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120" windowWidth="9510" windowHeight="11625"/>
  </bookViews>
  <sheets>
    <sheet name="Front Page" sheetId="32453" r:id="rId1"/>
    <sheet name="Table 3.1 LA drop-down" sheetId="32451" r:id="rId2"/>
    <sheet name="Table 3.2 Parish data" sheetId="32452" r:id="rId3"/>
    <sheet name="Table 3.3 Ceased parishes" sheetId="32455" r:id="rId4"/>
    <sheet name="Table 3.4 Local Authority data" sheetId="32454" r:id="rId5"/>
  </sheets>
  <externalReferences>
    <externalReference r:id="rId6"/>
    <externalReference r:id="rId7"/>
    <externalReference r:id="rId8"/>
  </externalReferences>
  <definedNames>
    <definedName name="\R">#REF!</definedName>
    <definedName name="_CTR1" localSheetId="1">'Table 3.1 LA drop-down'!#REF!</definedName>
    <definedName name="_CTR1">#REF!</definedName>
    <definedName name="_xlnm._FilterDatabase" localSheetId="2" hidden="1">'Table 3.2 Parish data'!$A$3:$S$8</definedName>
    <definedName name="_xlnm._FilterDatabase" hidden="1">#REF!</definedName>
    <definedName name="_Order1" hidden="1">255</definedName>
    <definedName name="_Order2" hidden="1">0</definedName>
    <definedName name="BRprint1">#REF!</definedName>
    <definedName name="BRprint2">#REF!</definedName>
    <definedName name="cccc">'[1]BR1 Form'!#REF!</definedName>
    <definedName name="CONTACT" localSheetId="1">'Table 3.1 LA drop-down'!#REF!</definedName>
    <definedName name="CONTACT">#REF!</definedName>
    <definedName name="CTRprint1" localSheetId="1">'Table 3.1 LA drop-down'!$B$1:$J$1</definedName>
    <definedName name="CTRprint1">#REF!</definedName>
    <definedName name="CTRprint2" localSheetId="1">'Table 3.1 LA drop-down'!$B$13:$J$282</definedName>
    <definedName name="CTRprint2">#REF!</definedName>
    <definedName name="datar" localSheetId="1">#REF!</definedName>
    <definedName name="datar">#REF!</definedName>
    <definedName name="detruse" localSheetId="1">'Table 3.1 LA drop-down'!#REF!</definedName>
    <definedName name="detruse">#REF!</definedName>
    <definedName name="_xlnm.Extract" localSheetId="2">'Table 3.2 Parish data'!#REF!</definedName>
    <definedName name="LAcodes">#REF!</definedName>
    <definedName name="LAList">'Table 3.2 Parish data'!#REF!</definedName>
    <definedName name="LAlist2">#REF!</definedName>
    <definedName name="_xlnm.Print_Area" localSheetId="1">'Table 3.1 LA drop-down'!$A$1:$M$282</definedName>
    <definedName name="_xlnm.Print_Area" localSheetId="2">'Table 3.2 Parish data'!$B$1:$L$3</definedName>
    <definedName name="_xlnm.Print_Area" localSheetId="3">'Table 3.3 Ceased parishes'!$B$2:$E$137</definedName>
    <definedName name="_xlnm.Print_Area" localSheetId="4">'Table 3.4 Local Authority data'!$B$2:$K$250</definedName>
    <definedName name="_xlnm.Print_Area">#REF!</definedName>
    <definedName name="_xlnm.Print_Titles" localSheetId="1">'Table 3.1 LA drop-down'!$1:$4</definedName>
    <definedName name="_xlnm.Print_Titles" localSheetId="2">'Table 3.2 Parish data'!$3:$3</definedName>
    <definedName name="_xlnm.Print_Titles" localSheetId="4">'Table 3.4 Local Authority data'!$3:$3</definedName>
    <definedName name="_xlnm.Print_Titles">#N/A</definedName>
    <definedName name="QRC4R1" localSheetId="1">'[2]BR1 Form'!#REF!</definedName>
    <definedName name="QRC4R1">'[1]BR1 Form'!#REF!</definedName>
    <definedName name="QRC4R10" localSheetId="1">'[2]BR1 Form'!#REF!</definedName>
    <definedName name="QRC4R10">'[1]BR1 Form'!#REF!</definedName>
    <definedName name="QRC4R12" localSheetId="1">'[2]BR1 Form'!#REF!</definedName>
    <definedName name="QRC4R12">'[1]BR1 Form'!#REF!</definedName>
    <definedName name="QRC4R13" localSheetId="1">'[2]BR1 Form'!#REF!</definedName>
    <definedName name="QRC4R13">'[1]BR1 Form'!#REF!</definedName>
    <definedName name="QRC4R14" localSheetId="1">'[2]BR1 Form'!#REF!</definedName>
    <definedName name="QRC4R14">'[1]BR1 Form'!#REF!</definedName>
    <definedName name="QRC4R15" localSheetId="1">'[2]BR1 Form'!#REF!</definedName>
    <definedName name="QRC4R15">'[1]BR1 Form'!#REF!</definedName>
    <definedName name="QRC4R17" localSheetId="1">'[2]BR1 Form'!#REF!</definedName>
    <definedName name="QRC4R17">'[1]BR1 Form'!#REF!</definedName>
    <definedName name="QRC4R18" localSheetId="1">'[2]BR1 Form'!#REF!</definedName>
    <definedName name="QRC4R18">'[1]BR1 Form'!#REF!</definedName>
    <definedName name="QRC4R19" localSheetId="1">'[2]BR1 Form'!#REF!</definedName>
    <definedName name="QRC4R19">'[1]BR1 Form'!#REF!</definedName>
    <definedName name="QRC4R20" localSheetId="1">'[2]BR1 Form'!#REF!</definedName>
    <definedName name="QRC4R20">'[1]BR1 Form'!#REF!</definedName>
    <definedName name="QRC4R21" localSheetId="1">'[2]BR1 Form'!#REF!</definedName>
    <definedName name="QRC4R21">'[1]BR1 Form'!#REF!</definedName>
    <definedName name="QRC4R22" localSheetId="1">'[2]BR1 Form'!#REF!</definedName>
    <definedName name="QRC4R22">'[1]BR1 Form'!#REF!</definedName>
    <definedName name="QRC4R23" localSheetId="1">'[2]BR1 Form'!#REF!</definedName>
    <definedName name="QRC4R23">'[1]BR1 Form'!#REF!</definedName>
    <definedName name="QRC4R24" localSheetId="1">'[2]BR1 Form'!#REF!</definedName>
    <definedName name="QRC4R24">'[1]BR1 Form'!#REF!</definedName>
    <definedName name="QRC4R3" localSheetId="1">'[2]BR1 Form'!#REF!</definedName>
    <definedName name="QRC4R3">'[1]BR1 Form'!#REF!</definedName>
    <definedName name="QRC4R5" localSheetId="1">'[2]BR1 Form'!#REF!</definedName>
    <definedName name="QRC4R5">'[1]BR1 Form'!#REF!</definedName>
    <definedName name="QRC4R8" localSheetId="1">'[2]BR1 Form'!#REF!</definedName>
    <definedName name="QRC4R8">'[1]BR1 Form'!#REF!</definedName>
    <definedName name="QRC4R9" localSheetId="1">'[2]BR1 Form'!#REF!</definedName>
    <definedName name="QRC4R9">'[1]BR1 Form'!#REF!</definedName>
    <definedName name="s">'[1]BR1 Form'!#REF!</definedName>
    <definedName name="Table" localSheetId="1">#REF!</definedName>
    <definedName name="Table">#REF!</definedName>
    <definedName name="table1">#REF!</definedName>
    <definedName name="Table2">#REF!</definedName>
    <definedName name="TABLE4">#REF!</definedName>
    <definedName name="TABLES">'[3]Billing Table'!$A$10:$S$416</definedName>
    <definedName name="zzz">#REF!</definedName>
  </definedNames>
  <calcPr calcId="145621"/>
</workbook>
</file>

<file path=xl/calcChain.xml><?xml version="1.0" encoding="utf-8"?>
<calcChain xmlns="http://schemas.openxmlformats.org/spreadsheetml/2006/main">
  <c r="K17" i="32451" l="1" a="1"/>
  <c r="K17" i="32451" s="1"/>
  <c r="K18" i="32451" a="1"/>
  <c r="K18" i="32451" s="1"/>
  <c r="K19" i="32451" a="1"/>
  <c r="K19" i="32451" s="1"/>
  <c r="K20" i="32451" a="1"/>
  <c r="K20" i="32451" s="1"/>
  <c r="K21" i="32451" a="1"/>
  <c r="K21" i="32451" s="1"/>
  <c r="K22" i="32451" a="1"/>
  <c r="K22" i="32451" s="1"/>
  <c r="K23" i="32451" a="1"/>
  <c r="K23" i="32451" s="1"/>
  <c r="K24" i="32451" a="1"/>
  <c r="K24" i="32451" s="1"/>
  <c r="K25" i="32451" a="1"/>
  <c r="K25" i="32451" s="1"/>
  <c r="K26" i="32451" a="1"/>
  <c r="K26" i="32451" s="1"/>
  <c r="K27" i="32451" a="1"/>
  <c r="K27" i="32451" s="1"/>
  <c r="K28" i="32451" a="1"/>
  <c r="K28" i="32451" s="1"/>
  <c r="K29" i="32451" a="1"/>
  <c r="K29" i="32451" s="1"/>
  <c r="K30" i="32451" a="1"/>
  <c r="K30" i="32451" s="1"/>
  <c r="K31" i="32451" a="1"/>
  <c r="K31" i="32451" s="1"/>
  <c r="K32" i="32451" a="1"/>
  <c r="K32" i="32451" s="1"/>
  <c r="K33" i="32451" a="1"/>
  <c r="K33" i="32451" s="1"/>
  <c r="K34" i="32451" a="1"/>
  <c r="K34" i="32451" s="1"/>
  <c r="K35" i="32451" a="1"/>
  <c r="K35" i="32451" s="1"/>
  <c r="K36" i="32451" a="1"/>
  <c r="K36" i="32451"/>
  <c r="K37" i="32451" a="1"/>
  <c r="K37" i="32451" s="1"/>
  <c r="K38" i="32451" a="1"/>
  <c r="K38" i="32451" s="1"/>
  <c r="K39" i="32451" a="1"/>
  <c r="K39" i="32451" s="1"/>
  <c r="K40" i="32451" a="1"/>
  <c r="K40" i="32451" s="1"/>
  <c r="K41" i="32451" a="1"/>
  <c r="K41" i="32451" s="1"/>
  <c r="K42" i="32451" a="1"/>
  <c r="K42" i="32451" s="1"/>
  <c r="K43" i="32451" a="1"/>
  <c r="K43" i="32451" s="1"/>
  <c r="K44" i="32451" a="1"/>
  <c r="K44" i="32451" s="1"/>
  <c r="K45" i="32451" a="1"/>
  <c r="K45" i="32451" s="1"/>
  <c r="K46" i="32451" a="1"/>
  <c r="K46" i="32451" s="1"/>
  <c r="K47" i="32451" a="1"/>
  <c r="K47" i="32451" s="1"/>
  <c r="K48" i="32451" a="1"/>
  <c r="K48" i="32451" s="1"/>
  <c r="K49" i="32451" a="1"/>
  <c r="K49" i="32451" s="1"/>
  <c r="K50" i="32451" a="1"/>
  <c r="K50" i="32451" s="1"/>
  <c r="K51" i="32451" a="1"/>
  <c r="K51" i="32451" s="1"/>
  <c r="K52" i="32451" a="1"/>
  <c r="K52" i="32451" s="1"/>
  <c r="K53" i="32451" a="1"/>
  <c r="K53" i="32451" s="1"/>
  <c r="K54" i="32451" a="1"/>
  <c r="K54" i="32451" s="1"/>
  <c r="K55" i="32451" a="1"/>
  <c r="K55" i="32451" s="1"/>
  <c r="K56" i="32451" a="1"/>
  <c r="K56" i="32451" s="1"/>
  <c r="K57" i="32451" a="1"/>
  <c r="K57" i="32451" s="1"/>
  <c r="K58" i="32451" a="1"/>
  <c r="K58" i="32451" s="1"/>
  <c r="K59" i="32451" a="1"/>
  <c r="K59" i="32451" s="1"/>
  <c r="K60" i="32451" a="1"/>
  <c r="K60" i="32451" s="1"/>
  <c r="K61" i="32451" a="1"/>
  <c r="K61" i="32451" s="1"/>
  <c r="K62" i="32451" a="1"/>
  <c r="K62" i="32451" s="1"/>
  <c r="K63" i="32451" a="1"/>
  <c r="K63" i="32451" s="1"/>
  <c r="K64" i="32451" a="1"/>
  <c r="K64" i="32451" s="1"/>
  <c r="K65" i="32451" a="1"/>
  <c r="K65" i="32451" s="1"/>
  <c r="K66" i="32451" a="1"/>
  <c r="K66" i="32451" s="1"/>
  <c r="K67" i="32451" a="1"/>
  <c r="K67" i="32451" s="1"/>
  <c r="K68" i="32451" a="1"/>
  <c r="K68" i="32451" s="1"/>
  <c r="K69" i="32451" a="1"/>
  <c r="K69" i="32451" s="1"/>
  <c r="K70" i="32451" a="1"/>
  <c r="K70" i="32451" s="1"/>
  <c r="K71" i="32451" a="1"/>
  <c r="K71" i="32451" s="1"/>
  <c r="K72" i="32451" a="1"/>
  <c r="K72" i="32451" s="1"/>
  <c r="K73" i="32451" a="1"/>
  <c r="K73" i="32451" s="1"/>
  <c r="K74" i="32451" a="1"/>
  <c r="K74" i="32451" s="1"/>
  <c r="K75" i="32451" a="1"/>
  <c r="K75" i="32451" s="1"/>
  <c r="K76" i="32451" a="1"/>
  <c r="K76" i="32451" s="1"/>
  <c r="K77" i="32451" a="1"/>
  <c r="K77" i="32451" s="1"/>
  <c r="K78" i="32451" a="1"/>
  <c r="K78" i="32451" s="1"/>
  <c r="K79" i="32451" a="1"/>
  <c r="K79" i="32451" s="1"/>
  <c r="K80" i="32451" a="1"/>
  <c r="K80" i="32451" s="1"/>
  <c r="K81" i="32451" a="1"/>
  <c r="K81" i="32451" s="1"/>
  <c r="K82" i="32451" a="1"/>
  <c r="K82" i="32451" s="1"/>
  <c r="K83" i="32451" a="1"/>
  <c r="K83" i="32451" s="1"/>
  <c r="K84" i="32451" a="1"/>
  <c r="K84" i="32451" s="1"/>
  <c r="K85" i="32451" a="1"/>
  <c r="K85" i="32451" s="1"/>
  <c r="K86" i="32451" a="1"/>
  <c r="K86" i="32451" s="1"/>
  <c r="K87" i="32451" a="1"/>
  <c r="K87" i="32451" s="1"/>
  <c r="K88" i="32451" a="1"/>
  <c r="K88" i="32451" s="1"/>
  <c r="K89" i="32451" a="1"/>
  <c r="K89" i="32451" s="1"/>
  <c r="K90" i="32451" a="1"/>
  <c r="K90" i="32451" s="1"/>
  <c r="K91" i="32451" a="1"/>
  <c r="K91" i="32451" s="1"/>
  <c r="K92" i="32451" a="1"/>
  <c r="K92" i="32451" s="1"/>
  <c r="K93" i="32451" a="1"/>
  <c r="K93" i="32451" s="1"/>
  <c r="K94" i="32451" a="1"/>
  <c r="K94" i="32451" s="1"/>
  <c r="K95" i="32451" a="1"/>
  <c r="K95" i="32451" s="1"/>
  <c r="K96" i="32451" a="1"/>
  <c r="K96" i="32451" s="1"/>
  <c r="K97" i="32451" a="1"/>
  <c r="K97" i="32451" s="1"/>
  <c r="K98" i="32451" a="1"/>
  <c r="K98" i="32451" s="1"/>
  <c r="K99" i="32451" a="1"/>
  <c r="K99" i="32451" s="1"/>
  <c r="K100" i="32451" a="1"/>
  <c r="K100" i="32451" s="1"/>
  <c r="K101" i="32451" a="1"/>
  <c r="K101" i="32451" s="1"/>
  <c r="K102" i="32451" a="1"/>
  <c r="K102" i="32451" s="1"/>
  <c r="K103" i="32451" a="1"/>
  <c r="K103" i="32451" s="1"/>
  <c r="K104" i="32451" a="1"/>
  <c r="K104" i="32451" s="1"/>
  <c r="K105" i="32451" a="1"/>
  <c r="K105" i="32451" s="1"/>
  <c r="K106" i="32451" a="1"/>
  <c r="K106" i="32451" s="1"/>
  <c r="K107" i="32451" a="1"/>
  <c r="K107" i="32451" s="1"/>
  <c r="K108" i="32451" a="1"/>
  <c r="K108" i="32451" s="1"/>
  <c r="K109" i="32451" a="1"/>
  <c r="K109" i="32451" s="1"/>
  <c r="K110" i="32451" a="1"/>
  <c r="K110" i="32451" s="1"/>
  <c r="K111" i="32451" a="1"/>
  <c r="K111" i="32451" s="1"/>
  <c r="K112" i="32451" a="1"/>
  <c r="K112" i="32451" s="1"/>
  <c r="K113" i="32451" a="1"/>
  <c r="K113" i="32451" s="1"/>
  <c r="K114" i="32451" a="1"/>
  <c r="K114" i="32451" s="1"/>
  <c r="K115" i="32451" a="1"/>
  <c r="K115" i="32451" s="1"/>
  <c r="K116" i="32451" a="1"/>
  <c r="K116" i="32451" s="1"/>
  <c r="K117" i="32451" a="1"/>
  <c r="K117" i="32451" s="1"/>
  <c r="K118" i="32451" a="1"/>
  <c r="K118" i="32451" s="1"/>
  <c r="K119" i="32451" a="1"/>
  <c r="K119" i="32451" s="1"/>
  <c r="K120" i="32451" a="1"/>
  <c r="K120" i="32451" s="1"/>
  <c r="K121" i="32451" a="1"/>
  <c r="K121" i="32451" s="1"/>
  <c r="K122" i="32451" a="1"/>
  <c r="K122" i="32451" s="1"/>
  <c r="K123" i="32451" a="1"/>
  <c r="K123" i="32451" s="1"/>
  <c r="K124" i="32451" a="1"/>
  <c r="K124" i="32451" s="1"/>
  <c r="K125" i="32451" a="1"/>
  <c r="K125" i="32451" s="1"/>
  <c r="K126" i="32451" a="1"/>
  <c r="K126" i="32451" s="1"/>
  <c r="K127" i="32451" a="1"/>
  <c r="K127" i="32451" s="1"/>
  <c r="K128" i="32451" a="1"/>
  <c r="K128" i="32451" s="1"/>
  <c r="K129" i="32451" a="1"/>
  <c r="K129" i="32451" s="1"/>
  <c r="K130" i="32451" a="1"/>
  <c r="K130" i="32451" s="1"/>
  <c r="K131" i="32451" a="1"/>
  <c r="K131" i="32451" s="1"/>
  <c r="K132" i="32451" a="1"/>
  <c r="K132" i="32451" s="1"/>
  <c r="K133" i="32451" a="1"/>
  <c r="K133" i="32451" s="1"/>
  <c r="K134" i="32451" a="1"/>
  <c r="K134" i="32451" s="1"/>
  <c r="K135" i="32451" a="1"/>
  <c r="K135" i="32451" s="1"/>
  <c r="K136" i="32451" a="1"/>
  <c r="K136" i="32451" s="1"/>
  <c r="K137" i="32451" a="1"/>
  <c r="K137" i="32451" s="1"/>
  <c r="K138" i="32451" a="1"/>
  <c r="K138" i="32451" s="1"/>
  <c r="K139" i="32451" a="1"/>
  <c r="K139" i="32451" s="1"/>
  <c r="K140" i="32451" a="1"/>
  <c r="K140" i="32451" s="1"/>
  <c r="K141" i="32451" a="1"/>
  <c r="K141" i="32451" s="1"/>
  <c r="K142" i="32451" a="1"/>
  <c r="K142" i="32451" s="1"/>
  <c r="K143" i="32451" a="1"/>
  <c r="K143" i="32451" s="1"/>
  <c r="K144" i="32451" a="1"/>
  <c r="K144" i="32451" s="1"/>
  <c r="K145" i="32451" a="1"/>
  <c r="K145" i="32451" s="1"/>
  <c r="K146" i="32451" a="1"/>
  <c r="K146" i="32451" s="1"/>
  <c r="K147" i="32451" a="1"/>
  <c r="K147" i="32451" s="1"/>
  <c r="K148" i="32451" a="1"/>
  <c r="K148" i="32451" s="1"/>
  <c r="K149" i="32451" a="1"/>
  <c r="K149" i="32451" s="1"/>
  <c r="K150" i="32451" a="1"/>
  <c r="K150" i="32451" s="1"/>
  <c r="K151" i="32451" a="1"/>
  <c r="K151" i="32451" s="1"/>
  <c r="K152" i="32451" a="1"/>
  <c r="K152" i="32451" s="1"/>
  <c r="K153" i="32451" a="1"/>
  <c r="K153" i="32451" s="1"/>
  <c r="K154" i="32451" a="1"/>
  <c r="K154" i="32451" s="1"/>
  <c r="K155" i="32451" a="1"/>
  <c r="K155" i="32451" s="1"/>
  <c r="K156" i="32451" a="1"/>
  <c r="K156" i="32451" s="1"/>
  <c r="K157" i="32451" a="1"/>
  <c r="K157" i="32451" s="1"/>
  <c r="K158" i="32451" a="1"/>
  <c r="K158" i="32451" s="1"/>
  <c r="K159" i="32451" a="1"/>
  <c r="K159" i="32451" s="1"/>
  <c r="K160" i="32451" a="1"/>
  <c r="K160" i="32451" s="1"/>
  <c r="K161" i="32451" a="1"/>
  <c r="K161" i="32451" s="1"/>
  <c r="K162" i="32451" a="1"/>
  <c r="K162" i="32451" s="1"/>
  <c r="K163" i="32451" a="1"/>
  <c r="K163" i="32451" s="1"/>
  <c r="K164" i="32451" a="1"/>
  <c r="K164" i="32451" s="1"/>
  <c r="K165" i="32451" a="1"/>
  <c r="K165" i="32451" s="1"/>
  <c r="K166" i="32451" a="1"/>
  <c r="K166" i="32451" s="1"/>
  <c r="K167" i="32451" a="1"/>
  <c r="K167" i="32451" s="1"/>
  <c r="K168" i="32451" a="1"/>
  <c r="K168" i="32451" s="1"/>
  <c r="K169" i="32451" a="1"/>
  <c r="K169" i="32451" s="1"/>
  <c r="K170" i="32451" a="1"/>
  <c r="K170" i="32451" s="1"/>
  <c r="K171" i="32451" a="1"/>
  <c r="K171" i="32451" s="1"/>
  <c r="K172" i="32451" a="1"/>
  <c r="K172" i="32451" s="1"/>
  <c r="K173" i="32451" a="1"/>
  <c r="K173" i="32451" s="1"/>
  <c r="K174" i="32451" a="1"/>
  <c r="K174" i="32451" s="1"/>
  <c r="K175" i="32451" a="1"/>
  <c r="K175" i="32451" s="1"/>
  <c r="K176" i="32451" a="1"/>
  <c r="K176" i="32451" s="1"/>
  <c r="K177" i="32451" a="1"/>
  <c r="K177" i="32451" s="1"/>
  <c r="K178" i="32451" a="1"/>
  <c r="K178" i="32451" s="1"/>
  <c r="K179" i="32451" a="1"/>
  <c r="K179" i="32451" s="1"/>
  <c r="K180" i="32451" a="1"/>
  <c r="K180" i="32451" s="1"/>
  <c r="K181" i="32451" a="1"/>
  <c r="K181" i="32451" s="1"/>
  <c r="K182" i="32451" a="1"/>
  <c r="K182" i="32451" s="1"/>
  <c r="K183" i="32451" a="1"/>
  <c r="K183" i="32451" s="1"/>
  <c r="K184" i="32451" a="1"/>
  <c r="K184" i="32451" s="1"/>
  <c r="K185" i="32451" a="1"/>
  <c r="K185" i="32451" s="1"/>
  <c r="K186" i="32451" a="1"/>
  <c r="K186" i="32451" s="1"/>
  <c r="K187" i="32451" a="1"/>
  <c r="K187" i="32451" s="1"/>
  <c r="K188" i="32451" a="1"/>
  <c r="K188" i="32451" s="1"/>
  <c r="K189" i="32451" a="1"/>
  <c r="K189" i="32451" s="1"/>
  <c r="K190" i="32451" a="1"/>
  <c r="K190" i="32451" s="1"/>
  <c r="K191" i="32451" a="1"/>
  <c r="K191" i="32451" s="1"/>
  <c r="K192" i="32451" a="1"/>
  <c r="K192" i="32451" s="1"/>
  <c r="K193" i="32451" a="1"/>
  <c r="K193" i="32451" s="1"/>
  <c r="K194" i="32451" a="1"/>
  <c r="K194" i="32451" s="1"/>
  <c r="K195" i="32451" a="1"/>
  <c r="K195" i="32451" s="1"/>
  <c r="K196" i="32451" a="1"/>
  <c r="K196" i="32451" s="1"/>
  <c r="K197" i="32451" a="1"/>
  <c r="K197" i="32451" s="1"/>
  <c r="K198" i="32451" a="1"/>
  <c r="K198" i="32451" s="1"/>
  <c r="K199" i="32451" a="1"/>
  <c r="K199" i="32451" s="1"/>
  <c r="K200" i="32451" a="1"/>
  <c r="K200" i="32451" s="1"/>
  <c r="K201" i="32451" a="1"/>
  <c r="K201" i="32451" s="1"/>
  <c r="K202" i="32451" a="1"/>
  <c r="K202" i="32451" s="1"/>
  <c r="K203" i="32451" a="1"/>
  <c r="K203" i="32451" s="1"/>
  <c r="K204" i="32451" a="1"/>
  <c r="K204" i="32451" s="1"/>
  <c r="K205" i="32451" a="1"/>
  <c r="K205" i="32451" s="1"/>
  <c r="K206" i="32451" a="1"/>
  <c r="K206" i="32451" s="1"/>
  <c r="K207" i="32451" a="1"/>
  <c r="K207" i="32451" s="1"/>
  <c r="K208" i="32451" a="1"/>
  <c r="K208" i="32451" s="1"/>
  <c r="K209" i="32451" a="1"/>
  <c r="K209" i="32451" s="1"/>
  <c r="K210" i="32451" a="1"/>
  <c r="K210" i="32451" s="1"/>
  <c r="K211" i="32451" a="1"/>
  <c r="K211" i="32451" s="1"/>
  <c r="K212" i="32451" a="1"/>
  <c r="K212" i="32451" s="1"/>
  <c r="K213" i="32451" a="1"/>
  <c r="K213" i="32451" s="1"/>
  <c r="K214" i="32451" a="1"/>
  <c r="K214" i="32451" s="1"/>
  <c r="K215" i="32451" a="1"/>
  <c r="K215" i="32451" s="1"/>
  <c r="K216" i="32451" a="1"/>
  <c r="K216" i="32451" s="1"/>
  <c r="K217" i="32451" a="1"/>
  <c r="K217" i="32451" s="1"/>
  <c r="K218" i="32451" a="1"/>
  <c r="K218" i="32451" s="1"/>
  <c r="K219" i="32451" a="1"/>
  <c r="K219" i="32451" s="1"/>
  <c r="K220" i="32451" a="1"/>
  <c r="K220" i="32451" s="1"/>
  <c r="K221" i="32451" a="1"/>
  <c r="K221" i="32451" s="1"/>
  <c r="K222" i="32451" a="1"/>
  <c r="K222" i="32451" s="1"/>
  <c r="K223" i="32451" a="1"/>
  <c r="K223" i="32451" s="1"/>
  <c r="K224" i="32451" a="1"/>
  <c r="K224" i="32451" s="1"/>
  <c r="K225" i="32451" a="1"/>
  <c r="K225" i="32451" s="1"/>
  <c r="K226" i="32451" a="1"/>
  <c r="K226" i="32451" s="1"/>
  <c r="K227" i="32451" a="1"/>
  <c r="K227" i="32451" s="1"/>
  <c r="K228" i="32451" a="1"/>
  <c r="K228" i="32451" s="1"/>
  <c r="K229" i="32451" a="1"/>
  <c r="K229" i="32451" s="1"/>
  <c r="K230" i="32451" a="1"/>
  <c r="K230" i="32451" s="1"/>
  <c r="K231" i="32451" a="1"/>
  <c r="K231" i="32451" s="1"/>
  <c r="K232" i="32451" a="1"/>
  <c r="K232" i="32451" s="1"/>
  <c r="K233" i="32451" a="1"/>
  <c r="K233" i="32451" s="1"/>
  <c r="K234" i="32451" a="1"/>
  <c r="K234" i="32451" s="1"/>
  <c r="K235" i="32451" a="1"/>
  <c r="K235" i="32451" s="1"/>
  <c r="K236" i="32451" a="1"/>
  <c r="K236" i="32451" s="1"/>
  <c r="K237" i="32451" a="1"/>
  <c r="K237" i="32451" s="1"/>
  <c r="K238" i="32451" a="1"/>
  <c r="K238" i="32451" s="1"/>
  <c r="K239" i="32451" a="1"/>
  <c r="K239" i="32451" s="1"/>
  <c r="K240" i="32451" a="1"/>
  <c r="K240" i="32451" s="1"/>
  <c r="K241" i="32451" a="1"/>
  <c r="K241" i="32451" s="1"/>
  <c r="K242" i="32451" a="1"/>
  <c r="K242" i="32451" s="1"/>
  <c r="K243" i="32451" a="1"/>
  <c r="K243" i="32451" s="1"/>
  <c r="K244" i="32451" a="1"/>
  <c r="K244" i="32451" s="1"/>
  <c r="K245" i="32451" a="1"/>
  <c r="K245" i="32451" s="1"/>
  <c r="K246" i="32451" a="1"/>
  <c r="K246" i="32451" s="1"/>
  <c r="K247" i="32451" a="1"/>
  <c r="K247" i="32451" s="1"/>
  <c r="K248" i="32451" a="1"/>
  <c r="K248" i="32451" s="1"/>
  <c r="K249" i="32451" a="1"/>
  <c r="K249" i="32451" s="1"/>
  <c r="K250" i="32451" a="1"/>
  <c r="K250" i="32451" s="1"/>
  <c r="K251" i="32451" a="1"/>
  <c r="K251" i="32451" s="1"/>
  <c r="K252" i="32451" a="1"/>
  <c r="K252" i="32451" s="1"/>
  <c r="K253" i="32451" a="1"/>
  <c r="K253" i="32451" s="1"/>
  <c r="K254" i="32451" a="1"/>
  <c r="K254" i="32451" s="1"/>
  <c r="K255" i="32451" a="1"/>
  <c r="K255" i="32451" s="1"/>
  <c r="K256" i="32451" a="1"/>
  <c r="K256" i="32451" s="1"/>
  <c r="K257" i="32451" a="1"/>
  <c r="K257" i="32451" s="1"/>
  <c r="K258" i="32451" a="1"/>
  <c r="K258" i="32451" s="1"/>
  <c r="K259" i="32451" a="1"/>
  <c r="K259" i="32451" s="1"/>
  <c r="K260" i="32451" a="1"/>
  <c r="K260" i="32451" s="1"/>
  <c r="K261" i="32451" a="1"/>
  <c r="K261" i="32451" s="1"/>
  <c r="K262" i="32451" a="1"/>
  <c r="K262" i="32451" s="1"/>
  <c r="K263" i="32451" a="1"/>
  <c r="K263" i="32451" s="1"/>
  <c r="K264" i="32451" a="1"/>
  <c r="K264" i="32451" s="1"/>
  <c r="K265" i="32451" a="1"/>
  <c r="K265" i="32451" s="1"/>
  <c r="K266" i="32451" a="1"/>
  <c r="K266" i="32451" s="1"/>
  <c r="K267" i="32451" a="1"/>
  <c r="K267" i="32451" s="1"/>
  <c r="K268" i="32451" a="1"/>
  <c r="K268" i="32451" s="1"/>
  <c r="K269" i="32451" a="1"/>
  <c r="K269" i="32451" s="1"/>
  <c r="K270" i="32451" a="1"/>
  <c r="K270" i="32451" s="1"/>
  <c r="K271" i="32451" a="1"/>
  <c r="K271" i="32451" s="1"/>
  <c r="K272" i="32451" a="1"/>
  <c r="K272" i="32451" s="1"/>
  <c r="K273" i="32451" a="1"/>
  <c r="K273" i="32451" s="1"/>
  <c r="K274" i="32451" a="1"/>
  <c r="K274" i="32451" s="1"/>
  <c r="K275" i="32451" a="1"/>
  <c r="K275" i="32451" s="1"/>
  <c r="K276" i="32451" a="1"/>
  <c r="K276" i="32451" s="1"/>
  <c r="K277" i="32451" a="1"/>
  <c r="K277" i="32451" s="1"/>
  <c r="K278" i="32451" a="1"/>
  <c r="K278" i="32451" s="1"/>
  <c r="K279" i="32451" a="1"/>
  <c r="K279" i="32451" s="1"/>
  <c r="K280" i="32451" a="1"/>
  <c r="K280" i="32451" s="1"/>
  <c r="K16" i="32451" a="1"/>
  <c r="K16" i="32451" s="1"/>
  <c r="I17" i="32451" a="1"/>
  <c r="I17" i="32451" s="1"/>
  <c r="I18" i="32451" a="1"/>
  <c r="I18" i="32451" s="1"/>
  <c r="I19" i="32451" a="1"/>
  <c r="I19" i="32451" s="1"/>
  <c r="I20" i="32451" a="1"/>
  <c r="I20" i="32451" s="1"/>
  <c r="I21" i="32451" a="1"/>
  <c r="I21" i="32451" s="1"/>
  <c r="I22" i="32451" a="1"/>
  <c r="I22" i="32451" s="1"/>
  <c r="I23" i="32451" a="1"/>
  <c r="I23" i="32451" s="1"/>
  <c r="I24" i="32451" a="1"/>
  <c r="I24" i="32451" s="1"/>
  <c r="I25" i="32451" a="1"/>
  <c r="I25" i="32451" s="1"/>
  <c r="I26" i="32451" a="1"/>
  <c r="I26" i="32451" s="1"/>
  <c r="I27" i="32451" a="1"/>
  <c r="I27" i="32451" s="1"/>
  <c r="I28" i="32451" a="1"/>
  <c r="I28" i="32451" s="1"/>
  <c r="I29" i="32451" a="1"/>
  <c r="I29" i="32451" s="1"/>
  <c r="I30" i="32451" a="1"/>
  <c r="I30" i="32451" s="1"/>
  <c r="I31" i="32451" a="1"/>
  <c r="I31" i="32451" s="1"/>
  <c r="I32" i="32451" a="1"/>
  <c r="I32" i="32451" s="1"/>
  <c r="I33" i="32451" a="1"/>
  <c r="I33" i="32451" s="1"/>
  <c r="I34" i="32451" a="1"/>
  <c r="I34" i="32451" s="1"/>
  <c r="I35" i="32451" a="1"/>
  <c r="I35" i="32451"/>
  <c r="I36" i="32451" a="1"/>
  <c r="I36" i="32451" s="1"/>
  <c r="I37" i="32451" a="1"/>
  <c r="I37" i="32451" s="1"/>
  <c r="I38" i="32451" a="1"/>
  <c r="I38" i="32451" s="1"/>
  <c r="I39" i="32451" a="1"/>
  <c r="I39" i="32451" s="1"/>
  <c r="I40" i="32451" a="1"/>
  <c r="I40" i="32451" s="1"/>
  <c r="I41" i="32451" a="1"/>
  <c r="I41" i="32451" s="1"/>
  <c r="I42" i="32451" a="1"/>
  <c r="I42" i="32451" s="1"/>
  <c r="I43" i="32451" a="1"/>
  <c r="I43" i="32451" s="1"/>
  <c r="I44" i="32451" a="1"/>
  <c r="I44" i="32451" s="1"/>
  <c r="I45" i="32451" a="1"/>
  <c r="I45" i="32451" s="1"/>
  <c r="I46" i="32451" a="1"/>
  <c r="I46" i="32451" s="1"/>
  <c r="I47" i="32451" a="1"/>
  <c r="I47" i="32451" s="1"/>
  <c r="I48" i="32451" a="1"/>
  <c r="I48" i="32451" s="1"/>
  <c r="I49" i="32451" a="1"/>
  <c r="I49" i="32451" s="1"/>
  <c r="I50" i="32451" a="1"/>
  <c r="I50" i="32451" s="1"/>
  <c r="I51" i="32451" a="1"/>
  <c r="I51" i="32451" s="1"/>
  <c r="I52" i="32451" a="1"/>
  <c r="I52" i="32451" s="1"/>
  <c r="I53" i="32451" a="1"/>
  <c r="I53" i="32451" s="1"/>
  <c r="I54" i="32451" a="1"/>
  <c r="I54" i="32451" s="1"/>
  <c r="I55" i="32451" a="1"/>
  <c r="I55" i="32451" s="1"/>
  <c r="I56" i="32451" a="1"/>
  <c r="I56" i="32451" s="1"/>
  <c r="I57" i="32451" a="1"/>
  <c r="I57" i="32451" s="1"/>
  <c r="I58" i="32451" a="1"/>
  <c r="I58" i="32451" s="1"/>
  <c r="I59" i="32451" a="1"/>
  <c r="I59" i="32451" s="1"/>
  <c r="I60" i="32451" a="1"/>
  <c r="I60" i="32451" s="1"/>
  <c r="I61" i="32451" a="1"/>
  <c r="I61" i="32451" s="1"/>
  <c r="I62" i="32451" a="1"/>
  <c r="I62" i="32451" s="1"/>
  <c r="I63" i="32451" a="1"/>
  <c r="I63" i="32451" s="1"/>
  <c r="I64" i="32451" a="1"/>
  <c r="I64" i="32451" s="1"/>
  <c r="I65" i="32451" a="1"/>
  <c r="I65" i="32451" s="1"/>
  <c r="I66" i="32451" a="1"/>
  <c r="I66" i="32451" s="1"/>
  <c r="I67" i="32451" a="1"/>
  <c r="I67" i="32451" s="1"/>
  <c r="I68" i="32451" a="1"/>
  <c r="I68" i="32451" s="1"/>
  <c r="I69" i="32451" a="1"/>
  <c r="I69" i="32451" s="1"/>
  <c r="I70" i="32451" a="1"/>
  <c r="I70" i="32451" s="1"/>
  <c r="I71" i="32451" a="1"/>
  <c r="I71" i="32451" s="1"/>
  <c r="I72" i="32451" a="1"/>
  <c r="I72" i="32451" s="1"/>
  <c r="I73" i="32451" a="1"/>
  <c r="I73" i="32451" s="1"/>
  <c r="I74" i="32451" a="1"/>
  <c r="I74" i="32451" s="1"/>
  <c r="I75" i="32451" a="1"/>
  <c r="I75" i="32451" s="1"/>
  <c r="I76" i="32451" a="1"/>
  <c r="I76" i="32451" s="1"/>
  <c r="I77" i="32451" a="1"/>
  <c r="I77" i="32451" s="1"/>
  <c r="I78" i="32451" a="1"/>
  <c r="I78" i="32451" s="1"/>
  <c r="I79" i="32451" a="1"/>
  <c r="I79" i="32451" s="1"/>
  <c r="I80" i="32451" a="1"/>
  <c r="I80" i="32451" s="1"/>
  <c r="I81" i="32451" a="1"/>
  <c r="I81" i="32451" s="1"/>
  <c r="I82" i="32451" a="1"/>
  <c r="I82" i="32451" s="1"/>
  <c r="I83" i="32451" a="1"/>
  <c r="I83" i="32451" s="1"/>
  <c r="I84" i="32451" a="1"/>
  <c r="I84" i="32451" s="1"/>
  <c r="I85" i="32451" a="1"/>
  <c r="I85" i="32451" s="1"/>
  <c r="I86" i="32451" a="1"/>
  <c r="I86" i="32451" s="1"/>
  <c r="I87" i="32451" a="1"/>
  <c r="I87" i="32451" s="1"/>
  <c r="I88" i="32451" a="1"/>
  <c r="I88" i="32451" s="1"/>
  <c r="I89" i="32451" a="1"/>
  <c r="I89" i="32451" s="1"/>
  <c r="I90" i="32451" a="1"/>
  <c r="I90" i="32451" s="1"/>
  <c r="I91" i="32451" a="1"/>
  <c r="I91" i="32451" s="1"/>
  <c r="I92" i="32451" a="1"/>
  <c r="I92" i="32451" s="1"/>
  <c r="I93" i="32451" a="1"/>
  <c r="I93" i="32451" s="1"/>
  <c r="I94" i="32451" a="1"/>
  <c r="I94" i="32451" s="1"/>
  <c r="I95" i="32451" a="1"/>
  <c r="I95" i="32451" s="1"/>
  <c r="I96" i="32451" a="1"/>
  <c r="I96" i="32451" s="1"/>
  <c r="I97" i="32451" a="1"/>
  <c r="I97" i="32451" s="1"/>
  <c r="I98" i="32451" a="1"/>
  <c r="I98" i="32451" s="1"/>
  <c r="I99" i="32451" a="1"/>
  <c r="I99" i="32451" s="1"/>
  <c r="I100" i="32451" a="1"/>
  <c r="I100" i="32451" s="1"/>
  <c r="I101" i="32451" a="1"/>
  <c r="I101" i="32451" s="1"/>
  <c r="I102" i="32451" a="1"/>
  <c r="I102" i="32451" s="1"/>
  <c r="I103" i="32451" a="1"/>
  <c r="I103" i="32451" s="1"/>
  <c r="I104" i="32451" a="1"/>
  <c r="I104" i="32451" s="1"/>
  <c r="I105" i="32451" a="1"/>
  <c r="I105" i="32451" s="1"/>
  <c r="I106" i="32451" a="1"/>
  <c r="I106" i="32451" s="1"/>
  <c r="I107" i="32451" a="1"/>
  <c r="I107" i="32451" s="1"/>
  <c r="I108" i="32451" a="1"/>
  <c r="I108" i="32451" s="1"/>
  <c r="I109" i="32451" a="1"/>
  <c r="I109" i="32451" s="1"/>
  <c r="I110" i="32451" a="1"/>
  <c r="I110" i="32451" s="1"/>
  <c r="I111" i="32451" a="1"/>
  <c r="I111" i="32451" s="1"/>
  <c r="I112" i="32451" a="1"/>
  <c r="I112" i="32451" s="1"/>
  <c r="I113" i="32451" a="1"/>
  <c r="I113" i="32451" s="1"/>
  <c r="I114" i="32451" a="1"/>
  <c r="I114" i="32451" s="1"/>
  <c r="I115" i="32451" a="1"/>
  <c r="I115" i="32451" s="1"/>
  <c r="I116" i="32451" a="1"/>
  <c r="I116" i="32451" s="1"/>
  <c r="I117" i="32451" a="1"/>
  <c r="I117" i="32451" s="1"/>
  <c r="I118" i="32451" a="1"/>
  <c r="I118" i="32451" s="1"/>
  <c r="I119" i="32451" a="1"/>
  <c r="I119" i="32451" s="1"/>
  <c r="I120" i="32451" a="1"/>
  <c r="I120" i="32451" s="1"/>
  <c r="I121" i="32451" a="1"/>
  <c r="I121" i="32451" s="1"/>
  <c r="I122" i="32451" a="1"/>
  <c r="I122" i="32451" s="1"/>
  <c r="I123" i="32451" a="1"/>
  <c r="I123" i="32451" s="1"/>
  <c r="I124" i="32451" a="1"/>
  <c r="I124" i="32451" s="1"/>
  <c r="I125" i="32451" a="1"/>
  <c r="I125" i="32451" s="1"/>
  <c r="I126" i="32451" a="1"/>
  <c r="I126" i="32451" s="1"/>
  <c r="I127" i="32451" a="1"/>
  <c r="I127" i="32451" s="1"/>
  <c r="I128" i="32451" a="1"/>
  <c r="I128" i="32451" s="1"/>
  <c r="I129" i="32451" a="1"/>
  <c r="I129" i="32451"/>
  <c r="I130" i="32451" a="1"/>
  <c r="I130" i="32451" s="1"/>
  <c r="I131" i="32451" a="1"/>
  <c r="I131" i="32451" s="1"/>
  <c r="I132" i="32451" a="1"/>
  <c r="I132" i="32451" s="1"/>
  <c r="I133" i="32451" a="1"/>
  <c r="I133" i="32451" s="1"/>
  <c r="I134" i="32451" a="1"/>
  <c r="I134" i="32451" s="1"/>
  <c r="I135" i="32451" a="1"/>
  <c r="I135" i="32451" s="1"/>
  <c r="I136" i="32451" a="1"/>
  <c r="I136" i="32451" s="1"/>
  <c r="I137" i="32451" a="1"/>
  <c r="I137" i="32451" s="1"/>
  <c r="I138" i="32451" a="1"/>
  <c r="I138" i="32451" s="1"/>
  <c r="I139" i="32451" a="1"/>
  <c r="I139" i="32451" s="1"/>
  <c r="I140" i="32451" a="1"/>
  <c r="I140" i="32451" s="1"/>
  <c r="I141" i="32451" a="1"/>
  <c r="I141" i="32451" s="1"/>
  <c r="I142" i="32451" a="1"/>
  <c r="I142" i="32451" s="1"/>
  <c r="I143" i="32451" a="1"/>
  <c r="I143" i="32451" s="1"/>
  <c r="I144" i="32451" a="1"/>
  <c r="I144" i="32451" s="1"/>
  <c r="I145" i="32451" a="1"/>
  <c r="I145" i="32451" s="1"/>
  <c r="I146" i="32451" a="1"/>
  <c r="I146" i="32451" s="1"/>
  <c r="I147" i="32451" a="1"/>
  <c r="I147" i="32451" s="1"/>
  <c r="I148" i="32451" a="1"/>
  <c r="I148" i="32451" s="1"/>
  <c r="I149" i="32451" a="1"/>
  <c r="I149" i="32451" s="1"/>
  <c r="I150" i="32451" a="1"/>
  <c r="I150" i="32451" s="1"/>
  <c r="I151" i="32451" a="1"/>
  <c r="I151" i="32451" s="1"/>
  <c r="I152" i="32451" a="1"/>
  <c r="I152" i="32451" s="1"/>
  <c r="I153" i="32451" a="1"/>
  <c r="I153" i="32451" s="1"/>
  <c r="I154" i="32451" a="1"/>
  <c r="I154" i="32451" s="1"/>
  <c r="I155" i="32451" a="1"/>
  <c r="I155" i="32451" s="1"/>
  <c r="I156" i="32451" a="1"/>
  <c r="I156" i="32451" s="1"/>
  <c r="I157" i="32451" a="1"/>
  <c r="I157" i="32451" s="1"/>
  <c r="I158" i="32451" a="1"/>
  <c r="I158" i="32451" s="1"/>
  <c r="I159" i="32451" a="1"/>
  <c r="I159" i="32451" s="1"/>
  <c r="I160" i="32451" a="1"/>
  <c r="I160" i="32451" s="1"/>
  <c r="I161" i="32451" a="1"/>
  <c r="I161" i="32451" s="1"/>
  <c r="I162" i="32451" a="1"/>
  <c r="I162" i="32451" s="1"/>
  <c r="I163" i="32451" a="1"/>
  <c r="I163" i="32451" s="1"/>
  <c r="I164" i="32451" a="1"/>
  <c r="I164" i="32451" s="1"/>
  <c r="I165" i="32451" a="1"/>
  <c r="I165" i="32451" s="1"/>
  <c r="I166" i="32451" a="1"/>
  <c r="I166" i="32451" s="1"/>
  <c r="I167" i="32451" a="1"/>
  <c r="I167" i="32451" s="1"/>
  <c r="I168" i="32451" a="1"/>
  <c r="I168" i="32451" s="1"/>
  <c r="I169" i="32451" a="1"/>
  <c r="I169" i="32451" s="1"/>
  <c r="I170" i="32451" a="1"/>
  <c r="I170" i="32451" s="1"/>
  <c r="I171" i="32451" a="1"/>
  <c r="I171" i="32451" s="1"/>
  <c r="I172" i="32451" a="1"/>
  <c r="I172" i="32451" s="1"/>
  <c r="I173" i="32451" a="1"/>
  <c r="I173" i="32451" s="1"/>
  <c r="I174" i="32451" a="1"/>
  <c r="I174" i="32451" s="1"/>
  <c r="I175" i="32451" a="1"/>
  <c r="I175" i="32451" s="1"/>
  <c r="I176" i="32451" a="1"/>
  <c r="I176" i="32451" s="1"/>
  <c r="I177" i="32451" a="1"/>
  <c r="I177" i="32451" s="1"/>
  <c r="I178" i="32451" a="1"/>
  <c r="I178" i="32451" s="1"/>
  <c r="I179" i="32451" a="1"/>
  <c r="I179" i="32451" s="1"/>
  <c r="I180" i="32451" a="1"/>
  <c r="I180" i="32451" s="1"/>
  <c r="I181" i="32451" a="1"/>
  <c r="I181" i="32451" s="1"/>
  <c r="I182" i="32451" a="1"/>
  <c r="I182" i="32451" s="1"/>
  <c r="I183" i="32451" a="1"/>
  <c r="I183" i="32451" s="1"/>
  <c r="I184" i="32451" a="1"/>
  <c r="I184" i="32451" s="1"/>
  <c r="I185" i="32451" a="1"/>
  <c r="I185" i="32451" s="1"/>
  <c r="I186" i="32451" a="1"/>
  <c r="I186" i="32451" s="1"/>
  <c r="I187" i="32451" a="1"/>
  <c r="I187" i="32451" s="1"/>
  <c r="I188" i="32451" a="1"/>
  <c r="I188" i="32451" s="1"/>
  <c r="I189" i="32451" a="1"/>
  <c r="I189" i="32451" s="1"/>
  <c r="I190" i="32451" a="1"/>
  <c r="I190" i="32451" s="1"/>
  <c r="I191" i="32451" a="1"/>
  <c r="I191" i="32451" s="1"/>
  <c r="I192" i="32451" a="1"/>
  <c r="I192" i="32451" s="1"/>
  <c r="I193" i="32451" a="1"/>
  <c r="I193" i="32451"/>
  <c r="I194" i="32451" a="1"/>
  <c r="I194" i="32451" s="1"/>
  <c r="I195" i="32451" a="1"/>
  <c r="I195" i="32451" s="1"/>
  <c r="I196" i="32451" a="1"/>
  <c r="I196" i="32451" s="1"/>
  <c r="I197" i="32451" a="1"/>
  <c r="I197" i="32451" s="1"/>
  <c r="I198" i="32451" a="1"/>
  <c r="I198" i="32451" s="1"/>
  <c r="I199" i="32451" a="1"/>
  <c r="I199" i="32451" s="1"/>
  <c r="I200" i="32451" a="1"/>
  <c r="I200" i="32451" s="1"/>
  <c r="I201" i="32451" a="1"/>
  <c r="I201" i="32451" s="1"/>
  <c r="I202" i="32451" a="1"/>
  <c r="I202" i="32451" s="1"/>
  <c r="I203" i="32451" a="1"/>
  <c r="I203" i="32451" s="1"/>
  <c r="I204" i="32451" a="1"/>
  <c r="I204" i="32451" s="1"/>
  <c r="I205" i="32451" a="1"/>
  <c r="I205" i="32451" s="1"/>
  <c r="I206" i="32451" a="1"/>
  <c r="I206" i="32451" s="1"/>
  <c r="I207" i="32451" a="1"/>
  <c r="I207" i="32451" s="1"/>
  <c r="I208" i="32451" a="1"/>
  <c r="I208" i="32451" s="1"/>
  <c r="I209" i="32451" a="1"/>
  <c r="I209" i="32451" s="1"/>
  <c r="I210" i="32451" a="1"/>
  <c r="I210" i="32451" s="1"/>
  <c r="I211" i="32451" a="1"/>
  <c r="I211" i="32451" s="1"/>
  <c r="I212" i="32451" a="1"/>
  <c r="I212" i="32451" s="1"/>
  <c r="I213" i="32451" a="1"/>
  <c r="I213" i="32451" s="1"/>
  <c r="I214" i="32451" a="1"/>
  <c r="I214" i="32451" s="1"/>
  <c r="I215" i="32451" a="1"/>
  <c r="I215" i="32451" s="1"/>
  <c r="I216" i="32451" a="1"/>
  <c r="I216" i="32451" s="1"/>
  <c r="I217" i="32451" a="1"/>
  <c r="I217" i="32451" s="1"/>
  <c r="I218" i="32451" a="1"/>
  <c r="I218" i="32451" s="1"/>
  <c r="I219" i="32451" a="1"/>
  <c r="I219" i="32451" s="1"/>
  <c r="I220" i="32451" a="1"/>
  <c r="I220" i="32451" s="1"/>
  <c r="I221" i="32451" a="1"/>
  <c r="I221" i="32451" s="1"/>
  <c r="I222" i="32451" a="1"/>
  <c r="I222" i="32451" s="1"/>
  <c r="I223" i="32451" a="1"/>
  <c r="I223" i="32451" s="1"/>
  <c r="I224" i="32451" a="1"/>
  <c r="I224" i="32451" s="1"/>
  <c r="I225" i="32451" a="1"/>
  <c r="I225" i="32451" s="1"/>
  <c r="I226" i="32451" a="1"/>
  <c r="I226" i="32451" s="1"/>
  <c r="I227" i="32451" a="1"/>
  <c r="I227" i="32451" s="1"/>
  <c r="I228" i="32451" a="1"/>
  <c r="I228" i="32451" s="1"/>
  <c r="I229" i="32451" a="1"/>
  <c r="I229" i="32451" s="1"/>
  <c r="I230" i="32451" a="1"/>
  <c r="I230" i="32451" s="1"/>
  <c r="I231" i="32451" a="1"/>
  <c r="I231" i="32451" s="1"/>
  <c r="I232" i="32451" a="1"/>
  <c r="I232" i="32451" s="1"/>
  <c r="I233" i="32451" a="1"/>
  <c r="I233" i="32451" s="1"/>
  <c r="I234" i="32451" a="1"/>
  <c r="I234" i="32451" s="1"/>
  <c r="I235" i="32451" a="1"/>
  <c r="I235" i="32451" s="1"/>
  <c r="I236" i="32451" a="1"/>
  <c r="I236" i="32451" s="1"/>
  <c r="I237" i="32451" a="1"/>
  <c r="I237" i="32451" s="1"/>
  <c r="I238" i="32451" a="1"/>
  <c r="I238" i="32451" s="1"/>
  <c r="I239" i="32451" a="1"/>
  <c r="I239" i="32451" s="1"/>
  <c r="I240" i="32451" a="1"/>
  <c r="I240" i="32451" s="1"/>
  <c r="I241" i="32451" a="1"/>
  <c r="I241" i="32451" s="1"/>
  <c r="I242" i="32451" a="1"/>
  <c r="I242" i="32451" s="1"/>
  <c r="I243" i="32451" a="1"/>
  <c r="I243" i="32451"/>
  <c r="I244" i="32451" a="1"/>
  <c r="I244" i="32451" s="1"/>
  <c r="I245" i="32451" a="1"/>
  <c r="I245" i="32451" s="1"/>
  <c r="I246" i="32451" a="1"/>
  <c r="I246" i="32451" s="1"/>
  <c r="I247" i="32451" a="1"/>
  <c r="I247" i="32451" s="1"/>
  <c r="I248" i="32451" a="1"/>
  <c r="I248" i="32451" s="1"/>
  <c r="I249" i="32451" a="1"/>
  <c r="I249" i="32451" s="1"/>
  <c r="I250" i="32451" a="1"/>
  <c r="I250" i="32451" s="1"/>
  <c r="I251" i="32451" a="1"/>
  <c r="I251" i="32451" s="1"/>
  <c r="I252" i="32451" a="1"/>
  <c r="I252" i="32451" s="1"/>
  <c r="I253" i="32451" a="1"/>
  <c r="I253" i="32451" s="1"/>
  <c r="I254" i="32451" a="1"/>
  <c r="I254" i="32451" s="1"/>
  <c r="I255" i="32451" a="1"/>
  <c r="I255" i="32451" s="1"/>
  <c r="I256" i="32451" a="1"/>
  <c r="I256" i="32451" s="1"/>
  <c r="I257" i="32451" a="1"/>
  <c r="I257" i="32451" s="1"/>
  <c r="I258" i="32451" a="1"/>
  <c r="I258" i="32451" s="1"/>
  <c r="I259" i="32451" a="1"/>
  <c r="I259" i="32451" s="1"/>
  <c r="I260" i="32451" a="1"/>
  <c r="I260" i="32451" s="1"/>
  <c r="I261" i="32451" a="1"/>
  <c r="I261" i="32451" s="1"/>
  <c r="I262" i="32451" a="1"/>
  <c r="I262" i="32451" s="1"/>
  <c r="I263" i="32451" a="1"/>
  <c r="I263" i="32451" s="1"/>
  <c r="I264" i="32451" a="1"/>
  <c r="I264" i="32451" s="1"/>
  <c r="I265" i="32451" a="1"/>
  <c r="I265" i="32451" s="1"/>
  <c r="I266" i="32451" a="1"/>
  <c r="I266" i="32451" s="1"/>
  <c r="I267" i="32451" a="1"/>
  <c r="I267" i="32451" s="1"/>
  <c r="I268" i="32451" a="1"/>
  <c r="I268" i="32451" s="1"/>
  <c r="I269" i="32451" a="1"/>
  <c r="I269" i="32451" s="1"/>
  <c r="I270" i="32451" a="1"/>
  <c r="I270" i="32451" s="1"/>
  <c r="I271" i="32451" a="1"/>
  <c r="I271" i="32451" s="1"/>
  <c r="I272" i="32451" a="1"/>
  <c r="I272" i="32451" s="1"/>
  <c r="I273" i="32451" a="1"/>
  <c r="I273" i="32451" s="1"/>
  <c r="I274" i="32451" a="1"/>
  <c r="I274" i="32451" s="1"/>
  <c r="I275" i="32451" a="1"/>
  <c r="I275" i="32451" s="1"/>
  <c r="I276" i="32451" a="1"/>
  <c r="I276" i="32451" s="1"/>
  <c r="I277" i="32451" a="1"/>
  <c r="I277" i="32451" s="1"/>
  <c r="I278" i="32451" a="1"/>
  <c r="I278" i="32451" s="1"/>
  <c r="I279" i="32451" a="1"/>
  <c r="I279" i="32451" s="1"/>
  <c r="I280" i="32451" a="1"/>
  <c r="I280" i="32451" s="1"/>
  <c r="I16" i="32451" a="1"/>
  <c r="I16" i="32451" s="1"/>
  <c r="G17" i="32451" a="1"/>
  <c r="G17" i="32451" s="1"/>
  <c r="G18" i="32451" a="1"/>
  <c r="G18" i="32451" s="1"/>
  <c r="G19" i="32451" a="1"/>
  <c r="G19" i="32451" s="1"/>
  <c r="G20" i="32451" a="1"/>
  <c r="G20" i="32451" s="1"/>
  <c r="G21" i="32451" a="1"/>
  <c r="G21" i="32451" s="1"/>
  <c r="G22" i="32451" a="1"/>
  <c r="G22" i="32451" s="1"/>
  <c r="G23" i="32451" a="1"/>
  <c r="G23" i="32451" s="1"/>
  <c r="G24" i="32451" a="1"/>
  <c r="G24" i="32451" s="1"/>
  <c r="G25" i="32451" a="1"/>
  <c r="G25" i="32451" s="1"/>
  <c r="G26" i="32451" a="1"/>
  <c r="G26" i="32451" s="1"/>
  <c r="G27" i="32451" a="1"/>
  <c r="G27" i="32451" s="1"/>
  <c r="G28" i="32451" a="1"/>
  <c r="G28" i="32451" s="1"/>
  <c r="G29" i="32451" a="1"/>
  <c r="G29" i="32451" s="1"/>
  <c r="G30" i="32451" a="1"/>
  <c r="G30" i="32451" s="1"/>
  <c r="G31" i="32451" a="1"/>
  <c r="G31" i="32451" s="1"/>
  <c r="G32" i="32451" a="1"/>
  <c r="G32" i="32451" s="1"/>
  <c r="G33" i="32451" a="1"/>
  <c r="G33" i="32451" s="1"/>
  <c r="G34" i="32451" a="1"/>
  <c r="G34" i="32451" s="1"/>
  <c r="G35" i="32451" a="1"/>
  <c r="G35" i="32451" s="1"/>
  <c r="G36" i="32451" a="1"/>
  <c r="G36" i="32451" s="1"/>
  <c r="G37" i="32451" a="1"/>
  <c r="G37" i="32451" s="1"/>
  <c r="G38" i="32451" a="1"/>
  <c r="G38" i="32451" s="1"/>
  <c r="G39" i="32451" a="1"/>
  <c r="G39" i="32451" s="1"/>
  <c r="G40" i="32451" a="1"/>
  <c r="G40" i="32451" s="1"/>
  <c r="G41" i="32451" a="1"/>
  <c r="G41" i="32451" s="1"/>
  <c r="G42" i="32451" a="1"/>
  <c r="G42" i="32451"/>
  <c r="G43" i="32451" a="1"/>
  <c r="G43" i="32451" s="1"/>
  <c r="G44" i="32451" a="1"/>
  <c r="G44" i="32451" s="1"/>
  <c r="G45" i="32451" a="1"/>
  <c r="G45" i="32451" s="1"/>
  <c r="G46" i="32451" a="1"/>
  <c r="G46" i="32451" s="1"/>
  <c r="G47" i="32451" a="1"/>
  <c r="G47" i="32451" s="1"/>
  <c r="G48" i="32451" a="1"/>
  <c r="G48" i="32451" s="1"/>
  <c r="G49" i="32451" a="1"/>
  <c r="G49" i="32451" s="1"/>
  <c r="G50" i="32451" a="1"/>
  <c r="G50" i="32451" s="1"/>
  <c r="G51" i="32451" a="1"/>
  <c r="G51" i="32451" s="1"/>
  <c r="G52" i="32451" a="1"/>
  <c r="G52" i="32451" s="1"/>
  <c r="G53" i="32451" a="1"/>
  <c r="G53" i="32451" s="1"/>
  <c r="G54" i="32451" a="1"/>
  <c r="G54" i="32451" s="1"/>
  <c r="G55" i="32451" a="1"/>
  <c r="G55" i="32451" s="1"/>
  <c r="G56" i="32451" a="1"/>
  <c r="G56" i="32451" s="1"/>
  <c r="G57" i="32451" a="1"/>
  <c r="G57" i="32451" s="1"/>
  <c r="G58" i="32451" a="1"/>
  <c r="G58" i="32451" s="1"/>
  <c r="G59" i="32451" a="1"/>
  <c r="G59" i="32451" s="1"/>
  <c r="G60" i="32451" a="1"/>
  <c r="G60" i="32451" s="1"/>
  <c r="G61" i="32451" a="1"/>
  <c r="G61" i="32451" s="1"/>
  <c r="G62" i="32451" a="1"/>
  <c r="G62" i="32451" s="1"/>
  <c r="G63" i="32451" a="1"/>
  <c r="G63" i="32451" s="1"/>
  <c r="G64" i="32451" a="1"/>
  <c r="G64" i="32451" s="1"/>
  <c r="G65" i="32451" a="1"/>
  <c r="G65" i="32451" s="1"/>
  <c r="G66" i="32451" a="1"/>
  <c r="G66" i="32451" s="1"/>
  <c r="G67" i="32451" a="1"/>
  <c r="G67" i="32451" s="1"/>
  <c r="G68" i="32451" a="1"/>
  <c r="G68" i="32451" s="1"/>
  <c r="G69" i="32451" a="1"/>
  <c r="G69" i="32451" s="1"/>
  <c r="G70" i="32451" a="1"/>
  <c r="G70" i="32451" s="1"/>
  <c r="G71" i="32451" a="1"/>
  <c r="G71" i="32451" s="1"/>
  <c r="G72" i="32451" a="1"/>
  <c r="G72" i="32451" s="1"/>
  <c r="G73" i="32451" a="1"/>
  <c r="G73" i="32451" s="1"/>
  <c r="G74" i="32451" a="1"/>
  <c r="G74" i="32451" s="1"/>
  <c r="G75" i="32451" a="1"/>
  <c r="G75" i="32451" s="1"/>
  <c r="G76" i="32451" a="1"/>
  <c r="G76" i="32451" s="1"/>
  <c r="G77" i="32451" a="1"/>
  <c r="G77" i="32451" s="1"/>
  <c r="G78" i="32451" a="1"/>
  <c r="G78" i="32451" s="1"/>
  <c r="G79" i="32451" a="1"/>
  <c r="G79" i="32451" s="1"/>
  <c r="G80" i="32451" a="1"/>
  <c r="G80" i="32451" s="1"/>
  <c r="G81" i="32451" a="1"/>
  <c r="G81" i="32451" s="1"/>
  <c r="G82" i="32451" a="1"/>
  <c r="G82" i="32451" s="1"/>
  <c r="G83" i="32451" a="1"/>
  <c r="G83" i="32451" s="1"/>
  <c r="G84" i="32451" a="1"/>
  <c r="G84" i="32451" s="1"/>
  <c r="G85" i="32451" a="1"/>
  <c r="G85" i="32451" s="1"/>
  <c r="G86" i="32451" a="1"/>
  <c r="G86" i="32451" s="1"/>
  <c r="G87" i="32451" a="1"/>
  <c r="G87" i="32451" s="1"/>
  <c r="G88" i="32451" a="1"/>
  <c r="G88" i="32451" s="1"/>
  <c r="G89" i="32451" a="1"/>
  <c r="G89" i="32451" s="1"/>
  <c r="G90" i="32451" a="1"/>
  <c r="G90" i="32451" s="1"/>
  <c r="G91" i="32451" a="1"/>
  <c r="G91" i="32451" s="1"/>
  <c r="G92" i="32451" a="1"/>
  <c r="G92" i="32451" s="1"/>
  <c r="G93" i="32451" a="1"/>
  <c r="G93" i="32451" s="1"/>
  <c r="G94" i="32451" a="1"/>
  <c r="G94" i="32451" s="1"/>
  <c r="G95" i="32451" a="1"/>
  <c r="G95" i="32451" s="1"/>
  <c r="G96" i="32451" a="1"/>
  <c r="G96" i="32451" s="1"/>
  <c r="G97" i="32451" a="1"/>
  <c r="G97" i="32451" s="1"/>
  <c r="G98" i="32451" a="1"/>
  <c r="G98" i="32451" s="1"/>
  <c r="G99" i="32451" a="1"/>
  <c r="G99" i="32451" s="1"/>
  <c r="G100" i="32451" a="1"/>
  <c r="G100" i="32451" s="1"/>
  <c r="G101" i="32451" a="1"/>
  <c r="G101" i="32451" s="1"/>
  <c r="G102" i="32451" a="1"/>
  <c r="G102" i="32451" s="1"/>
  <c r="G103" i="32451" a="1"/>
  <c r="G103" i="32451" s="1"/>
  <c r="G104" i="32451" a="1"/>
  <c r="G104" i="32451" s="1"/>
  <c r="G105" i="32451" a="1"/>
  <c r="G105" i="32451" s="1"/>
  <c r="G106" i="32451" a="1"/>
  <c r="G106" i="32451" s="1"/>
  <c r="G107" i="32451" a="1"/>
  <c r="G107" i="32451" s="1"/>
  <c r="G108" i="32451" a="1"/>
  <c r="G108" i="32451" s="1"/>
  <c r="G109" i="32451" a="1"/>
  <c r="G109" i="32451" s="1"/>
  <c r="G110" i="32451" a="1"/>
  <c r="G110" i="32451" s="1"/>
  <c r="G111" i="32451" a="1"/>
  <c r="G111" i="32451" s="1"/>
  <c r="G112" i="32451" a="1"/>
  <c r="G112" i="32451" s="1"/>
  <c r="G113" i="32451" a="1"/>
  <c r="G113" i="32451" s="1"/>
  <c r="G114" i="32451" a="1"/>
  <c r="G114" i="32451" s="1"/>
  <c r="G115" i="32451" a="1"/>
  <c r="G115" i="32451" s="1"/>
  <c r="G116" i="32451" a="1"/>
  <c r="G116" i="32451" s="1"/>
  <c r="G117" i="32451" a="1"/>
  <c r="G117" i="32451" s="1"/>
  <c r="G118" i="32451" a="1"/>
  <c r="G118" i="32451" s="1"/>
  <c r="G119" i="32451" a="1"/>
  <c r="G119" i="32451" s="1"/>
  <c r="G120" i="32451" a="1"/>
  <c r="G120" i="32451" s="1"/>
  <c r="G121" i="32451" a="1"/>
  <c r="G121" i="32451" s="1"/>
  <c r="G122" i="32451" a="1"/>
  <c r="G122" i="32451" s="1"/>
  <c r="G123" i="32451" a="1"/>
  <c r="G123" i="32451" s="1"/>
  <c r="G124" i="32451" a="1"/>
  <c r="G124" i="32451" s="1"/>
  <c r="G125" i="32451" a="1"/>
  <c r="G125" i="32451" s="1"/>
  <c r="G126" i="32451" a="1"/>
  <c r="G126" i="32451" s="1"/>
  <c r="G127" i="32451" a="1"/>
  <c r="G127" i="32451" s="1"/>
  <c r="G128" i="32451" a="1"/>
  <c r="G128" i="32451" s="1"/>
  <c r="G129" i="32451" a="1"/>
  <c r="G129" i="32451" s="1"/>
  <c r="G130" i="32451" a="1"/>
  <c r="G130" i="32451" s="1"/>
  <c r="G131" i="32451" a="1"/>
  <c r="G131" i="32451" s="1"/>
  <c r="G132" i="32451" a="1"/>
  <c r="G132" i="32451" s="1"/>
  <c r="G133" i="32451" a="1"/>
  <c r="G133" i="32451" s="1"/>
  <c r="G134" i="32451" a="1"/>
  <c r="G134" i="32451" s="1"/>
  <c r="G135" i="32451" a="1"/>
  <c r="G135" i="32451" s="1"/>
  <c r="G136" i="32451" a="1"/>
  <c r="G136" i="32451" s="1"/>
  <c r="G137" i="32451" a="1"/>
  <c r="G137" i="32451" s="1"/>
  <c r="G138" i="32451" a="1"/>
  <c r="G138" i="32451" s="1"/>
  <c r="G139" i="32451" a="1"/>
  <c r="G139" i="32451" s="1"/>
  <c r="G140" i="32451" a="1"/>
  <c r="G140" i="32451" s="1"/>
  <c r="G141" i="32451" a="1"/>
  <c r="G141" i="32451" s="1"/>
  <c r="G142" i="32451" a="1"/>
  <c r="G142" i="32451" s="1"/>
  <c r="G143" i="32451" a="1"/>
  <c r="G143" i="32451" s="1"/>
  <c r="G144" i="32451" a="1"/>
  <c r="G144" i="32451" s="1"/>
  <c r="G145" i="32451" a="1"/>
  <c r="G145" i="32451" s="1"/>
  <c r="G146" i="32451" a="1"/>
  <c r="G146" i="32451" s="1"/>
  <c r="G147" i="32451" a="1"/>
  <c r="G147" i="32451" s="1"/>
  <c r="G148" i="32451" a="1"/>
  <c r="G148" i="32451" s="1"/>
  <c r="G149" i="32451" a="1"/>
  <c r="G149" i="32451" s="1"/>
  <c r="G150" i="32451" a="1"/>
  <c r="G150" i="32451" s="1"/>
  <c r="G151" i="32451" a="1"/>
  <c r="G151" i="32451" s="1"/>
  <c r="G152" i="32451" a="1"/>
  <c r="G152" i="32451" s="1"/>
  <c r="G153" i="32451" a="1"/>
  <c r="G153" i="32451" s="1"/>
  <c r="G154" i="32451" a="1"/>
  <c r="G154" i="32451" s="1"/>
  <c r="G155" i="32451" a="1"/>
  <c r="G155" i="32451" s="1"/>
  <c r="G156" i="32451" a="1"/>
  <c r="G156" i="32451" s="1"/>
  <c r="G157" i="32451" a="1"/>
  <c r="G157" i="32451" s="1"/>
  <c r="G158" i="32451" a="1"/>
  <c r="G158" i="32451" s="1"/>
  <c r="G159" i="32451" a="1"/>
  <c r="G159" i="32451" s="1"/>
  <c r="G160" i="32451" a="1"/>
  <c r="G160" i="32451" s="1"/>
  <c r="G161" i="32451" a="1"/>
  <c r="G161" i="32451" s="1"/>
  <c r="G162" i="32451" a="1"/>
  <c r="G162" i="32451" s="1"/>
  <c r="G163" i="32451" a="1"/>
  <c r="G163" i="32451" s="1"/>
  <c r="G164" i="32451" a="1"/>
  <c r="G164" i="32451" s="1"/>
  <c r="G165" i="32451" a="1"/>
  <c r="G165" i="32451" s="1"/>
  <c r="G166" i="32451" a="1"/>
  <c r="G166" i="32451" s="1"/>
  <c r="G167" i="32451" a="1"/>
  <c r="G167" i="32451" s="1"/>
  <c r="G168" i="32451" a="1"/>
  <c r="G168" i="32451" s="1"/>
  <c r="G169" i="32451" a="1"/>
  <c r="G169" i="32451" s="1"/>
  <c r="G170" i="32451" a="1"/>
  <c r="G170" i="32451" s="1"/>
  <c r="G171" i="32451" a="1"/>
  <c r="G171" i="32451" s="1"/>
  <c r="G172" i="32451" a="1"/>
  <c r="G172" i="32451" s="1"/>
  <c r="G173" i="32451" a="1"/>
  <c r="G173" i="32451" s="1"/>
  <c r="G174" i="32451" a="1"/>
  <c r="G174" i="32451" s="1"/>
  <c r="G175" i="32451" a="1"/>
  <c r="G175" i="32451" s="1"/>
  <c r="G176" i="32451" a="1"/>
  <c r="G176" i="32451" s="1"/>
  <c r="G177" i="32451" a="1"/>
  <c r="G177" i="32451" s="1"/>
  <c r="G178" i="32451" a="1"/>
  <c r="G178" i="32451" s="1"/>
  <c r="G179" i="32451" a="1"/>
  <c r="G179" i="32451" s="1"/>
  <c r="G180" i="32451" a="1"/>
  <c r="G180" i="32451" s="1"/>
  <c r="G181" i="32451" a="1"/>
  <c r="G181" i="32451" s="1"/>
  <c r="G182" i="32451" a="1"/>
  <c r="G182" i="32451" s="1"/>
  <c r="G183" i="32451" a="1"/>
  <c r="G183" i="32451" s="1"/>
  <c r="G184" i="32451" a="1"/>
  <c r="G184" i="32451" s="1"/>
  <c r="G185" i="32451" a="1"/>
  <c r="G185" i="32451" s="1"/>
  <c r="G186" i="32451" a="1"/>
  <c r="G186" i="32451" s="1"/>
  <c r="G187" i="32451" a="1"/>
  <c r="G187" i="32451" s="1"/>
  <c r="G188" i="32451" a="1"/>
  <c r="G188" i="32451" s="1"/>
  <c r="G189" i="32451" a="1"/>
  <c r="G189" i="32451" s="1"/>
  <c r="G190" i="32451" a="1"/>
  <c r="G190" i="32451"/>
  <c r="G191" i="32451" a="1"/>
  <c r="G191" i="32451" s="1"/>
  <c r="G192" i="32451" a="1"/>
  <c r="G192" i="32451" s="1"/>
  <c r="G193" i="32451" a="1"/>
  <c r="G193" i="32451" s="1"/>
  <c r="G194" i="32451" a="1"/>
  <c r="G194" i="32451" s="1"/>
  <c r="G195" i="32451" a="1"/>
  <c r="G195" i="32451" s="1"/>
  <c r="G196" i="32451" a="1"/>
  <c r="G196" i="32451" s="1"/>
  <c r="G197" i="32451" a="1"/>
  <c r="G197" i="32451" s="1"/>
  <c r="G198" i="32451" a="1"/>
  <c r="G198" i="32451" s="1"/>
  <c r="G199" i="32451" a="1"/>
  <c r="G199" i="32451" s="1"/>
  <c r="G200" i="32451" a="1"/>
  <c r="G200" i="32451" s="1"/>
  <c r="G201" i="32451" a="1"/>
  <c r="G201" i="32451" s="1"/>
  <c r="G202" i="32451" a="1"/>
  <c r="G202" i="32451" s="1"/>
  <c r="G203" i="32451" a="1"/>
  <c r="G203" i="32451" s="1"/>
  <c r="G204" i="32451" a="1"/>
  <c r="G204" i="32451" s="1"/>
  <c r="G205" i="32451" a="1"/>
  <c r="G205" i="32451" s="1"/>
  <c r="G206" i="32451" a="1"/>
  <c r="G206" i="32451" s="1"/>
  <c r="G207" i="32451" a="1"/>
  <c r="G207" i="32451" s="1"/>
  <c r="G208" i="32451" a="1"/>
  <c r="G208" i="32451" s="1"/>
  <c r="G209" i="32451" a="1"/>
  <c r="G209" i="32451" s="1"/>
  <c r="G210" i="32451" a="1"/>
  <c r="G210" i="32451" s="1"/>
  <c r="G211" i="32451" a="1"/>
  <c r="G211" i="32451" s="1"/>
  <c r="G212" i="32451" a="1"/>
  <c r="G212" i="32451" s="1"/>
  <c r="G213" i="32451" a="1"/>
  <c r="G213" i="32451" s="1"/>
  <c r="G214" i="32451" a="1"/>
  <c r="G214" i="32451" s="1"/>
  <c r="G215" i="32451" a="1"/>
  <c r="G215" i="32451" s="1"/>
  <c r="G216" i="32451" a="1"/>
  <c r="G216" i="32451" s="1"/>
  <c r="G217" i="32451" a="1"/>
  <c r="G217" i="32451" s="1"/>
  <c r="G218" i="32451" a="1"/>
  <c r="G218" i="32451" s="1"/>
  <c r="G219" i="32451" a="1"/>
  <c r="G219" i="32451" s="1"/>
  <c r="G220" i="32451" a="1"/>
  <c r="G220" i="32451" s="1"/>
  <c r="G221" i="32451" a="1"/>
  <c r="G221" i="32451" s="1"/>
  <c r="G222" i="32451" a="1"/>
  <c r="G222" i="32451" s="1"/>
  <c r="G223" i="32451" a="1"/>
  <c r="G223" i="32451" s="1"/>
  <c r="G224" i="32451" a="1"/>
  <c r="G224" i="32451" s="1"/>
  <c r="G225" i="32451" a="1"/>
  <c r="G225" i="32451" s="1"/>
  <c r="G226" i="32451" a="1"/>
  <c r="G226" i="32451" s="1"/>
  <c r="G227" i="32451" a="1"/>
  <c r="G227" i="32451" s="1"/>
  <c r="G228" i="32451" a="1"/>
  <c r="G228" i="32451" s="1"/>
  <c r="G229" i="32451" a="1"/>
  <c r="G229" i="32451" s="1"/>
  <c r="G230" i="32451" a="1"/>
  <c r="G230" i="32451" s="1"/>
  <c r="G231" i="32451" a="1"/>
  <c r="G231" i="32451" s="1"/>
  <c r="G232" i="32451" a="1"/>
  <c r="G232" i="32451" s="1"/>
  <c r="G233" i="32451" a="1"/>
  <c r="G233" i="32451" s="1"/>
  <c r="G234" i="32451" a="1"/>
  <c r="G234" i="32451" s="1"/>
  <c r="G235" i="32451" a="1"/>
  <c r="G235" i="32451" s="1"/>
  <c r="G236" i="32451" a="1"/>
  <c r="G236" i="32451" s="1"/>
  <c r="G237" i="32451" a="1"/>
  <c r="G237" i="32451" s="1"/>
  <c r="G238" i="32451" a="1"/>
  <c r="G238" i="32451" s="1"/>
  <c r="G239" i="32451" a="1"/>
  <c r="G239" i="32451" s="1"/>
  <c r="G240" i="32451" a="1"/>
  <c r="G240" i="32451" s="1"/>
  <c r="G241" i="32451" a="1"/>
  <c r="G241" i="32451" s="1"/>
  <c r="G242" i="32451" a="1"/>
  <c r="G242" i="32451" s="1"/>
  <c r="G243" i="32451" a="1"/>
  <c r="G243" i="32451" s="1"/>
  <c r="G244" i="32451" a="1"/>
  <c r="G244" i="32451" s="1"/>
  <c r="G245" i="32451" a="1"/>
  <c r="G245" i="32451" s="1"/>
  <c r="G246" i="32451" a="1"/>
  <c r="G246" i="32451" s="1"/>
  <c r="G247" i="32451" a="1"/>
  <c r="G247" i="32451" s="1"/>
  <c r="G248" i="32451" a="1"/>
  <c r="G248" i="32451" s="1"/>
  <c r="G249" i="32451" a="1"/>
  <c r="G249" i="32451" s="1"/>
  <c r="G250" i="32451" a="1"/>
  <c r="G250" i="32451" s="1"/>
  <c r="G251" i="32451" a="1"/>
  <c r="G251" i="32451" s="1"/>
  <c r="G252" i="32451" a="1"/>
  <c r="G252" i="32451" s="1"/>
  <c r="G253" i="32451" a="1"/>
  <c r="G253" i="32451" s="1"/>
  <c r="G254" i="32451" a="1"/>
  <c r="G254" i="32451" s="1"/>
  <c r="G255" i="32451" a="1"/>
  <c r="G255" i="32451" s="1"/>
  <c r="G256" i="32451" a="1"/>
  <c r="G256" i="32451" s="1"/>
  <c r="G257" i="32451" a="1"/>
  <c r="G257" i="32451" s="1"/>
  <c r="G258" i="32451" a="1"/>
  <c r="G258" i="32451" s="1"/>
  <c r="G259" i="32451" a="1"/>
  <c r="G259" i="32451" s="1"/>
  <c r="G260" i="32451" a="1"/>
  <c r="G260" i="32451" s="1"/>
  <c r="G261" i="32451" a="1"/>
  <c r="G261" i="32451" s="1"/>
  <c r="G262" i="32451" a="1"/>
  <c r="G262" i="32451" s="1"/>
  <c r="G263" i="32451" a="1"/>
  <c r="G263" i="32451" s="1"/>
  <c r="G264" i="32451" a="1"/>
  <c r="G264" i="32451" s="1"/>
  <c r="G265" i="32451" a="1"/>
  <c r="G265" i="32451" s="1"/>
  <c r="G266" i="32451" a="1"/>
  <c r="G266" i="32451" s="1"/>
  <c r="G267" i="32451" a="1"/>
  <c r="G267" i="32451" s="1"/>
  <c r="G268" i="32451" a="1"/>
  <c r="G268" i="32451" s="1"/>
  <c r="G269" i="32451" a="1"/>
  <c r="G269" i="32451" s="1"/>
  <c r="G270" i="32451" a="1"/>
  <c r="G270" i="32451" s="1"/>
  <c r="G271" i="32451" a="1"/>
  <c r="G271" i="32451" s="1"/>
  <c r="G272" i="32451" a="1"/>
  <c r="G272" i="32451" s="1"/>
  <c r="G273" i="32451" a="1"/>
  <c r="G273" i="32451" s="1"/>
  <c r="G274" i="32451" a="1"/>
  <c r="G274" i="32451" s="1"/>
  <c r="G275" i="32451" a="1"/>
  <c r="G275" i="32451" s="1"/>
  <c r="G276" i="32451" a="1"/>
  <c r="G276" i="32451" s="1"/>
  <c r="G277" i="32451" a="1"/>
  <c r="G277" i="32451" s="1"/>
  <c r="G278" i="32451" a="1"/>
  <c r="G278" i="32451" s="1"/>
  <c r="G279" i="32451" a="1"/>
  <c r="G279" i="32451" s="1"/>
  <c r="G280" i="32451" a="1"/>
  <c r="G280" i="32451" s="1"/>
  <c r="G16" i="32451" a="1"/>
  <c r="G16" i="32451" s="1"/>
  <c r="E17" i="32451" a="1"/>
  <c r="E17" i="32451" s="1"/>
  <c r="F17" i="32451" s="1"/>
  <c r="E18" i="32451" a="1"/>
  <c r="E18" i="32451" s="1"/>
  <c r="F18" i="32451" s="1"/>
  <c r="E19" i="32451" a="1"/>
  <c r="E19" i="32451" s="1"/>
  <c r="F19" i="32451" s="1"/>
  <c r="E20" i="32451" a="1"/>
  <c r="E20" i="32451" s="1"/>
  <c r="F20" i="32451" s="1"/>
  <c r="E21" i="32451" a="1"/>
  <c r="E21" i="32451" s="1"/>
  <c r="F21" i="32451" s="1"/>
  <c r="E22" i="32451" a="1"/>
  <c r="E22" i="32451" s="1"/>
  <c r="F22" i="32451" s="1"/>
  <c r="E23" i="32451" a="1"/>
  <c r="E23" i="32451" s="1"/>
  <c r="F23" i="32451" s="1"/>
  <c r="E24" i="32451" a="1"/>
  <c r="E24" i="32451" s="1"/>
  <c r="F24" i="32451" s="1"/>
  <c r="E25" i="32451" a="1"/>
  <c r="E25" i="32451" s="1"/>
  <c r="F25" i="32451" s="1"/>
  <c r="E26" i="32451" a="1"/>
  <c r="E26" i="32451" s="1"/>
  <c r="F26" i="32451" s="1"/>
  <c r="E27" i="32451" a="1"/>
  <c r="E27" i="32451" s="1"/>
  <c r="F27" i="32451" s="1"/>
  <c r="E28" i="32451" a="1"/>
  <c r="E28" i="32451" s="1"/>
  <c r="F28" i="32451" s="1"/>
  <c r="E29" i="32451" a="1"/>
  <c r="E29" i="32451" s="1"/>
  <c r="F29" i="32451" s="1"/>
  <c r="E30" i="32451" a="1"/>
  <c r="E30" i="32451" s="1"/>
  <c r="F30" i="32451" s="1"/>
  <c r="E31" i="32451" a="1"/>
  <c r="E31" i="32451" s="1"/>
  <c r="F31" i="32451" s="1"/>
  <c r="E32" i="32451" a="1"/>
  <c r="E32" i="32451" s="1"/>
  <c r="F32" i="32451" s="1"/>
  <c r="E33" i="32451" a="1"/>
  <c r="E33" i="32451" s="1"/>
  <c r="F33" i="32451" s="1"/>
  <c r="E34" i="32451" a="1"/>
  <c r="E34" i="32451" s="1"/>
  <c r="E35" i="32451" a="1"/>
  <c r="E35" i="32451" s="1"/>
  <c r="F35" i="32451" s="1"/>
  <c r="E36" i="32451" a="1"/>
  <c r="E36" i="32451" s="1"/>
  <c r="F36" i="32451" s="1"/>
  <c r="E37" i="32451" a="1"/>
  <c r="E37" i="32451" s="1"/>
  <c r="F37" i="32451" s="1"/>
  <c r="E38" i="32451" a="1"/>
  <c r="E38" i="32451" s="1"/>
  <c r="F38" i="32451" s="1"/>
  <c r="E39" i="32451" a="1"/>
  <c r="E39" i="32451" s="1"/>
  <c r="F39" i="32451" s="1"/>
  <c r="E40" i="32451" a="1"/>
  <c r="E40" i="32451" s="1"/>
  <c r="F40" i="32451" s="1"/>
  <c r="E41" i="32451" a="1"/>
  <c r="E41" i="32451" s="1"/>
  <c r="F41" i="32451" s="1"/>
  <c r="E42" i="32451" a="1"/>
  <c r="E42" i="32451" s="1"/>
  <c r="F42" i="32451" s="1"/>
  <c r="E43" i="32451" a="1"/>
  <c r="E43" i="32451" s="1"/>
  <c r="F43" i="32451" s="1"/>
  <c r="E44" i="32451" a="1"/>
  <c r="E44" i="32451" s="1"/>
  <c r="F44" i="32451" s="1"/>
  <c r="E45" i="32451" a="1"/>
  <c r="E45" i="32451" s="1"/>
  <c r="F45" i="32451" s="1"/>
  <c r="E46" i="32451" a="1"/>
  <c r="E46" i="32451" s="1"/>
  <c r="F46" i="32451" s="1"/>
  <c r="E47" i="32451" a="1"/>
  <c r="E47" i="32451" s="1"/>
  <c r="F47" i="32451" s="1"/>
  <c r="E48" i="32451" a="1"/>
  <c r="E48" i="32451" s="1"/>
  <c r="F48" i="32451" s="1"/>
  <c r="E49" i="32451" a="1"/>
  <c r="E49" i="32451" s="1"/>
  <c r="F49" i="32451" s="1"/>
  <c r="E50" i="32451" a="1"/>
  <c r="E50" i="32451" s="1"/>
  <c r="E51" i="32451" a="1"/>
  <c r="E51" i="32451" s="1"/>
  <c r="F51" i="32451" s="1"/>
  <c r="E52" i="32451" a="1"/>
  <c r="E52" i="32451" s="1"/>
  <c r="E53" i="32451" a="1"/>
  <c r="E53" i="32451" s="1"/>
  <c r="F53" i="32451" s="1"/>
  <c r="E54" i="32451" a="1"/>
  <c r="E54" i="32451" s="1"/>
  <c r="F54" i="32451" s="1"/>
  <c r="E55" i="32451" a="1"/>
  <c r="E55" i="32451" s="1"/>
  <c r="F55" i="32451" s="1"/>
  <c r="E56" i="32451" a="1"/>
  <c r="E56" i="32451" s="1"/>
  <c r="F56" i="32451" s="1"/>
  <c r="E57" i="32451" a="1"/>
  <c r="E57" i="32451" s="1"/>
  <c r="F57" i="32451" s="1"/>
  <c r="E58" i="32451" a="1"/>
  <c r="E58" i="32451" s="1"/>
  <c r="F58" i="32451" s="1"/>
  <c r="E59" i="32451" a="1"/>
  <c r="E59" i="32451" s="1"/>
  <c r="F59" i="32451" s="1"/>
  <c r="E60" i="32451" a="1"/>
  <c r="E60" i="32451" s="1"/>
  <c r="F60" i="32451" s="1"/>
  <c r="E61" i="32451" a="1"/>
  <c r="E61" i="32451" s="1"/>
  <c r="F61" i="32451" s="1"/>
  <c r="E62" i="32451" a="1"/>
  <c r="E62" i="32451" s="1"/>
  <c r="F62" i="32451" s="1"/>
  <c r="E63" i="32451" a="1"/>
  <c r="E63" i="32451" s="1"/>
  <c r="F63" i="32451" s="1"/>
  <c r="E64" i="32451" a="1"/>
  <c r="E64" i="32451" s="1"/>
  <c r="E65" i="32451" a="1"/>
  <c r="E65" i="32451" s="1"/>
  <c r="F65" i="32451" s="1"/>
  <c r="E66" i="32451" a="1"/>
  <c r="E66" i="32451" s="1"/>
  <c r="F66" i="32451" s="1"/>
  <c r="E67" i="32451" a="1"/>
  <c r="E67" i="32451" s="1"/>
  <c r="F67" i="32451" s="1"/>
  <c r="E68" i="32451" a="1"/>
  <c r="E68" i="32451" s="1"/>
  <c r="F68" i="32451" s="1"/>
  <c r="E69" i="32451" a="1"/>
  <c r="E69" i="32451" s="1"/>
  <c r="F69" i="32451" s="1"/>
  <c r="E70" i="32451" a="1"/>
  <c r="E70" i="32451" s="1"/>
  <c r="E71" i="32451" a="1"/>
  <c r="E71" i="32451" s="1"/>
  <c r="F71" i="32451" s="1"/>
  <c r="E72" i="32451" a="1"/>
  <c r="E72" i="32451" s="1"/>
  <c r="F72" i="32451" s="1"/>
  <c r="E73" i="32451" a="1"/>
  <c r="E73" i="32451" s="1"/>
  <c r="F73" i="32451" s="1"/>
  <c r="E74" i="32451" a="1"/>
  <c r="E74" i="32451" s="1"/>
  <c r="F74" i="32451" s="1"/>
  <c r="E75" i="32451" a="1"/>
  <c r="E75" i="32451" s="1"/>
  <c r="F75" i="32451" s="1"/>
  <c r="E76" i="32451" a="1"/>
  <c r="E76" i="32451" s="1"/>
  <c r="F76" i="32451" s="1"/>
  <c r="E77" i="32451" a="1"/>
  <c r="E77" i="32451" s="1"/>
  <c r="F77" i="32451" s="1"/>
  <c r="E78" i="32451" a="1"/>
  <c r="E78" i="32451" s="1"/>
  <c r="F78" i="32451" s="1"/>
  <c r="E79" i="32451" a="1"/>
  <c r="E79" i="32451" s="1"/>
  <c r="E80" i="32451" a="1"/>
  <c r="E80" i="32451" s="1"/>
  <c r="F80" i="32451" s="1"/>
  <c r="E81" i="32451" a="1"/>
  <c r="E81" i="32451" s="1"/>
  <c r="F81" i="32451" s="1"/>
  <c r="E82" i="32451" a="1"/>
  <c r="E82" i="32451" s="1"/>
  <c r="F82" i="32451" s="1"/>
  <c r="E83" i="32451" a="1"/>
  <c r="E83" i="32451" s="1"/>
  <c r="F83" i="32451" s="1"/>
  <c r="E84" i="32451" a="1"/>
  <c r="E84" i="32451" s="1"/>
  <c r="E85" i="32451" a="1"/>
  <c r="E85" i="32451" s="1"/>
  <c r="F85" i="32451" s="1"/>
  <c r="E86" i="32451" a="1"/>
  <c r="E86" i="32451" s="1"/>
  <c r="F86" i="32451" s="1"/>
  <c r="E87" i="32451" a="1"/>
  <c r="E87" i="32451" s="1"/>
  <c r="F87" i="32451" s="1"/>
  <c r="E88" i="32451" a="1"/>
  <c r="E88" i="32451" s="1"/>
  <c r="F88" i="32451" s="1"/>
  <c r="E89" i="32451" a="1"/>
  <c r="E89" i="32451" s="1"/>
  <c r="F89" i="32451" s="1"/>
  <c r="E90" i="32451" a="1"/>
  <c r="E90" i="32451" s="1"/>
  <c r="E91" i="32451" a="1"/>
  <c r="E91" i="32451" s="1"/>
  <c r="F91" i="32451" s="1"/>
  <c r="E92" i="32451" a="1"/>
  <c r="E92" i="32451" s="1"/>
  <c r="E93" i="32451" a="1"/>
  <c r="E93" i="32451" s="1"/>
  <c r="F93" i="32451" s="1"/>
  <c r="E94" i="32451" a="1"/>
  <c r="E94" i="32451" s="1"/>
  <c r="F94" i="32451" s="1"/>
  <c r="E95" i="32451" a="1"/>
  <c r="E95" i="32451" s="1"/>
  <c r="F95" i="32451" s="1"/>
  <c r="E96" i="32451" a="1"/>
  <c r="E96" i="32451" s="1"/>
  <c r="F96" i="32451" s="1"/>
  <c r="E97" i="32451" a="1"/>
  <c r="E97" i="32451" s="1"/>
  <c r="F97" i="32451" s="1"/>
  <c r="E98" i="32451" a="1"/>
  <c r="E98" i="32451" s="1"/>
  <c r="F98" i="32451" s="1"/>
  <c r="E99" i="32451" a="1"/>
  <c r="E99" i="32451" s="1"/>
  <c r="F99" i="32451" s="1"/>
  <c r="E100" i="32451" a="1"/>
  <c r="E100" i="32451" s="1"/>
  <c r="E101" i="32451" a="1"/>
  <c r="E101" i="32451" s="1"/>
  <c r="F101" i="32451" s="1"/>
  <c r="E102" i="32451" a="1"/>
  <c r="E102" i="32451" s="1"/>
  <c r="F102" i="32451" s="1"/>
  <c r="E103" i="32451" a="1"/>
  <c r="E103" i="32451" s="1"/>
  <c r="F103" i="32451" s="1"/>
  <c r="E104" i="32451" a="1"/>
  <c r="E104" i="32451" s="1"/>
  <c r="F104" i="32451" s="1"/>
  <c r="E105" i="32451" a="1"/>
  <c r="E105" i="32451" s="1"/>
  <c r="F105" i="32451" s="1"/>
  <c r="E106" i="32451" a="1"/>
  <c r="E106" i="32451" s="1"/>
  <c r="F106" i="32451" s="1"/>
  <c r="E107" i="32451" a="1"/>
  <c r="E107" i="32451" s="1"/>
  <c r="F107" i="32451" s="1"/>
  <c r="E108" i="32451" a="1"/>
  <c r="E108" i="32451" s="1"/>
  <c r="F108" i="32451" s="1"/>
  <c r="E109" i="32451" a="1"/>
  <c r="E109" i="32451" s="1"/>
  <c r="F109" i="32451" s="1"/>
  <c r="E110" i="32451" a="1"/>
  <c r="E110" i="32451" s="1"/>
  <c r="E111" i="32451" a="1"/>
  <c r="E111" i="32451" s="1"/>
  <c r="F111" i="32451" s="1"/>
  <c r="E112" i="32451" a="1"/>
  <c r="E112" i="32451" s="1"/>
  <c r="F112" i="32451" s="1"/>
  <c r="E113" i="32451" a="1"/>
  <c r="E113" i="32451" s="1"/>
  <c r="F113" i="32451" s="1"/>
  <c r="E114" i="32451" a="1"/>
  <c r="E114" i="32451" s="1"/>
  <c r="E115" i="32451" a="1"/>
  <c r="E115" i="32451" s="1"/>
  <c r="F115" i="32451" s="1"/>
  <c r="E116" i="32451" a="1"/>
  <c r="E116" i="32451" s="1"/>
  <c r="F116" i="32451" s="1"/>
  <c r="E117" i="32451" a="1"/>
  <c r="E117" i="32451" s="1"/>
  <c r="F117" i="32451" s="1"/>
  <c r="E118" i="32451" a="1"/>
  <c r="E118" i="32451" s="1"/>
  <c r="F118" i="32451" s="1"/>
  <c r="E119" i="32451" a="1"/>
  <c r="E119" i="32451" s="1"/>
  <c r="F119" i="32451" s="1"/>
  <c r="E120" i="32451" a="1"/>
  <c r="E120" i="32451" s="1"/>
  <c r="F120" i="32451" s="1"/>
  <c r="E121" i="32451" a="1"/>
  <c r="E121" i="32451" s="1"/>
  <c r="F121" i="32451" s="1"/>
  <c r="E122" i="32451" a="1"/>
  <c r="E122" i="32451" s="1"/>
  <c r="F122" i="32451" s="1"/>
  <c r="E123" i="32451" a="1"/>
  <c r="E123" i="32451" s="1"/>
  <c r="F123" i="32451" s="1"/>
  <c r="E124" i="32451" a="1"/>
  <c r="E124" i="32451" s="1"/>
  <c r="F124" i="32451" s="1"/>
  <c r="E125" i="32451" a="1"/>
  <c r="E125" i="32451" s="1"/>
  <c r="F125" i="32451" s="1"/>
  <c r="E126" i="32451" a="1"/>
  <c r="E126" i="32451" s="1"/>
  <c r="F126" i="32451" s="1"/>
  <c r="E127" i="32451" a="1"/>
  <c r="E127" i="32451" s="1"/>
  <c r="F127" i="32451" s="1"/>
  <c r="E128" i="32451" a="1"/>
  <c r="E128" i="32451" s="1"/>
  <c r="F128" i="32451" s="1"/>
  <c r="E129" i="32451" a="1"/>
  <c r="E129" i="32451" s="1"/>
  <c r="F129" i="32451" s="1"/>
  <c r="E130" i="32451" a="1"/>
  <c r="E130" i="32451" s="1"/>
  <c r="F130" i="32451" s="1"/>
  <c r="E131" i="32451" a="1"/>
  <c r="E131" i="32451" s="1"/>
  <c r="F131" i="32451" s="1"/>
  <c r="E132" i="32451" a="1"/>
  <c r="E132" i="32451" s="1"/>
  <c r="F132" i="32451" s="1"/>
  <c r="E133" i="32451" a="1"/>
  <c r="E133" i="32451" s="1"/>
  <c r="E134" i="32451" a="1"/>
  <c r="E134" i="32451" s="1"/>
  <c r="E135" i="32451" a="1"/>
  <c r="E135" i="32451" s="1"/>
  <c r="F135" i="32451" s="1"/>
  <c r="E136" i="32451" a="1"/>
  <c r="E136" i="32451" s="1"/>
  <c r="F136" i="32451" s="1"/>
  <c r="E137" i="32451" a="1"/>
  <c r="E137" i="32451" s="1"/>
  <c r="F137" i="32451" s="1"/>
  <c r="E138" i="32451" a="1"/>
  <c r="E138" i="32451" s="1"/>
  <c r="F138" i="32451" s="1"/>
  <c r="E139" i="32451" a="1"/>
  <c r="E139" i="32451" s="1"/>
  <c r="F139" i="32451" s="1"/>
  <c r="E140" i="32451" a="1"/>
  <c r="E140" i="32451" s="1"/>
  <c r="F140" i="32451" s="1"/>
  <c r="E141" i="32451" a="1"/>
  <c r="E141" i="32451" s="1"/>
  <c r="F141" i="32451" s="1"/>
  <c r="E142" i="32451" a="1"/>
  <c r="E142" i="32451" s="1"/>
  <c r="E143" i="32451" a="1"/>
  <c r="E143" i="32451" s="1"/>
  <c r="F143" i="32451" s="1"/>
  <c r="E144" i="32451" a="1"/>
  <c r="E144" i="32451" s="1"/>
  <c r="F144" i="32451" s="1"/>
  <c r="E145" i="32451" a="1"/>
  <c r="E145" i="32451" s="1"/>
  <c r="F145" i="32451" s="1"/>
  <c r="E146" i="32451" a="1"/>
  <c r="E146" i="32451" s="1"/>
  <c r="F146" i="32451" s="1"/>
  <c r="E147" i="32451" a="1"/>
  <c r="E147" i="32451" s="1"/>
  <c r="F147" i="32451" s="1"/>
  <c r="E148" i="32451" a="1"/>
  <c r="E148" i="32451" s="1"/>
  <c r="F148" i="32451" s="1"/>
  <c r="E149" i="32451" a="1"/>
  <c r="E149" i="32451" s="1"/>
  <c r="F149" i="32451" s="1"/>
  <c r="E150" i="32451" a="1"/>
  <c r="E150" i="32451" s="1"/>
  <c r="F150" i="32451" s="1"/>
  <c r="E151" i="32451" a="1"/>
  <c r="E151" i="32451" s="1"/>
  <c r="F151" i="32451" s="1"/>
  <c r="E152" i="32451" a="1"/>
  <c r="E152" i="32451" s="1"/>
  <c r="F152" i="32451" s="1"/>
  <c r="E153" i="32451" a="1"/>
  <c r="E153" i="32451" s="1"/>
  <c r="F153" i="32451" s="1"/>
  <c r="E154" i="32451" a="1"/>
  <c r="E154" i="32451" s="1"/>
  <c r="F154" i="32451" s="1"/>
  <c r="E155" i="32451" a="1"/>
  <c r="E155" i="32451" s="1"/>
  <c r="F155" i="32451" s="1"/>
  <c r="E156" i="32451" a="1"/>
  <c r="E156" i="32451" s="1"/>
  <c r="F156" i="32451" s="1"/>
  <c r="E157" i="32451" a="1"/>
  <c r="E157" i="32451" s="1"/>
  <c r="F157" i="32451" s="1"/>
  <c r="E158" i="32451" a="1"/>
  <c r="E158" i="32451" s="1"/>
  <c r="F158" i="32451" s="1"/>
  <c r="E159" i="32451" a="1"/>
  <c r="E159" i="32451" s="1"/>
  <c r="F159" i="32451" s="1"/>
  <c r="E160" i="32451" a="1"/>
  <c r="E160" i="32451" s="1"/>
  <c r="F160" i="32451" s="1"/>
  <c r="E161" i="32451" a="1"/>
  <c r="E161" i="32451" s="1"/>
  <c r="F161" i="32451" s="1"/>
  <c r="E162" i="32451" a="1"/>
  <c r="E162" i="32451" s="1"/>
  <c r="E163" i="32451" a="1"/>
  <c r="E163" i="32451" s="1"/>
  <c r="F163" i="32451" s="1"/>
  <c r="E164" i="32451" a="1"/>
  <c r="E164" i="32451" s="1"/>
  <c r="F164" i="32451" s="1"/>
  <c r="E165" i="32451" a="1"/>
  <c r="E165" i="32451" s="1"/>
  <c r="F165" i="32451" s="1"/>
  <c r="E166" i="32451" a="1"/>
  <c r="E166" i="32451" s="1"/>
  <c r="F166" i="32451" s="1"/>
  <c r="E167" i="32451" a="1"/>
  <c r="E167" i="32451" s="1"/>
  <c r="F167" i="32451" s="1"/>
  <c r="E168" i="32451" a="1"/>
  <c r="E168" i="32451" s="1"/>
  <c r="F168" i="32451" s="1"/>
  <c r="E169" i="32451" a="1"/>
  <c r="E169" i="32451" s="1"/>
  <c r="F169" i="32451" s="1"/>
  <c r="E170" i="32451" a="1"/>
  <c r="E170" i="32451" s="1"/>
  <c r="F170" i="32451" s="1"/>
  <c r="E171" i="32451" a="1"/>
  <c r="E171" i="32451" s="1"/>
  <c r="F171" i="32451" s="1"/>
  <c r="E172" i="32451" a="1"/>
  <c r="E172" i="32451" s="1"/>
  <c r="F172" i="32451" s="1"/>
  <c r="E173" i="32451" a="1"/>
  <c r="E173" i="32451" s="1"/>
  <c r="F173" i="32451" s="1"/>
  <c r="E174" i="32451" a="1"/>
  <c r="E174" i="32451" s="1"/>
  <c r="E175" i="32451" a="1"/>
  <c r="E175" i="32451" s="1"/>
  <c r="F175" i="32451" s="1"/>
  <c r="E176" i="32451" a="1"/>
  <c r="E176" i="32451" s="1"/>
  <c r="F176" i="32451" s="1"/>
  <c r="E177" i="32451" a="1"/>
  <c r="E177" i="32451" s="1"/>
  <c r="F177" i="32451" s="1"/>
  <c r="E178" i="32451" a="1"/>
  <c r="E178" i="32451" s="1"/>
  <c r="F178" i="32451" s="1"/>
  <c r="E179" i="32451" a="1"/>
  <c r="E179" i="32451" s="1"/>
  <c r="F179" i="32451" s="1"/>
  <c r="E180" i="32451" a="1"/>
  <c r="E180" i="32451" s="1"/>
  <c r="F180" i="32451" s="1"/>
  <c r="E181" i="32451" a="1"/>
  <c r="E181" i="32451" s="1"/>
  <c r="F181" i="32451" s="1"/>
  <c r="E182" i="32451" a="1"/>
  <c r="E182" i="32451" s="1"/>
  <c r="E183" i="32451" a="1"/>
  <c r="E183" i="32451" s="1"/>
  <c r="F183" i="32451" s="1"/>
  <c r="E184" i="32451" a="1"/>
  <c r="E184" i="32451" s="1"/>
  <c r="F184" i="32451" s="1"/>
  <c r="E185" i="32451" a="1"/>
  <c r="E185" i="32451" s="1"/>
  <c r="F185" i="32451" s="1"/>
  <c r="E186" i="32451" a="1"/>
  <c r="E186" i="32451" s="1"/>
  <c r="F186" i="32451" s="1"/>
  <c r="E187" i="32451" a="1"/>
  <c r="E187" i="32451" s="1"/>
  <c r="F187" i="32451" s="1"/>
  <c r="E188" i="32451" a="1"/>
  <c r="E188" i="32451" s="1"/>
  <c r="F188" i="32451" s="1"/>
  <c r="E189" i="32451" a="1"/>
  <c r="E189" i="32451" s="1"/>
  <c r="F189" i="32451" s="1"/>
  <c r="E190" i="32451" a="1"/>
  <c r="E190" i="32451" s="1"/>
  <c r="F190" i="32451" s="1"/>
  <c r="E191" i="32451" a="1"/>
  <c r="E191" i="32451" s="1"/>
  <c r="F191" i="32451" s="1"/>
  <c r="E192" i="32451" a="1"/>
  <c r="E192" i="32451" s="1"/>
  <c r="F192" i="32451" s="1"/>
  <c r="E193" i="32451" a="1"/>
  <c r="E193" i="32451" s="1"/>
  <c r="F193" i="32451" s="1"/>
  <c r="E194" i="32451" a="1"/>
  <c r="E194" i="32451" s="1"/>
  <c r="F194" i="32451" s="1"/>
  <c r="E195" i="32451" a="1"/>
  <c r="E195" i="32451" s="1"/>
  <c r="F195" i="32451" s="1"/>
  <c r="E196" i="32451" a="1"/>
  <c r="E196" i="32451" s="1"/>
  <c r="F196" i="32451" s="1"/>
  <c r="E197" i="32451" a="1"/>
  <c r="E197" i="32451" s="1"/>
  <c r="F197" i="32451" s="1"/>
  <c r="E198" i="32451" a="1"/>
  <c r="E198" i="32451" s="1"/>
  <c r="F198" i="32451" s="1"/>
  <c r="E199" i="32451" a="1"/>
  <c r="E199" i="32451" s="1"/>
  <c r="F199" i="32451" s="1"/>
  <c r="E200" i="32451" a="1"/>
  <c r="E200" i="32451" s="1"/>
  <c r="F200" i="32451" s="1"/>
  <c r="E201" i="32451" a="1"/>
  <c r="E201" i="32451" s="1"/>
  <c r="F201" i="32451" s="1"/>
  <c r="E202" i="32451" a="1"/>
  <c r="E202" i="32451" s="1"/>
  <c r="F202" i="32451" s="1"/>
  <c r="E203" i="32451" a="1"/>
  <c r="E203" i="32451" s="1"/>
  <c r="F203" i="32451" s="1"/>
  <c r="E204" i="32451" a="1"/>
  <c r="E204" i="32451" s="1"/>
  <c r="F204" i="32451" s="1"/>
  <c r="E205" i="32451" a="1"/>
  <c r="E205" i="32451" s="1"/>
  <c r="F205" i="32451" s="1"/>
  <c r="E206" i="32451" a="1"/>
  <c r="E206" i="32451" s="1"/>
  <c r="F206" i="32451" s="1"/>
  <c r="E207" i="32451" a="1"/>
  <c r="E207" i="32451" s="1"/>
  <c r="F207" i="32451" s="1"/>
  <c r="E208" i="32451" a="1"/>
  <c r="E208" i="32451" s="1"/>
  <c r="F208" i="32451" s="1"/>
  <c r="E209" i="32451" a="1"/>
  <c r="E209" i="32451" s="1"/>
  <c r="F209" i="32451" s="1"/>
  <c r="E210" i="32451" a="1"/>
  <c r="E210" i="32451" s="1"/>
  <c r="F210" i="32451" s="1"/>
  <c r="E211" i="32451" a="1"/>
  <c r="E211" i="32451" s="1"/>
  <c r="F211" i="32451" s="1"/>
  <c r="E212" i="32451" a="1"/>
  <c r="E212" i="32451" s="1"/>
  <c r="F212" i="32451" s="1"/>
  <c r="E213" i="32451" a="1"/>
  <c r="E213" i="32451" s="1"/>
  <c r="F213" i="32451" s="1"/>
  <c r="E214" i="32451" a="1"/>
  <c r="E214" i="32451" s="1"/>
  <c r="F214" i="32451" s="1"/>
  <c r="E215" i="32451" a="1"/>
  <c r="E215" i="32451" s="1"/>
  <c r="F215" i="32451" s="1"/>
  <c r="E216" i="32451" a="1"/>
  <c r="E216" i="32451" s="1"/>
  <c r="F216" i="32451" s="1"/>
  <c r="E217" i="32451" a="1"/>
  <c r="E217" i="32451" s="1"/>
  <c r="F217" i="32451" s="1"/>
  <c r="E218" i="32451" a="1"/>
  <c r="E218" i="32451" s="1"/>
  <c r="F218" i="32451" s="1"/>
  <c r="E219" i="32451" a="1"/>
  <c r="E219" i="32451" s="1"/>
  <c r="F219" i="32451" s="1"/>
  <c r="E220" i="32451" a="1"/>
  <c r="E220" i="32451" s="1"/>
  <c r="F220" i="32451" s="1"/>
  <c r="E221" i="32451" a="1"/>
  <c r="E221" i="32451" s="1"/>
  <c r="F221" i="32451" s="1"/>
  <c r="E222" i="32451" a="1"/>
  <c r="E222" i="32451" s="1"/>
  <c r="F222" i="32451" s="1"/>
  <c r="E223" i="32451" a="1"/>
  <c r="E223" i="32451" s="1"/>
  <c r="F223" i="32451" s="1"/>
  <c r="E224" i="32451" a="1"/>
  <c r="E224" i="32451" s="1"/>
  <c r="F224" i="32451" s="1"/>
  <c r="E225" i="32451" a="1"/>
  <c r="E225" i="32451" s="1"/>
  <c r="F225" i="32451" s="1"/>
  <c r="E226" i="32451" a="1"/>
  <c r="E226" i="32451" s="1"/>
  <c r="F226" i="32451" s="1"/>
  <c r="E227" i="32451" a="1"/>
  <c r="E227" i="32451" s="1"/>
  <c r="F227" i="32451" s="1"/>
  <c r="E228" i="32451" a="1"/>
  <c r="E228" i="32451" s="1"/>
  <c r="F228" i="32451" s="1"/>
  <c r="E229" i="32451" a="1"/>
  <c r="E229" i="32451" s="1"/>
  <c r="F229" i="32451" s="1"/>
  <c r="E230" i="32451" a="1"/>
  <c r="E230" i="32451" s="1"/>
  <c r="F230" i="32451" s="1"/>
  <c r="E231" i="32451" a="1"/>
  <c r="E231" i="32451" s="1"/>
  <c r="F231" i="32451" s="1"/>
  <c r="E232" i="32451" a="1"/>
  <c r="E232" i="32451" s="1"/>
  <c r="F232" i="32451" s="1"/>
  <c r="E233" i="32451" a="1"/>
  <c r="E233" i="32451" s="1"/>
  <c r="F233" i="32451" s="1"/>
  <c r="E234" i="32451" a="1"/>
  <c r="E234" i="32451" s="1"/>
  <c r="F234" i="32451" s="1"/>
  <c r="E235" i="32451" a="1"/>
  <c r="E235" i="32451" s="1"/>
  <c r="F235" i="32451" s="1"/>
  <c r="E236" i="32451" a="1"/>
  <c r="E236" i="32451" s="1"/>
  <c r="F236" i="32451" s="1"/>
  <c r="E237" i="32451" a="1"/>
  <c r="E237" i="32451" s="1"/>
  <c r="F237" i="32451" s="1"/>
  <c r="E238" i="32451" a="1"/>
  <c r="E238" i="32451" s="1"/>
  <c r="F238" i="32451" s="1"/>
  <c r="E239" i="32451" a="1"/>
  <c r="E239" i="32451" s="1"/>
  <c r="E240" i="32451" a="1"/>
  <c r="E240" i="32451" s="1"/>
  <c r="F240" i="32451" s="1"/>
  <c r="E241" i="32451" a="1"/>
  <c r="E241" i="32451" s="1"/>
  <c r="F241" i="32451" s="1"/>
  <c r="E242" i="32451" a="1"/>
  <c r="E242" i="32451" s="1"/>
  <c r="F242" i="32451" s="1"/>
  <c r="E243" i="32451" a="1"/>
  <c r="E243" i="32451" s="1"/>
  <c r="F243" i="32451" s="1"/>
  <c r="E244" i="32451" a="1"/>
  <c r="E244" i="32451" s="1"/>
  <c r="F244" i="32451" s="1"/>
  <c r="E245" i="32451" a="1"/>
  <c r="E245" i="32451" s="1"/>
  <c r="F245" i="32451" s="1"/>
  <c r="E246" i="32451" a="1"/>
  <c r="E246" i="32451" s="1"/>
  <c r="F246" i="32451" s="1"/>
  <c r="E247" i="32451" a="1"/>
  <c r="E247" i="32451" s="1"/>
  <c r="F247" i="32451" s="1"/>
  <c r="E248" i="32451" a="1"/>
  <c r="E248" i="32451" s="1"/>
  <c r="F248" i="32451" s="1"/>
  <c r="E249" i="32451" a="1"/>
  <c r="E249" i="32451" s="1"/>
  <c r="F249" i="32451" s="1"/>
  <c r="E250" i="32451" a="1"/>
  <c r="E250" i="32451" s="1"/>
  <c r="F250" i="32451" s="1"/>
  <c r="E251" i="32451" a="1"/>
  <c r="E251" i="32451" s="1"/>
  <c r="F251" i="32451" s="1"/>
  <c r="E252" i="32451" a="1"/>
  <c r="E252" i="32451" s="1"/>
  <c r="F252" i="32451" s="1"/>
  <c r="E253" i="32451" a="1"/>
  <c r="E253" i="32451" s="1"/>
  <c r="F253" i="32451" s="1"/>
  <c r="E254" i="32451" a="1"/>
  <c r="E254" i="32451" s="1"/>
  <c r="F254" i="32451" s="1"/>
  <c r="E255" i="32451" a="1"/>
  <c r="E255" i="32451" s="1"/>
  <c r="F255" i="32451" s="1"/>
  <c r="E256" i="32451" a="1"/>
  <c r="E256" i="32451" s="1"/>
  <c r="F256" i="32451" s="1"/>
  <c r="E257" i="32451" a="1"/>
  <c r="E257" i="32451" s="1"/>
  <c r="F257" i="32451" s="1"/>
  <c r="E258" i="32451" a="1"/>
  <c r="E258" i="32451" s="1"/>
  <c r="F258" i="32451" s="1"/>
  <c r="E259" i="32451" a="1"/>
  <c r="E259" i="32451" s="1"/>
  <c r="F259" i="32451" s="1"/>
  <c r="E260" i="32451" a="1"/>
  <c r="E260" i="32451" s="1"/>
  <c r="F260" i="32451" s="1"/>
  <c r="E261" i="32451" a="1"/>
  <c r="E261" i="32451" s="1"/>
  <c r="F261" i="32451" s="1"/>
  <c r="E262" i="32451" a="1"/>
  <c r="E262" i="32451" s="1"/>
  <c r="F262" i="32451" s="1"/>
  <c r="E263" i="32451" a="1"/>
  <c r="E263" i="32451" s="1"/>
  <c r="F263" i="32451" s="1"/>
  <c r="E264" i="32451" a="1"/>
  <c r="E264" i="32451" s="1"/>
  <c r="F264" i="32451" s="1"/>
  <c r="E265" i="32451" a="1"/>
  <c r="E265" i="32451" s="1"/>
  <c r="F265" i="32451" s="1"/>
  <c r="E266" i="32451" a="1"/>
  <c r="E266" i="32451" s="1"/>
  <c r="F266" i="32451" s="1"/>
  <c r="E267" i="32451" a="1"/>
  <c r="E267" i="32451" s="1"/>
  <c r="F267" i="32451" s="1"/>
  <c r="E268" i="32451" a="1"/>
  <c r="E268" i="32451" s="1"/>
  <c r="F268" i="32451" s="1"/>
  <c r="E269" i="32451" a="1"/>
  <c r="E269" i="32451" s="1"/>
  <c r="F269" i="32451" s="1"/>
  <c r="E270" i="32451" a="1"/>
  <c r="E270" i="32451" s="1"/>
  <c r="F270" i="32451" s="1"/>
  <c r="E271" i="32451" a="1"/>
  <c r="E271" i="32451" s="1"/>
  <c r="F271" i="32451" s="1"/>
  <c r="E272" i="32451" a="1"/>
  <c r="E272" i="32451" s="1"/>
  <c r="F272" i="32451" s="1"/>
  <c r="E273" i="32451" a="1"/>
  <c r="E273" i="32451" s="1"/>
  <c r="F273" i="32451" s="1"/>
  <c r="E274" i="32451" a="1"/>
  <c r="E274" i="32451" s="1"/>
  <c r="F274" i="32451" s="1"/>
  <c r="E275" i="32451" a="1"/>
  <c r="E275" i="32451" s="1"/>
  <c r="F275" i="32451" s="1"/>
  <c r="E276" i="32451" a="1"/>
  <c r="E276" i="32451" s="1"/>
  <c r="F276" i="32451" s="1"/>
  <c r="E277" i="32451" a="1"/>
  <c r="E277" i="32451" s="1"/>
  <c r="F277" i="32451" s="1"/>
  <c r="E278" i="32451" a="1"/>
  <c r="E278" i="32451" s="1"/>
  <c r="F278" i="32451" s="1"/>
  <c r="E279" i="32451" a="1"/>
  <c r="E279" i="32451" s="1"/>
  <c r="F279" i="32451" s="1"/>
  <c r="E280" i="32451" a="1"/>
  <c r="E280" i="32451" s="1"/>
  <c r="F280" i="32451" s="1"/>
  <c r="E16" i="32451" a="1"/>
  <c r="E16" i="32451" s="1"/>
  <c r="F16" i="32451" s="1"/>
  <c r="C17" i="32451" a="1"/>
  <c r="C17" i="32451" s="1"/>
  <c r="C18" i="32451" a="1"/>
  <c r="C18" i="32451" s="1"/>
  <c r="C19" i="32451" a="1"/>
  <c r="C19" i="32451" s="1"/>
  <c r="C20" i="32451" a="1"/>
  <c r="C20" i="32451" s="1"/>
  <c r="C21" i="32451" a="1"/>
  <c r="C21" i="32451" s="1"/>
  <c r="C22" i="32451" a="1"/>
  <c r="C22" i="32451" s="1"/>
  <c r="C23" i="32451" a="1"/>
  <c r="C23" i="32451" s="1"/>
  <c r="C24" i="32451" a="1"/>
  <c r="C24" i="32451" s="1"/>
  <c r="C25" i="32451" a="1"/>
  <c r="C25" i="32451" s="1"/>
  <c r="C26" i="32451" a="1"/>
  <c r="C26" i="32451" s="1"/>
  <c r="C27" i="32451" a="1"/>
  <c r="C27" i="32451" s="1"/>
  <c r="C28" i="32451" a="1"/>
  <c r="C28" i="32451" s="1"/>
  <c r="C29" i="32451" a="1"/>
  <c r="C29" i="32451" s="1"/>
  <c r="C30" i="32451" a="1"/>
  <c r="C30" i="32451" s="1"/>
  <c r="C31" i="32451" a="1"/>
  <c r="C31" i="32451" s="1"/>
  <c r="C32" i="32451" a="1"/>
  <c r="C32" i="32451" s="1"/>
  <c r="C33" i="32451" a="1"/>
  <c r="C33" i="32451" s="1"/>
  <c r="C34" i="32451" a="1"/>
  <c r="C34" i="32451" s="1"/>
  <c r="C35" i="32451" a="1"/>
  <c r="C35" i="32451" s="1"/>
  <c r="C36" i="32451" a="1"/>
  <c r="C36" i="32451" s="1"/>
  <c r="C37" i="32451" a="1"/>
  <c r="C37" i="32451" s="1"/>
  <c r="C38" i="32451" a="1"/>
  <c r="C38" i="32451" s="1"/>
  <c r="C39" i="32451" a="1"/>
  <c r="C39" i="32451" s="1"/>
  <c r="C40" i="32451" a="1"/>
  <c r="C40" i="32451" s="1"/>
  <c r="C41" i="32451" a="1"/>
  <c r="C41" i="32451" s="1"/>
  <c r="C42" i="32451" a="1"/>
  <c r="C42" i="32451" s="1"/>
  <c r="C43" i="32451" a="1"/>
  <c r="C43" i="32451" s="1"/>
  <c r="C44" i="32451" a="1"/>
  <c r="C44" i="32451" s="1"/>
  <c r="C45" i="32451" a="1"/>
  <c r="C45" i="32451" s="1"/>
  <c r="C46" i="32451" a="1"/>
  <c r="C46" i="32451" s="1"/>
  <c r="C47" i="32451" a="1"/>
  <c r="C47" i="32451" s="1"/>
  <c r="C48" i="32451" a="1"/>
  <c r="C48" i="32451" s="1"/>
  <c r="C49" i="32451" a="1"/>
  <c r="C49" i="32451" s="1"/>
  <c r="C50" i="32451" a="1"/>
  <c r="C50" i="32451" s="1"/>
  <c r="C51" i="32451" a="1"/>
  <c r="C51" i="32451" s="1"/>
  <c r="C52" i="32451" a="1"/>
  <c r="C52" i="32451" s="1"/>
  <c r="C53" i="32451" a="1"/>
  <c r="C53" i="32451" s="1"/>
  <c r="C54" i="32451" a="1"/>
  <c r="C54" i="32451" s="1"/>
  <c r="C55" i="32451" a="1"/>
  <c r="C55" i="32451" s="1"/>
  <c r="C56" i="32451" a="1"/>
  <c r="C56" i="32451" s="1"/>
  <c r="C57" i="32451" a="1"/>
  <c r="C57" i="32451" s="1"/>
  <c r="C58" i="32451" a="1"/>
  <c r="C58" i="32451" s="1"/>
  <c r="C59" i="32451" a="1"/>
  <c r="C59" i="32451" s="1"/>
  <c r="C60" i="32451" a="1"/>
  <c r="C60" i="32451" s="1"/>
  <c r="C61" i="32451" a="1"/>
  <c r="C61" i="32451" s="1"/>
  <c r="C62" i="32451" a="1"/>
  <c r="C62" i="32451" s="1"/>
  <c r="C63" i="32451" a="1"/>
  <c r="C63" i="32451" s="1"/>
  <c r="C64" i="32451" a="1"/>
  <c r="C64" i="32451"/>
  <c r="C65" i="32451" a="1"/>
  <c r="C65" i="32451" s="1"/>
  <c r="C66" i="32451" a="1"/>
  <c r="C66" i="32451" s="1"/>
  <c r="C67" i="32451" a="1"/>
  <c r="C67" i="32451" s="1"/>
  <c r="C68" i="32451" a="1"/>
  <c r="C68" i="32451" s="1"/>
  <c r="C69" i="32451" a="1"/>
  <c r="C69" i="32451" s="1"/>
  <c r="C70" i="32451" a="1"/>
  <c r="C70" i="32451" s="1"/>
  <c r="C71" i="32451" a="1"/>
  <c r="C71" i="32451" s="1"/>
  <c r="C72" i="32451" a="1"/>
  <c r="C72" i="32451" s="1"/>
  <c r="C73" i="32451" a="1"/>
  <c r="C73" i="32451" s="1"/>
  <c r="C74" i="32451" a="1"/>
  <c r="C74" i="32451" s="1"/>
  <c r="C75" i="32451" a="1"/>
  <c r="C75" i="32451" s="1"/>
  <c r="C76" i="32451" a="1"/>
  <c r="C76" i="32451" s="1"/>
  <c r="C77" i="32451" a="1"/>
  <c r="C77" i="32451" s="1"/>
  <c r="C78" i="32451" a="1"/>
  <c r="C78" i="32451" s="1"/>
  <c r="C79" i="32451" a="1"/>
  <c r="C79" i="32451" s="1"/>
  <c r="C80" i="32451" a="1"/>
  <c r="C80" i="32451" s="1"/>
  <c r="C81" i="32451" a="1"/>
  <c r="C81" i="32451" s="1"/>
  <c r="C82" i="32451" a="1"/>
  <c r="C82" i="32451" s="1"/>
  <c r="C83" i="32451" a="1"/>
  <c r="C83" i="32451" s="1"/>
  <c r="C84" i="32451" a="1"/>
  <c r="C84" i="32451" s="1"/>
  <c r="C85" i="32451" a="1"/>
  <c r="C85" i="32451" s="1"/>
  <c r="C86" i="32451" a="1"/>
  <c r="C86" i="32451" s="1"/>
  <c r="C87" i="32451" a="1"/>
  <c r="C87" i="32451" s="1"/>
  <c r="C88" i="32451" a="1"/>
  <c r="C88" i="32451" s="1"/>
  <c r="C89" i="32451" a="1"/>
  <c r="C89" i="32451" s="1"/>
  <c r="C90" i="32451" a="1"/>
  <c r="C90" i="32451" s="1"/>
  <c r="C91" i="32451" a="1"/>
  <c r="C91" i="32451" s="1"/>
  <c r="C92" i="32451" a="1"/>
  <c r="C92" i="32451" s="1"/>
  <c r="C93" i="32451" a="1"/>
  <c r="C93" i="32451" s="1"/>
  <c r="C94" i="32451" a="1"/>
  <c r="C94" i="32451" s="1"/>
  <c r="C95" i="32451" a="1"/>
  <c r="C95" i="32451" s="1"/>
  <c r="C96" i="32451" a="1"/>
  <c r="C96" i="32451" s="1"/>
  <c r="C97" i="32451" a="1"/>
  <c r="C97" i="32451" s="1"/>
  <c r="C98" i="32451" a="1"/>
  <c r="C98" i="32451" s="1"/>
  <c r="C99" i="32451" a="1"/>
  <c r="C99" i="32451" s="1"/>
  <c r="C100" i="32451" a="1"/>
  <c r="C100" i="32451" s="1"/>
  <c r="C101" i="32451" a="1"/>
  <c r="C101" i="32451" s="1"/>
  <c r="C102" i="32451" a="1"/>
  <c r="C102" i="32451" s="1"/>
  <c r="C103" i="32451" a="1"/>
  <c r="C103" i="32451" s="1"/>
  <c r="C104" i="32451" a="1"/>
  <c r="C104" i="32451" s="1"/>
  <c r="C105" i="32451" a="1"/>
  <c r="C105" i="32451" s="1"/>
  <c r="C106" i="32451" a="1"/>
  <c r="C106" i="32451" s="1"/>
  <c r="C107" i="32451" a="1"/>
  <c r="C107" i="32451" s="1"/>
  <c r="C108" i="32451" a="1"/>
  <c r="C108" i="32451" s="1"/>
  <c r="C109" i="32451" a="1"/>
  <c r="C109" i="32451" s="1"/>
  <c r="C110" i="32451" a="1"/>
  <c r="C110" i="32451" s="1"/>
  <c r="C111" i="32451" a="1"/>
  <c r="C111" i="32451" s="1"/>
  <c r="C112" i="32451" a="1"/>
  <c r="C112" i="32451" s="1"/>
  <c r="C113" i="32451" a="1"/>
  <c r="C113" i="32451" s="1"/>
  <c r="C114" i="32451" a="1"/>
  <c r="C114" i="32451" s="1"/>
  <c r="C115" i="32451" a="1"/>
  <c r="C115" i="32451" s="1"/>
  <c r="C116" i="32451" a="1"/>
  <c r="C116" i="32451" s="1"/>
  <c r="C117" i="32451" a="1"/>
  <c r="C117" i="32451" s="1"/>
  <c r="C118" i="32451" a="1"/>
  <c r="C118" i="32451" s="1"/>
  <c r="C119" i="32451" a="1"/>
  <c r="C119" i="32451" s="1"/>
  <c r="C120" i="32451" a="1"/>
  <c r="C120" i="32451" s="1"/>
  <c r="C121" i="32451" a="1"/>
  <c r="C121" i="32451" s="1"/>
  <c r="C122" i="32451" a="1"/>
  <c r="C122" i="32451" s="1"/>
  <c r="C123" i="32451" a="1"/>
  <c r="C123" i="32451" s="1"/>
  <c r="C124" i="32451" a="1"/>
  <c r="C124" i="32451" s="1"/>
  <c r="C125" i="32451" a="1"/>
  <c r="C125" i="32451" s="1"/>
  <c r="C126" i="32451" a="1"/>
  <c r="C126" i="32451" s="1"/>
  <c r="C127" i="32451" a="1"/>
  <c r="C127" i="32451" s="1"/>
  <c r="C128" i="32451" a="1"/>
  <c r="C128" i="32451" s="1"/>
  <c r="C129" i="32451" a="1"/>
  <c r="C129" i="32451" s="1"/>
  <c r="C130" i="32451" a="1"/>
  <c r="C130" i="32451" s="1"/>
  <c r="C131" i="32451" a="1"/>
  <c r="C131" i="32451" s="1"/>
  <c r="C132" i="32451" a="1"/>
  <c r="C132" i="32451" s="1"/>
  <c r="C133" i="32451" a="1"/>
  <c r="C133" i="32451" s="1"/>
  <c r="C134" i="32451" a="1"/>
  <c r="C134" i="32451" s="1"/>
  <c r="C135" i="32451" a="1"/>
  <c r="C135" i="32451" s="1"/>
  <c r="C136" i="32451" a="1"/>
  <c r="C136" i="32451" s="1"/>
  <c r="C137" i="32451" a="1"/>
  <c r="C137" i="32451" s="1"/>
  <c r="C138" i="32451" a="1"/>
  <c r="C138" i="32451" s="1"/>
  <c r="C139" i="32451" a="1"/>
  <c r="C139" i="32451" s="1"/>
  <c r="C140" i="32451" a="1"/>
  <c r="C140" i="32451" s="1"/>
  <c r="C141" i="32451" a="1"/>
  <c r="C141" i="32451" s="1"/>
  <c r="C142" i="32451" a="1"/>
  <c r="C142" i="32451" s="1"/>
  <c r="C143" i="32451" a="1"/>
  <c r="C143" i="32451" s="1"/>
  <c r="C144" i="32451" a="1"/>
  <c r="C144" i="32451" s="1"/>
  <c r="C145" i="32451" a="1"/>
  <c r="C145" i="32451" s="1"/>
  <c r="C146" i="32451" a="1"/>
  <c r="C146" i="32451" s="1"/>
  <c r="C147" i="32451" a="1"/>
  <c r="C147" i="32451" s="1"/>
  <c r="C148" i="32451" a="1"/>
  <c r="C148" i="32451" s="1"/>
  <c r="C149" i="32451" a="1"/>
  <c r="C149" i="32451" s="1"/>
  <c r="C150" i="32451" a="1"/>
  <c r="C150" i="32451" s="1"/>
  <c r="C151" i="32451" a="1"/>
  <c r="C151" i="32451" s="1"/>
  <c r="C152" i="32451" a="1"/>
  <c r="C152" i="32451" s="1"/>
  <c r="C153" i="32451" a="1"/>
  <c r="C153" i="32451" s="1"/>
  <c r="C154" i="32451" a="1"/>
  <c r="C154" i="32451" s="1"/>
  <c r="C155" i="32451" a="1"/>
  <c r="C155" i="32451" s="1"/>
  <c r="C156" i="32451" a="1"/>
  <c r="C156" i="32451" s="1"/>
  <c r="C157" i="32451" a="1"/>
  <c r="C157" i="32451" s="1"/>
  <c r="C158" i="32451" a="1"/>
  <c r="C158" i="32451" s="1"/>
  <c r="C159" i="32451" a="1"/>
  <c r="C159" i="32451" s="1"/>
  <c r="C160" i="32451" a="1"/>
  <c r="C160" i="32451" s="1"/>
  <c r="C161" i="32451" a="1"/>
  <c r="C161" i="32451" s="1"/>
  <c r="C162" i="32451" a="1"/>
  <c r="C162" i="32451" s="1"/>
  <c r="C163" i="32451" a="1"/>
  <c r="C163" i="32451" s="1"/>
  <c r="C164" i="32451" a="1"/>
  <c r="C164" i="32451" s="1"/>
  <c r="C165" i="32451" a="1"/>
  <c r="C165" i="32451" s="1"/>
  <c r="C166" i="32451" a="1"/>
  <c r="C166" i="32451" s="1"/>
  <c r="C167" i="32451" a="1"/>
  <c r="C167" i="32451" s="1"/>
  <c r="C168" i="32451" a="1"/>
  <c r="C168" i="32451" s="1"/>
  <c r="C169" i="32451" a="1"/>
  <c r="C169" i="32451" s="1"/>
  <c r="C170" i="32451" a="1"/>
  <c r="C170" i="32451" s="1"/>
  <c r="C171" i="32451" a="1"/>
  <c r="C171" i="32451" s="1"/>
  <c r="C172" i="32451" a="1"/>
  <c r="C172" i="32451" s="1"/>
  <c r="C173" i="32451" a="1"/>
  <c r="C173" i="32451" s="1"/>
  <c r="C174" i="32451" a="1"/>
  <c r="C174" i="32451" s="1"/>
  <c r="C175" i="32451" a="1"/>
  <c r="C175" i="32451" s="1"/>
  <c r="C176" i="32451" a="1"/>
  <c r="C176" i="32451" s="1"/>
  <c r="C177" i="32451" a="1"/>
  <c r="C177" i="32451" s="1"/>
  <c r="C178" i="32451" a="1"/>
  <c r="C178" i="32451" s="1"/>
  <c r="C179" i="32451" a="1"/>
  <c r="C179" i="32451" s="1"/>
  <c r="C180" i="32451" a="1"/>
  <c r="C180" i="32451" s="1"/>
  <c r="C181" i="32451" a="1"/>
  <c r="C181" i="32451" s="1"/>
  <c r="C182" i="32451" a="1"/>
  <c r="C182" i="32451" s="1"/>
  <c r="C183" i="32451" a="1"/>
  <c r="C183" i="32451" s="1"/>
  <c r="C184" i="32451" a="1"/>
  <c r="C184" i="32451" s="1"/>
  <c r="C185" i="32451" a="1"/>
  <c r="C185" i="32451" s="1"/>
  <c r="C186" i="32451" a="1"/>
  <c r="C186" i="32451" s="1"/>
  <c r="C187" i="32451" a="1"/>
  <c r="C187" i="32451" s="1"/>
  <c r="C188" i="32451" a="1"/>
  <c r="C188" i="32451" s="1"/>
  <c r="C189" i="32451" a="1"/>
  <c r="C189" i="32451" s="1"/>
  <c r="C190" i="32451" a="1"/>
  <c r="C190" i="32451" s="1"/>
  <c r="C191" i="32451" a="1"/>
  <c r="C191" i="32451" s="1"/>
  <c r="C192" i="32451" a="1"/>
  <c r="C192" i="32451" s="1"/>
  <c r="C193" i="32451" a="1"/>
  <c r="C193" i="32451" s="1"/>
  <c r="C194" i="32451" a="1"/>
  <c r="C194" i="32451" s="1"/>
  <c r="C195" i="32451" a="1"/>
  <c r="C195" i="32451" s="1"/>
  <c r="C196" i="32451" a="1"/>
  <c r="C196" i="32451" s="1"/>
  <c r="C197" i="32451" a="1"/>
  <c r="C197" i="32451" s="1"/>
  <c r="C198" i="32451" a="1"/>
  <c r="C198" i="32451" s="1"/>
  <c r="C199" i="32451" a="1"/>
  <c r="C199" i="32451" s="1"/>
  <c r="C200" i="32451" a="1"/>
  <c r="C200" i="32451" s="1"/>
  <c r="C201" i="32451" a="1"/>
  <c r="C201" i="32451" s="1"/>
  <c r="C202" i="32451" a="1"/>
  <c r="C202" i="32451" s="1"/>
  <c r="C203" i="32451" a="1"/>
  <c r="C203" i="32451" s="1"/>
  <c r="C204" i="32451" a="1"/>
  <c r="C204" i="32451" s="1"/>
  <c r="C205" i="32451" a="1"/>
  <c r="C205" i="32451" s="1"/>
  <c r="C206" i="32451" a="1"/>
  <c r="C206" i="32451" s="1"/>
  <c r="C207" i="32451" a="1"/>
  <c r="C207" i="32451" s="1"/>
  <c r="C208" i="32451" a="1"/>
  <c r="C208" i="32451" s="1"/>
  <c r="C209" i="32451" a="1"/>
  <c r="C209" i="32451" s="1"/>
  <c r="C210" i="32451" a="1"/>
  <c r="C210" i="32451" s="1"/>
  <c r="C211" i="32451" a="1"/>
  <c r="C211" i="32451" s="1"/>
  <c r="C212" i="32451" a="1"/>
  <c r="C212" i="32451" s="1"/>
  <c r="C213" i="32451" a="1"/>
  <c r="C213" i="32451" s="1"/>
  <c r="C214" i="32451" a="1"/>
  <c r="C214" i="32451" s="1"/>
  <c r="C215" i="32451" a="1"/>
  <c r="C215" i="32451" s="1"/>
  <c r="C216" i="32451" a="1"/>
  <c r="C216" i="32451" s="1"/>
  <c r="C217" i="32451" a="1"/>
  <c r="C217" i="32451" s="1"/>
  <c r="C218" i="32451" a="1"/>
  <c r="C218" i="32451" s="1"/>
  <c r="C219" i="32451" a="1"/>
  <c r="C219" i="32451" s="1"/>
  <c r="C220" i="32451" a="1"/>
  <c r="C220" i="32451" s="1"/>
  <c r="C221" i="32451" a="1"/>
  <c r="C221" i="32451" s="1"/>
  <c r="C222" i="32451" a="1"/>
  <c r="C222" i="32451" s="1"/>
  <c r="C223" i="32451" a="1"/>
  <c r="C223" i="32451" s="1"/>
  <c r="C224" i="32451" a="1"/>
  <c r="C224" i="32451" s="1"/>
  <c r="C225" i="32451" a="1"/>
  <c r="C225" i="32451" s="1"/>
  <c r="C226" i="32451" a="1"/>
  <c r="C226" i="32451" s="1"/>
  <c r="C227" i="32451" a="1"/>
  <c r="C227" i="32451" s="1"/>
  <c r="C228" i="32451" a="1"/>
  <c r="C228" i="32451" s="1"/>
  <c r="C229" i="32451" a="1"/>
  <c r="C229" i="32451" s="1"/>
  <c r="C230" i="32451" a="1"/>
  <c r="C230" i="32451" s="1"/>
  <c r="C231" i="32451" a="1"/>
  <c r="C231" i="32451" s="1"/>
  <c r="C232" i="32451" a="1"/>
  <c r="C232" i="32451" s="1"/>
  <c r="C233" i="32451" a="1"/>
  <c r="C233" i="32451" s="1"/>
  <c r="C234" i="32451" a="1"/>
  <c r="C234" i="32451" s="1"/>
  <c r="C235" i="32451" a="1"/>
  <c r="C235" i="32451" s="1"/>
  <c r="C236" i="32451" a="1"/>
  <c r="C236" i="32451" s="1"/>
  <c r="C237" i="32451" a="1"/>
  <c r="C237" i="32451" s="1"/>
  <c r="C238" i="32451" a="1"/>
  <c r="C238" i="32451" s="1"/>
  <c r="C239" i="32451" a="1"/>
  <c r="C239" i="32451" s="1"/>
  <c r="C240" i="32451" a="1"/>
  <c r="C240" i="32451" s="1"/>
  <c r="C241" i="32451" a="1"/>
  <c r="C241" i="32451" s="1"/>
  <c r="C242" i="32451" a="1"/>
  <c r="C242" i="32451" s="1"/>
  <c r="C243" i="32451" a="1"/>
  <c r="C243" i="32451" s="1"/>
  <c r="C244" i="32451" a="1"/>
  <c r="C244" i="32451" s="1"/>
  <c r="C245" i="32451" a="1"/>
  <c r="C245" i="32451" s="1"/>
  <c r="C246" i="32451" a="1"/>
  <c r="C246" i="32451" s="1"/>
  <c r="C247" i="32451" a="1"/>
  <c r="C247" i="32451" s="1"/>
  <c r="C248" i="32451" a="1"/>
  <c r="C248" i="32451" s="1"/>
  <c r="C249" i="32451" a="1"/>
  <c r="C249" i="32451" s="1"/>
  <c r="C250" i="32451" a="1"/>
  <c r="C250" i="32451" s="1"/>
  <c r="C251" i="32451" a="1"/>
  <c r="C251" i="32451" s="1"/>
  <c r="C252" i="32451" a="1"/>
  <c r="C252" i="32451" s="1"/>
  <c r="C253" i="32451" a="1"/>
  <c r="C253" i="32451" s="1"/>
  <c r="C254" i="32451" a="1"/>
  <c r="C254" i="32451" s="1"/>
  <c r="C255" i="32451" a="1"/>
  <c r="C255" i="32451" s="1"/>
  <c r="C256" i="32451" a="1"/>
  <c r="C256" i="32451" s="1"/>
  <c r="C257" i="32451" a="1"/>
  <c r="C257" i="32451" s="1"/>
  <c r="C258" i="32451" a="1"/>
  <c r="C258" i="32451" s="1"/>
  <c r="C259" i="32451" a="1"/>
  <c r="C259" i="32451" s="1"/>
  <c r="C260" i="32451" a="1"/>
  <c r="C260" i="32451" s="1"/>
  <c r="C261" i="32451" a="1"/>
  <c r="C261" i="32451" s="1"/>
  <c r="C262" i="32451" a="1"/>
  <c r="C262" i="32451" s="1"/>
  <c r="C263" i="32451" a="1"/>
  <c r="C263" i="32451" s="1"/>
  <c r="C264" i="32451" a="1"/>
  <c r="C264" i="32451" s="1"/>
  <c r="C265" i="32451" a="1"/>
  <c r="C265" i="32451" s="1"/>
  <c r="C266" i="32451" a="1"/>
  <c r="C266" i="32451" s="1"/>
  <c r="C267" i="32451" a="1"/>
  <c r="C267" i="32451" s="1"/>
  <c r="C268" i="32451" a="1"/>
  <c r="C268" i="32451" s="1"/>
  <c r="C269" i="32451" a="1"/>
  <c r="C269" i="32451" s="1"/>
  <c r="C270" i="32451" a="1"/>
  <c r="C270" i="32451" s="1"/>
  <c r="C271" i="32451" a="1"/>
  <c r="C271" i="32451" s="1"/>
  <c r="C272" i="32451" a="1"/>
  <c r="C272" i="32451" s="1"/>
  <c r="C273" i="32451" a="1"/>
  <c r="C273" i="32451" s="1"/>
  <c r="C274" i="32451" a="1"/>
  <c r="C274" i="32451" s="1"/>
  <c r="C275" i="32451" a="1"/>
  <c r="C275" i="32451" s="1"/>
  <c r="C276" i="32451" a="1"/>
  <c r="C276" i="32451" s="1"/>
  <c r="C277" i="32451" a="1"/>
  <c r="C277" i="32451" s="1"/>
  <c r="C278" i="32451" a="1"/>
  <c r="C278" i="32451" s="1"/>
  <c r="C279" i="32451" a="1"/>
  <c r="C279" i="32451" s="1"/>
  <c r="C280" i="32451" a="1"/>
  <c r="C280" i="32451" s="1"/>
  <c r="C16" i="32451" a="1"/>
  <c r="C16" i="32451" s="1"/>
  <c r="C12" i="32451"/>
  <c r="F162" i="32451"/>
  <c r="F174" i="32451"/>
  <c r="F182" i="32451"/>
  <c r="F239" i="32451"/>
  <c r="F34" i="32451"/>
  <c r="F50" i="32451"/>
  <c r="F52" i="32451"/>
  <c r="F64" i="32451"/>
  <c r="F70" i="32451"/>
  <c r="F79" i="32451"/>
  <c r="F84" i="32451"/>
  <c r="F90" i="32451"/>
  <c r="F92" i="32451"/>
  <c r="F100" i="32451"/>
  <c r="F110" i="32451"/>
  <c r="F114" i="32451"/>
  <c r="F133" i="32451"/>
  <c r="F134" i="32451"/>
  <c r="F142" i="32451"/>
  <c r="I10" i="32451" l="1"/>
  <c r="G8" i="32451"/>
  <c r="G6" i="32451"/>
  <c r="G10" i="32451"/>
  <c r="I6" i="32451"/>
  <c r="I8" i="32451"/>
</calcChain>
</file>

<file path=xl/sharedStrings.xml><?xml version="1.0" encoding="utf-8"?>
<sst xmlns="http://schemas.openxmlformats.org/spreadsheetml/2006/main" count="52566" uniqueCount="10131">
  <si>
    <t>Greenham</t>
  </si>
  <si>
    <t>Hampstead Marshall</t>
  </si>
  <si>
    <t>Hampstead Norreys</t>
  </si>
  <si>
    <t>Hermitage</t>
  </si>
  <si>
    <t>Holybrook</t>
  </si>
  <si>
    <t>Hungerford</t>
  </si>
  <si>
    <t>Inkpen</t>
  </si>
  <si>
    <t>Kintbury</t>
  </si>
  <si>
    <t>Lambourn</t>
  </si>
  <si>
    <t>Gisleham</t>
  </si>
  <si>
    <t>Halesworth</t>
  </si>
  <si>
    <t>Odcombe</t>
  </si>
  <si>
    <t>Pen Selwood</t>
  </si>
  <si>
    <t>Pitcombe</t>
  </si>
  <si>
    <t>Pitney</t>
  </si>
  <si>
    <t>Queen Camel</t>
  </si>
  <si>
    <t>Rimpton</t>
  </si>
  <si>
    <t>Seavington St Mary</t>
  </si>
  <si>
    <t>Seavington St Michael</t>
  </si>
  <si>
    <t>Shepton Beauchamp</t>
  </si>
  <si>
    <t>Shepton Montague</t>
  </si>
  <si>
    <t>South Barrow</t>
  </si>
  <si>
    <t>South Cadbury</t>
  </si>
  <si>
    <t>South Petherton</t>
  </si>
  <si>
    <t>Sparkford</t>
  </si>
  <si>
    <t>Stocklinch</t>
  </si>
  <si>
    <t>Stoke sub Hamdon</t>
  </si>
  <si>
    <t>Stoke Trister</t>
  </si>
  <si>
    <t>Tatworth and Forton</t>
  </si>
  <si>
    <t>Tintinhull</t>
  </si>
  <si>
    <t>Wayford</t>
  </si>
  <si>
    <t>West and Middle Chinnock</t>
  </si>
  <si>
    <t>West Camel</t>
  </si>
  <si>
    <t>West Coker</t>
  </si>
  <si>
    <t>West Crewkerne</t>
  </si>
  <si>
    <t>Long Drax</t>
  </si>
  <si>
    <t>Monk Fryston</t>
  </si>
  <si>
    <t>Newton Kyme cum Toulston</t>
  </si>
  <si>
    <t>North Duffield</t>
  </si>
  <si>
    <t>Riccall</t>
  </si>
  <si>
    <t>Ryther cum Ossendyke</t>
  </si>
  <si>
    <t>Drewsteignton</t>
  </si>
  <si>
    <t>Germansweek</t>
  </si>
  <si>
    <t>Gulworthy</t>
  </si>
  <si>
    <t>Hatherleigh</t>
  </si>
  <si>
    <t>Highampton</t>
  </si>
  <si>
    <t>Horrabridge</t>
  </si>
  <si>
    <t>Iddesleigh</t>
  </si>
  <si>
    <t>Inwardleigh</t>
  </si>
  <si>
    <t>Kelly</t>
  </si>
  <si>
    <t>Lamerton</t>
  </si>
  <si>
    <t>Lifton</t>
  </si>
  <si>
    <t>Lydford</t>
  </si>
  <si>
    <t>Mary Tavy</t>
  </si>
  <si>
    <t>Meeth</t>
  </si>
  <si>
    <t>Monkokehampton</t>
  </si>
  <si>
    <t>North Tawton</t>
  </si>
  <si>
    <t>Northlew</t>
  </si>
  <si>
    <t>Okehampton Hamlets</t>
  </si>
  <si>
    <t>Peter Tavy</t>
  </si>
  <si>
    <t>Sampford Courtenay</t>
  </si>
  <si>
    <t>Sourton</t>
  </si>
  <si>
    <t>South Tawton</t>
  </si>
  <si>
    <t>Spreyton</t>
  </si>
  <si>
    <t>Sticklepath</t>
  </si>
  <si>
    <t>Stowford</t>
  </si>
  <si>
    <t>Sydenham Damerel</t>
  </si>
  <si>
    <t>Tavistock</t>
  </si>
  <si>
    <t>Uckington</t>
  </si>
  <si>
    <t>Wheatpieces</t>
  </si>
  <si>
    <t>Winchcombe</t>
  </si>
  <si>
    <t>Acol</t>
  </si>
  <si>
    <t>Birchington</t>
  </si>
  <si>
    <t>Broadstairs and St. Peters</t>
  </si>
  <si>
    <t>Cliffsend</t>
  </si>
  <si>
    <t>Badger Farm</t>
  </si>
  <si>
    <t>Bighton</t>
  </si>
  <si>
    <t>Bishops Sutton</t>
  </si>
  <si>
    <t>Bishops Waltham</t>
  </si>
  <si>
    <t>Boarhunt</t>
  </si>
  <si>
    <t>Bramdean and Hinton Ampner</t>
  </si>
  <si>
    <t>Cheriton</t>
  </si>
  <si>
    <t>Burmarsh</t>
  </si>
  <si>
    <t>Dymchurch</t>
  </si>
  <si>
    <t>Elham</t>
  </si>
  <si>
    <t>Elmsted</t>
  </si>
  <si>
    <t>Folkestone</t>
  </si>
  <si>
    <t>Great Wratting</t>
  </si>
  <si>
    <t>Haverhill</t>
  </si>
  <si>
    <t>Bulford</t>
  </si>
  <si>
    <t>Bulkington</t>
  </si>
  <si>
    <t>Burcombe Without</t>
  </si>
  <si>
    <t>Calne</t>
  </si>
  <si>
    <t>Calne Without</t>
  </si>
  <si>
    <t>Castle Combe</t>
  </si>
  <si>
    <t>Chapmanslade</t>
  </si>
  <si>
    <t>Charlton (Brinkworth)</t>
  </si>
  <si>
    <t>Cherhill</t>
  </si>
  <si>
    <t>Cheverell Magna</t>
  </si>
  <si>
    <t>Chilmark</t>
  </si>
  <si>
    <t>Chilton Foliat</t>
  </si>
  <si>
    <t>Chippenham Without</t>
  </si>
  <si>
    <t>Chirton</t>
  </si>
  <si>
    <t>Chitterne</t>
  </si>
  <si>
    <t>Cholderton</t>
  </si>
  <si>
    <t>Christian Malford</t>
  </si>
  <si>
    <t>Chute</t>
  </si>
  <si>
    <t>Chute Forest</t>
  </si>
  <si>
    <t>Clarendon Park</t>
  </si>
  <si>
    <t>Clyffe Pypard</t>
  </si>
  <si>
    <t>Codford</t>
  </si>
  <si>
    <t>Colerne</t>
  </si>
  <si>
    <t>Collingbourne Ducis</t>
  </si>
  <si>
    <t>Kingskerswell</t>
  </si>
  <si>
    <t>Kingsteignton</t>
  </si>
  <si>
    <t>Lustleigh</t>
  </si>
  <si>
    <t>Mamhead</t>
  </si>
  <si>
    <t>Manaton</t>
  </si>
  <si>
    <t>Moretonhampstead</t>
  </si>
  <si>
    <t>Newton Abbot</t>
  </si>
  <si>
    <t>North Bovey</t>
  </si>
  <si>
    <t>Ogwell</t>
  </si>
  <si>
    <t>Shaldon</t>
  </si>
  <si>
    <t>Shillingford St. George</t>
  </si>
  <si>
    <t>Starcross</t>
  </si>
  <si>
    <t>Stokeinteignhead</t>
  </si>
  <si>
    <t>Tedburn St. Mary</t>
  </si>
  <si>
    <t>Teigngrace</t>
  </si>
  <si>
    <t>Teignmouth</t>
  </si>
  <si>
    <t>Trusham</t>
  </si>
  <si>
    <t>Whitestone</t>
  </si>
  <si>
    <t>Widecombe in the Moor</t>
  </si>
  <si>
    <t>Chetwynd</t>
  </si>
  <si>
    <t>Chetwynd Aston and Woodcote</t>
  </si>
  <si>
    <t>Church Aston</t>
  </si>
  <si>
    <t>Dawley Hamlets</t>
  </si>
  <si>
    <t>Edgmond</t>
  </si>
  <si>
    <t>Ercall Magna</t>
  </si>
  <si>
    <t>Great Dawley</t>
  </si>
  <si>
    <t>Hadley &amp; Leegomery</t>
  </si>
  <si>
    <t>Hollinswood and Randlay</t>
  </si>
  <si>
    <t>Ketley</t>
  </si>
  <si>
    <t>Kynnersley</t>
  </si>
  <si>
    <t>Lawley and Overdale</t>
  </si>
  <si>
    <t>Little Wenlock</t>
  </si>
  <si>
    <t>Milwich</t>
  </si>
  <si>
    <t>Ranton</t>
  </si>
  <si>
    <t>Salt and Enson</t>
  </si>
  <si>
    <t>Sandon and Burston</t>
  </si>
  <si>
    <t>Seighford</t>
  </si>
  <si>
    <t>Stone Rural</t>
  </si>
  <si>
    <t>Stowe-by-Chartley</t>
  </si>
  <si>
    <t>Swynnerton</t>
  </si>
  <si>
    <t>Tixall</t>
  </si>
  <si>
    <t>Whitgreave</t>
  </si>
  <si>
    <t>Alstonefield</t>
  </si>
  <si>
    <t>Bagnall</t>
  </si>
  <si>
    <t>Biddulph</t>
  </si>
  <si>
    <t>Blore with Swinscoe</t>
  </si>
  <si>
    <t>Bradnop</t>
  </si>
  <si>
    <t>Brown Edge</t>
  </si>
  <si>
    <t>Butterton</t>
  </si>
  <si>
    <t>Caverswall</t>
  </si>
  <si>
    <t>Cheadle</t>
  </si>
  <si>
    <t>Checkley</t>
  </si>
  <si>
    <t>Cheddleton</t>
  </si>
  <si>
    <t>Consall</t>
  </si>
  <si>
    <t>Northorpe</t>
  </si>
  <si>
    <t>Owersby</t>
  </si>
  <si>
    <t>Owmby</t>
  </si>
  <si>
    <t>Riby</t>
  </si>
  <si>
    <t>Riseholme</t>
  </si>
  <si>
    <t>Saxby</t>
  </si>
  <si>
    <t>Saxilby with Ingleby</t>
  </si>
  <si>
    <t>Scampton</t>
  </si>
  <si>
    <t>Scothern</t>
  </si>
  <si>
    <t>Scotter</t>
  </si>
  <si>
    <t>Snitterby</t>
  </si>
  <si>
    <t>South Kelsey</t>
  </si>
  <si>
    <t>Spridlington</t>
  </si>
  <si>
    <t>Springthorpe</t>
  </si>
  <si>
    <t>Stow</t>
  </si>
  <si>
    <t>Sturton by Stow</t>
  </si>
  <si>
    <t>Sudbrooke</t>
  </si>
  <si>
    <t>Swallow</t>
  </si>
  <si>
    <t>Tealby</t>
  </si>
  <si>
    <t>Egglescliffe</t>
  </si>
  <si>
    <t>Ingleby Barwick</t>
  </si>
  <si>
    <t>Longnewton</t>
  </si>
  <si>
    <t>Preston-on-Tees</t>
  </si>
  <si>
    <t>Redmarshall</t>
  </si>
  <si>
    <t>Stillington and Whitton</t>
  </si>
  <si>
    <t>Thornaby</t>
  </si>
  <si>
    <t>Wolviston</t>
  </si>
  <si>
    <t>Oakengates</t>
  </si>
  <si>
    <t>Preston Upon The Weald Moors</t>
  </si>
  <si>
    <t>Rodington</t>
  </si>
  <si>
    <t>St Georges and Priorslee</t>
  </si>
  <si>
    <t>Stirchley and Brookside</t>
  </si>
  <si>
    <t>The Gorge</t>
  </si>
  <si>
    <t>Tibberton and Cherrington</t>
  </si>
  <si>
    <t>Waters Upton</t>
  </si>
  <si>
    <t>Wrockwardine</t>
  </si>
  <si>
    <t>Wrockwardine Wood and Trench</t>
  </si>
  <si>
    <t>Alresford</t>
  </si>
  <si>
    <t>Ardleigh</t>
  </si>
  <si>
    <t>Beaumont-cum-Moze</t>
  </si>
  <si>
    <t>Brightlingsea</t>
  </si>
  <si>
    <t>Elmstead</t>
  </si>
  <si>
    <t>Frating</t>
  </si>
  <si>
    <t>Frinton and Walton</t>
  </si>
  <si>
    <t>Great Bentley</t>
  </si>
  <si>
    <t>Great Bromley</t>
  </si>
  <si>
    <t>Great Oakley</t>
  </si>
  <si>
    <t>Harwich</t>
  </si>
  <si>
    <t>Lawford</t>
  </si>
  <si>
    <t>Little Bentley</t>
  </si>
  <si>
    <t>Little Bromley</t>
  </si>
  <si>
    <t>Little Clacton</t>
  </si>
  <si>
    <t>Little Oakley</t>
  </si>
  <si>
    <t>Manningtree</t>
  </si>
  <si>
    <t>Mistley</t>
  </si>
  <si>
    <t>Ramsey and Parkeston</t>
  </si>
  <si>
    <t>St. Osyth</t>
  </si>
  <si>
    <t>Thorpe-le-Soken</t>
  </si>
  <si>
    <t>Thorrington</t>
  </si>
  <si>
    <t>Weeley</t>
  </si>
  <si>
    <t>Wix</t>
  </si>
  <si>
    <t>Wrabness</t>
  </si>
  <si>
    <t>Abbotts Ann</t>
  </si>
  <si>
    <t>Ampfield</t>
  </si>
  <si>
    <t>Amport</t>
  </si>
  <si>
    <t>Andover</t>
  </si>
  <si>
    <t>Appleshaw</t>
  </si>
  <si>
    <t>Awbridge</t>
  </si>
  <si>
    <t>Barton Stacey</t>
  </si>
  <si>
    <t>Braishfield</t>
  </si>
  <si>
    <t>Bullington</t>
  </si>
  <si>
    <t>Charlton</t>
  </si>
  <si>
    <t>Chilbolton</t>
  </si>
  <si>
    <t>Chilworth</t>
  </si>
  <si>
    <t>East Tytherley</t>
  </si>
  <si>
    <t>Enham Alamein</t>
  </si>
  <si>
    <t>Goodworth Clatford</t>
  </si>
  <si>
    <t>Grateley</t>
  </si>
  <si>
    <t>Hurstbourne Tarrant</t>
  </si>
  <si>
    <t>Kings Somborne</t>
  </si>
  <si>
    <t>Lockerley</t>
  </si>
  <si>
    <t>Longparish</t>
  </si>
  <si>
    <t>Longstock</t>
  </si>
  <si>
    <t>Spelsbury</t>
  </si>
  <si>
    <t>Standlake</t>
  </si>
  <si>
    <t>Stanton Harcourt</t>
  </si>
  <si>
    <t>Steeple Barton</t>
  </si>
  <si>
    <t>Stonesfield</t>
  </si>
  <si>
    <t>Swerford</t>
  </si>
  <si>
    <t>Swinbrook and Widford</t>
  </si>
  <si>
    <t>Tackley</t>
  </si>
  <si>
    <t>Witney</t>
  </si>
  <si>
    <t>Woodstock</t>
  </si>
  <si>
    <t>Worton</t>
  </si>
  <si>
    <t>Bicknoller</t>
  </si>
  <si>
    <t>Limpsfield</t>
  </si>
  <si>
    <t>Lingfield</t>
  </si>
  <si>
    <t>Nutfield</t>
  </si>
  <si>
    <t>Outwood</t>
  </si>
  <si>
    <t>Oxted</t>
  </si>
  <si>
    <t>Tatsfield</t>
  </si>
  <si>
    <t>Warlingham</t>
  </si>
  <si>
    <t>Woldingham</t>
  </si>
  <si>
    <t>Churchstow</t>
  </si>
  <si>
    <t>Cornwood</t>
  </si>
  <si>
    <t>Cornworthy</t>
  </si>
  <si>
    <t>Dartington</t>
  </si>
  <si>
    <t>Dartmouth</t>
  </si>
  <si>
    <t>Dean Prior</t>
  </si>
  <si>
    <t>Diptford</t>
  </si>
  <si>
    <t>Dittisham</t>
  </si>
  <si>
    <t>East Allington</t>
  </si>
  <si>
    <t>East Portlemouth</t>
  </si>
  <si>
    <t>Ermington</t>
  </si>
  <si>
    <t>Frogmore and Sherford</t>
  </si>
  <si>
    <t>Halwell and Moreleigh</t>
  </si>
  <si>
    <t>Harberton</t>
  </si>
  <si>
    <t>Harford</t>
  </si>
  <si>
    <t>Holbeton</t>
  </si>
  <si>
    <t>Holne</t>
  </si>
  <si>
    <t>Ivybridge</t>
  </si>
  <si>
    <t>Kingsbridge</t>
  </si>
  <si>
    <t>Kingswear</t>
  </si>
  <si>
    <t>Littlehempston</t>
  </si>
  <si>
    <t>Loddiswell</t>
  </si>
  <si>
    <t>Malborough</t>
  </si>
  <si>
    <t>Marldon</t>
  </si>
  <si>
    <t>Modbury</t>
  </si>
  <si>
    <t>Newton and Noss</t>
  </si>
  <si>
    <t>Melchet Park and Plaitford</t>
  </si>
  <si>
    <t>Michelmersh and Timsbury</t>
  </si>
  <si>
    <t>Monxton</t>
  </si>
  <si>
    <t>Mottisfont</t>
  </si>
  <si>
    <t>Nether Wallop</t>
  </si>
  <si>
    <t>North Baddesley</t>
  </si>
  <si>
    <t>Nursling and Rownhams</t>
  </si>
  <si>
    <t>Over Wallop</t>
  </si>
  <si>
    <t>Penton Grafton</t>
  </si>
  <si>
    <t>Penton Mewsey</t>
  </si>
  <si>
    <t>Quarley</t>
  </si>
  <si>
    <t>Romsey</t>
  </si>
  <si>
    <t>Romsey Extra</t>
  </si>
  <si>
    <t>Sherfield English</t>
  </si>
  <si>
    <t>Shipton Bellinger</t>
  </si>
  <si>
    <t>Smannell</t>
  </si>
  <si>
    <t>Stockbridge</t>
  </si>
  <si>
    <t>Tangley</t>
  </si>
  <si>
    <t>Upper Clatford</t>
  </si>
  <si>
    <t>Valley Park</t>
  </si>
  <si>
    <t>Vernhams Dean</t>
  </si>
  <si>
    <t>Wherwell</t>
  </si>
  <si>
    <t>Ashchurch Rural</t>
  </si>
  <si>
    <t>Ashleworth</t>
  </si>
  <si>
    <t>Badgeworth</t>
  </si>
  <si>
    <t>Bishop's Cleeve</t>
  </si>
  <si>
    <t>Brockworth</t>
  </si>
  <si>
    <t>Chaceley</t>
  </si>
  <si>
    <t>Churchdown</t>
  </si>
  <si>
    <t>Deerhurst</t>
  </si>
  <si>
    <t>Down Hatherley</t>
  </si>
  <si>
    <t>Dumbleton</t>
  </si>
  <si>
    <t>Colden Common</t>
  </si>
  <si>
    <t>Compton and Shawford</t>
  </si>
  <si>
    <t>Corhampton and Meonstoke</t>
  </si>
  <si>
    <t>Curdridge</t>
  </si>
  <si>
    <t>Denmead</t>
  </si>
  <si>
    <t>Droxford</t>
  </si>
  <si>
    <t>Durley</t>
  </si>
  <si>
    <t>Headbourne Worthy</t>
  </si>
  <si>
    <t>Hursley</t>
  </si>
  <si>
    <t>Itchen Stoke and Ovington</t>
  </si>
  <si>
    <t>Itchen Valley</t>
  </si>
  <si>
    <t>Kilmiston</t>
  </si>
  <si>
    <t>Kings Worthy</t>
  </si>
  <si>
    <t>Littleton and Harestock</t>
  </si>
  <si>
    <t>Micheldever</t>
  </si>
  <si>
    <t>New Alresford</t>
  </si>
  <si>
    <t>Northington</t>
  </si>
  <si>
    <t>Old Alresford</t>
  </si>
  <si>
    <t>Olivers Battery</t>
  </si>
  <si>
    <t>Otterbourne</t>
  </si>
  <si>
    <t>Owslebury</t>
  </si>
  <si>
    <t>Shedfield</t>
  </si>
  <si>
    <t>Soberton</t>
  </si>
  <si>
    <t>South Wonston</t>
  </si>
  <si>
    <t>Southwick and Widley</t>
  </si>
  <si>
    <t>Swanmore</t>
  </si>
  <si>
    <t>Tichborne</t>
  </si>
  <si>
    <t>Grindleton</t>
  </si>
  <si>
    <t>Hothersall</t>
  </si>
  <si>
    <t>Billingborough</t>
  </si>
  <si>
    <t>Collingbourne Kingston</t>
  </si>
  <si>
    <t>Compton Bassett</t>
  </si>
  <si>
    <t>Compton Chamberlayne</t>
  </si>
  <si>
    <t>Coombe Bissett</t>
  </si>
  <si>
    <t>Corsham</t>
  </si>
  <si>
    <t>Corsley</t>
  </si>
  <si>
    <t>Coulston</t>
  </si>
  <si>
    <t>Cricklade</t>
  </si>
  <si>
    <t>Crudwell</t>
  </si>
  <si>
    <t>Dauntsey</t>
  </si>
  <si>
    <t>Devizes</t>
  </si>
  <si>
    <t>Dilton Marsh</t>
  </si>
  <si>
    <t>Dinton</t>
  </si>
  <si>
    <t>Donhead St. Andrew</t>
  </si>
  <si>
    <t>Donhead St. Mary</t>
  </si>
  <si>
    <t>Durnford</t>
  </si>
  <si>
    <t>Durrington</t>
  </si>
  <si>
    <t>East Knoyle</t>
  </si>
  <si>
    <t>Easterton</t>
  </si>
  <si>
    <t>Ebbesborne Wake</t>
  </si>
  <si>
    <t>Enford</t>
  </si>
  <si>
    <t>Erlestoke</t>
  </si>
  <si>
    <t>Etchilhampton</t>
  </si>
  <si>
    <t>Everleigh</t>
  </si>
  <si>
    <t>Figheldean</t>
  </si>
  <si>
    <t>Firsdown</t>
  </si>
  <si>
    <t>Fittleton</t>
  </si>
  <si>
    <t>Fonthill Gifford</t>
  </si>
  <si>
    <t>Fovant</t>
  </si>
  <si>
    <t>Haconby</t>
  </si>
  <si>
    <t>Harlaxton</t>
  </si>
  <si>
    <t>Heydour</t>
  </si>
  <si>
    <t>Hougham</t>
  </si>
  <si>
    <t>Hough-on-the-Hill</t>
  </si>
  <si>
    <t>Ingoldsby</t>
  </si>
  <si>
    <t>Irnham</t>
  </si>
  <si>
    <t>Kirkby Underwood</t>
  </si>
  <si>
    <t>Lenton Keisby and Osgodby</t>
  </si>
  <si>
    <t>Little Bytham</t>
  </si>
  <si>
    <t>Little Ponton and Stroxton</t>
  </si>
  <si>
    <t>Londonthorpe and Harrowby Without</t>
  </si>
  <si>
    <t>Long Bennington</t>
  </si>
  <si>
    <t>Market Deeping</t>
  </si>
  <si>
    <t>Morton &amp; Hanthorpe</t>
  </si>
  <si>
    <t>East Witton</t>
  </si>
  <si>
    <t>Ellerton-on-Swale</t>
  </si>
  <si>
    <t>Eppleby</t>
  </si>
  <si>
    <t>Upham</t>
  </si>
  <si>
    <t>Warnford</t>
  </si>
  <si>
    <t>West Meon</t>
  </si>
  <si>
    <t>Whiteley</t>
  </si>
  <si>
    <t>Wickham</t>
  </si>
  <si>
    <t>Wonston</t>
  </si>
  <si>
    <t>Bisham</t>
  </si>
  <si>
    <t>Bray</t>
  </si>
  <si>
    <t>Cookham</t>
  </si>
  <si>
    <t>Cox Green</t>
  </si>
  <si>
    <t>Datchet</t>
  </si>
  <si>
    <t>Eton</t>
  </si>
  <si>
    <t>Henstead with Hulver Street</t>
  </si>
  <si>
    <t>Kessingland</t>
  </si>
  <si>
    <t>Mettingham</t>
  </si>
  <si>
    <t>Mutford</t>
  </si>
  <si>
    <t>North Cove</t>
  </si>
  <si>
    <t>Reydon</t>
  </si>
  <si>
    <t>Rumburgh</t>
  </si>
  <si>
    <t>Somerleyton, Ashby and Herringfleet</t>
  </si>
  <si>
    <t>Tilford</t>
  </si>
  <si>
    <t>Witley</t>
  </si>
  <si>
    <t>Wonersh</t>
  </si>
  <si>
    <t>Alciston</t>
  </si>
  <si>
    <t>Alfriston</t>
  </si>
  <si>
    <t>Berwick</t>
  </si>
  <si>
    <t>Buxted</t>
  </si>
  <si>
    <t>Chalvington with Ripe</t>
  </si>
  <si>
    <t>Chiddingly</t>
  </si>
  <si>
    <t>Crowborough</t>
  </si>
  <si>
    <t>Cuckmere Valley</t>
  </si>
  <si>
    <t>Danehill</t>
  </si>
  <si>
    <t>East Dean and Friston</t>
  </si>
  <si>
    <t>East Hoathly with Halland</t>
  </si>
  <si>
    <t>Fletching</t>
  </si>
  <si>
    <t>Forest Row</t>
  </si>
  <si>
    <t>Framfield</t>
  </si>
  <si>
    <t>Frant</t>
  </si>
  <si>
    <t>Hadlow Down</t>
  </si>
  <si>
    <t>Hailsham</t>
  </si>
  <si>
    <t>Bardwell</t>
  </si>
  <si>
    <t>Bradfield Combust with Stanningfield</t>
  </si>
  <si>
    <t>Bradfield St. Clare</t>
  </si>
  <si>
    <t>Bradfield St. George</t>
  </si>
  <si>
    <t>Bury St Edmunds</t>
  </si>
  <si>
    <t>Cavendish</t>
  </si>
  <si>
    <t>Chedburgh</t>
  </si>
  <si>
    <t>Chevington</t>
  </si>
  <si>
    <t>Clare</t>
  </si>
  <si>
    <t>Coney Weston</t>
  </si>
  <si>
    <t>Cowlinge</t>
  </si>
  <si>
    <t>Culford</t>
  </si>
  <si>
    <t>Denston</t>
  </si>
  <si>
    <t>Depden</t>
  </si>
  <si>
    <t>Euston</t>
  </si>
  <si>
    <t>Rushbrooke with Rougham</t>
  </si>
  <si>
    <t>Stansfield</t>
  </si>
  <si>
    <t>Stoke-by-Clare</t>
  </si>
  <si>
    <t>Stradishall</t>
  </si>
  <si>
    <t>The Saxhams</t>
  </si>
  <si>
    <t>Thelnetham</t>
  </si>
  <si>
    <t>Troston</t>
  </si>
  <si>
    <t>West Stow</t>
  </si>
  <si>
    <t>Westley</t>
  </si>
  <si>
    <t>Whepstead</t>
  </si>
  <si>
    <t>Wickhambrook</t>
  </si>
  <si>
    <t>Withersfield</t>
  </si>
  <si>
    <t>Wixoe</t>
  </si>
  <si>
    <t>Wordwell</t>
  </si>
  <si>
    <t>Billinge Chapel End</t>
  </si>
  <si>
    <t>Bold</t>
  </si>
  <si>
    <t>Rainford</t>
  </si>
  <si>
    <t>Rainhill</t>
  </si>
  <si>
    <t>Seneley Green</t>
  </si>
  <si>
    <t>Windle</t>
  </si>
  <si>
    <t>Adbaston</t>
  </si>
  <si>
    <t>Barlaston</t>
  </si>
  <si>
    <t>Berkswich</t>
  </si>
  <si>
    <t>Brocton</t>
  </si>
  <si>
    <t>Chebsey</t>
  </si>
  <si>
    <t>Church Eaton</t>
  </si>
  <si>
    <t>Colwich</t>
  </si>
  <si>
    <t>Creswell</t>
  </si>
  <si>
    <t>Doxey</t>
  </si>
  <si>
    <t>Eccleshall</t>
  </si>
  <si>
    <t>Ellenhall</t>
  </si>
  <si>
    <t>Forton</t>
  </si>
  <si>
    <t>Fradswell</t>
  </si>
  <si>
    <t>Fulford</t>
  </si>
  <si>
    <t>Dilhorne</t>
  </si>
  <si>
    <t>Draycott in the Moors</t>
  </si>
  <si>
    <t>Endon and Stanley</t>
  </si>
  <si>
    <t>Farley</t>
  </si>
  <si>
    <t>Fawfieldhead</t>
  </si>
  <si>
    <t>Forsbrook</t>
  </si>
  <si>
    <t>Grindon</t>
  </si>
  <si>
    <t>Heathylee</t>
  </si>
  <si>
    <t>Heaton</t>
  </si>
  <si>
    <t>Hollinsclough</t>
  </si>
  <si>
    <t>Ilam</t>
  </si>
  <si>
    <t>Ipstones</t>
  </si>
  <si>
    <t>Leek</t>
  </si>
  <si>
    <t>Leekfrith</t>
  </si>
  <si>
    <t>Longsdon</t>
  </si>
  <si>
    <t>Oakamoor</t>
  </si>
  <si>
    <t>Onecote</t>
  </si>
  <si>
    <t>Quarnford</t>
  </si>
  <si>
    <t>Sheen</t>
  </si>
  <si>
    <t>Tittesworth</t>
  </si>
  <si>
    <t>Warslow and Elkstones</t>
  </si>
  <si>
    <t>Waterhouses</t>
  </si>
  <si>
    <t>Wetton</t>
  </si>
  <si>
    <t>Billingham</t>
  </si>
  <si>
    <t>Bradworthy</t>
  </si>
  <si>
    <t>Bridgerule</t>
  </si>
  <si>
    <t>Broadwoodwidger</t>
  </si>
  <si>
    <t>Buckland Brewer</t>
  </si>
  <si>
    <t>Buckland Filleigh</t>
  </si>
  <si>
    <t>Shalbourne</t>
  </si>
  <si>
    <t>Sherston</t>
  </si>
  <si>
    <t>Shrewton</t>
  </si>
  <si>
    <t>Sopworth</t>
  </si>
  <si>
    <t>South Newton</t>
  </si>
  <si>
    <t>South Wraxall</t>
  </si>
  <si>
    <t>St. Paul Malmesbury Without</t>
  </si>
  <si>
    <t>Stanton St. Bernard</t>
  </si>
  <si>
    <t>Stanton St. Quintin</t>
  </si>
  <si>
    <t>Steeple Ashton</t>
  </si>
  <si>
    <t>Steeple Langford</t>
  </si>
  <si>
    <t>Stert</t>
  </si>
  <si>
    <t>Stourton with Gasper</t>
  </si>
  <si>
    <t>Sutton Benger</t>
  </si>
  <si>
    <t>Sutton Mandeville</t>
  </si>
  <si>
    <t>Sutton Veny</t>
  </si>
  <si>
    <t>Swallowcliffe</t>
  </si>
  <si>
    <t>Teffont</t>
  </si>
  <si>
    <t>Tidworth</t>
  </si>
  <si>
    <t>Tilshead</t>
  </si>
  <si>
    <t>Tisbury</t>
  </si>
  <si>
    <t>Tockenham</t>
  </si>
  <si>
    <t>Beckford</t>
  </si>
  <si>
    <t>Birlingham</t>
  </si>
  <si>
    <t>Bretforton</t>
  </si>
  <si>
    <t>Broughton Hackett</t>
  </si>
  <si>
    <t>Childswickham</t>
  </si>
  <si>
    <t>Cleeve Prior</t>
  </si>
  <si>
    <t>Cookhill</t>
  </si>
  <si>
    <t>Cropthorne</t>
  </si>
  <si>
    <t>Crowle</t>
  </si>
  <si>
    <t>Dodderhill</t>
  </si>
  <si>
    <t>Droitwich Spa</t>
  </si>
  <si>
    <t>Elmley Lovett</t>
  </si>
  <si>
    <t>Evesham</t>
  </si>
  <si>
    <t>Fladbury</t>
  </si>
  <si>
    <t>Great Comberton</t>
  </si>
  <si>
    <t>Hartlebury</t>
  </si>
  <si>
    <t>Harvington</t>
  </si>
  <si>
    <t>Hill and Moor</t>
  </si>
  <si>
    <t>Tollard Royal</t>
  </si>
  <si>
    <t>Trowbridge</t>
  </si>
  <si>
    <t>Upavon</t>
  </si>
  <si>
    <t>Honeybourne</t>
  </si>
  <si>
    <t>Inkberrow</t>
  </si>
  <si>
    <t>Kemerton</t>
  </si>
  <si>
    <t>Little Comberton</t>
  </si>
  <si>
    <t>Naunton Beauchamp</t>
  </si>
  <si>
    <t>North and Middle Littleton</t>
  </si>
  <si>
    <t>North Claines</t>
  </si>
  <si>
    <t>Norton and Lenchwick</t>
  </si>
  <si>
    <t>Norton Juxta Kempsey</t>
  </si>
  <si>
    <t>Offenham</t>
  </si>
  <si>
    <t>Pebworth</t>
  </si>
  <si>
    <t>Peopleton</t>
  </si>
  <si>
    <t>Pershore</t>
  </si>
  <si>
    <t>Pinvin</t>
  </si>
  <si>
    <t>Rous Lench</t>
  </si>
  <si>
    <t>Sedgeberrow</t>
  </si>
  <si>
    <t>South Littleton</t>
  </si>
  <si>
    <t>Stock and Bradley</t>
  </si>
  <si>
    <t>Ashbury</t>
  </si>
  <si>
    <t>Baulking</t>
  </si>
  <si>
    <t>Besselsleigh</t>
  </si>
  <si>
    <t>Blewbury</t>
  </si>
  <si>
    <t>Buscot</t>
  </si>
  <si>
    <t>Charney Bassett</t>
  </si>
  <si>
    <t>Childrey</t>
  </si>
  <si>
    <t>Cumnor</t>
  </si>
  <si>
    <t>East Challow</t>
  </si>
  <si>
    <t>East Hendred</t>
  </si>
  <si>
    <t>Fernham</t>
  </si>
  <si>
    <t>Frilford</t>
  </si>
  <si>
    <t>Fyfield and Tubney</t>
  </si>
  <si>
    <t>Garford</t>
  </si>
  <si>
    <t>Great Coxwell</t>
  </si>
  <si>
    <t>Harwell</t>
  </si>
  <si>
    <t>Hatford</t>
  </si>
  <si>
    <t>Hinton Waldrist</t>
  </si>
  <si>
    <t>Kennington</t>
  </si>
  <si>
    <t>Marlow Bottom</t>
  </si>
  <si>
    <t>Medmenham</t>
  </si>
  <si>
    <t>Piddington and Wheeler End</t>
  </si>
  <si>
    <t>Princes Risborough</t>
  </si>
  <si>
    <t>Radnage</t>
  </si>
  <si>
    <t>Stokenchurch</t>
  </si>
  <si>
    <t>Turville</t>
  </si>
  <si>
    <t>West Wycombe</t>
  </si>
  <si>
    <t>Wooburn</t>
  </si>
  <si>
    <t>Barnacre-with-Bonds</t>
  </si>
  <si>
    <t>Bleasdale</t>
  </si>
  <si>
    <t>Mayfield and Five Ashes</t>
  </si>
  <si>
    <t>Ninfield</t>
  </si>
  <si>
    <t>Pevensey</t>
  </si>
  <si>
    <t>Polegate</t>
  </si>
  <si>
    <t>Rotherfield</t>
  </si>
  <si>
    <t>Selmeston</t>
  </si>
  <si>
    <t>Uckfield</t>
  </si>
  <si>
    <t>Wadhurst</t>
  </si>
  <si>
    <t>Warbleton</t>
  </si>
  <si>
    <t>Wartling</t>
  </si>
  <si>
    <t>Westham</t>
  </si>
  <si>
    <t>Willingdon and Jevington</t>
  </si>
  <si>
    <t>Withyham</t>
  </si>
  <si>
    <t>Bozeat</t>
  </si>
  <si>
    <t>Earls Barton</t>
  </si>
  <si>
    <t>Easton Maudit</t>
  </si>
  <si>
    <t>Ecton</t>
  </si>
  <si>
    <t>Finedon</t>
  </si>
  <si>
    <t>Great Doddington</t>
  </si>
  <si>
    <t>Great Harrowden</t>
  </si>
  <si>
    <t>Irchester</t>
  </si>
  <si>
    <t>Isham</t>
  </si>
  <si>
    <t>Little Harrowden</t>
  </si>
  <si>
    <t>Mears Ashby</t>
  </si>
  <si>
    <t>Orlingbury</t>
  </si>
  <si>
    <t>Strixton</t>
  </si>
  <si>
    <t>Sywell</t>
  </si>
  <si>
    <t>Wollaston</t>
  </si>
  <si>
    <t>Ayot St Lawrence</t>
  </si>
  <si>
    <t>Ayot St Peter</t>
  </si>
  <si>
    <t>Essendon</t>
  </si>
  <si>
    <t>Acaster Malbis</t>
  </si>
  <si>
    <t>Askham Bryan</t>
  </si>
  <si>
    <t>Askham Richard</t>
  </si>
  <si>
    <t>Bishopthorpe</t>
  </si>
  <si>
    <t>Clifton Without</t>
  </si>
  <si>
    <t>Copmanthorpe</t>
  </si>
  <si>
    <t>Dunnington</t>
  </si>
  <si>
    <t>Earswick</t>
  </si>
  <si>
    <t>Elvington</t>
  </si>
  <si>
    <t>Haxby</t>
  </si>
  <si>
    <t>Heslington</t>
  </si>
  <si>
    <t>Hessay</t>
  </si>
  <si>
    <t>Heworth Without</t>
  </si>
  <si>
    <t>Holtby</t>
  </si>
  <si>
    <t>Naburn</t>
  </si>
  <si>
    <t>Nether Poppleton</t>
  </si>
  <si>
    <t>New Earswick</t>
  </si>
  <si>
    <t>Osbaldwick</t>
  </si>
  <si>
    <t>Rufforth with Knapton</t>
  </si>
  <si>
    <t>Stockton-on-the-Forest</t>
  </si>
  <si>
    <t>Strensall with Towthorpe</t>
  </si>
  <si>
    <t>Upper Poppleton</t>
  </si>
  <si>
    <t>Wheldrake</t>
  </si>
  <si>
    <t>Woolston</t>
  </si>
  <si>
    <t>Baddesley Clinton</t>
  </si>
  <si>
    <t>Baginton</t>
  </si>
  <si>
    <t>North Mymms</t>
  </si>
  <si>
    <t>Cubbington</t>
  </si>
  <si>
    <t>Kenilworth</t>
  </si>
  <si>
    <t>Lapworth</t>
  </si>
  <si>
    <t>Leek Wootton and Guy's Cliffe</t>
  </si>
  <si>
    <t>Norton Lindsey</t>
  </si>
  <si>
    <t>Radford Semele</t>
  </si>
  <si>
    <t>Rowington</t>
  </si>
  <si>
    <t>Royal Leamington Spa</t>
  </si>
  <si>
    <t>Shrewley</t>
  </si>
  <si>
    <t>Weston under Wetherley</t>
  </si>
  <si>
    <t>Whitnash</t>
  </si>
  <si>
    <t>Beccles</t>
  </si>
  <si>
    <t>Brampton with Stoven</t>
  </si>
  <si>
    <t>Bungay</t>
  </si>
  <si>
    <t>Carlton Colville</t>
  </si>
  <si>
    <t>Corton</t>
  </si>
  <si>
    <t>Lovington</t>
  </si>
  <si>
    <t>Maperton</t>
  </si>
  <si>
    <t>Marston Magna</t>
  </si>
  <si>
    <t>Martock</t>
  </si>
  <si>
    <t>Merriott</t>
  </si>
  <si>
    <t>Milborne Port</t>
  </si>
  <si>
    <t>Montacute</t>
  </si>
  <si>
    <t>Mudford</t>
  </si>
  <si>
    <t>North Barrow</t>
  </si>
  <si>
    <t>North Cadbury</t>
  </si>
  <si>
    <t>North Cheriton</t>
  </si>
  <si>
    <t>North Perrott</t>
  </si>
  <si>
    <t>Norton sub Hamdon</t>
  </si>
  <si>
    <t>Bridgwater Without</t>
  </si>
  <si>
    <t>Burnham Without</t>
  </si>
  <si>
    <t>Burnham-on-Sea and Highbridge</t>
  </si>
  <si>
    <t>Burtle</t>
  </si>
  <si>
    <t>Cannington</t>
  </si>
  <si>
    <t>Catcott</t>
  </si>
  <si>
    <t>Chapel Allerton</t>
  </si>
  <si>
    <t>Cheddar</t>
  </si>
  <si>
    <t>Chedzoy</t>
  </si>
  <si>
    <t>Chilton Polden</t>
  </si>
  <si>
    <t>Chilton Trinity</t>
  </si>
  <si>
    <t>Compton Bishop</t>
  </si>
  <si>
    <t>Durleigh</t>
  </si>
  <si>
    <t>East Brent</t>
  </si>
  <si>
    <t>East Huntspill</t>
  </si>
  <si>
    <t>Edington</t>
  </si>
  <si>
    <t>Enmore</t>
  </si>
  <si>
    <t>Fiddington</t>
  </si>
  <si>
    <t>Goathurst</t>
  </si>
  <si>
    <t>Lympsham</t>
  </si>
  <si>
    <t>Winsham</t>
  </si>
  <si>
    <t>Yarlington</t>
  </si>
  <si>
    <t>Yeovil</t>
  </si>
  <si>
    <t>Whitelackington</t>
  </si>
  <si>
    <t>Wincanton</t>
  </si>
  <si>
    <t>Midgham</t>
  </si>
  <si>
    <t>Newbury</t>
  </si>
  <si>
    <t>Padworth</t>
  </si>
  <si>
    <t>Pangbourne</t>
  </si>
  <si>
    <t>Peasemore</t>
  </si>
  <si>
    <t>Purley on Thames</t>
  </si>
  <si>
    <t>Shaw cum Donnington</t>
  </si>
  <si>
    <t>Speen</t>
  </si>
  <si>
    <t>Stanford Dingley</t>
  </si>
  <si>
    <t>Stratfield Mortimer</t>
  </si>
  <si>
    <t>Sulhamstead</t>
  </si>
  <si>
    <t>Thatcham</t>
  </si>
  <si>
    <t>Theale</t>
  </si>
  <si>
    <t>Tilehurst</t>
  </si>
  <si>
    <t>Ufton Nervet</t>
  </si>
  <si>
    <t>West Ilsley</t>
  </si>
  <si>
    <t>Wokefield</t>
  </si>
  <si>
    <t>Woolhampton</t>
  </si>
  <si>
    <t>Yattendon</t>
  </si>
  <si>
    <t>Beaworthy</t>
  </si>
  <si>
    <t>Belstone</t>
  </si>
  <si>
    <t>Bere Ferrers</t>
  </si>
  <si>
    <t>Bondleigh</t>
  </si>
  <si>
    <t>Bratton Clovelly</t>
  </si>
  <si>
    <t>Brentor</t>
  </si>
  <si>
    <t>Bridestowe</t>
  </si>
  <si>
    <t>Broadwoodkelly</t>
  </si>
  <si>
    <t>Buckland Monachorum</t>
  </si>
  <si>
    <t>Chagford</t>
  </si>
  <si>
    <t>Dartmoor Forest</t>
  </si>
  <si>
    <t>Harpenden Rural</t>
  </si>
  <si>
    <t>London Colney</t>
  </si>
  <si>
    <t>Redbourn</t>
  </si>
  <si>
    <t>Sandridge</t>
  </si>
  <si>
    <t>St Michael</t>
  </si>
  <si>
    <t>St Stephen</t>
  </si>
  <si>
    <t>Wheathampstead</t>
  </si>
  <si>
    <t>Cridling Stubbs</t>
  </si>
  <si>
    <t>Drax</t>
  </si>
  <si>
    <t>Eggborough</t>
  </si>
  <si>
    <t>Escrick</t>
  </si>
  <si>
    <t>Fairburn</t>
  </si>
  <si>
    <t>Gateforth</t>
  </si>
  <si>
    <t>Heck</t>
  </si>
  <si>
    <t>Hemingbrough</t>
  </si>
  <si>
    <t>Hensall</t>
  </si>
  <si>
    <t>Hillam</t>
  </si>
  <si>
    <t>Hirst Courtney</t>
  </si>
  <si>
    <t>Huddleston with Newthorpe</t>
  </si>
  <si>
    <t>Kelfield</t>
  </si>
  <si>
    <t>Kellington</t>
  </si>
  <si>
    <t>Kirk Smeaton</t>
  </si>
  <si>
    <t>Dogdyke</t>
  </si>
  <si>
    <t>Dorrington</t>
  </si>
  <si>
    <t>Dunston</t>
  </si>
  <si>
    <t>Eagle and Swinethorpe</t>
  </si>
  <si>
    <t>Sherburn in Elmet</t>
  </si>
  <si>
    <t>South Milford</t>
  </si>
  <si>
    <t>Stillingfleet</t>
  </si>
  <si>
    <t>Stutton with Hazlewood</t>
  </si>
  <si>
    <t>Tadcaster</t>
  </si>
  <si>
    <t>Elmstone Hardwicke</t>
  </si>
  <si>
    <t>Forthampton</t>
  </si>
  <si>
    <t>Gotherington</t>
  </si>
  <si>
    <t>Great Witcombe</t>
  </si>
  <si>
    <t>Hasfield</t>
  </si>
  <si>
    <t>Highnam</t>
  </si>
  <si>
    <t>Hucclecote</t>
  </si>
  <si>
    <t>Innsworth</t>
  </si>
  <si>
    <t>Maisemore</t>
  </si>
  <si>
    <t>Minsterworth</t>
  </si>
  <si>
    <t>Northway</t>
  </si>
  <si>
    <t>Oxenton</t>
  </si>
  <si>
    <t>Shurdington</t>
  </si>
  <si>
    <t>Snowshill</t>
  </si>
  <si>
    <t>Stoke Orchard</t>
  </si>
  <si>
    <t>Teddington</t>
  </si>
  <si>
    <t>Tirley</t>
  </si>
  <si>
    <t>Twigworth</t>
  </si>
  <si>
    <t>Twyning</t>
  </si>
  <si>
    <t>Horton Kirby and South Darenth</t>
  </si>
  <si>
    <t>Kemsing</t>
  </si>
  <si>
    <t>Knockholt</t>
  </si>
  <si>
    <t>Otford</t>
  </si>
  <si>
    <t>Penshurst</t>
  </si>
  <si>
    <t>Riverhead</t>
  </si>
  <si>
    <t>Seal</t>
  </si>
  <si>
    <t>Sevenoaks Weald</t>
  </si>
  <si>
    <t>Shoreham</t>
  </si>
  <si>
    <t>Sundridge with Ide Hill</t>
  </si>
  <si>
    <t>Swanley</t>
  </si>
  <si>
    <t>West Kingsdown</t>
  </si>
  <si>
    <t>Westerham</t>
  </si>
  <si>
    <t>Bradfield</t>
  </si>
  <si>
    <t>Ecclesfield</t>
  </si>
  <si>
    <t>Stocksbridge</t>
  </si>
  <si>
    <t>Acrise</t>
  </si>
  <si>
    <t>Brenzett</t>
  </si>
  <si>
    <t>Brookland</t>
  </si>
  <si>
    <t>Burringham</t>
  </si>
  <si>
    <t>Burton upon Stather</t>
  </si>
  <si>
    <t>Cadney</t>
  </si>
  <si>
    <t>Crowle and Ealand</t>
  </si>
  <si>
    <t>Hawkinge</t>
  </si>
  <si>
    <t>Hythe</t>
  </si>
  <si>
    <t>Ivychurch</t>
  </si>
  <si>
    <t>Lydd</t>
  </si>
  <si>
    <t>Lyminge</t>
  </si>
  <si>
    <t>Lympne</t>
  </si>
  <si>
    <t>Monks Horton</t>
  </si>
  <si>
    <t>New Romney</t>
  </si>
  <si>
    <t>Newington</t>
  </si>
  <si>
    <t>Paddlesworth</t>
  </si>
  <si>
    <t>Postling</t>
  </si>
  <si>
    <t>Saltwood</t>
  </si>
  <si>
    <t>Sandgate</t>
  </si>
  <si>
    <t>Sellindge</t>
  </si>
  <si>
    <t>Throwleigh</t>
  </si>
  <si>
    <t>West Quantoxhead</t>
  </si>
  <si>
    <t>Williton</t>
  </si>
  <si>
    <t>Withycombe</t>
  </si>
  <si>
    <t>Withypool and Hawkridge</t>
  </si>
  <si>
    <t>Wootton Courtenay</t>
  </si>
  <si>
    <t>Haigh</t>
  </si>
  <si>
    <t>Ruscombe</t>
  </si>
  <si>
    <t>Shinfield</t>
  </si>
  <si>
    <t>Sonning</t>
  </si>
  <si>
    <t>St. Nicholas, Hurst</t>
  </si>
  <si>
    <t>Swallowfield</t>
  </si>
  <si>
    <t>Wargrave</t>
  </si>
  <si>
    <t>Winnersh</t>
  </si>
  <si>
    <t>Clive</t>
  </si>
  <si>
    <t>Clunbury</t>
  </si>
  <si>
    <t>Clungunford</t>
  </si>
  <si>
    <t>Condover</t>
  </si>
  <si>
    <t>Coreley</t>
  </si>
  <si>
    <t>Cound</t>
  </si>
  <si>
    <t>Craven Arms</t>
  </si>
  <si>
    <t>Culmington</t>
  </si>
  <si>
    <t>Diddlebury</t>
  </si>
  <si>
    <t>Ditton Priors</t>
  </si>
  <si>
    <t>Donington</t>
  </si>
  <si>
    <t>Eardington</t>
  </si>
  <si>
    <t>Edgton</t>
  </si>
  <si>
    <t>Ellesmere Rural</t>
  </si>
  <si>
    <t>Ellesmere Urban</t>
  </si>
  <si>
    <t>Farlow</t>
  </si>
  <si>
    <t>Great Hanwood</t>
  </si>
  <si>
    <t>Shevington</t>
  </si>
  <si>
    <t>Aldbourne</t>
  </si>
  <si>
    <t>Alderbury</t>
  </si>
  <si>
    <t>All Cannings</t>
  </si>
  <si>
    <t>Amesbury</t>
  </si>
  <si>
    <t>Ashton Keynes</t>
  </si>
  <si>
    <t>Atworth</t>
  </si>
  <si>
    <t>Avebury</t>
  </si>
  <si>
    <t>Barford St. Martin</t>
  </si>
  <si>
    <t>Baydon</t>
  </si>
  <si>
    <t>Berwick St. James</t>
  </si>
  <si>
    <t>Berwick St. John</t>
  </si>
  <si>
    <t>Biddestone</t>
  </si>
  <si>
    <t>Bishops Cannings</t>
  </si>
  <si>
    <t>Bishopstrow</t>
  </si>
  <si>
    <t>Bowerchalke</t>
  </si>
  <si>
    <t>Box</t>
  </si>
  <si>
    <t>Bradford-on-Avon</t>
  </si>
  <si>
    <t>Bratton</t>
  </si>
  <si>
    <t>Bremhill</t>
  </si>
  <si>
    <t>Brinkworth</t>
  </si>
  <si>
    <t>Britford</t>
  </si>
  <si>
    <t>Broad Chalke</t>
  </si>
  <si>
    <t>Brokenborough</t>
  </si>
  <si>
    <t>Broughton Gifford</t>
  </si>
  <si>
    <t>Haslemere</t>
  </si>
  <si>
    <t>Peper Harow</t>
  </si>
  <si>
    <t>Thursley</t>
  </si>
  <si>
    <t>Lighthorne</t>
  </si>
  <si>
    <t>Lighthorne Heath</t>
  </si>
  <si>
    <t>Little Compton</t>
  </si>
  <si>
    <t>Little Wolford</t>
  </si>
  <si>
    <t>Long Compton</t>
  </si>
  <si>
    <t>Long Itchington</t>
  </si>
  <si>
    <t>Loxley</t>
  </si>
  <si>
    <t>Mappleborough Green</t>
  </si>
  <si>
    <t>Moreton Morrell</t>
  </si>
  <si>
    <t>Napton on the Hill</t>
  </si>
  <si>
    <t>Newbold Pacey</t>
  </si>
  <si>
    <t>Oxhill</t>
  </si>
  <si>
    <t>Pillerton Hersey</t>
  </si>
  <si>
    <t>Pillerton Priors</t>
  </si>
  <si>
    <t>Preston on Stour</t>
  </si>
  <si>
    <t>Priors Hardwick</t>
  </si>
  <si>
    <t>Priors Marston</t>
  </si>
  <si>
    <t>Radway</t>
  </si>
  <si>
    <t>Ratley and Upton</t>
  </si>
  <si>
    <t>Salford Priors</t>
  </si>
  <si>
    <t>Sambourne</t>
  </si>
  <si>
    <t>Shipston on Stour</t>
  </si>
  <si>
    <t>Shotteswell</t>
  </si>
  <si>
    <t>Snitterfield</t>
  </si>
  <si>
    <t>Southam</t>
  </si>
  <si>
    <t>Stratford-upon-Avon</t>
  </si>
  <si>
    <t>Stretton-on-Fosse</t>
  </si>
  <si>
    <t>Fakenham Magna</t>
  </si>
  <si>
    <t>Fornham All Saints</t>
  </si>
  <si>
    <t>Great Barton</t>
  </si>
  <si>
    <t>Great Bradley</t>
  </si>
  <si>
    <t>Great Livermere</t>
  </si>
  <si>
    <t>Great Thurlow</t>
  </si>
  <si>
    <t>Hawkedon</t>
  </si>
  <si>
    <t>Hawstead</t>
  </si>
  <si>
    <t>Hepworth</t>
  </si>
  <si>
    <t>Horringer</t>
  </si>
  <si>
    <t>Hundon</t>
  </si>
  <si>
    <t>Ickworth</t>
  </si>
  <si>
    <t>Kedington</t>
  </si>
  <si>
    <t>Knettishall</t>
  </si>
  <si>
    <t>Lackford</t>
  </si>
  <si>
    <t>Lidgate</t>
  </si>
  <si>
    <t>Little Thurlow</t>
  </si>
  <si>
    <t>Market Weston</t>
  </si>
  <si>
    <t>Nowton</t>
  </si>
  <si>
    <t>Ousden</t>
  </si>
  <si>
    <t>Pakenham</t>
  </si>
  <si>
    <t>Poslingford</t>
  </si>
  <si>
    <t>Rede</t>
  </si>
  <si>
    <t>Risby</t>
  </si>
  <si>
    <t>Wrightington</t>
  </si>
  <si>
    <t>Bardney</t>
  </si>
  <si>
    <t>Barlings</t>
  </si>
  <si>
    <t>Bigby</t>
  </si>
  <si>
    <t>Bishop Norton</t>
  </si>
  <si>
    <t>Blyborough</t>
  </si>
  <si>
    <t>Blyton</t>
  </si>
  <si>
    <t>Brattleby</t>
  </si>
  <si>
    <t>Broadholme</t>
  </si>
  <si>
    <t>Brookenby</t>
  </si>
  <si>
    <t>Caistor</t>
  </si>
  <si>
    <t>Cammeringham</t>
  </si>
  <si>
    <t>Cherry Willingham</t>
  </si>
  <si>
    <t>Claxby</t>
  </si>
  <si>
    <t>Corringham</t>
  </si>
  <si>
    <t>Dunholme</t>
  </si>
  <si>
    <t>East Stockwith</t>
  </si>
  <si>
    <t>Faldingworth</t>
  </si>
  <si>
    <t>Fillingham</t>
  </si>
  <si>
    <t>Fiskerton</t>
  </si>
  <si>
    <t>Gainsborough</t>
  </si>
  <si>
    <t>Glentham</t>
  </si>
  <si>
    <t>Glentworth</t>
  </si>
  <si>
    <t>Grasby</t>
  </si>
  <si>
    <t>Great Limber</t>
  </si>
  <si>
    <t>Gnosall</t>
  </si>
  <si>
    <t>High Offley</t>
  </si>
  <si>
    <t>Hilderstone</t>
  </si>
  <si>
    <t>Hixon</t>
  </si>
  <si>
    <t>Hopton and Coton</t>
  </si>
  <si>
    <t>Hyde Lea</t>
  </si>
  <si>
    <t>Ingestre</t>
  </si>
  <si>
    <t>Hackthorn</t>
  </si>
  <si>
    <t>Harpswell</t>
  </si>
  <si>
    <t>Heapham</t>
  </si>
  <si>
    <t>Hemswell</t>
  </si>
  <si>
    <t>Hemswell Cliff</t>
  </si>
  <si>
    <t>Keelby</t>
  </si>
  <si>
    <t>Kettlethorpe</t>
  </si>
  <si>
    <t>Kexby</t>
  </si>
  <si>
    <t>Knaith</t>
  </si>
  <si>
    <t>Legsby</t>
  </si>
  <si>
    <t>Market Rasen</t>
  </si>
  <si>
    <t>Middle Rasen</t>
  </si>
  <si>
    <t>Nettleham</t>
  </si>
  <si>
    <t>Nettleton</t>
  </si>
  <si>
    <t>Newton on Trent</t>
  </si>
  <si>
    <t>Normanby by Spital</t>
  </si>
  <si>
    <t>North Kelsey</t>
  </si>
  <si>
    <t>Dennington</t>
  </si>
  <si>
    <t>Dunwich</t>
  </si>
  <si>
    <t>Earl Soham</t>
  </si>
  <si>
    <t>Eyke</t>
  </si>
  <si>
    <t>Felixstowe</t>
  </si>
  <si>
    <t>Framlingham</t>
  </si>
  <si>
    <t>Friston</t>
  </si>
  <si>
    <t>Great Bealings</t>
  </si>
  <si>
    <t>Great Glemham</t>
  </si>
  <si>
    <t>Hacheston</t>
  </si>
  <si>
    <t>Hasketon</t>
  </si>
  <si>
    <t>Heveningham</t>
  </si>
  <si>
    <t>Hollesley</t>
  </si>
  <si>
    <t>Huntingfield</t>
  </si>
  <si>
    <t>Iken</t>
  </si>
  <si>
    <t>Kelsale cum Carlton</t>
  </si>
  <si>
    <t>Kesgrave</t>
  </si>
  <si>
    <t>Kettleburgh</t>
  </si>
  <si>
    <t>Knodishall</t>
  </si>
  <si>
    <t>Leiston</t>
  </si>
  <si>
    <t>Letheringham</t>
  </si>
  <si>
    <t>Toft Newton</t>
  </si>
  <si>
    <t>Torksey</t>
  </si>
  <si>
    <t>Waddingham</t>
  </si>
  <si>
    <t>Wickenby</t>
  </si>
  <si>
    <t>Yarm</t>
  </si>
  <si>
    <t>Admington</t>
  </si>
  <si>
    <t>Alcester</t>
  </si>
  <si>
    <t>Alderminster</t>
  </si>
  <si>
    <t>Arrow with Weethley</t>
  </si>
  <si>
    <t>Aston Cantlow</t>
  </si>
  <si>
    <t>Avon Dassett</t>
  </si>
  <si>
    <t>Barton-on-the-Heath</t>
  </si>
  <si>
    <t>Bearley</t>
  </si>
  <si>
    <t>Beaudesert</t>
  </si>
  <si>
    <t>Bidford-on-Avon</t>
  </si>
  <si>
    <t>Filkins and Broughton Poggs</t>
  </si>
  <si>
    <t>Finstock</t>
  </si>
  <si>
    <t>Freeland</t>
  </si>
  <si>
    <t>Hailey</t>
  </si>
  <si>
    <t>Hanborough</t>
  </si>
  <si>
    <t>Heythrop</t>
  </si>
  <si>
    <t>Kingham</t>
  </si>
  <si>
    <t>Leafield</t>
  </si>
  <si>
    <t>Milton-under-Wychwood</t>
  </si>
  <si>
    <t>Minster Lovell</t>
  </si>
  <si>
    <t>North Leigh</t>
  </si>
  <si>
    <t>Northmoor</t>
  </si>
  <si>
    <t>Over Norton</t>
  </si>
  <si>
    <t>Ramsden</t>
  </si>
  <si>
    <t>Rollright</t>
  </si>
  <si>
    <t>Sandford St. Martin</t>
  </si>
  <si>
    <t>Shipton-under-Wychwood</t>
  </si>
  <si>
    <t>South Leigh</t>
  </si>
  <si>
    <t>Ospringe</t>
  </si>
  <si>
    <t>Tonge</t>
  </si>
  <si>
    <t>Upchurch</t>
  </si>
  <si>
    <t>Blunsdon St Andrew</t>
  </si>
  <si>
    <t>Castle Eaton</t>
  </si>
  <si>
    <t>Chiseldon</t>
  </si>
  <si>
    <t>Covingham</t>
  </si>
  <si>
    <t>Haydon Wick</t>
  </si>
  <si>
    <t>Highworth</t>
  </si>
  <si>
    <t>Liddington</t>
  </si>
  <si>
    <t>South Marston</t>
  </si>
  <si>
    <t>Stanton Fitzwarren</t>
  </si>
  <si>
    <t>Stratton St Margaret</t>
  </si>
  <si>
    <t>Wroughton</t>
  </si>
  <si>
    <t>Mossley</t>
  </si>
  <si>
    <t>Bletchingley</t>
  </si>
  <si>
    <t>Burstow</t>
  </si>
  <si>
    <t>Caterham Valley</t>
  </si>
  <si>
    <t>Chelsham and Farleigh</t>
  </si>
  <si>
    <t>Dormansland</t>
  </si>
  <si>
    <t>Felbridge</t>
  </si>
  <si>
    <t>Godstone</t>
  </si>
  <si>
    <t>Horne</t>
  </si>
  <si>
    <t>Tytherington</t>
  </si>
  <si>
    <t>Westerleigh</t>
  </si>
  <si>
    <t>Wick and Abson</t>
  </si>
  <si>
    <t>Wickwar</t>
  </si>
  <si>
    <t>Winterbourne</t>
  </si>
  <si>
    <t>Yate</t>
  </si>
  <si>
    <t>Ashprington</t>
  </si>
  <si>
    <t>Aveton Gifford</t>
  </si>
  <si>
    <t>Berry Pomeroy</t>
  </si>
  <si>
    <t>Bigbury</t>
  </si>
  <si>
    <t>Blackawton</t>
  </si>
  <si>
    <t>Brixton</t>
  </si>
  <si>
    <t>Buckland-Tout-Saints</t>
  </si>
  <si>
    <t>Charleton</t>
  </si>
  <si>
    <t>Chivelstone</t>
  </si>
  <si>
    <t>Foulridge</t>
  </si>
  <si>
    <t>Goldshaw Booth</t>
  </si>
  <si>
    <t>Higham-with-West Close Booth</t>
  </si>
  <si>
    <t>Laneshaw Bridge</t>
  </si>
  <si>
    <t>Nelson</t>
  </si>
  <si>
    <t>Old Laund Booth</t>
  </si>
  <si>
    <t>Reedley Hallows</t>
  </si>
  <si>
    <t>Roughlee Booth</t>
  </si>
  <si>
    <t>Salterforth</t>
  </si>
  <si>
    <t>Trawden Forest</t>
  </si>
  <si>
    <t>Ailsworth</t>
  </si>
  <si>
    <t>Barnack</t>
  </si>
  <si>
    <t>Bretton</t>
  </si>
  <si>
    <t>Castor</t>
  </si>
  <si>
    <t>Glinton</t>
  </si>
  <si>
    <t>Hampton Hargate and Vale</t>
  </si>
  <si>
    <t>North Huish</t>
  </si>
  <si>
    <t>Rattery</t>
  </si>
  <si>
    <t>Ringmore</t>
  </si>
  <si>
    <t>Bradford-on-Tone</t>
  </si>
  <si>
    <t>Burrowbridge</t>
  </si>
  <si>
    <t>Cheddon Fitzpaine</t>
  </si>
  <si>
    <t>Chipstable</t>
  </si>
  <si>
    <t>Combe Florey</t>
  </si>
  <si>
    <t>Comeytrowe</t>
  </si>
  <si>
    <t>Corfe</t>
  </si>
  <si>
    <t>Cotford St Luke</t>
  </si>
  <si>
    <t>Creech St. Michael</t>
  </si>
  <si>
    <t>Durston</t>
  </si>
  <si>
    <t>Fitzhead</t>
  </si>
  <si>
    <t>Halse</t>
  </si>
  <si>
    <t>Hatch Beauchamp</t>
  </si>
  <si>
    <t>Kingston St. Mary</t>
  </si>
  <si>
    <t>Langford Budville</t>
  </si>
  <si>
    <t>Milverton</t>
  </si>
  <si>
    <t>North Curry</t>
  </si>
  <si>
    <t>Norton Fitzwarren</t>
  </si>
  <si>
    <t>Nynehead</t>
  </si>
  <si>
    <t>Oake</t>
  </si>
  <si>
    <t>Pitminster</t>
  </si>
  <si>
    <t>Sampford Arundel</t>
  </si>
  <si>
    <t>Staplegrove</t>
  </si>
  <si>
    <t>Stawley</t>
  </si>
  <si>
    <t>Stoke St. Gregory</t>
  </si>
  <si>
    <t>Stoke St. Mary</t>
  </si>
  <si>
    <t>Trull</t>
  </si>
  <si>
    <t>Sutton Bridge</t>
  </si>
  <si>
    <t>Sutton St Edmund</t>
  </si>
  <si>
    <t>Sutton St James</t>
  </si>
  <si>
    <t>Tax base for precept purposes</t>
  </si>
  <si>
    <t>*To Note: This is a large dataset and may take a while to download the data into the drop down</t>
  </si>
  <si>
    <t>Mundham</t>
  </si>
  <si>
    <t>Needham</t>
  </si>
  <si>
    <t>Newton Flotman</t>
  </si>
  <si>
    <t>Norton Subcourse</t>
  </si>
  <si>
    <t>Poringland</t>
  </si>
  <si>
    <t>Pulham Market</t>
  </si>
  <si>
    <t>Pulham St. Mary</t>
  </si>
  <si>
    <t>Redenhall with Harleston</t>
  </si>
  <si>
    <t>Saxlingham Nethergate</t>
  </si>
  <si>
    <t>Scole</t>
  </si>
  <si>
    <t>Seething</t>
  </si>
  <si>
    <t>Shelfanger</t>
  </si>
  <si>
    <t>Shelton and Hardwick</t>
  </si>
  <si>
    <t>Shotesham</t>
  </si>
  <si>
    <t>Starston</t>
  </si>
  <si>
    <t>Stoke Holy Cross</t>
  </si>
  <si>
    <t>Surlingham</t>
  </si>
  <si>
    <t>Swainsthorpe</t>
  </si>
  <si>
    <t>Swardeston</t>
  </si>
  <si>
    <t>Tacolneston</t>
  </si>
  <si>
    <t>Tasburgh</t>
  </si>
  <si>
    <t>Tharston and Hapton</t>
  </si>
  <si>
    <t>Thurlton</t>
  </si>
  <si>
    <t>Thurton</t>
  </si>
  <si>
    <t>Tibenham</t>
  </si>
  <si>
    <t>Toft Monks</t>
  </si>
  <si>
    <t>Topcroft</t>
  </si>
  <si>
    <t>Black Torrington</t>
  </si>
  <si>
    <t>Monkleigh</t>
  </si>
  <si>
    <t>Northam</t>
  </si>
  <si>
    <t>Clawton</t>
  </si>
  <si>
    <t>Clovelly</t>
  </si>
  <si>
    <t>Dolton</t>
  </si>
  <si>
    <t>Frithelstock</t>
  </si>
  <si>
    <t>Great Torrington</t>
  </si>
  <si>
    <t>Halwill</t>
  </si>
  <si>
    <t>Hartland</t>
  </si>
  <si>
    <t>High Bickington</t>
  </si>
  <si>
    <t>Holsworthy</t>
  </si>
  <si>
    <t>Holsworthy Hamlets</t>
  </si>
  <si>
    <t>Langtree</t>
  </si>
  <si>
    <t>Little Torrington</t>
  </si>
  <si>
    <t>Wokingham Without</t>
  </si>
  <si>
    <t>Woodley</t>
  </si>
  <si>
    <t>St. Peter the Great County</t>
  </si>
  <si>
    <t>Warndon</t>
  </si>
  <si>
    <t>Abbots Morton</t>
  </si>
  <si>
    <t>Ashton under Hill</t>
  </si>
  <si>
    <t>Paddock Wood</t>
  </si>
  <si>
    <t>Pembury</t>
  </si>
  <si>
    <t>Rusthall</t>
  </si>
  <si>
    <t>Southborough</t>
  </si>
  <si>
    <t>Speldhurst</t>
  </si>
  <si>
    <t>Arkesden</t>
  </si>
  <si>
    <t>Ashdon</t>
  </si>
  <si>
    <t>Aythorpe Roding</t>
  </si>
  <si>
    <t>Barnston</t>
  </si>
  <si>
    <t>Berden</t>
  </si>
  <si>
    <t>Birchanger</t>
  </si>
  <si>
    <t>Broxted</t>
  </si>
  <si>
    <t>Chrishall</t>
  </si>
  <si>
    <t>Clavering</t>
  </si>
  <si>
    <t>Debden</t>
  </si>
  <si>
    <t>Elsenham</t>
  </si>
  <si>
    <t>Felsted</t>
  </si>
  <si>
    <t>Flitch Green</t>
  </si>
  <si>
    <t>Great Canfield</t>
  </si>
  <si>
    <t>Great Chesterford</t>
  </si>
  <si>
    <t>Swannington (Grouped with Alderford and Little Witchingham)</t>
  </si>
  <si>
    <t>Upton-by-Chester (Grouped with Bache and Moston)</t>
  </si>
  <si>
    <t>Horton</t>
  </si>
  <si>
    <t>Pamphill</t>
  </si>
  <si>
    <t>Shapwick</t>
  </si>
  <si>
    <t>St. Leonards and St. Ives</t>
  </si>
  <si>
    <t>Sturminster Marshall</t>
  </si>
  <si>
    <t>Verwood</t>
  </si>
  <si>
    <t>West Moors</t>
  </si>
  <si>
    <t>West Parley</t>
  </si>
  <si>
    <t>Wimborne Minster</t>
  </si>
  <si>
    <t>Alton</t>
  </si>
  <si>
    <t>Hartley Wintney</t>
  </si>
  <si>
    <t>Heckfield</t>
  </si>
  <si>
    <t>Long Sutton</t>
  </si>
  <si>
    <t>Mattingley</t>
  </si>
  <si>
    <t>Odiham</t>
  </si>
  <si>
    <t>Rotherwick</t>
  </si>
  <si>
    <t>East Boldre</t>
  </si>
  <si>
    <t>Ellingham, Harbridge and Ibsley</t>
  </si>
  <si>
    <t>Exbury and Lepe</t>
  </si>
  <si>
    <t>Hordle</t>
  </si>
  <si>
    <t>Hythe and Dibden</t>
  </si>
  <si>
    <t>Lymington and Pennington</t>
  </si>
  <si>
    <t>Lyndhurst</t>
  </si>
  <si>
    <t>Marchwood</t>
  </si>
  <si>
    <t>Martin</t>
  </si>
  <si>
    <t>Milford-on-sea</t>
  </si>
  <si>
    <t>Minstead</t>
  </si>
  <si>
    <t>Netley Marsh</t>
  </si>
  <si>
    <t>New Milton</t>
  </si>
  <si>
    <t>Ringwood</t>
  </si>
  <si>
    <t>Rockbourne</t>
  </si>
  <si>
    <t>Sandleheath</t>
  </si>
  <si>
    <t>Dinedor</t>
  </si>
  <si>
    <t>Dorstone</t>
  </si>
  <si>
    <t>Downton</t>
  </si>
  <si>
    <t>Eardisland</t>
  </si>
  <si>
    <t>North Muskham</t>
  </si>
  <si>
    <t>Felton</t>
  </si>
  <si>
    <t>Fownhope</t>
  </si>
  <si>
    <t>Garway</t>
  </si>
  <si>
    <t>Hampton Bishop</t>
  </si>
  <si>
    <t>Harewood</t>
  </si>
  <si>
    <t>Hereford</t>
  </si>
  <si>
    <t>Holme Lacy</t>
  </si>
  <si>
    <t>Holmer &amp; Shelwick</t>
  </si>
  <si>
    <t>Hope Mansell</t>
  </si>
  <si>
    <t>Kentchurch</t>
  </si>
  <si>
    <t>Kimbolton</t>
  </si>
  <si>
    <t>Coningsby</t>
  </si>
  <si>
    <t>Donington on Bain</t>
  </si>
  <si>
    <t>East Keal</t>
  </si>
  <si>
    <t>East Kirkby</t>
  </si>
  <si>
    <t>Firsby</t>
  </si>
  <si>
    <t>Fotherby</t>
  </si>
  <si>
    <t>Friskney</t>
  </si>
  <si>
    <t>Frithville and Westville</t>
  </si>
  <si>
    <t>Fulstow</t>
  </si>
  <si>
    <t>Gayton le Marsh</t>
  </si>
  <si>
    <t>Grainthorpe</t>
  </si>
  <si>
    <t>Lyonshall</t>
  </si>
  <si>
    <t>Madley</t>
  </si>
  <si>
    <t>Marstow</t>
  </si>
  <si>
    <t>Monkland and Stretford</t>
  </si>
  <si>
    <t>Horwood, Lovacott and Newton Tracey</t>
  </si>
  <si>
    <t>Ilfracombe</t>
  </si>
  <si>
    <t>Instow</t>
  </si>
  <si>
    <t>King's Nympton</t>
  </si>
  <si>
    <t>Knowstone</t>
  </si>
  <si>
    <t>Landkey</t>
  </si>
  <si>
    <t>Loxhore</t>
  </si>
  <si>
    <t>Lynton and Lynmouth</t>
  </si>
  <si>
    <t>Mariansleigh</t>
  </si>
  <si>
    <t>Meshaw</t>
  </si>
  <si>
    <t>Molland</t>
  </si>
  <si>
    <t>Mortehoe</t>
  </si>
  <si>
    <t>North Molton</t>
  </si>
  <si>
    <t>Parracombe</t>
  </si>
  <si>
    <t>Pilton West</t>
  </si>
  <si>
    <t>Rackenford</t>
  </si>
  <si>
    <t>Romansleigh</t>
  </si>
  <si>
    <t>Rose Ash</t>
  </si>
  <si>
    <t>Shirwell</t>
  </si>
  <si>
    <t>South Molton</t>
  </si>
  <si>
    <t>Stoke Rivers</t>
  </si>
  <si>
    <t>Swimbridge</t>
  </si>
  <si>
    <t>Mawgan-in-Pydar</t>
  </si>
  <si>
    <t>Mawnan</t>
  </si>
  <si>
    <t>Stoney Stanton</t>
  </si>
  <si>
    <t>Thurlaston</t>
  </si>
  <si>
    <t>Whetstone</t>
  </si>
  <si>
    <t>Darwen</t>
  </si>
  <si>
    <t>Eccleshill</t>
  </si>
  <si>
    <t>Livesey</t>
  </si>
  <si>
    <t>North Turton</t>
  </si>
  <si>
    <t>Pleasington</t>
  </si>
  <si>
    <t>Tockholes</t>
  </si>
  <si>
    <t>Yate and Pickup Bank</t>
  </si>
  <si>
    <t>Ault Hucknall</t>
  </si>
  <si>
    <t>Barlborough</t>
  </si>
  <si>
    <t>Blackwell</t>
  </si>
  <si>
    <t>Clowne</t>
  </si>
  <si>
    <t>Elmton</t>
  </si>
  <si>
    <t>Glapwell</t>
  </si>
  <si>
    <t>Hodthorpe and Belph</t>
  </si>
  <si>
    <t>Old Bolsover</t>
  </si>
  <si>
    <t>Pinxton</t>
  </si>
  <si>
    <t>Pleasley</t>
  </si>
  <si>
    <t>Scarcliffe</t>
  </si>
  <si>
    <t>Shirebrook</t>
  </si>
  <si>
    <t>South Normanton</t>
  </si>
  <si>
    <t>Tibshelf</t>
  </si>
  <si>
    <t>Whitwell</t>
  </si>
  <si>
    <t>Blackrod</t>
  </si>
  <si>
    <t>Horwich</t>
  </si>
  <si>
    <t>Westhoughton</t>
  </si>
  <si>
    <t>Algarkirk</t>
  </si>
  <si>
    <t>Amber Hill</t>
  </si>
  <si>
    <t>Benington</t>
  </si>
  <si>
    <t>Bicker</t>
  </si>
  <si>
    <t>Butterwick</t>
  </si>
  <si>
    <t>Fishtoft</t>
  </si>
  <si>
    <t>Fosdyke</t>
  </si>
  <si>
    <t>Frampton</t>
  </si>
  <si>
    <t>South Hill</t>
  </si>
  <si>
    <t>South Petherwin</t>
  </si>
  <si>
    <t>St Austell</t>
  </si>
  <si>
    <t>St Austell Bay</t>
  </si>
  <si>
    <t>St. Agnes</t>
  </si>
  <si>
    <t>St. Allen</t>
  </si>
  <si>
    <t>St. Anthony-in-Meneage</t>
  </si>
  <si>
    <t>St. Blaise</t>
  </si>
  <si>
    <t>St. Breock</t>
  </si>
  <si>
    <t>St. Breward</t>
  </si>
  <si>
    <t>St. Buryan</t>
  </si>
  <si>
    <t>St. Cleer</t>
  </si>
  <si>
    <t>St. Clement</t>
  </si>
  <si>
    <t>St. Clether</t>
  </si>
  <si>
    <t>St. Columb Major</t>
  </si>
  <si>
    <t>St. Day</t>
  </si>
  <si>
    <t>St. Dennis</t>
  </si>
  <si>
    <t>St. Dominick</t>
  </si>
  <si>
    <t>St. Endellion</t>
  </si>
  <si>
    <t>St. Enoder</t>
  </si>
  <si>
    <t>St. Erme</t>
  </si>
  <si>
    <t>St. Erth</t>
  </si>
  <si>
    <t>St. Ervan</t>
  </si>
  <si>
    <t>St. Eval</t>
  </si>
  <si>
    <t>St. Ewe</t>
  </si>
  <si>
    <t>St. Gennys</t>
  </si>
  <si>
    <t>St. Germans</t>
  </si>
  <si>
    <t>Menston</t>
  </si>
  <si>
    <t>Oxenhope</t>
  </si>
  <si>
    <t>Sandy Lane</t>
  </si>
  <si>
    <t>Silsden</t>
  </si>
  <si>
    <t>Steeton with Eastburn</t>
  </si>
  <si>
    <t>Wilsden</t>
  </si>
  <si>
    <t>Wrose</t>
  </si>
  <si>
    <t>Ashen</t>
  </si>
  <si>
    <t>Belchamp Otten</t>
  </si>
  <si>
    <t>Belchamp St. Paul</t>
  </si>
  <si>
    <t>Belchamp Walter</t>
  </si>
  <si>
    <t>Birdbrook</t>
  </si>
  <si>
    <t>Black Notley</t>
  </si>
  <si>
    <t>Borley</t>
  </si>
  <si>
    <t>Bradwell</t>
  </si>
  <si>
    <t>Bulmer</t>
  </si>
  <si>
    <t>Bures Hamlet</t>
  </si>
  <si>
    <t>Castle Hedingham</t>
  </si>
  <si>
    <t>Great Maplestead</t>
  </si>
  <si>
    <t>Great Notley</t>
  </si>
  <si>
    <t>Great Saling</t>
  </si>
  <si>
    <t>Great Yeldham</t>
  </si>
  <si>
    <t>Greenstead Green and Halstead Rural</t>
  </si>
  <si>
    <t>St. Wenn</t>
  </si>
  <si>
    <t>St. Winnow</t>
  </si>
  <si>
    <t>Stithians</t>
  </si>
  <si>
    <t>Stokeclimsland</t>
  </si>
  <si>
    <t>Tintagel</t>
  </si>
  <si>
    <t>Torpoint</t>
  </si>
  <si>
    <t>Towednack</t>
  </si>
  <si>
    <t>Tregoney</t>
  </si>
  <si>
    <t>Tremaine</t>
  </si>
  <si>
    <t>Tresmeer</t>
  </si>
  <si>
    <t>Trevalga</t>
  </si>
  <si>
    <t>Treverbyn</t>
  </si>
  <si>
    <t>Trewen</t>
  </si>
  <si>
    <t>Truro</t>
  </si>
  <si>
    <t>Tywardreath and Par</t>
  </si>
  <si>
    <t>Veryan</t>
  </si>
  <si>
    <t>Wadebridge</t>
  </si>
  <si>
    <t>Warbstow</t>
  </si>
  <si>
    <t>Warleggan</t>
  </si>
  <si>
    <t>Week St. Mary</t>
  </si>
  <si>
    <t>Wendron</t>
  </si>
  <si>
    <t>Werrington</t>
  </si>
  <si>
    <t>Whitstone</t>
  </si>
  <si>
    <t>Kingston Bagpuize with Southmoor</t>
  </si>
  <si>
    <t>Kingston Lisle</t>
  </si>
  <si>
    <t>Letcombe Bassett</t>
  </si>
  <si>
    <t>Letcombe Regis</t>
  </si>
  <si>
    <t>Little Coxwell</t>
  </si>
  <si>
    <t>Littleworth</t>
  </si>
  <si>
    <t>Longcot</t>
  </si>
  <si>
    <t>Longworth</t>
  </si>
  <si>
    <t>Marcham</t>
  </si>
  <si>
    <t>North Hinksey</t>
  </si>
  <si>
    <t>Cabus</t>
  </si>
  <si>
    <t>Catterall</t>
  </si>
  <si>
    <t>Fleetwood</t>
  </si>
  <si>
    <t>Garstang</t>
  </si>
  <si>
    <t>Great Eccleston</t>
  </si>
  <si>
    <t>Inskip-with-Sowerby</t>
  </si>
  <si>
    <t>Kirkland</t>
  </si>
  <si>
    <t>Myerscough and Bilsborrow</t>
  </si>
  <si>
    <t>Nether Wyresdale</t>
  </si>
  <si>
    <t>Out Rawcliffe</t>
  </si>
  <si>
    <t>Pilling</t>
  </si>
  <si>
    <t>Preesall</t>
  </si>
  <si>
    <t>Stalmine-with-Staynall</t>
  </si>
  <si>
    <t>Upper Rawcliffe-with-Tarnacre</t>
  </si>
  <si>
    <t>Winmarleigh</t>
  </si>
  <si>
    <t>Bewdley</t>
  </si>
  <si>
    <t>Chaddesley Corbett</t>
  </si>
  <si>
    <t>Churchill and Blakedown</t>
  </si>
  <si>
    <t>Kidderminster Foreign</t>
  </si>
  <si>
    <t>Rock</t>
  </si>
  <si>
    <t>Rushock</t>
  </si>
  <si>
    <t>Stourport-on-Severn</t>
  </si>
  <si>
    <t>Upper Arley</t>
  </si>
  <si>
    <t>Wolverley and Cookley</t>
  </si>
  <si>
    <t>Notton</t>
  </si>
  <si>
    <t>Ryhill</t>
  </si>
  <si>
    <t>Sharlston</t>
  </si>
  <si>
    <t>Sitlington</t>
  </si>
  <si>
    <t>South Elmsall</t>
  </si>
  <si>
    <t>South Hiendley</t>
  </si>
  <si>
    <t>South Kirkby and Moorthorpe</t>
  </si>
  <si>
    <t>Thorpe Audlin</t>
  </si>
  <si>
    <t>Warmfield cum Heath</t>
  </si>
  <si>
    <t>West Bretton</t>
  </si>
  <si>
    <t>Woolley</t>
  </si>
  <si>
    <t>Appleton</t>
  </si>
  <si>
    <t>Birchwood</t>
  </si>
  <si>
    <t>Burtonwood and Westbrook</t>
  </si>
  <si>
    <t>Culcheth and Glazebury</t>
  </si>
  <si>
    <t>Grappenhall and Thelwall</t>
  </si>
  <si>
    <t>Great Sankey</t>
  </si>
  <si>
    <t>Lymm</t>
  </si>
  <si>
    <t>Penketh</t>
  </si>
  <si>
    <t>Poulton-with-Fearnhead</t>
  </si>
  <si>
    <t>Rixton-with-Glazebrook</t>
  </si>
  <si>
    <t>Stockton Heath</t>
  </si>
  <si>
    <t>Bishop's Tachbrook</t>
  </si>
  <si>
    <t>Bubbenhall</t>
  </si>
  <si>
    <t>Budbrooke</t>
  </si>
  <si>
    <t>Donyatt</t>
  </si>
  <si>
    <t>Dowlish Wake</t>
  </si>
  <si>
    <t>East Chinnock</t>
  </si>
  <si>
    <t>East Coker</t>
  </si>
  <si>
    <t>Fivehead</t>
  </si>
  <si>
    <t>Hambridge and Westport</t>
  </si>
  <si>
    <t>Hardington Mandeville</t>
  </si>
  <si>
    <t>Haselbury Plucknett</t>
  </si>
  <si>
    <t>Henstridge</t>
  </si>
  <si>
    <t>High Ham</t>
  </si>
  <si>
    <t>Hinton St. George</t>
  </si>
  <si>
    <t>Huish Episcopi</t>
  </si>
  <si>
    <t>Ilchester</t>
  </si>
  <si>
    <t>Ilminster</t>
  </si>
  <si>
    <t>Ilton</t>
  </si>
  <si>
    <t>Isle Abbotts</t>
  </si>
  <si>
    <t>Keinton Mandeville</t>
  </si>
  <si>
    <t>Kingsbury Episcopi</t>
  </si>
  <si>
    <t>Kingsdon</t>
  </si>
  <si>
    <t>Kingweston</t>
  </si>
  <si>
    <t>Knowle St. Giles</t>
  </si>
  <si>
    <t>Langport</t>
  </si>
  <si>
    <t>Long Load</t>
  </si>
  <si>
    <t>Lopen</t>
  </si>
  <si>
    <t>Sneaton</t>
  </si>
  <si>
    <t>Stainton Dale</t>
  </si>
  <si>
    <t>West Ayton</t>
  </si>
  <si>
    <t>Worlingham</t>
  </si>
  <si>
    <t>Wrentham</t>
  </si>
  <si>
    <t>Alfold</t>
  </si>
  <si>
    <t>Busbridge</t>
  </si>
  <si>
    <t>Chiddingfold</t>
  </si>
  <si>
    <t>Churt</t>
  </si>
  <si>
    <t>Cranleigh</t>
  </si>
  <si>
    <t>Dockenfield</t>
  </si>
  <si>
    <t>Dunsfold</t>
  </si>
  <si>
    <t>Elstead</t>
  </si>
  <si>
    <t>Frensham</t>
  </si>
  <si>
    <t>Godalming</t>
  </si>
  <si>
    <t>Hambledon</t>
  </si>
  <si>
    <t>Hascombe</t>
  </si>
  <si>
    <t>Great Wolford</t>
  </si>
  <si>
    <t>Halford</t>
  </si>
  <si>
    <t>Hampton Lucy</t>
  </si>
  <si>
    <t>Harbury</t>
  </si>
  <si>
    <t>Haselor</t>
  </si>
  <si>
    <t>Ilmington</t>
  </si>
  <si>
    <t>Kineton</t>
  </si>
  <si>
    <t>Kinwarton</t>
  </si>
  <si>
    <t>Ladbroke</t>
  </si>
  <si>
    <t>Montford</t>
  </si>
  <si>
    <t>Moreton Corbet and Lee Brockhurst</t>
  </si>
  <si>
    <t>Moreton Say</t>
  </si>
  <si>
    <t>Much Wenlock</t>
  </si>
  <si>
    <t>Munslow</t>
  </si>
  <si>
    <t>Myddle and Broughton</t>
  </si>
  <si>
    <t>Neen Savage</t>
  </si>
  <si>
    <t>Newcastle on Clun</t>
  </si>
  <si>
    <t>Norton in Hales</t>
  </si>
  <si>
    <t>Onibury</t>
  </si>
  <si>
    <t>Oswestry Rural</t>
  </si>
  <si>
    <t>Pontesbury</t>
  </si>
  <si>
    <t>Prees</t>
  </si>
  <si>
    <t>Quatt Malvern</t>
  </si>
  <si>
    <t>Rushbury</t>
  </si>
  <si>
    <t>Ruyton-XI-Towns</t>
  </si>
  <si>
    <t>Shawbury</t>
  </si>
  <si>
    <t>Sheriffhales</t>
  </si>
  <si>
    <t>Shifnal</t>
  </si>
  <si>
    <t>Shrewsbury</t>
  </si>
  <si>
    <t>Tanworth-in-Arden</t>
  </si>
  <si>
    <t>Temple Grafton</t>
  </si>
  <si>
    <t>Aughton</t>
  </si>
  <si>
    <t>Bickerstaffe</t>
  </si>
  <si>
    <t>Bispham</t>
  </si>
  <si>
    <t>Burscough</t>
  </si>
  <si>
    <t>Downholland</t>
  </si>
  <si>
    <t>Great Altcar</t>
  </si>
  <si>
    <t>Halsall</t>
  </si>
  <si>
    <t>Hesketh-with-Becconsall</t>
  </si>
  <si>
    <t>Hilldale</t>
  </si>
  <si>
    <t>Lathom</t>
  </si>
  <si>
    <t>Lathom South</t>
  </si>
  <si>
    <t>North Meols</t>
  </si>
  <si>
    <t>Parbold</t>
  </si>
  <si>
    <t>Scarisbrick</t>
  </si>
  <si>
    <t>Simonswood</t>
  </si>
  <si>
    <t>Tarleton</t>
  </si>
  <si>
    <t>Up Holland</t>
  </si>
  <si>
    <t>Frampton on Severn</t>
  </si>
  <si>
    <t>Fretherne with Saul</t>
  </si>
  <si>
    <t>Frocester</t>
  </si>
  <si>
    <t>Ham and Stone</t>
  </si>
  <si>
    <t>Hamfallow</t>
  </si>
  <si>
    <t>Hardwicke</t>
  </si>
  <si>
    <t>Harescombe</t>
  </si>
  <si>
    <t>Haresfield</t>
  </si>
  <si>
    <t>Hillesley and Tresham</t>
  </si>
  <si>
    <t>Hinton</t>
  </si>
  <si>
    <t>King's Stanley</t>
  </si>
  <si>
    <t>Leonard Stanley</t>
  </si>
  <si>
    <t>Longney and Epney</t>
  </si>
  <si>
    <t>Minchinhampton</t>
  </si>
  <si>
    <t>Miserden</t>
  </si>
  <si>
    <t>Moreton Valence</t>
  </si>
  <si>
    <t>Nailsworth</t>
  </si>
  <si>
    <t>North Nibley</t>
  </si>
  <si>
    <t>Nympsfield</t>
  </si>
  <si>
    <t>Painswick</t>
  </si>
  <si>
    <t>Pitchcombe</t>
  </si>
  <si>
    <t>Randwick</t>
  </si>
  <si>
    <t>Rodborough</t>
  </si>
  <si>
    <t>Slimbridge</t>
  </si>
  <si>
    <t>Standish</t>
  </si>
  <si>
    <t>Stinchcombe</t>
  </si>
  <si>
    <t>Stonehouse</t>
  </si>
  <si>
    <t>Uley</t>
  </si>
  <si>
    <t>Upton St. Leonards</t>
  </si>
  <si>
    <t>Whiteshill and Ruscombe</t>
  </si>
  <si>
    <t>Whitminster</t>
  </si>
  <si>
    <t>Woodchester</t>
  </si>
  <si>
    <t>Wotton-under-Edge</t>
  </si>
  <si>
    <t>Greetwell</t>
  </si>
  <si>
    <t>Aldringham cum Thorpe</t>
  </si>
  <si>
    <t>Badingham</t>
  </si>
  <si>
    <t>Bawdsey</t>
  </si>
  <si>
    <t>Blaxhall</t>
  </si>
  <si>
    <t>Blythburgh</t>
  </si>
  <si>
    <t>Brandeston</t>
  </si>
  <si>
    <t>Bredfield</t>
  </si>
  <si>
    <t>Bromeswell</t>
  </si>
  <si>
    <t>Bruisyard</t>
  </si>
  <si>
    <t>Bucklesham</t>
  </si>
  <si>
    <t>Campsey Ash</t>
  </si>
  <si>
    <t>Charsfield</t>
  </si>
  <si>
    <t>Chillesford</t>
  </si>
  <si>
    <t>Cratfield</t>
  </si>
  <si>
    <t>Darsham</t>
  </si>
  <si>
    <t>Harlton</t>
  </si>
  <si>
    <t>Harston</t>
  </si>
  <si>
    <t>Haslingfield</t>
  </si>
  <si>
    <t>Hatley</t>
  </si>
  <si>
    <t>Hauxton</t>
  </si>
  <si>
    <t>Ducklington</t>
  </si>
  <si>
    <t>Enstone</t>
  </si>
  <si>
    <t>Eynsham</t>
  </si>
  <si>
    <t>Fifield</t>
  </si>
  <si>
    <t>Westerfield</t>
  </si>
  <si>
    <t>Westleton</t>
  </si>
  <si>
    <t>Wickham Market</t>
  </si>
  <si>
    <t>Woodbridge</t>
  </si>
  <si>
    <t>Yoxford</t>
  </si>
  <si>
    <t>Bisley</t>
  </si>
  <si>
    <t>Chobham</t>
  </si>
  <si>
    <t>Windlesham</t>
  </si>
  <si>
    <t>Bapchild</t>
  </si>
  <si>
    <t>Bobbing</t>
  </si>
  <si>
    <t>Borden</t>
  </si>
  <si>
    <t>Boughton under Blean</t>
  </si>
  <si>
    <t>Bredgar</t>
  </si>
  <si>
    <t>Dunkirk</t>
  </si>
  <si>
    <t>Eastchurch</t>
  </si>
  <si>
    <t>Eastling</t>
  </si>
  <si>
    <t>Faversham</t>
  </si>
  <si>
    <t>Graveney with Goodnestone</t>
  </si>
  <si>
    <t>Hartlip</t>
  </si>
  <si>
    <t>Hernhill</t>
  </si>
  <si>
    <t>Iwade</t>
  </si>
  <si>
    <t>Leysdown</t>
  </si>
  <si>
    <t>Lower Halstow</t>
  </si>
  <si>
    <t>Lynsted with Kingsdown</t>
  </si>
  <si>
    <t>Milstead</t>
  </si>
  <si>
    <t>Minster-on-Sea</t>
  </si>
  <si>
    <t>Queenborough</t>
  </si>
  <si>
    <t>Rodmersham</t>
  </si>
  <si>
    <t>Selling</t>
  </si>
  <si>
    <t>Stalisfield</t>
  </si>
  <si>
    <t>Teynham</t>
  </si>
  <si>
    <t>Throwley</t>
  </si>
  <si>
    <t>Doynton</t>
  </si>
  <si>
    <t>Dyrham and Hinton</t>
  </si>
  <si>
    <t>Falfield</t>
  </si>
  <si>
    <t>Filton</t>
  </si>
  <si>
    <t>Frampton Cotterell</t>
  </si>
  <si>
    <t>Hanham</t>
  </si>
  <si>
    <t>Hanham Abbots</t>
  </si>
  <si>
    <t>Hawkesbury</t>
  </si>
  <si>
    <t>Hill</t>
  </si>
  <si>
    <t>Iron Acton</t>
  </si>
  <si>
    <t>Little Sodbury</t>
  </si>
  <si>
    <t>Marshfield</t>
  </si>
  <si>
    <t>Oldbury-upon-Severn</t>
  </si>
  <si>
    <t>Oldland</t>
  </si>
  <si>
    <t>Olveston</t>
  </si>
  <si>
    <t>Patchway</t>
  </si>
  <si>
    <t>Pilning and Severn Beach</t>
  </si>
  <si>
    <t>Pucklechurch</t>
  </si>
  <si>
    <t>Rangeworthy</t>
  </si>
  <si>
    <t>Rockhampton</t>
  </si>
  <si>
    <t>Siston</t>
  </si>
  <si>
    <t>Sodbury</t>
  </si>
  <si>
    <t>Stoke Gifford</t>
  </si>
  <si>
    <t>Tormarton</t>
  </si>
  <si>
    <t>Tortworth</t>
  </si>
  <si>
    <t>Blackbird Leys</t>
  </si>
  <si>
    <t>Littlemore</t>
  </si>
  <si>
    <t>Old Marston</t>
  </si>
  <si>
    <t>Risinghurst and Sandhills</t>
  </si>
  <si>
    <t>Barnoldswick</t>
  </si>
  <si>
    <t>Barrowford</t>
  </si>
  <si>
    <t>Blacko</t>
  </si>
  <si>
    <t>Brierfield</t>
  </si>
  <si>
    <t>Earby</t>
  </si>
  <si>
    <t>Stathern</t>
  </si>
  <si>
    <t>Twyford and Thorpe</t>
  </si>
  <si>
    <t>Waltham on the Wolds and Thorpe Arnold</t>
  </si>
  <si>
    <t>Wymondham</t>
  </si>
  <si>
    <t>Ashwick</t>
  </si>
  <si>
    <t>Baltonsborough</t>
  </si>
  <si>
    <t>Batcombe</t>
  </si>
  <si>
    <t>Beckington</t>
  </si>
  <si>
    <t>Berkley</t>
  </si>
  <si>
    <t>Binegar</t>
  </si>
  <si>
    <t>Buckland Dinham</t>
  </si>
  <si>
    <t>Butleigh</t>
  </si>
  <si>
    <t>Chewton Mendip</t>
  </si>
  <si>
    <t>Chilcompton</t>
  </si>
  <si>
    <t>Cranmore</t>
  </si>
  <si>
    <t>Croscombe</t>
  </si>
  <si>
    <t>Ditcheat</t>
  </si>
  <si>
    <t>Doulting</t>
  </si>
  <si>
    <t>Downhead</t>
  </si>
  <si>
    <t>East Pennard</t>
  </si>
  <si>
    <t>Evercreech</t>
  </si>
  <si>
    <t>Frome</t>
  </si>
  <si>
    <t>Glastonbury</t>
  </si>
  <si>
    <t>Helpston</t>
  </si>
  <si>
    <t>Marholm</t>
  </si>
  <si>
    <t>Maxey</t>
  </si>
  <si>
    <t>Beyton</t>
  </si>
  <si>
    <t>Botesdale</t>
  </si>
  <si>
    <t>Bramford</t>
  </si>
  <si>
    <t>Brome and Oakley</t>
  </si>
  <si>
    <t>Brundish</t>
  </si>
  <si>
    <t>Burgate</t>
  </si>
  <si>
    <t>Buxhall</t>
  </si>
  <si>
    <t>Claydon</t>
  </si>
  <si>
    <t>Coddenham</t>
  </si>
  <si>
    <t>Combs</t>
  </si>
  <si>
    <t>Cotton</t>
  </si>
  <si>
    <t>Creeting St. Mary</t>
  </si>
  <si>
    <t>Creeting St. Peter or West Creeting</t>
  </si>
  <si>
    <t>Crowfield</t>
  </si>
  <si>
    <t>Debenham</t>
  </si>
  <si>
    <t>Denham</t>
  </si>
  <si>
    <t>Drinkstone</t>
  </si>
  <si>
    <t>Elmswell</t>
  </si>
  <si>
    <t>Eye</t>
  </si>
  <si>
    <t>Felsham</t>
  </si>
  <si>
    <t>Finningham</t>
  </si>
  <si>
    <t>Lubenham</t>
  </si>
  <si>
    <t>Lutterworth</t>
  </si>
  <si>
    <t>Medbourne</t>
  </si>
  <si>
    <t>Misterton with Walcote</t>
  </si>
  <si>
    <t>Mowsley</t>
  </si>
  <si>
    <t>Nevill Holt</t>
  </si>
  <si>
    <t>North Kilworth</t>
  </si>
  <si>
    <t>Gedding</t>
  </si>
  <si>
    <t>Gipping</t>
  </si>
  <si>
    <t>Gislingham</t>
  </si>
  <si>
    <t>Gosbeck</t>
  </si>
  <si>
    <t>Great Ashfield</t>
  </si>
  <si>
    <t>Great Blakenham</t>
  </si>
  <si>
    <t>Great Bricett</t>
  </si>
  <si>
    <t>Great Finborough</t>
  </si>
  <si>
    <t>Harleston</t>
  </si>
  <si>
    <t>Haughley</t>
  </si>
  <si>
    <t>Helmingham</t>
  </si>
  <si>
    <t>Leyburn</t>
  </si>
  <si>
    <t>Low Abbotside</t>
  </si>
  <si>
    <t>Manfield</t>
  </si>
  <si>
    <t>Marrick</t>
  </si>
  <si>
    <t>Marske</t>
  </si>
  <si>
    <t>Melbecks</t>
  </si>
  <si>
    <t>Melsonby</t>
  </si>
  <si>
    <t>Middleham</t>
  </si>
  <si>
    <t>Middleton Tyas</t>
  </si>
  <si>
    <t>Muker</t>
  </si>
  <si>
    <t>Newsham</t>
  </si>
  <si>
    <t>Newton-le-Willows</t>
  </si>
  <si>
    <t>North Cowton</t>
  </si>
  <si>
    <t>Patrick Brompton</t>
  </si>
  <si>
    <t>Preston-under-Scar</t>
  </si>
  <si>
    <t>Ravensworth</t>
  </si>
  <si>
    <t>Redmire</t>
  </si>
  <si>
    <t>Richmond</t>
  </si>
  <si>
    <t>Scorton</t>
  </si>
  <si>
    <t>Garsdale</t>
  </si>
  <si>
    <t>Grange-over-Sands</t>
  </si>
  <si>
    <t>Grayrigg</t>
  </si>
  <si>
    <t>Haverthwaite</t>
  </si>
  <si>
    <t>Hawkshead</t>
  </si>
  <si>
    <t>Helsington</t>
  </si>
  <si>
    <t>Heversham</t>
  </si>
  <si>
    <t>Wensley</t>
  </si>
  <si>
    <t>West Hauxwell</t>
  </si>
  <si>
    <t>West Witton</t>
  </si>
  <si>
    <t>Ashingdon</t>
  </si>
  <si>
    <t>Barling Magna</t>
  </si>
  <si>
    <t>Canewdon</t>
  </si>
  <si>
    <t>Foulness</t>
  </si>
  <si>
    <t>Great Wakering</t>
  </si>
  <si>
    <t>Hawkwell</t>
  </si>
  <si>
    <t>Hockley</t>
  </si>
  <si>
    <t>Hullbridge</t>
  </si>
  <si>
    <t>Paglesham</t>
  </si>
  <si>
    <t>Rawreth</t>
  </si>
  <si>
    <t>Rayleigh</t>
  </si>
  <si>
    <t>Stambridge</t>
  </si>
  <si>
    <t>Whitworth</t>
  </si>
  <si>
    <t>Whitton</t>
  </si>
  <si>
    <t>Wickham Skeith</t>
  </si>
  <si>
    <t>Wilby</t>
  </si>
  <si>
    <t>Willisham</t>
  </si>
  <si>
    <t>Wingfield</t>
  </si>
  <si>
    <t>Woolpit</t>
  </si>
  <si>
    <t>Worlingworth</t>
  </si>
  <si>
    <t>Wortham</t>
  </si>
  <si>
    <t>Wyverstone</t>
  </si>
  <si>
    <t>Albourne</t>
  </si>
  <si>
    <t>Ansty and Staplefield</t>
  </si>
  <si>
    <t>Ardingly</t>
  </si>
  <si>
    <t>Ashurst Wood</t>
  </si>
  <si>
    <t>Balcombe</t>
  </si>
  <si>
    <t>Bolney</t>
  </si>
  <si>
    <t>Peasmarsh</t>
  </si>
  <si>
    <t>Pett</t>
  </si>
  <si>
    <t>Playden</t>
  </si>
  <si>
    <t>Rye</t>
  </si>
  <si>
    <t>Rye Foreign</t>
  </si>
  <si>
    <t>Salehurst and Robertsbridge</t>
  </si>
  <si>
    <t>Sedlescombe</t>
  </si>
  <si>
    <t>Windermere</t>
  </si>
  <si>
    <t>Alburgh</t>
  </si>
  <si>
    <t>Aldeby</t>
  </si>
  <si>
    <t>Ashby St. Mary</t>
  </si>
  <si>
    <t>Ashwellthorpe and Fundenhall</t>
  </si>
  <si>
    <t>Aslacton</t>
  </si>
  <si>
    <t>Barnham Broom</t>
  </si>
  <si>
    <t>Bawburgh</t>
  </si>
  <si>
    <t>Bedingham</t>
  </si>
  <si>
    <t>Bergh Apton</t>
  </si>
  <si>
    <t>Bixley</t>
  </si>
  <si>
    <t>Bracon Ash</t>
  </si>
  <si>
    <t>Bramerton</t>
  </si>
  <si>
    <t>Bressingham</t>
  </si>
  <si>
    <t>Brockdish</t>
  </si>
  <si>
    <t>Broome</t>
  </si>
  <si>
    <t>Bunwell</t>
  </si>
  <si>
    <t>Burston and Shimpling</t>
  </si>
  <si>
    <t>Caistor St. Edmund</t>
  </si>
  <si>
    <t>Carleton Rode</t>
  </si>
  <si>
    <t>Chedgrave</t>
  </si>
  <si>
    <t>Colney</t>
  </si>
  <si>
    <t>Hingham</t>
  </si>
  <si>
    <t>Keswick and Intwood</t>
  </si>
  <si>
    <t>Kirby Bedon</t>
  </si>
  <si>
    <t>Langley with Hardley</t>
  </si>
  <si>
    <t>Little Melton</t>
  </si>
  <si>
    <t>Loddon</t>
  </si>
  <si>
    <t>Long Stratton</t>
  </si>
  <si>
    <t>Church Lawford</t>
  </si>
  <si>
    <t>Churchover</t>
  </si>
  <si>
    <t>Clifton upon Dunsmore</t>
  </si>
  <si>
    <t>Combe Fields</t>
  </si>
  <si>
    <t>Dunchurch</t>
  </si>
  <si>
    <t>Easenhall</t>
  </si>
  <si>
    <t>Frankton</t>
  </si>
  <si>
    <t>Grandborough</t>
  </si>
  <si>
    <t>Harborough Magna</t>
  </si>
  <si>
    <t>Leamington Hastings</t>
  </si>
  <si>
    <t>Long Lawford</t>
  </si>
  <si>
    <t>Monks Kirby</t>
  </si>
  <si>
    <t>Newton and Biggin</t>
  </si>
  <si>
    <t>Pailton</t>
  </si>
  <si>
    <t>Princethorpe</t>
  </si>
  <si>
    <t>Ryton-on-Dunsmore</t>
  </si>
  <si>
    <t>Shilton</t>
  </si>
  <si>
    <t>Stretton under Fosse</t>
  </si>
  <si>
    <t>Stretton-on-Dunsmore</t>
  </si>
  <si>
    <t>Willoughby</t>
  </si>
  <si>
    <t>Withybrook</t>
  </si>
  <si>
    <t>Wolfhampcote</t>
  </si>
  <si>
    <t>Wolston</t>
  </si>
  <si>
    <t>Wolvey</t>
  </si>
  <si>
    <t>Aslockton</t>
  </si>
  <si>
    <t>Barton in Fabis</t>
  </si>
  <si>
    <t>Bingham</t>
  </si>
  <si>
    <t>Bradmore</t>
  </si>
  <si>
    <t>Bunny</t>
  </si>
  <si>
    <t>Milton Damerel</t>
  </si>
  <si>
    <t>Winfarthing</t>
  </si>
  <si>
    <t>Woodton</t>
  </si>
  <si>
    <t>Pancrasweek</t>
  </si>
  <si>
    <t>Parkham</t>
  </si>
  <si>
    <t>Peters Marland</t>
  </si>
  <si>
    <t>Petrockstow</t>
  </si>
  <si>
    <t>Pyworthy</t>
  </si>
  <si>
    <t>Roborough</t>
  </si>
  <si>
    <t>Shebbear</t>
  </si>
  <si>
    <t>Sheepwash</t>
  </si>
  <si>
    <t>St. Giles in the Wood</t>
  </si>
  <si>
    <t>Sutcombe</t>
  </si>
  <si>
    <t>Weare Giffard</t>
  </si>
  <si>
    <t>Welcombe</t>
  </si>
  <si>
    <t>Winkleigh</t>
  </si>
  <si>
    <t>Yarnscombe</t>
  </si>
  <si>
    <t>Partington</t>
  </si>
  <si>
    <t>Benenden</t>
  </si>
  <si>
    <t>Bidborough</t>
  </si>
  <si>
    <t>Brenchley</t>
  </si>
  <si>
    <t>Cranbrook</t>
  </si>
  <si>
    <t>Frittenden</t>
  </si>
  <si>
    <t>Goudhurst</t>
  </si>
  <si>
    <t>Hawkhurst</t>
  </si>
  <si>
    <t>Horsmonden</t>
  </si>
  <si>
    <t>Lamberhurst</t>
  </si>
  <si>
    <t>Grange Park</t>
  </si>
  <si>
    <t>Greatworth</t>
  </si>
  <si>
    <t>Greens Norton</t>
  </si>
  <si>
    <t>Hackleton</t>
  </si>
  <si>
    <t>Harpole</t>
  </si>
  <si>
    <t>Hartwell</t>
  </si>
  <si>
    <t>Helmdon</t>
  </si>
  <si>
    <t>Kings Sutton</t>
  </si>
  <si>
    <t>Kislingbury</t>
  </si>
  <si>
    <t>Litchborough</t>
  </si>
  <si>
    <t>Maidford</t>
  </si>
  <si>
    <t>Marston St Lawrence</t>
  </si>
  <si>
    <t>Middleton Cheney</t>
  </si>
  <si>
    <t>Milton Malsor</t>
  </si>
  <si>
    <t>Moreton Pinkney</t>
  </si>
  <si>
    <t>Nether Heyford</t>
  </si>
  <si>
    <t>Newbottle</t>
  </si>
  <si>
    <t>Old Stratford</t>
  </si>
  <si>
    <t>Overthorpe</t>
  </si>
  <si>
    <t>Pattishall</t>
  </si>
  <si>
    <t>Paulerspury</t>
  </si>
  <si>
    <t>Potterspury</t>
  </si>
  <si>
    <t>Quinton</t>
  </si>
  <si>
    <t>Roade</t>
  </si>
  <si>
    <t>Rothersthorpe</t>
  </si>
  <si>
    <t>Shutlanger</t>
  </si>
  <si>
    <t>Silverstone</t>
  </si>
  <si>
    <t>Stoke Bruerne</t>
  </si>
  <si>
    <t>Sulgrave</t>
  </si>
  <si>
    <t>Syresham</t>
  </si>
  <si>
    <t>Thorpe Mandeville</t>
  </si>
  <si>
    <t>Tiffield</t>
  </si>
  <si>
    <t>Little Canfield</t>
  </si>
  <si>
    <t>Little Chesterford</t>
  </si>
  <si>
    <t>Weston and Weedon</t>
  </si>
  <si>
    <t>Whittlebury</t>
  </si>
  <si>
    <t>Yardley Gobion</t>
  </si>
  <si>
    <t>Yardley Hastings</t>
  </si>
  <si>
    <t>Aston Rowant</t>
  </si>
  <si>
    <t>Aston Tirrold</t>
  </si>
  <si>
    <t>Aston Upthorpe</t>
  </si>
  <si>
    <t>Beckley and Stowood</t>
  </si>
  <si>
    <t>Benson</t>
  </si>
  <si>
    <t>Berinsfield</t>
  </si>
  <si>
    <t>Berrick Salome</t>
  </si>
  <si>
    <t>Binfield Heath</t>
  </si>
  <si>
    <t>Bix and Assendon</t>
  </si>
  <si>
    <t>Brightwell Baldwin</t>
  </si>
  <si>
    <t>Brightwell-cum-Sotwell</t>
  </si>
  <si>
    <t>Britwell Salome</t>
  </si>
  <si>
    <t>Chalgrove</t>
  </si>
  <si>
    <t>Checkendon</t>
  </si>
  <si>
    <t>Chinnor</t>
  </si>
  <si>
    <t>Cholsey</t>
  </si>
  <si>
    <t>Clifton Hampden</t>
  </si>
  <si>
    <t>Appleton-le-Moors</t>
  </si>
  <si>
    <t>Barton-le-Street</t>
  </si>
  <si>
    <t>Barton-le-Willows</t>
  </si>
  <si>
    <t>Beadlam</t>
  </si>
  <si>
    <t>Birdsall</t>
  </si>
  <si>
    <t>Burythorpe</t>
  </si>
  <si>
    <t>Cropton</t>
  </si>
  <si>
    <t>Ebberston and Yedingham</t>
  </si>
  <si>
    <t>Farndale East</t>
  </si>
  <si>
    <t>Flaxton</t>
  </si>
  <si>
    <t>Foxholes</t>
  </si>
  <si>
    <t>Ganton</t>
  </si>
  <si>
    <t>Mapledurham</t>
  </si>
  <si>
    <t>Marsh Baldon</t>
  </si>
  <si>
    <t>Moulsford</t>
  </si>
  <si>
    <t>Nettlebed</t>
  </si>
  <si>
    <t>North Moreton</t>
  </si>
  <si>
    <t>Nuffield</t>
  </si>
  <si>
    <t>Nuneham Courtenay</t>
  </si>
  <si>
    <t>Pishill with Stonor</t>
  </si>
  <si>
    <t>Pyrton</t>
  </si>
  <si>
    <t>Rotherfield Greys</t>
  </si>
  <si>
    <t>Rotherfield Peppard</t>
  </si>
  <si>
    <t>Sandford-on-Thames</t>
  </si>
  <si>
    <t>Shiplake</t>
  </si>
  <si>
    <t>Shirburn</t>
  </si>
  <si>
    <t>Pusey</t>
  </si>
  <si>
    <t>Radley</t>
  </si>
  <si>
    <t>Shellingford</t>
  </si>
  <si>
    <t>Shrivenham</t>
  </si>
  <si>
    <t>South Hinksey</t>
  </si>
  <si>
    <t>Sparsholt</t>
  </si>
  <si>
    <t>Stanford in the Vale</t>
  </si>
  <si>
    <t>Sunningwell</t>
  </si>
  <si>
    <t>Sutton Courtenay</t>
  </si>
  <si>
    <t>Wantage</t>
  </si>
  <si>
    <t>Watchfield</t>
  </si>
  <si>
    <t>West Challow</t>
  </si>
  <si>
    <t>West Hanney</t>
  </si>
  <si>
    <t>West Hendred</t>
  </si>
  <si>
    <t>Woolstone</t>
  </si>
  <si>
    <t>Wytham</t>
  </si>
  <si>
    <t>Ackworth</t>
  </si>
  <si>
    <t>Badsworth</t>
  </si>
  <si>
    <t>Crigglestone</t>
  </si>
  <si>
    <t>Crofton</t>
  </si>
  <si>
    <t>Darrington</t>
  </si>
  <si>
    <t>East Hardwick</t>
  </si>
  <si>
    <t>Havercroft with Cold Hiendley</t>
  </si>
  <si>
    <t>Hemsworth</t>
  </si>
  <si>
    <t>Longton</t>
  </si>
  <si>
    <t>Much Hoole</t>
  </si>
  <si>
    <t>Penwortham</t>
  </si>
  <si>
    <t>Samlesbury</t>
  </si>
  <si>
    <t>Abbas &amp; Templecombe</t>
  </si>
  <si>
    <t>Aller</t>
  </si>
  <si>
    <t>Ansford</t>
  </si>
  <si>
    <t>Babcary</t>
  </si>
  <si>
    <t>Barton St. David</t>
  </si>
  <si>
    <t>Beercrocombe</t>
  </si>
  <si>
    <t>Brewham</t>
  </si>
  <si>
    <t>Broadway</t>
  </si>
  <si>
    <t>Bruton</t>
  </si>
  <si>
    <t>Brympton</t>
  </si>
  <si>
    <t>Buckland St Mary</t>
  </si>
  <si>
    <t>Castle Cary</t>
  </si>
  <si>
    <t>Chaffcombe</t>
  </si>
  <si>
    <t>Chard</t>
  </si>
  <si>
    <t>Charlton Horethorne</t>
  </si>
  <si>
    <t>Charlton Musgrove</t>
  </si>
  <si>
    <t>Chillington</t>
  </si>
  <si>
    <t>Chilthorne Domer</t>
  </si>
  <si>
    <t>Chiselborough</t>
  </si>
  <si>
    <t>Combe St Nicholas</t>
  </si>
  <si>
    <t>Compton Dundon</t>
  </si>
  <si>
    <t>Compton Pauncefoot</t>
  </si>
  <si>
    <t>Cucklington</t>
  </si>
  <si>
    <t>Curry Mallet</t>
  </si>
  <si>
    <t>Curry Rivel</t>
  </si>
  <si>
    <t>Filey</t>
  </si>
  <si>
    <t>Folkton</t>
  </si>
  <si>
    <t>Fylingdales</t>
  </si>
  <si>
    <t>Glaisdale</t>
  </si>
  <si>
    <t>Goathland</t>
  </si>
  <si>
    <t>Grosmont</t>
  </si>
  <si>
    <t>Hawsker-cum-Stainsacre</t>
  </si>
  <si>
    <t>Hinderwell</t>
  </si>
  <si>
    <t>Hunmanby</t>
  </si>
  <si>
    <t>Hutton Buscel</t>
  </si>
  <si>
    <t>Irton</t>
  </si>
  <si>
    <t>Lythe</t>
  </si>
  <si>
    <t>Muston</t>
  </si>
  <si>
    <t>Newby and Scalby</t>
  </si>
  <si>
    <t>Newholm-cum-Dunsley</t>
  </si>
  <si>
    <t>Osgodby</t>
  </si>
  <si>
    <t>Reighton</t>
  </si>
  <si>
    <t>Snainton</t>
  </si>
  <si>
    <t>Winterborne Houghton</t>
  </si>
  <si>
    <t>Winterborne Kingston</t>
  </si>
  <si>
    <t>Winterborne Stickland</t>
  </si>
  <si>
    <t>Winterborne Whitechurch</t>
  </si>
  <si>
    <t>Winterborne Zelston</t>
  </si>
  <si>
    <t>Ashover</t>
  </si>
  <si>
    <t>Barlow</t>
  </si>
  <si>
    <t>Brackenfield</t>
  </si>
  <si>
    <t>Calow</t>
  </si>
  <si>
    <t>Burbage</t>
  </si>
  <si>
    <t>Desford</t>
  </si>
  <si>
    <t>Earl Shilton</t>
  </si>
  <si>
    <t>Groby</t>
  </si>
  <si>
    <t>Higham on the Hill</t>
  </si>
  <si>
    <t>Market Bosworth</t>
  </si>
  <si>
    <t>Markfield</t>
  </si>
  <si>
    <t>Nailstone</t>
  </si>
  <si>
    <t>Newbold Verdon</t>
  </si>
  <si>
    <t>Osbaston</t>
  </si>
  <si>
    <t>Peckleton</t>
  </si>
  <si>
    <t>Ratby</t>
  </si>
  <si>
    <t>Shackerstone</t>
  </si>
  <si>
    <t>Sheepy</t>
  </si>
  <si>
    <t>Stanton-under-Bardon</t>
  </si>
  <si>
    <t>Stoke Golding</t>
  </si>
  <si>
    <t>Sutton Cheney</t>
  </si>
  <si>
    <t>Twycross</t>
  </si>
  <si>
    <t>Witherley</t>
  </si>
  <si>
    <t>Amberley</t>
  </si>
  <si>
    <t>Ashington</t>
  </si>
  <si>
    <t>Ashurst</t>
  </si>
  <si>
    <t>Billingshurst</t>
  </si>
  <si>
    <t>Bramber</t>
  </si>
  <si>
    <t>Brigsley</t>
  </si>
  <si>
    <t>Great Coates</t>
  </si>
  <si>
    <t>Habrough</t>
  </si>
  <si>
    <t>North Petherton</t>
  </si>
  <si>
    <t>Othery</t>
  </si>
  <si>
    <t>Otterhampton</t>
  </si>
  <si>
    <t>Over Stowey</t>
  </si>
  <si>
    <t>Pawlett</t>
  </si>
  <si>
    <t>Puriton</t>
  </si>
  <si>
    <t>Shipham</t>
  </si>
  <si>
    <t>Spaxton</t>
  </si>
  <si>
    <t>Stawell</t>
  </si>
  <si>
    <t>Stockland Bristol</t>
  </si>
  <si>
    <t>Thurloxton</t>
  </si>
  <si>
    <t>Weare</t>
  </si>
  <si>
    <t>Wedmore</t>
  </si>
  <si>
    <t>Wembdon</t>
  </si>
  <si>
    <t>West Huntspill</t>
  </si>
  <si>
    <t>Westonzoyland</t>
  </si>
  <si>
    <t>Woolavington</t>
  </si>
  <si>
    <t>Aintree Village</t>
  </si>
  <si>
    <t>Formby</t>
  </si>
  <si>
    <t>Hightown</t>
  </si>
  <si>
    <t>Ince Blundell</t>
  </si>
  <si>
    <t>Little Altcar</t>
  </si>
  <si>
    <t>Lydiate</t>
  </si>
  <si>
    <t>Maghull</t>
  </si>
  <si>
    <t>Melling</t>
  </si>
  <si>
    <t>Balne</t>
  </si>
  <si>
    <t>Barkston Ash</t>
  </si>
  <si>
    <t>Barlby with Osgodby</t>
  </si>
  <si>
    <t>Radwell</t>
  </si>
  <si>
    <t>Reed</t>
  </si>
  <si>
    <t>Royston</t>
  </si>
  <si>
    <t>St Ippolyts</t>
  </si>
  <si>
    <t>St Paul's Walden</t>
  </si>
  <si>
    <t>Therfield</t>
  </si>
  <si>
    <t>Wymondley</t>
  </si>
  <si>
    <t>Anwick</t>
  </si>
  <si>
    <t>Ashby de la Launde and Bloxholm</t>
  </si>
  <si>
    <t>Ellington</t>
  </si>
  <si>
    <t>Farcet</t>
  </si>
  <si>
    <t>Fenstanton</t>
  </si>
  <si>
    <t>Folksworth and Washingley</t>
  </si>
  <si>
    <t>Glatton</t>
  </si>
  <si>
    <t>Godmanchester</t>
  </si>
  <si>
    <t>Grafham</t>
  </si>
  <si>
    <t>Great Gidding</t>
  </si>
  <si>
    <t>Great Gransden</t>
  </si>
  <si>
    <t>Great Paxton</t>
  </si>
  <si>
    <t>Great Staughton</t>
  </si>
  <si>
    <t>Hail Weston</t>
  </si>
  <si>
    <t>Hamerton and Steeple Gidding</t>
  </si>
  <si>
    <t>Hemingford Abbots</t>
  </si>
  <si>
    <t>Hemingford Grey</t>
  </si>
  <si>
    <t>Holywell-cum-Needingworth</t>
  </si>
  <si>
    <t>Houghton and Wyton</t>
  </si>
  <si>
    <t>Little Paxton</t>
  </si>
  <si>
    <t>Offord Cluny and Offord D'Arcy</t>
  </si>
  <si>
    <t>Old Hurst</t>
  </si>
  <si>
    <t>Old Weston</t>
  </si>
  <si>
    <t>Perry</t>
  </si>
  <si>
    <t>Pidley cum Fenton</t>
  </si>
  <si>
    <t>Ramsey</t>
  </si>
  <si>
    <t>Sawtry</t>
  </si>
  <si>
    <t>Sibson-cum-Stibbington</t>
  </si>
  <si>
    <t>Somersham</t>
  </si>
  <si>
    <t>Southoe and Midloe</t>
  </si>
  <si>
    <t>Nocton</t>
  </si>
  <si>
    <t>North Hykeham</t>
  </si>
  <si>
    <t>North Kyme</t>
  </si>
  <si>
    <t>North Scarle</t>
  </si>
  <si>
    <t>Norton Disney</t>
  </si>
  <si>
    <t>Osbournby</t>
  </si>
  <si>
    <t>Potter Hanworth</t>
  </si>
  <si>
    <t>Ruskington</t>
  </si>
  <si>
    <t>Scopwick</t>
  </si>
  <si>
    <t>Scredington</t>
  </si>
  <si>
    <t>Silk Willoughby</t>
  </si>
  <si>
    <t>Skellingthorpe</t>
  </si>
  <si>
    <t>Sleaford</t>
  </si>
  <si>
    <t>South Hykeham</t>
  </si>
  <si>
    <t>South Kyme</t>
  </si>
  <si>
    <t>South Rauceby</t>
  </si>
  <si>
    <t>Swaton</t>
  </si>
  <si>
    <t>Swinderby</t>
  </si>
  <si>
    <t>Thorpe on the Hill</t>
  </si>
  <si>
    <t>Chale</t>
  </si>
  <si>
    <t>Chillerton and Gatcombe</t>
  </si>
  <si>
    <t>Cowes</t>
  </si>
  <si>
    <t>East Cowes</t>
  </si>
  <si>
    <t>Freshwater</t>
  </si>
  <si>
    <t>Godshill</t>
  </si>
  <si>
    <t>Gurnard</t>
  </si>
  <si>
    <t>Havenstreet and Ashey</t>
  </si>
  <si>
    <t>Lake</t>
  </si>
  <si>
    <t>Nettlestone and Seaview</t>
  </si>
  <si>
    <t>Newchurch</t>
  </si>
  <si>
    <t>Niton and Whitwell</t>
  </si>
  <si>
    <t>Northwood</t>
  </si>
  <si>
    <t>Rookley</t>
  </si>
  <si>
    <t>Ryde</t>
  </si>
  <si>
    <t>Sandown</t>
  </si>
  <si>
    <t>Shalfleet</t>
  </si>
  <si>
    <t>Shanklin</t>
  </si>
  <si>
    <t>Shorwell</t>
  </si>
  <si>
    <t>Pollington</t>
  </si>
  <si>
    <t>Rawcliffe</t>
  </si>
  <si>
    <t>Reedness</t>
  </si>
  <si>
    <t>Rimswell</t>
  </si>
  <si>
    <t>Riston</t>
  </si>
  <si>
    <t>Roos</t>
  </si>
  <si>
    <t>Rowley</t>
  </si>
  <si>
    <t>Rudston</t>
  </si>
  <si>
    <t>Sancton</t>
  </si>
  <si>
    <t>Yarmouth</t>
  </si>
  <si>
    <t>St. Martin's</t>
  </si>
  <si>
    <t>Barton Seagrave</t>
  </si>
  <si>
    <t>Braybrooke</t>
  </si>
  <si>
    <t>Horkstow</t>
  </si>
  <si>
    <t>Keadby with Althorpe</t>
  </si>
  <si>
    <t>Kirmington</t>
  </si>
  <si>
    <t>Kirton in Lindsey</t>
  </si>
  <si>
    <t>Luddington and Haldenby</t>
  </si>
  <si>
    <t>Manton</t>
  </si>
  <si>
    <t>Melton Ross</t>
  </si>
  <si>
    <t>Messingham</t>
  </si>
  <si>
    <t>New Holland</t>
  </si>
  <si>
    <t>North Killingholme</t>
  </si>
  <si>
    <t>Owston Ferry</t>
  </si>
  <si>
    <t>Redbourne</t>
  </si>
  <si>
    <t>Roxby cum Risby</t>
  </si>
  <si>
    <t>Saxby All Saints</t>
  </si>
  <si>
    <t>Scawby</t>
  </si>
  <si>
    <t>South Ferriby</t>
  </si>
  <si>
    <t>South Killingholme</t>
  </si>
  <si>
    <t>Thornton Curtis</t>
  </si>
  <si>
    <t>Ulceby</t>
  </si>
  <si>
    <t>West Halton</t>
  </si>
  <si>
    <t>Winteringham</t>
  </si>
  <si>
    <t>Winterton</t>
  </si>
  <si>
    <t>Worlaby</t>
  </si>
  <si>
    <t>Wrawby</t>
  </si>
  <si>
    <t>Bayston Hill</t>
  </si>
  <si>
    <t>Beckbury</t>
  </si>
  <si>
    <t>Berrington</t>
  </si>
  <si>
    <t>Bettws-y-Crwyn</t>
  </si>
  <si>
    <t>Bishop's Castle</t>
  </si>
  <si>
    <t>Bitterley</t>
  </si>
  <si>
    <t>Boraston</t>
  </si>
  <si>
    <t>Barsham</t>
  </si>
  <si>
    <t>Barton Turf</t>
  </si>
  <si>
    <t>Beeston Regis</t>
  </si>
  <si>
    <t>Binham</t>
  </si>
  <si>
    <t>Blakeney</t>
  </si>
  <si>
    <t>Bodham</t>
  </si>
  <si>
    <t>Brinton</t>
  </si>
  <si>
    <t>Briston</t>
  </si>
  <si>
    <t>Catfield</t>
  </si>
  <si>
    <t>Cley Next The Sea</t>
  </si>
  <si>
    <t>Corpusty and Saxthorpe</t>
  </si>
  <si>
    <t>Cromer</t>
  </si>
  <si>
    <t>Dilham</t>
  </si>
  <si>
    <t>East Ruston</t>
  </si>
  <si>
    <t>Edgefield</t>
  </si>
  <si>
    <t>Erpingham</t>
  </si>
  <si>
    <t>Fakenham</t>
  </si>
  <si>
    <t>Felbrigg</t>
  </si>
  <si>
    <t>Little Massingham</t>
  </si>
  <si>
    <t>Marham</t>
  </si>
  <si>
    <t>Marshland St. James</t>
  </si>
  <si>
    <t>Methwold</t>
  </si>
  <si>
    <t>Nordelph</t>
  </si>
  <si>
    <t>North Creake</t>
  </si>
  <si>
    <t>North Runcton</t>
  </si>
  <si>
    <t>North Wootton</t>
  </si>
  <si>
    <t>Northwold</t>
  </si>
  <si>
    <t>Old Hunstanton</t>
  </si>
  <si>
    <t>Outwell</t>
  </si>
  <si>
    <t>Pentney</t>
  </si>
  <si>
    <t>Runcton Holme</t>
  </si>
  <si>
    <t>Honing</t>
  </si>
  <si>
    <t>Horning</t>
  </si>
  <si>
    <t>Horsey</t>
  </si>
  <si>
    <t>Hoveton</t>
  </si>
  <si>
    <t>Ingham</t>
  </si>
  <si>
    <t>Ingworth</t>
  </si>
  <si>
    <t>Itteringham</t>
  </si>
  <si>
    <t>Kelling</t>
  </si>
  <si>
    <t>Kettlestone</t>
  </si>
  <si>
    <t>Knapton</t>
  </si>
  <si>
    <t>Grinshill</t>
  </si>
  <si>
    <t>Hadnall</t>
  </si>
  <si>
    <t>Binton</t>
  </si>
  <si>
    <t>Bishop's Itchington</t>
  </si>
  <si>
    <t>Brailes</t>
  </si>
  <si>
    <t>Gristhorpe (Grouped with Lebberston)</t>
  </si>
  <si>
    <t>Hackness (Grouped with Harwood Dale)</t>
  </si>
  <si>
    <t>Barnby (Grouped with Ellerby and Mickleby)</t>
  </si>
  <si>
    <t>Hutton Mulgrave (Grouped with Ugthorpe)</t>
  </si>
  <si>
    <t>Borrowby (Grouped with Newton Mulgrave and Roxby)</t>
  </si>
  <si>
    <t>Rushmere St. Andrew</t>
  </si>
  <si>
    <t>Saxmundham</t>
  </si>
  <si>
    <t>Saxtead</t>
  </si>
  <si>
    <t>Shottisham</t>
  </si>
  <si>
    <t>Sibton</t>
  </si>
  <si>
    <t>Snape</t>
  </si>
  <si>
    <t>Sudbourne</t>
  </si>
  <si>
    <t>Swefling</t>
  </si>
  <si>
    <t>Theberton</t>
  </si>
  <si>
    <t>Trimley St. Martin</t>
  </si>
  <si>
    <t>Trimley St. Mary</t>
  </si>
  <si>
    <t>Tuddenham St. Martin</t>
  </si>
  <si>
    <t>Ubbeston</t>
  </si>
  <si>
    <t>Walberswick</t>
  </si>
  <si>
    <t>Waldringfield</t>
  </si>
  <si>
    <t>Wenhaston with Mells Hamlet</t>
  </si>
  <si>
    <t>Findern</t>
  </si>
  <si>
    <t>Foston and Scropton</t>
  </si>
  <si>
    <t>Hartshorne</t>
  </si>
  <si>
    <t>Netherseal</t>
  </si>
  <si>
    <t>Newton Solney</t>
  </si>
  <si>
    <t>Overseal</t>
  </si>
  <si>
    <t>Repton</t>
  </si>
  <si>
    <t>Rosliston</t>
  </si>
  <si>
    <t>Shardlow and Great Wilne</t>
  </si>
  <si>
    <t>Smisby</t>
  </si>
  <si>
    <t>Stenson Fields</t>
  </si>
  <si>
    <t>Ticknall</t>
  </si>
  <si>
    <t>Walton upon Trent</t>
  </si>
  <si>
    <t>Weston upon Trent</t>
  </si>
  <si>
    <t>Woodville</t>
  </si>
  <si>
    <t>Acton Turville</t>
  </si>
  <si>
    <t>Almondsbury</t>
  </si>
  <si>
    <t>Alveston</t>
  </si>
  <si>
    <t>Aust</t>
  </si>
  <si>
    <t>Bitton</t>
  </si>
  <si>
    <t>Oare</t>
  </si>
  <si>
    <t>Bradley Stoke</t>
  </si>
  <si>
    <t>Charfield</t>
  </si>
  <si>
    <t>Cold Ashton</t>
  </si>
  <si>
    <t>Cromhall</t>
  </si>
  <si>
    <t>Dodington</t>
  </si>
  <si>
    <t>Downend and Bromley Heath</t>
  </si>
  <si>
    <t>Slaley</t>
  </si>
  <si>
    <t>Snitter</t>
  </si>
  <si>
    <t>Stamfordham</t>
  </si>
  <si>
    <t>Stannington</t>
  </si>
  <si>
    <t>Thirlwall</t>
  </si>
  <si>
    <t>Thirston</t>
  </si>
  <si>
    <t>Thropton</t>
  </si>
  <si>
    <t>Togston</t>
  </si>
  <si>
    <t>Tritlington and West Chevington</t>
  </si>
  <si>
    <t>Ulgham</t>
  </si>
  <si>
    <t>Wallington Demesne</t>
  </si>
  <si>
    <t>Warden</t>
  </si>
  <si>
    <t>Wark</t>
  </si>
  <si>
    <t>Warkworth</t>
  </si>
  <si>
    <t>West Allen</t>
  </si>
  <si>
    <t>West Bedlington</t>
  </si>
  <si>
    <t>Whalton</t>
  </si>
  <si>
    <t>Whittingham</t>
  </si>
  <si>
    <t>Whitton and Tosson</t>
  </si>
  <si>
    <t>Widdrington Station and Stobswood</t>
  </si>
  <si>
    <t>Widdrington Village</t>
  </si>
  <si>
    <t>Wooler</t>
  </si>
  <si>
    <t>Wylam</t>
  </si>
  <si>
    <t>Saddleworth</t>
  </si>
  <si>
    <t>Shaw and Crompton</t>
  </si>
  <si>
    <t>Gaddesby</t>
  </si>
  <si>
    <t>Garthorpe</t>
  </si>
  <si>
    <t>Hoby with Rotherby</t>
  </si>
  <si>
    <t>Kirby Bellars</t>
  </si>
  <si>
    <t>Knossington and Cold Overton</t>
  </si>
  <si>
    <t>Redmile</t>
  </si>
  <si>
    <t>Scalford</t>
  </si>
  <si>
    <t>Somerby</t>
  </si>
  <si>
    <t>Sproxton</t>
  </si>
  <si>
    <t>Hornby</t>
  </si>
  <si>
    <t>Howgrave</t>
  </si>
  <si>
    <t>Huby</t>
  </si>
  <si>
    <t>Husthwaite</t>
  </si>
  <si>
    <t>Hutton Rudby</t>
  </si>
  <si>
    <t>Hutton-Sessay</t>
  </si>
  <si>
    <t>Ingleby Arncliffe</t>
  </si>
  <si>
    <t>Tidmarsh (grouped with Sulham)</t>
  </si>
  <si>
    <t>Bridport</t>
  </si>
  <si>
    <t>Beaminster</t>
  </si>
  <si>
    <t>Charminster</t>
  </si>
  <si>
    <t>Bothenhampton (Bothenhampton and Walditch)</t>
  </si>
  <si>
    <t>Bradpole</t>
  </si>
  <si>
    <t>Crossways</t>
  </si>
  <si>
    <t>Athelhampton (Puddletown Area)</t>
  </si>
  <si>
    <t>Charmouth</t>
  </si>
  <si>
    <t>Abbotsbury (Chesil Bank)</t>
  </si>
  <si>
    <t>Netherbury</t>
  </si>
  <si>
    <t>Stanton St Gabriel (Char Valley)</t>
  </si>
  <si>
    <t>Alton Pancras (Piddle Valley)</t>
  </si>
  <si>
    <t>Burton Bradstock</t>
  </si>
  <si>
    <t>Nether Compton (Queen Thorne)</t>
  </si>
  <si>
    <t>Hessett</t>
  </si>
  <si>
    <t>Hinderclay</t>
  </si>
  <si>
    <t>Horham</t>
  </si>
  <si>
    <t>Hoxne</t>
  </si>
  <si>
    <t>Kenton</t>
  </si>
  <si>
    <t>Laxfield</t>
  </si>
  <si>
    <t>Little Blakenham</t>
  </si>
  <si>
    <t>Mellis</t>
  </si>
  <si>
    <t>Mendham</t>
  </si>
  <si>
    <t>Mendlesham</t>
  </si>
  <si>
    <t>Metfield</t>
  </si>
  <si>
    <t>Mickfield</t>
  </si>
  <si>
    <t>Monk Soham</t>
  </si>
  <si>
    <t>Needham Market</t>
  </si>
  <si>
    <t>Occold</t>
  </si>
  <si>
    <t>Offton</t>
  </si>
  <si>
    <t>Old Newton with Dagworth</t>
  </si>
  <si>
    <t>Onehouse</t>
  </si>
  <si>
    <t>Palgrave</t>
  </si>
  <si>
    <t>Pettaugh</t>
  </si>
  <si>
    <t>Rattlesden</t>
  </si>
  <si>
    <t>Redgrave</t>
  </si>
  <si>
    <t>Rickinghall Inferior</t>
  </si>
  <si>
    <t>Skeeby</t>
  </si>
  <si>
    <t>Spennithorne</t>
  </si>
  <si>
    <t>Stanwick St. John</t>
  </si>
  <si>
    <t>Thoralby</t>
  </si>
  <si>
    <t>Thornton Rust</t>
  </si>
  <si>
    <t>Thornton Steward</t>
  </si>
  <si>
    <t>Stonham Parva</t>
  </si>
  <si>
    <t>Stowlangtoft</t>
  </si>
  <si>
    <t>Stowmarket</t>
  </si>
  <si>
    <t>Stowupland</t>
  </si>
  <si>
    <t>Stradbroke</t>
  </si>
  <si>
    <t>Stuston</t>
  </si>
  <si>
    <t>Syleham</t>
  </si>
  <si>
    <t>Thorndon</t>
  </si>
  <si>
    <t>Thornham Magna</t>
  </si>
  <si>
    <t>Thornham Parva</t>
  </si>
  <si>
    <t>Thrandeston</t>
  </si>
  <si>
    <t>Thurston</t>
  </si>
  <si>
    <t>Thwaite</t>
  </si>
  <si>
    <t>Tostock</t>
  </si>
  <si>
    <t>Walsham-le-Willows</t>
  </si>
  <si>
    <t>Wattisfield</t>
  </si>
  <si>
    <t>Westhorpe</t>
  </si>
  <si>
    <t>Wetherden</t>
  </si>
  <si>
    <t>Wetheringsett-cum-Brockford</t>
  </si>
  <si>
    <t>Weybread</t>
  </si>
  <si>
    <t>Kimpton</t>
  </si>
  <si>
    <t>King's Walden</t>
  </si>
  <si>
    <t>Knebworth</t>
  </si>
  <si>
    <t>Lilley</t>
  </si>
  <si>
    <t>Offley</t>
  </si>
  <si>
    <t>Pirton</t>
  </si>
  <si>
    <t>Buckworth</t>
  </si>
  <si>
    <t>Bythorn and Keyston</t>
  </si>
  <si>
    <t>Catworth</t>
  </si>
  <si>
    <t>Colne</t>
  </si>
  <si>
    <t>Conington</t>
  </si>
  <si>
    <t>Covington</t>
  </si>
  <si>
    <t>Earith</t>
  </si>
  <si>
    <t>Easton</t>
  </si>
  <si>
    <t>Burton Agnes</t>
  </si>
  <si>
    <t>Burton Constable</t>
  </si>
  <si>
    <t>Burton Fleming</t>
  </si>
  <si>
    <t>Burton Pidsea</t>
  </si>
  <si>
    <t>Carnaby</t>
  </si>
  <si>
    <t>Catton</t>
  </si>
  <si>
    <t>Catwick</t>
  </si>
  <si>
    <t>Cherry Burton</t>
  </si>
  <si>
    <t>Coniston</t>
  </si>
  <si>
    <t>East Garton</t>
  </si>
  <si>
    <t>Eastrington</t>
  </si>
  <si>
    <t>Ellerby</t>
  </si>
  <si>
    <t>Ellerker</t>
  </si>
  <si>
    <t>Elstronwick</t>
  </si>
  <si>
    <t>Etton</t>
  </si>
  <si>
    <t>Fimber</t>
  </si>
  <si>
    <t>Kings Ripton</t>
  </si>
  <si>
    <t>Poundstock</t>
  </si>
  <si>
    <t>Flamborough</t>
  </si>
  <si>
    <t>Foggathorpe</t>
  </si>
  <si>
    <t>Foston</t>
  </si>
  <si>
    <t>Fridaythorpe</t>
  </si>
  <si>
    <t>Gilberdyke</t>
  </si>
  <si>
    <t>Goodmanham</t>
  </si>
  <si>
    <t>Goole</t>
  </si>
  <si>
    <t>Goole Fields</t>
  </si>
  <si>
    <t>Gowdall</t>
  </si>
  <si>
    <t>Grindale</t>
  </si>
  <si>
    <t>Spaldwick</t>
  </si>
  <si>
    <t>St. Neots</t>
  </si>
  <si>
    <t>Stilton</t>
  </si>
  <si>
    <t>Stow Longa</t>
  </si>
  <si>
    <t>Ryme Intrinseca (Yetminster and Ryme Intrinseca)</t>
  </si>
  <si>
    <t>Broadmayne</t>
  </si>
  <si>
    <t>Cerne abbas (Cerne Valley)</t>
  </si>
  <si>
    <t>Beerhacket (Thornhackett)</t>
  </si>
  <si>
    <t>Holnest (Cam Vale)</t>
  </si>
  <si>
    <t>Bradford Abbas</t>
  </si>
  <si>
    <t>Thorncombe</t>
  </si>
  <si>
    <t>Osmington</t>
  </si>
  <si>
    <t>Bincombe (Winterbourne Farringdon)</t>
  </si>
  <si>
    <t>Corscombe (Corscombe, Halstock &amp; District)</t>
  </si>
  <si>
    <t>Halstock (Corscombe, Halstock &amp; District)</t>
  </si>
  <si>
    <t>Mosterton</t>
  </si>
  <si>
    <t>Owermoigne</t>
  </si>
  <si>
    <t>Cattistock (Frome Valley)</t>
  </si>
  <si>
    <t>North Poorton (Powerstock and North Poorton)</t>
  </si>
  <si>
    <t>Litton Cheney</t>
  </si>
  <si>
    <t>Castleton (Yeo Head)</t>
  </si>
  <si>
    <t>Chetnole (Chetnole and Stockwood)</t>
  </si>
  <si>
    <t>Chedington (Parrett and Axe)</t>
  </si>
  <si>
    <t>West Knighton (Knightsford)</t>
  </si>
  <si>
    <t>West Stafford (Knightsford)</t>
  </si>
  <si>
    <t>Stinsford</t>
  </si>
  <si>
    <t>Folke</t>
  </si>
  <si>
    <t>Dewlish</t>
  </si>
  <si>
    <t>Batcombe (High Stoy)</t>
  </si>
  <si>
    <t>Kingston Russell (Kingston Russell and Long Bredy)</t>
  </si>
  <si>
    <t>Askerswell</t>
  </si>
  <si>
    <t>Evershot</t>
  </si>
  <si>
    <t>Tincleton (Knightsford)</t>
  </si>
  <si>
    <t>Frome St Quintin (Frome Valley)</t>
  </si>
  <si>
    <t>Woodhurst</t>
  </si>
  <si>
    <t>Wyton-on-the-Hill</t>
  </si>
  <si>
    <t>Yaxley</t>
  </si>
  <si>
    <t>Yelling</t>
  </si>
  <si>
    <t>Altham</t>
  </si>
  <si>
    <t>Arreton</t>
  </si>
  <si>
    <t>Bembridge</t>
  </si>
  <si>
    <t>Brading</t>
  </si>
  <si>
    <t>Brighstone</t>
  </si>
  <si>
    <t>Weston Underwood</t>
  </si>
  <si>
    <t>Cossall</t>
  </si>
  <si>
    <t>Eastwood</t>
  </si>
  <si>
    <t>Greasley</t>
  </si>
  <si>
    <t>Kimberley</t>
  </si>
  <si>
    <t>Nuthall</t>
  </si>
  <si>
    <t>Stapleford</t>
  </si>
  <si>
    <t>Trowell</t>
  </si>
  <si>
    <t>Briercliffe</t>
  </si>
  <si>
    <t>Cliviger</t>
  </si>
  <si>
    <t>Habergham Eaves</t>
  </si>
  <si>
    <t>Padiham</t>
  </si>
  <si>
    <t>Worsthorne-with-Hurstwood</t>
  </si>
  <si>
    <t>Blackshaw</t>
  </si>
  <si>
    <t>Erringden</t>
  </si>
  <si>
    <t>Hebden Royd</t>
  </si>
  <si>
    <t>Heptonstall</t>
  </si>
  <si>
    <t>Ripponden</t>
  </si>
  <si>
    <t>Todmorden</t>
  </si>
  <si>
    <t>Wadsworth</t>
  </si>
  <si>
    <t>Brereton and Ravenhill</t>
  </si>
  <si>
    <t>Telford and the Wrekin</t>
  </si>
  <si>
    <t>Tonbridge and Malling</t>
  </si>
  <si>
    <t>Biddenden</t>
  </si>
  <si>
    <t>Bilsington</t>
  </si>
  <si>
    <t>Brabourne</t>
  </si>
  <si>
    <t>Brook</t>
  </si>
  <si>
    <t>Challock</t>
  </si>
  <si>
    <t>Charing</t>
  </si>
  <si>
    <t>Chilham</t>
  </si>
  <si>
    <t>Crundale</t>
  </si>
  <si>
    <t>Egerton</t>
  </si>
  <si>
    <t>Godmersham</t>
  </si>
  <si>
    <t>Great Chart with Singleton</t>
  </si>
  <si>
    <t>Hastingleigh</t>
  </si>
  <si>
    <t>High Halden</t>
  </si>
  <si>
    <t>Hothfield</t>
  </si>
  <si>
    <t>Kenardington</t>
  </si>
  <si>
    <t>Kingsnorth</t>
  </si>
  <si>
    <t>Little Chart</t>
  </si>
  <si>
    <t>Molash</t>
  </si>
  <si>
    <t>Newenden</t>
  </si>
  <si>
    <t>Orlestone</t>
  </si>
  <si>
    <t>Pluckley</t>
  </si>
  <si>
    <t>Rolvenden</t>
  </si>
  <si>
    <t>Marbury cum Quoisley</t>
  </si>
  <si>
    <t>Marton</t>
  </si>
  <si>
    <t>Mere</t>
  </si>
  <si>
    <t>Minterne Magna</t>
  </si>
  <si>
    <t>Hooke</t>
  </si>
  <si>
    <t>Catherston Leweston</t>
  </si>
  <si>
    <t>Chilfrome (Frome Valley)</t>
  </si>
  <si>
    <t>Woodsford (Knightsford)</t>
  </si>
  <si>
    <t>West Chelborough (Corscombe, Halstock &amp; District)</t>
  </si>
  <si>
    <t>Felliscliffe</t>
  </si>
  <si>
    <t>Ferrensby</t>
  </si>
  <si>
    <t>Follifoot</t>
  </si>
  <si>
    <t>Great Ouseburn</t>
  </si>
  <si>
    <t>Green Hammerton</t>
  </si>
  <si>
    <t>Grewelthorpe</t>
  </si>
  <si>
    <t>Hampsthwaite</t>
  </si>
  <si>
    <t>Hartwith cum Winsley</t>
  </si>
  <si>
    <t>Haverah Park</t>
  </si>
  <si>
    <t>Burgess Hill</t>
  </si>
  <si>
    <t>Cuckfield</t>
  </si>
  <si>
    <t>East Grinstead</t>
  </si>
  <si>
    <t>Fulking</t>
  </si>
  <si>
    <t>Hassocks</t>
  </si>
  <si>
    <t>Haywards Heath</t>
  </si>
  <si>
    <t>Horsted Keynes</t>
  </si>
  <si>
    <t>Hurstpierpoint and Sayers Common</t>
  </si>
  <si>
    <t>Lindfield</t>
  </si>
  <si>
    <t>Ticehurst</t>
  </si>
  <si>
    <t>Udimore</t>
  </si>
  <si>
    <t>Whatlington</t>
  </si>
  <si>
    <t>Deopham</t>
  </si>
  <si>
    <t>Dickleburgh and Rushall</t>
  </si>
  <si>
    <t>Diss</t>
  </si>
  <si>
    <t>Ditchingham</t>
  </si>
  <si>
    <t>Earsham</t>
  </si>
  <si>
    <t>Flordon</t>
  </si>
  <si>
    <t>Forncett</t>
  </si>
  <si>
    <t>Framingham Earl</t>
  </si>
  <si>
    <t>Geldeston</t>
  </si>
  <si>
    <t>Gissing</t>
  </si>
  <si>
    <t>Great Melton</t>
  </si>
  <si>
    <t>Great Moulton</t>
  </si>
  <si>
    <t>Haddiscoe</t>
  </si>
  <si>
    <t>Hempnall</t>
  </si>
  <si>
    <t>Hethersett</t>
  </si>
  <si>
    <t>Heywood</t>
  </si>
  <si>
    <t>Wales</t>
  </si>
  <si>
    <t>Wickersley</t>
  </si>
  <si>
    <t>Woodsetts</t>
  </si>
  <si>
    <t>Ansty</t>
  </si>
  <si>
    <t>Binley Woods</t>
  </si>
  <si>
    <t>Birdingbury</t>
  </si>
  <si>
    <t>Bourton and Draycote</t>
  </si>
  <si>
    <t>Brandon and Bretford</t>
  </si>
  <si>
    <t>Brinklow</t>
  </si>
  <si>
    <t>Ravenstone</t>
  </si>
  <si>
    <t>Shenley Brook End</t>
  </si>
  <si>
    <t>Shenley Church End</t>
  </si>
  <si>
    <t>Sherington</t>
  </si>
  <si>
    <t>Simpson and Ashland</t>
  </si>
  <si>
    <t>Stantonbury</t>
  </si>
  <si>
    <t>Stoke Goldington</t>
  </si>
  <si>
    <t>Stony Stratford</t>
  </si>
  <si>
    <t>Tyringham and Filgrave</t>
  </si>
  <si>
    <t>Wavendon</t>
  </si>
  <si>
    <t>West Bletchley</t>
  </si>
  <si>
    <t>Woburn Sands</t>
  </si>
  <si>
    <t>Wolverton and Greenleys</t>
  </si>
  <si>
    <t>Abinger</t>
  </si>
  <si>
    <t>Betchworth</t>
  </si>
  <si>
    <t>Brockham</t>
  </si>
  <si>
    <t>Capel</t>
  </si>
  <si>
    <t>Charlwood</t>
  </si>
  <si>
    <t>Holmwood</t>
  </si>
  <si>
    <t>Mickleham</t>
  </si>
  <si>
    <t>Newdigate</t>
  </si>
  <si>
    <t>Lower Hardres</t>
  </si>
  <si>
    <t>Petham</t>
  </si>
  <si>
    <t>St. Cosmus and St. Damian in the Blean</t>
  </si>
  <si>
    <t>Sturry</t>
  </si>
  <si>
    <t>Thanington Without</t>
  </si>
  <si>
    <t>Upper Hardres</t>
  </si>
  <si>
    <t>Waltham</t>
  </si>
  <si>
    <t>Westbere</t>
  </si>
  <si>
    <t>Wickhambreaux</t>
  </si>
  <si>
    <t>Womenswold</t>
  </si>
  <si>
    <t>Arthuret</t>
  </si>
  <si>
    <t>Beaumont</t>
  </si>
  <si>
    <t>Bewcastle</t>
  </si>
  <si>
    <t>Burgh by Sands</t>
  </si>
  <si>
    <t>Burtholme</t>
  </si>
  <si>
    <t>Carlatton</t>
  </si>
  <si>
    <t>Castle Carrock</t>
  </si>
  <si>
    <t>Cummersdale</t>
  </si>
  <si>
    <t>Cumwhitton</t>
  </si>
  <si>
    <t>Dalston</t>
  </si>
  <si>
    <t>Farlam</t>
  </si>
  <si>
    <t>Hethersgill</t>
  </si>
  <si>
    <t>Irthington</t>
  </si>
  <si>
    <t>Kingmoor</t>
  </si>
  <si>
    <t>Hillesden</t>
  </si>
  <si>
    <t>Hulcott</t>
  </si>
  <si>
    <t>Ickford</t>
  </si>
  <si>
    <t>Worleston</t>
  </si>
  <si>
    <t>Wrenbury cum Frith</t>
  </si>
  <si>
    <t>Wybunbury</t>
  </si>
  <si>
    <t>Acton Bridge</t>
  </si>
  <si>
    <t>Allostock</t>
  </si>
  <si>
    <t>Alvanley</t>
  </si>
  <si>
    <t>Anderton with Marbury</t>
  </si>
  <si>
    <t>Antrobus</t>
  </si>
  <si>
    <t>Aston</t>
  </si>
  <si>
    <t>Barnton</t>
  </si>
  <si>
    <t>Barrow</t>
  </si>
  <si>
    <t>Barton</t>
  </si>
  <si>
    <t>Beeston</t>
  </si>
  <si>
    <t>Bostock</t>
  </si>
  <si>
    <t>Burton</t>
  </si>
  <si>
    <t>Burwardsley</t>
  </si>
  <si>
    <t>Byley</t>
  </si>
  <si>
    <t>Caldecott</t>
  </si>
  <si>
    <t>Kingwater</t>
  </si>
  <si>
    <t>Kirkandrews</t>
  </si>
  <si>
    <t>Kirklinton Middle</t>
  </si>
  <si>
    <t>Nether Denton</t>
  </si>
  <si>
    <t>Nicholforest</t>
  </si>
  <si>
    <t>Orton</t>
  </si>
  <si>
    <t>Rockcliffe</t>
  </si>
  <si>
    <t>Scaleby</t>
  </si>
  <si>
    <t>Solport</t>
  </si>
  <si>
    <t>St Cuthbert Without</t>
  </si>
  <si>
    <t>Stanwix Rural</t>
  </si>
  <si>
    <t>Stapleton</t>
  </si>
  <si>
    <t>Upper Denton</t>
  </si>
  <si>
    <t>Walton</t>
  </si>
  <si>
    <t>Waterhead</t>
  </si>
  <si>
    <t>Westlinton</t>
  </si>
  <si>
    <t>Wetheral</t>
  </si>
  <si>
    <t>Canvey Island</t>
  </si>
  <si>
    <t>Ampthill</t>
  </si>
  <si>
    <t>Arlesey</t>
  </si>
  <si>
    <t>Aspley Guise</t>
  </si>
  <si>
    <t>Aspley Heath</t>
  </si>
  <si>
    <t>Barton-le-Clay</t>
  </si>
  <si>
    <t>Biggleswade</t>
  </si>
  <si>
    <t>Blunham</t>
  </si>
  <si>
    <t>Brogborough</t>
  </si>
  <si>
    <t>Caddington</t>
  </si>
  <si>
    <t>Campton and Chicksands</t>
  </si>
  <si>
    <t>Chalgrave</t>
  </si>
  <si>
    <t>Chalton</t>
  </si>
  <si>
    <t>Clifton</t>
  </si>
  <si>
    <t>Clophill</t>
  </si>
  <si>
    <t>Cranfield</t>
  </si>
  <si>
    <t>Dunstable</t>
  </si>
  <si>
    <t>Eaton Bray</t>
  </si>
  <si>
    <t>Eggington</t>
  </si>
  <si>
    <t>Eversholt</t>
  </si>
  <si>
    <t>Flitton and Greenfield</t>
  </si>
  <si>
    <t>Flitwick</t>
  </si>
  <si>
    <t>Gravenhurst</t>
  </si>
  <si>
    <t>Harlington</t>
  </si>
  <si>
    <t>Haynes</t>
  </si>
  <si>
    <t>Heath and Reach</t>
  </si>
  <si>
    <t>Henlow</t>
  </si>
  <si>
    <t>Houghton Conquest</t>
  </si>
  <si>
    <t>Houghton Regis</t>
  </si>
  <si>
    <t>Hulcote and Salford</t>
  </si>
  <si>
    <t>Husborne Crawley</t>
  </si>
  <si>
    <t>Froyle</t>
  </si>
  <si>
    <t>Grayshott</t>
  </si>
  <si>
    <t>Greatham</t>
  </si>
  <si>
    <t>Hawkley</t>
  </si>
  <si>
    <t>Headley</t>
  </si>
  <si>
    <t>Horndean</t>
  </si>
  <si>
    <t>Langrish</t>
  </si>
  <si>
    <t>Lasham</t>
  </si>
  <si>
    <t>Lindford</t>
  </si>
  <si>
    <t>Liss</t>
  </si>
  <si>
    <t>Medstead</t>
  </si>
  <si>
    <t>Newton Valence</t>
  </si>
  <si>
    <t>Petersfield</t>
  </si>
  <si>
    <t>Ockley</t>
  </si>
  <si>
    <t>Wotton</t>
  </si>
  <si>
    <t>Ashurst and Colbury</t>
  </si>
  <si>
    <t>Beaulieu</t>
  </si>
  <si>
    <t>Boldre</t>
  </si>
  <si>
    <t>Bramshaw</t>
  </si>
  <si>
    <t>Bransgore</t>
  </si>
  <si>
    <t>Breamore</t>
  </si>
  <si>
    <t>Colston Bassett</t>
  </si>
  <si>
    <t>Trowse with Newton</t>
  </si>
  <si>
    <t>Wicklewood</t>
  </si>
  <si>
    <t>Cropwell Butler</t>
  </si>
  <si>
    <t>Wortwell</t>
  </si>
  <si>
    <t>Wreningham</t>
  </si>
  <si>
    <t>Abthorpe</t>
  </si>
  <si>
    <t>Alderton</t>
  </si>
  <si>
    <t>Aston le Walls</t>
  </si>
  <si>
    <t>Aynho</t>
  </si>
  <si>
    <t>Blakesley</t>
  </si>
  <si>
    <t>Blisworth</t>
  </si>
  <si>
    <t>Boddington</t>
  </si>
  <si>
    <t>Brackley</t>
  </si>
  <si>
    <t>Brafield on the Green</t>
  </si>
  <si>
    <t>Bugbrooke</t>
  </si>
  <si>
    <t>Castle Ashby</t>
  </si>
  <si>
    <t>Chacombe</t>
  </si>
  <si>
    <t>Chipping Warden and Edgcote</t>
  </si>
  <si>
    <t>Cogenhoe and Whiston</t>
  </si>
  <si>
    <t>Cold Higham</t>
  </si>
  <si>
    <t>Cosgrove</t>
  </si>
  <si>
    <t>Culworth</t>
  </si>
  <si>
    <t>Deanshanger</t>
  </si>
  <si>
    <t>Evenley</t>
  </si>
  <si>
    <t>Eydon</t>
  </si>
  <si>
    <t>Farthinghoe</t>
  </si>
  <si>
    <t>Thrumpton</t>
  </si>
  <si>
    <t>Upper Broughton</t>
  </si>
  <si>
    <t>West Leake</t>
  </si>
  <si>
    <t>Whatton-in-the-Vale</t>
  </si>
  <si>
    <t>Widmerpool</t>
  </si>
  <si>
    <t>Willoughby on the Wolds</t>
  </si>
  <si>
    <t>Barleythorpe</t>
  </si>
  <si>
    <t>Barrowden</t>
  </si>
  <si>
    <t>Belton-in-Rutland</t>
  </si>
  <si>
    <t>Bisbrooke</t>
  </si>
  <si>
    <t>Braunston-in-Rutland</t>
  </si>
  <si>
    <t>Brooke</t>
  </si>
  <si>
    <t>Cottesmore</t>
  </si>
  <si>
    <t>Edith Weston</t>
  </si>
  <si>
    <t>Egleton</t>
  </si>
  <si>
    <t>Empingham</t>
  </si>
  <si>
    <t>Essendine</t>
  </si>
  <si>
    <t>Exton</t>
  </si>
  <si>
    <t>Glaston</t>
  </si>
  <si>
    <t>Great Casterton</t>
  </si>
  <si>
    <t>Greetham</t>
  </si>
  <si>
    <t>Ketton</t>
  </si>
  <si>
    <t>Little Casterton</t>
  </si>
  <si>
    <t>Lyddington</t>
  </si>
  <si>
    <t>Towcester</t>
  </si>
  <si>
    <t>Wappenham</t>
  </si>
  <si>
    <t>Morcott</t>
  </si>
  <si>
    <t>Normanton</t>
  </si>
  <si>
    <t>North Luffenham</t>
  </si>
  <si>
    <t>Oakham</t>
  </si>
  <si>
    <t>Pickworth</t>
  </si>
  <si>
    <t>Ridlington</t>
  </si>
  <si>
    <t>Ryhall</t>
  </si>
  <si>
    <t>South Luffenham</t>
  </si>
  <si>
    <t>Teigh</t>
  </si>
  <si>
    <t>Thistleton</t>
  </si>
  <si>
    <t>Tickencote</t>
  </si>
  <si>
    <t>Tinwell</t>
  </si>
  <si>
    <t>Uppingham</t>
  </si>
  <si>
    <t>Whissendine</t>
  </si>
  <si>
    <t>Acklam</t>
  </si>
  <si>
    <t>Aislaby</t>
  </si>
  <si>
    <t>Amotherby</t>
  </si>
  <si>
    <t>Ampleforth</t>
  </si>
  <si>
    <t>Chapel and Hill Chorlton</t>
  </si>
  <si>
    <t>Keele</t>
  </si>
  <si>
    <t>Kidsgrove</t>
  </si>
  <si>
    <t>Loggerheads</t>
  </si>
  <si>
    <t>Madeley</t>
  </si>
  <si>
    <t>Maer</t>
  </si>
  <si>
    <t>Whitmore</t>
  </si>
  <si>
    <t>Blakelaw and North Fenham</t>
  </si>
  <si>
    <t>Brunswick</t>
  </si>
  <si>
    <t>Dinnington</t>
  </si>
  <si>
    <t>Hazlerigg</t>
  </si>
  <si>
    <t>North Gosforth</t>
  </si>
  <si>
    <t>Woolsington</t>
  </si>
  <si>
    <t>Arlington</t>
  </si>
  <si>
    <t>Atherington</t>
  </si>
  <si>
    <t>Barnstaple</t>
  </si>
  <si>
    <t>Berrynarbor</t>
  </si>
  <si>
    <t>Bishop's Nympton</t>
  </si>
  <si>
    <t>Bishop's Tawton</t>
  </si>
  <si>
    <t>Bratton Fleming</t>
  </si>
  <si>
    <t>Braunton</t>
  </si>
  <si>
    <t>Brayford</t>
  </si>
  <si>
    <t>Chittlehampton</t>
  </si>
  <si>
    <t>Gillamoor</t>
  </si>
  <si>
    <t>Gilling East</t>
  </si>
  <si>
    <t>Habton</t>
  </si>
  <si>
    <t>Harome</t>
  </si>
  <si>
    <t>Hawnby</t>
  </si>
  <si>
    <t>Helmsley</t>
  </si>
  <si>
    <t>Heslerton</t>
  </si>
  <si>
    <t>Hutton-le-Hole</t>
  </si>
  <si>
    <t>Huttons Ambo</t>
  </si>
  <si>
    <t>Kirby Grindalythe</t>
  </si>
  <si>
    <t>Sonning Common</t>
  </si>
  <si>
    <t>South Moreton</t>
  </si>
  <si>
    <t>Stadhampton</t>
  </si>
  <si>
    <t>Stanton St. John</t>
  </si>
  <si>
    <t>Stoke Row</t>
  </si>
  <si>
    <t>Swyncombe</t>
  </si>
  <si>
    <t>Sydenham</t>
  </si>
  <si>
    <t>Tetsworth</t>
  </si>
  <si>
    <t>Thame</t>
  </si>
  <si>
    <t>Tiddington-with-Albury</t>
  </si>
  <si>
    <t>Toot Baldon</t>
  </si>
  <si>
    <t>Towersey</t>
  </si>
  <si>
    <t>Wallingford</t>
  </si>
  <si>
    <t>Warborough</t>
  </si>
  <si>
    <t>Little Bedwyn</t>
  </si>
  <si>
    <t>Little Somerford</t>
  </si>
  <si>
    <t>Longbridge Deverill</t>
  </si>
  <si>
    <t>Luckington</t>
  </si>
  <si>
    <t>Lydiard Millicent</t>
  </si>
  <si>
    <t>Milnthorpe</t>
  </si>
  <si>
    <t>Natland</t>
  </si>
  <si>
    <t>New Hutton</t>
  </si>
  <si>
    <t>Old Hutton and Holmescales</t>
  </si>
  <si>
    <t>Pennington</t>
  </si>
  <si>
    <t>Preston Patrick</t>
  </si>
  <si>
    <t>Preston Richard</t>
  </si>
  <si>
    <t>Satterthwaite</t>
  </si>
  <si>
    <t>Sedbergh</t>
  </si>
  <si>
    <t>Sedgwick</t>
  </si>
  <si>
    <t>Skelwith</t>
  </si>
  <si>
    <t>Calbourne</t>
  </si>
  <si>
    <t>Mappleton</t>
  </si>
  <si>
    <t>Market Weighton</t>
  </si>
  <si>
    <t>Melbourne</t>
  </si>
  <si>
    <t>Molescroft</t>
  </si>
  <si>
    <t>Nafferton</t>
  </si>
  <si>
    <t>Newbald</t>
  </si>
  <si>
    <t>Newport</t>
  </si>
  <si>
    <t>Newton on Derwent</t>
  </si>
  <si>
    <t>North Cave</t>
  </si>
  <si>
    <t>North Dalton</t>
  </si>
  <si>
    <t>North Ferriby</t>
  </si>
  <si>
    <t>North Frodingham</t>
  </si>
  <si>
    <t>Nunburnholme</t>
  </si>
  <si>
    <t>Ottringham</t>
  </si>
  <si>
    <t>Patrington</t>
  </si>
  <si>
    <t>Paull</t>
  </si>
  <si>
    <t>Pocklington</t>
  </si>
  <si>
    <t>St. Merryn</t>
  </si>
  <si>
    <t>St. Mewan</t>
  </si>
  <si>
    <t>St. Michael Penkevil</t>
  </si>
  <si>
    <t>St. Minver Highlands</t>
  </si>
  <si>
    <t>St. Minver Lowlands</t>
  </si>
  <si>
    <t>St. Neot</t>
  </si>
  <si>
    <t>St. Newlyn East</t>
  </si>
  <si>
    <t>St. Pinnock</t>
  </si>
  <si>
    <t>Seaton Ross</t>
  </si>
  <si>
    <t>Sigglesthorne</t>
  </si>
  <si>
    <t>Skeffling</t>
  </si>
  <si>
    <t>Skerne and Wansford</t>
  </si>
  <si>
    <t>Burton Latimer</t>
  </si>
  <si>
    <t>Cranford</t>
  </si>
  <si>
    <t>Cransley</t>
  </si>
  <si>
    <t>Desborough</t>
  </si>
  <si>
    <t>Dingley</t>
  </si>
  <si>
    <t>Mawsley</t>
  </si>
  <si>
    <t>Pytchley</t>
  </si>
  <si>
    <t>Rothwell</t>
  </si>
  <si>
    <t>Sutton Bassett</t>
  </si>
  <si>
    <t>Weston by Welland</t>
  </si>
  <si>
    <t>Wilbarston</t>
  </si>
  <si>
    <t>Barton Bendish</t>
  </si>
  <si>
    <t>Barwick</t>
  </si>
  <si>
    <t>Bircham</t>
  </si>
  <si>
    <t>Brancaster</t>
  </si>
  <si>
    <t>Burnham Market</t>
  </si>
  <si>
    <t>Burnham Norton</t>
  </si>
  <si>
    <t>Burnham Overy</t>
  </si>
  <si>
    <t>Burnham Thorpe</t>
  </si>
  <si>
    <t>Castle Acre</t>
  </si>
  <si>
    <t>Wroot</t>
  </si>
  <si>
    <t>Alby with Thwaite</t>
  </si>
  <si>
    <t>Aldborough &amp; Thurgarton</t>
  </si>
  <si>
    <t>Antingham</t>
  </si>
  <si>
    <t>Ashmanhaugh</t>
  </si>
  <si>
    <t>Aylmerton</t>
  </si>
  <si>
    <t>Baconsthorpe</t>
  </si>
  <si>
    <t>East Rudham</t>
  </si>
  <si>
    <t>East Winch</t>
  </si>
  <si>
    <t>Emneth</t>
  </si>
  <si>
    <t>Feltwell</t>
  </si>
  <si>
    <t>Fincham</t>
  </si>
  <si>
    <t>Flitcham with Appleton</t>
  </si>
  <si>
    <t>Gayton</t>
  </si>
  <si>
    <t>Great Massingham</t>
  </si>
  <si>
    <t>Grimston</t>
  </si>
  <si>
    <t>Harpley</t>
  </si>
  <si>
    <t>Heacham</t>
  </si>
  <si>
    <t>Hilgay</t>
  </si>
  <si>
    <t>Hillington</t>
  </si>
  <si>
    <t>Hockwold cum Wilton</t>
  </si>
  <si>
    <t>Hunstanton</t>
  </si>
  <si>
    <t>Ingoldisthorpe</t>
  </si>
  <si>
    <t>Leziate</t>
  </si>
  <si>
    <t>Outwoods</t>
  </si>
  <si>
    <t>Rocester</t>
  </si>
  <si>
    <t>Rolleston on Dove</t>
  </si>
  <si>
    <t>Shobnall</t>
  </si>
  <si>
    <t>Stapenhill</t>
  </si>
  <si>
    <t>Tatenhill</t>
  </si>
  <si>
    <t>Tutbury</t>
  </si>
  <si>
    <t>Uttoxeter</t>
  </si>
  <si>
    <t>Uttoxeter Rural</t>
  </si>
  <si>
    <t>Waterperry with Thomley</t>
  </si>
  <si>
    <t>Waterstock</t>
  </si>
  <si>
    <t>West Hagbourne</t>
  </si>
  <si>
    <t>Wheatley</t>
  </si>
  <si>
    <t>Whitchurch-on-Thames</t>
  </si>
  <si>
    <t>Woodcote</t>
  </si>
  <si>
    <t>Woodeaton</t>
  </si>
  <si>
    <t>Farington</t>
  </si>
  <si>
    <t>Little Hoole</t>
  </si>
  <si>
    <t>Settrington</t>
  </si>
  <si>
    <t>Sherburn</t>
  </si>
  <si>
    <t>Sheriff Hutton</t>
  </si>
  <si>
    <t>Sinnington</t>
  </si>
  <si>
    <t>Slingsby</t>
  </si>
  <si>
    <t>Swinton</t>
  </si>
  <si>
    <t>Terrington</t>
  </si>
  <si>
    <t>Thixendale</t>
  </si>
  <si>
    <t>Thornton-le-Dale</t>
  </si>
  <si>
    <t>Thorpe Bassett</t>
  </si>
  <si>
    <t>Warthill</t>
  </si>
  <si>
    <t>Weaverthorpe</t>
  </si>
  <si>
    <t>Welburn (Amotherby Ward)</t>
  </si>
  <si>
    <t>Westow</t>
  </si>
  <si>
    <t>Wilton</t>
  </si>
  <si>
    <t>Wintringham</t>
  </si>
  <si>
    <t>Wombleton</t>
  </si>
  <si>
    <t>Barnby</t>
  </si>
  <si>
    <t>Burniston</t>
  </si>
  <si>
    <t>Cayton</t>
  </si>
  <si>
    <t>Cloughton</t>
  </si>
  <si>
    <t>Corton Denham</t>
  </si>
  <si>
    <t>Crewkerne</t>
  </si>
  <si>
    <t>Danby</t>
  </si>
  <si>
    <t>East Ayton</t>
  </si>
  <si>
    <t>Eastfield</t>
  </si>
  <si>
    <t>Egton</t>
  </si>
  <si>
    <t>Eskdaleside cum Ugglebarnby</t>
  </si>
  <si>
    <t>Milborne St. Andrew</t>
  </si>
  <si>
    <t>Milton Abbas</t>
  </si>
  <si>
    <t>Motcombe</t>
  </si>
  <si>
    <t>Okeford Fitzpaine</t>
  </si>
  <si>
    <t>Pimperne</t>
  </si>
  <si>
    <t>Shaftesbury</t>
  </si>
  <si>
    <t>Shillingstone</t>
  </si>
  <si>
    <t>Silton</t>
  </si>
  <si>
    <t>Spetisbury</t>
  </si>
  <si>
    <t>Stalbridge</t>
  </si>
  <si>
    <t>Stour Provost</t>
  </si>
  <si>
    <t>Stourpaine</t>
  </si>
  <si>
    <t>Stourton Caundle</t>
  </si>
  <si>
    <t>Sturminster Newton</t>
  </si>
  <si>
    <t>Sutton Waldron</t>
  </si>
  <si>
    <t>Tarrant Crawford</t>
  </si>
  <si>
    <t>Tarrant Gunville</t>
  </si>
  <si>
    <t>Tarrant Hinton</t>
  </si>
  <si>
    <t>Tarrant Keyneston</t>
  </si>
  <si>
    <t>Tarrant Launceston</t>
  </si>
  <si>
    <t>Tarrant Monkton</t>
  </si>
  <si>
    <t>Tarrant Rawston</t>
  </si>
  <si>
    <t>Tarrant Rushton</t>
  </si>
  <si>
    <t>Todber</t>
  </si>
  <si>
    <t>West Orchard</t>
  </si>
  <si>
    <t>West Stour</t>
  </si>
  <si>
    <t>Brompton Ralph</t>
  </si>
  <si>
    <t>Brompton Regis</t>
  </si>
  <si>
    <t>Carhampton</t>
  </si>
  <si>
    <t>Clatworthy</t>
  </si>
  <si>
    <t>Crowcombe</t>
  </si>
  <si>
    <t>Cutcombe</t>
  </si>
  <si>
    <t>Dulverton</t>
  </si>
  <si>
    <t>Dunster</t>
  </si>
  <si>
    <t>Exford</t>
  </si>
  <si>
    <t>Exmoor</t>
  </si>
  <si>
    <t>Holford</t>
  </si>
  <si>
    <t>Huish Champflower</t>
  </si>
  <si>
    <t>Kilve</t>
  </si>
  <si>
    <t>Luccombe</t>
  </si>
  <si>
    <t>Luxborough</t>
  </si>
  <si>
    <t>Minehead</t>
  </si>
  <si>
    <t>Monksilver</t>
  </si>
  <si>
    <t>Nettlecombe</t>
  </si>
  <si>
    <t>Old Cleeve</t>
  </si>
  <si>
    <t>Porlock</t>
  </si>
  <si>
    <t>Sampford Brett</t>
  </si>
  <si>
    <t>Stogumber</t>
  </si>
  <si>
    <t>Stogursey</t>
  </si>
  <si>
    <t>Timberscombe</t>
  </si>
  <si>
    <t>Watchet</t>
  </si>
  <si>
    <t>Ashbrittle</t>
  </si>
  <si>
    <t>Bathealton</t>
  </si>
  <si>
    <t>Bishop's Hull</t>
  </si>
  <si>
    <t>Wellington Without</t>
  </si>
  <si>
    <t>West Bagborough</t>
  </si>
  <si>
    <t>West Buckland</t>
  </si>
  <si>
    <t>West Hatch</t>
  </si>
  <si>
    <t>West Monkton</t>
  </si>
  <si>
    <t>Wiveliscombe</t>
  </si>
  <si>
    <t>Abbotskerswell</t>
  </si>
  <si>
    <t>Shustoke</t>
  </si>
  <si>
    <t>Shuttington</t>
  </si>
  <si>
    <t>Water Orton</t>
  </si>
  <si>
    <t>Wishaw</t>
  </si>
  <si>
    <t>Appleby Magna</t>
  </si>
  <si>
    <t>Ashby Woulds</t>
  </si>
  <si>
    <t>Ashby-de-la-Zouch</t>
  </si>
  <si>
    <t>Breedon on the Hill</t>
  </si>
  <si>
    <t>Castle Donington</t>
  </si>
  <si>
    <t>Charley</t>
  </si>
  <si>
    <t>Coleorton</t>
  </si>
  <si>
    <t>Ellistown and Battleflat</t>
  </si>
  <si>
    <t>Heather</t>
  </si>
  <si>
    <t>Hugglescote and Donington le Heath</t>
  </si>
  <si>
    <t>Ibstock</t>
  </si>
  <si>
    <t>Isley cum Langley</t>
  </si>
  <si>
    <t>Kegworth</t>
  </si>
  <si>
    <t>Lockington-Hemington</t>
  </si>
  <si>
    <t>Long Whatton and Diseworth</t>
  </si>
  <si>
    <t>Measham</t>
  </si>
  <si>
    <t>Oakthorpe and Donisthorpe</t>
  </si>
  <si>
    <t>Osgathorpe</t>
  </si>
  <si>
    <t>Packington</t>
  </si>
  <si>
    <t>Ravenstone with Snibstone</t>
  </si>
  <si>
    <t>Snarestone</t>
  </si>
  <si>
    <t>Cambourne</t>
  </si>
  <si>
    <t>Castle Camps</t>
  </si>
  <si>
    <t>Swepstone</t>
  </si>
  <si>
    <t>Whitwick</t>
  </si>
  <si>
    <t>Worthington</t>
  </si>
  <si>
    <t>Billing</t>
  </si>
  <si>
    <t>Collingtree</t>
  </si>
  <si>
    <t>Duston</t>
  </si>
  <si>
    <t>Hardingstone</t>
  </si>
  <si>
    <t>Acklington</t>
  </si>
  <si>
    <t>Acomb</t>
  </si>
  <si>
    <t>Adderstone with Lucker</t>
  </si>
  <si>
    <t>Allendale</t>
  </si>
  <si>
    <t>Alnmouth</t>
  </si>
  <si>
    <t>Alwinton</t>
  </si>
  <si>
    <t>Amble by the Sea</t>
  </si>
  <si>
    <t>Ancroft</t>
  </si>
  <si>
    <t>Bamburgh</t>
  </si>
  <si>
    <t>Bardon Mill</t>
  </si>
  <si>
    <t>Bavington</t>
  </si>
  <si>
    <t>Beadnell</t>
  </si>
  <si>
    <t>Bellingham</t>
  </si>
  <si>
    <t>Headcorn</t>
  </si>
  <si>
    <t>Hollingbourne</t>
  </si>
  <si>
    <t>Hunton</t>
  </si>
  <si>
    <t>Langley</t>
  </si>
  <si>
    <t>Lenham</t>
  </si>
  <si>
    <t>Loose</t>
  </si>
  <si>
    <t>Nettlestead</t>
  </si>
  <si>
    <t>Otham</t>
  </si>
  <si>
    <t>Staplehurst</t>
  </si>
  <si>
    <t>Stockbury</t>
  </si>
  <si>
    <t>Sutton Valence</t>
  </si>
  <si>
    <t>Teston</t>
  </si>
  <si>
    <t>Tovil</t>
  </si>
  <si>
    <t>Ulcombe</t>
  </si>
  <si>
    <t>West Farleigh</t>
  </si>
  <si>
    <t>Yalding</t>
  </si>
  <si>
    <t>Althorne</t>
  </si>
  <si>
    <t>Asheldham</t>
  </si>
  <si>
    <t>Bradwell-on-Sea</t>
  </si>
  <si>
    <t>Burnham-on-Crouch</t>
  </si>
  <si>
    <t>Cold Norton</t>
  </si>
  <si>
    <t>Dengie</t>
  </si>
  <si>
    <t>Goldhanger</t>
  </si>
  <si>
    <t>Great Braxted</t>
  </si>
  <si>
    <t>East Bedlington</t>
  </si>
  <si>
    <t>East Chevington</t>
  </si>
  <si>
    <t>Edlingham</t>
  </si>
  <si>
    <t>Eglingham</t>
  </si>
  <si>
    <t>Ellingham</t>
  </si>
  <si>
    <t>Ellington and Linton</t>
  </si>
  <si>
    <t>Elsdon</t>
  </si>
  <si>
    <t>Falstone</t>
  </si>
  <si>
    <t>Featherstone</t>
  </si>
  <si>
    <t>Glanton</t>
  </si>
  <si>
    <t>Tadlow</t>
  </si>
  <si>
    <t>Teversham</t>
  </si>
  <si>
    <t>Thriplow</t>
  </si>
  <si>
    <t>Waterbeach</t>
  </si>
  <si>
    <t>West Wickham</t>
  </si>
  <si>
    <t>West Wratting</t>
  </si>
  <si>
    <t>Weston Colville</t>
  </si>
  <si>
    <t>Whittlesford</t>
  </si>
  <si>
    <t>Willingham</t>
  </si>
  <si>
    <t>Wimpole</t>
  </si>
  <si>
    <t>Aston upon Trent</t>
  </si>
  <si>
    <t>Barrow upon Trent</t>
  </si>
  <si>
    <t>Bretby</t>
  </si>
  <si>
    <t>Burnaston</t>
  </si>
  <si>
    <t>Castle Gresley</t>
  </si>
  <si>
    <t>Church Broughton</t>
  </si>
  <si>
    <t>Coton in the Elms</t>
  </si>
  <si>
    <t>Dalbury Lees</t>
  </si>
  <si>
    <t>Egginton</t>
  </si>
  <si>
    <t>Elvaston</t>
  </si>
  <si>
    <t>Etwall</t>
  </si>
  <si>
    <t>Kyloe</t>
  </si>
  <si>
    <t>Lesbury</t>
  </si>
  <si>
    <t>Longframlington</t>
  </si>
  <si>
    <t>Longhirst</t>
  </si>
  <si>
    <t>Longhorsley</t>
  </si>
  <si>
    <t>Longhoughton</t>
  </si>
  <si>
    <t>Lynemouth</t>
  </si>
  <si>
    <t>Matfen</t>
  </si>
  <si>
    <t>Meldon</t>
  </si>
  <si>
    <t>Melkridge</t>
  </si>
  <si>
    <t>Milfield</t>
  </si>
  <si>
    <t>Mitford</t>
  </si>
  <si>
    <t>Morpeth</t>
  </si>
  <si>
    <t>Netherwitton</t>
  </si>
  <si>
    <t>Ashburton</t>
  </si>
  <si>
    <t>Bickington</t>
  </si>
  <si>
    <t>Bishopsteignton</t>
  </si>
  <si>
    <t>Bovey Tracey</t>
  </si>
  <si>
    <t>Bridford</t>
  </si>
  <si>
    <t>Broadhempston</t>
  </si>
  <si>
    <t>Buckfastleigh</t>
  </si>
  <si>
    <t>Staveley-in-Cartmel</t>
  </si>
  <si>
    <t>Torver</t>
  </si>
  <si>
    <t>Ulverston</t>
  </si>
  <si>
    <t>Underbarrow and Bradleyfield</t>
  </si>
  <si>
    <t>Upper Allithwaite</t>
  </si>
  <si>
    <t>Urswick</t>
  </si>
  <si>
    <t>Purton</t>
  </si>
  <si>
    <t>Quidhampton</t>
  </si>
  <si>
    <t>Croxley Green</t>
  </si>
  <si>
    <t>Sarratt</t>
  </si>
  <si>
    <t>Watford Rural</t>
  </si>
  <si>
    <t>Aylesford</t>
  </si>
  <si>
    <t>Birling</t>
  </si>
  <si>
    <t>Borough Green</t>
  </si>
  <si>
    <t>Burham</t>
  </si>
  <si>
    <t>Ditton</t>
  </si>
  <si>
    <t>East Peckham</t>
  </si>
  <si>
    <t>Hadlow</t>
  </si>
  <si>
    <t>Hildenborough</t>
  </si>
  <si>
    <t>Ightham</t>
  </si>
  <si>
    <t>Kings Hill</t>
  </si>
  <si>
    <t>Leybourne</t>
  </si>
  <si>
    <t>Mereworth</t>
  </si>
  <si>
    <t>Offham</t>
  </si>
  <si>
    <t>Platt</t>
  </si>
  <si>
    <t>Plaxtol</t>
  </si>
  <si>
    <t>Ryarsh</t>
  </si>
  <si>
    <t>Shipbourne</t>
  </si>
  <si>
    <t>Snodland</t>
  </si>
  <si>
    <t>Stansted</t>
  </si>
  <si>
    <t>Trottiscliffe</t>
  </si>
  <si>
    <t>Wateringbury</t>
  </si>
  <si>
    <t>West Malling</t>
  </si>
  <si>
    <t>West Peckham</t>
  </si>
  <si>
    <t>Wouldham</t>
  </si>
  <si>
    <t>Wrotham</t>
  </si>
  <si>
    <t>Brixham</t>
  </si>
  <si>
    <t>Abbotsham</t>
  </si>
  <si>
    <t>Alwington</t>
  </si>
  <si>
    <t>Ashreigney</t>
  </si>
  <si>
    <t>Ashwater</t>
  </si>
  <si>
    <t>Beaford</t>
  </si>
  <si>
    <t>Bideford</t>
  </si>
  <si>
    <t>Ramsbury</t>
  </si>
  <si>
    <t>West Malvern</t>
  </si>
  <si>
    <t>Cliffe and Cliffe Woods</t>
  </si>
  <si>
    <t>Cooling</t>
  </si>
  <si>
    <t>Cuxton</t>
  </si>
  <si>
    <t>Frindsbury Extra</t>
  </si>
  <si>
    <t>Halling</t>
  </si>
  <si>
    <t>High Halstow</t>
  </si>
  <si>
    <t>Hoo St. Werburgh</t>
  </si>
  <si>
    <t>Isle of Grain</t>
  </si>
  <si>
    <t>St. Mary Hoo</t>
  </si>
  <si>
    <t>Ab Kettleby</t>
  </si>
  <si>
    <t>Asfordby</t>
  </si>
  <si>
    <t>Belvoir</t>
  </si>
  <si>
    <t>Bottesford</t>
  </si>
  <si>
    <t>Broughton and Old Dalby</t>
  </si>
  <si>
    <t>Buckminster</t>
  </si>
  <si>
    <t>Burton and Dalby</t>
  </si>
  <si>
    <t>Clawson, Hose and Harby</t>
  </si>
  <si>
    <t>Croxton Kerrial</t>
  </si>
  <si>
    <t>Freeby</t>
  </si>
  <si>
    <t>Frisby on the Wreake</t>
  </si>
  <si>
    <t>Great and Little Broughton</t>
  </si>
  <si>
    <t>Great Ayton</t>
  </si>
  <si>
    <t>Great Langton</t>
  </si>
  <si>
    <t>Great Smeaton</t>
  </si>
  <si>
    <t>Hackforth</t>
  </si>
  <si>
    <t>Helperby</t>
  </si>
  <si>
    <t>High Worsall</t>
  </si>
  <si>
    <t>Holme</t>
  </si>
  <si>
    <t>Adwick upon Dearne</t>
  </si>
  <si>
    <t>Armthorpe</t>
  </si>
  <si>
    <t>Askern</t>
  </si>
  <si>
    <t>Auckley</t>
  </si>
  <si>
    <t>Austerfield</t>
  </si>
  <si>
    <t>Barnburgh</t>
  </si>
  <si>
    <t>Barnby Dun with Kirk Sandall</t>
  </si>
  <si>
    <t>Bawtry</t>
  </si>
  <si>
    <t>Blaxton</t>
  </si>
  <si>
    <t>Braithwell</t>
  </si>
  <si>
    <t>Brodsworth</t>
  </si>
  <si>
    <t>Burghwallis</t>
  </si>
  <si>
    <t>Cadeby</t>
  </si>
  <si>
    <t>Clayton with Frickley</t>
  </si>
  <si>
    <t>Conisbrough Parks</t>
  </si>
  <si>
    <t>Denaby</t>
  </si>
  <si>
    <t>Edenthorpe</t>
  </si>
  <si>
    <t>Edlington</t>
  </si>
  <si>
    <t>Finningley</t>
  </si>
  <si>
    <t>Fishlake</t>
  </si>
  <si>
    <t>Hampole</t>
  </si>
  <si>
    <t>Hatfield</t>
  </si>
  <si>
    <t>Hickleton</t>
  </si>
  <si>
    <t>High Melton</t>
  </si>
  <si>
    <t>Hooton Pagnell</t>
  </si>
  <si>
    <t>Little Smeaton</t>
  </si>
  <si>
    <t>Low Worsall</t>
  </si>
  <si>
    <t>Maunby</t>
  </si>
  <si>
    <t>Leigh-on-Mendip</t>
  </si>
  <si>
    <t>Lullington</t>
  </si>
  <si>
    <t>Lydford-on-Fosse</t>
  </si>
  <si>
    <t>Meare</t>
  </si>
  <si>
    <t>Mells</t>
  </si>
  <si>
    <t>Norton St Philip</t>
  </si>
  <si>
    <t>Nunney</t>
  </si>
  <si>
    <t>Priddy</t>
  </si>
  <si>
    <t>Rode</t>
  </si>
  <si>
    <t>Rodney Stoke</t>
  </si>
  <si>
    <t>Selwood</t>
  </si>
  <si>
    <t>Sharpham</t>
  </si>
  <si>
    <t>Shepton Mallet</t>
  </si>
  <si>
    <t>St Cuthbert Out</t>
  </si>
  <si>
    <t>Stoke St Michael</t>
  </si>
  <si>
    <t>Ston Easton</t>
  </si>
  <si>
    <t>Stratton on the Fosse</t>
  </si>
  <si>
    <t>Street</t>
  </si>
  <si>
    <t>Trudoxhill</t>
  </si>
  <si>
    <t>Wanstrow</t>
  </si>
  <si>
    <t>Wells</t>
  </si>
  <si>
    <t>West Pennard</t>
  </si>
  <si>
    <t>Whatley</t>
  </si>
  <si>
    <t>South Kilvington</t>
  </si>
  <si>
    <t>South Otterington</t>
  </si>
  <si>
    <t>Sowerby</t>
  </si>
  <si>
    <t>Sowerby-under-Cotcliffe</t>
  </si>
  <si>
    <t>Stillington</t>
  </si>
  <si>
    <t>Redlynch</t>
  </si>
  <si>
    <t>Roundway</t>
  </si>
  <si>
    <t>Rowde</t>
  </si>
  <si>
    <t>Rushall</t>
  </si>
  <si>
    <t>Savernake</t>
  </si>
  <si>
    <t>Seagry</t>
  </si>
  <si>
    <t>Sedgehill and Semley</t>
  </si>
  <si>
    <t>Seend</t>
  </si>
  <si>
    <t>Semington</t>
  </si>
  <si>
    <t>Upton Lovell</t>
  </si>
  <si>
    <t>Upton Scudamore</t>
  </si>
  <si>
    <t>Urchfont</t>
  </si>
  <si>
    <t>Warminster</t>
  </si>
  <si>
    <t>West Ashton</t>
  </si>
  <si>
    <t>West Knoyle</t>
  </si>
  <si>
    <t>West Tisbury</t>
  </si>
  <si>
    <t>Westwood</t>
  </si>
  <si>
    <t>Whiteparish</t>
  </si>
  <si>
    <t>Wilsford cum Lake</t>
  </si>
  <si>
    <t>Winsley</t>
  </si>
  <si>
    <t>Winterbourne Stoke</t>
  </si>
  <si>
    <t>Winterslow</t>
  </si>
  <si>
    <t>Wootton Bassett</t>
  </si>
  <si>
    <t>Wootton Rivers</t>
  </si>
  <si>
    <t>Wylye</t>
  </si>
  <si>
    <t>Yatton Keynell</t>
  </si>
  <si>
    <t>Zeals</t>
  </si>
  <si>
    <t>Hartfield</t>
  </si>
  <si>
    <t>Heathfield and Waldron</t>
  </si>
  <si>
    <t>Stoulton</t>
  </si>
  <si>
    <t>Strensham</t>
  </si>
  <si>
    <t>Upton Snodsbury</t>
  </si>
  <si>
    <t>Upton Warren</t>
  </si>
  <si>
    <t>Wick</t>
  </si>
  <si>
    <t>Wickhamford</t>
  </si>
  <si>
    <t>Wyre Piddle</t>
  </si>
  <si>
    <t>Bledlow-cum-Saunderton</t>
  </si>
  <si>
    <t>Chepping Wycombe</t>
  </si>
  <si>
    <t>Downley</t>
  </si>
  <si>
    <t>Ellesborough</t>
  </si>
  <si>
    <t>Great and Little Hampden</t>
  </si>
  <si>
    <t>Great and Little Kimble cum Marsh</t>
  </si>
  <si>
    <t>Great Marlow</t>
  </si>
  <si>
    <t>Hambleden</t>
  </si>
  <si>
    <t>Hazlemere</t>
  </si>
  <si>
    <t>Hughenden</t>
  </si>
  <si>
    <t>Ibstone</t>
  </si>
  <si>
    <t>Lacey Green</t>
  </si>
  <si>
    <t>Lane End</t>
  </si>
  <si>
    <t>Little Marlow</t>
  </si>
  <si>
    <t>Longwick-cum-Ilmer</t>
  </si>
  <si>
    <t>Marlow</t>
  </si>
  <si>
    <t>Hellingly</t>
  </si>
  <si>
    <t>Herstmonceux</t>
  </si>
  <si>
    <t>Hooe</t>
  </si>
  <si>
    <t>Horam</t>
  </si>
  <si>
    <t>Isfield</t>
  </si>
  <si>
    <t>Long Man</t>
  </si>
  <si>
    <t>Maresfield</t>
  </si>
  <si>
    <t>Northaw and Cuffley</t>
  </si>
  <si>
    <t>Welwyn</t>
  </si>
  <si>
    <t>Woolmer Green</t>
  </si>
  <si>
    <t>Aldermaston</t>
  </si>
  <si>
    <t>Aldworth</t>
  </si>
  <si>
    <t>Ashampstead</t>
  </si>
  <si>
    <t>Beech Hill</t>
  </si>
  <si>
    <t>Beedon</t>
  </si>
  <si>
    <t>Beenham</t>
  </si>
  <si>
    <t>Brightwalton</t>
  </si>
  <si>
    <t>Brimpton</t>
  </si>
  <si>
    <t>Bucklebury</t>
  </si>
  <si>
    <t>Burghfield</t>
  </si>
  <si>
    <t>Chaddleworth</t>
  </si>
  <si>
    <t>Chieveley</t>
  </si>
  <si>
    <t>Cold Ash</t>
  </si>
  <si>
    <t>East Garston</t>
  </si>
  <si>
    <t>East Ilsley</t>
  </si>
  <si>
    <t>Enborne</t>
  </si>
  <si>
    <t>Englefield</t>
  </si>
  <si>
    <t>Frilsham</t>
  </si>
  <si>
    <t>Great Shefford</t>
  </si>
  <si>
    <t>Shawell</t>
  </si>
  <si>
    <t>Shearsby</t>
  </si>
  <si>
    <t>Skeffington</t>
  </si>
  <si>
    <t>Smeeton Westerby</t>
  </si>
  <si>
    <t>South Kilworth</t>
  </si>
  <si>
    <t>Swinford</t>
  </si>
  <si>
    <t>Theddingworth</t>
  </si>
  <si>
    <t>Thurnby and Bushby</t>
  </si>
  <si>
    <t>Tilton</t>
  </si>
  <si>
    <t>Tugby and Keythorpe</t>
  </si>
  <si>
    <t>Tur Langton</t>
  </si>
  <si>
    <t>Ullesthorpe</t>
  </si>
  <si>
    <t>Willoughby Waterleys</t>
  </si>
  <si>
    <t>Wistow</t>
  </si>
  <si>
    <t>Arkendale</t>
  </si>
  <si>
    <t>Asenby</t>
  </si>
  <si>
    <t>Rickinghall Superior</t>
  </si>
  <si>
    <t>Ringshall</t>
  </si>
  <si>
    <t>Shelland</t>
  </si>
  <si>
    <t>Stoke Ash</t>
  </si>
  <si>
    <t>Stonham Aspal</t>
  </si>
  <si>
    <t>Stonham Earl</t>
  </si>
  <si>
    <t>Burton Leonard</t>
  </si>
  <si>
    <t>Clint cum Hamlets</t>
  </si>
  <si>
    <t>Dishforth</t>
  </si>
  <si>
    <t>Dunsforths</t>
  </si>
  <si>
    <t>Farnham</t>
  </si>
  <si>
    <t>Wentworth</t>
  </si>
  <si>
    <t>Wicken</t>
  </si>
  <si>
    <t>Wilburton</t>
  </si>
  <si>
    <t>Witcham</t>
  </si>
  <si>
    <t>Witchford</t>
  </si>
  <si>
    <t>Woodditton</t>
  </si>
  <si>
    <t>All Saints</t>
  </si>
  <si>
    <t>Awliscombe</t>
  </si>
  <si>
    <t>Axminster</t>
  </si>
  <si>
    <t>Axmouth</t>
  </si>
  <si>
    <t>Aylesbeare</t>
  </si>
  <si>
    <t>Beer</t>
  </si>
  <si>
    <t>Bicton</t>
  </si>
  <si>
    <t>Brampford Speke</t>
  </si>
  <si>
    <t>Branscombe</t>
  </si>
  <si>
    <t>Broad Clyst</t>
  </si>
  <si>
    <t>Broadhembury</t>
  </si>
  <si>
    <t>Healey</t>
  </si>
  <si>
    <t>High and Low Bishopside</t>
  </si>
  <si>
    <t>Kearby with Netherby</t>
  </si>
  <si>
    <t>Killinghall</t>
  </si>
  <si>
    <t>Kirby Hill</t>
  </si>
  <si>
    <t>Kirk Deighton</t>
  </si>
  <si>
    <t>Lindfield Rural</t>
  </si>
  <si>
    <t>Newtimber</t>
  </si>
  <si>
    <t>Poynings</t>
  </si>
  <si>
    <t>Pyecombe</t>
  </si>
  <si>
    <t>Aston cum Aughton</t>
  </si>
  <si>
    <t>Brampton Bierlow</t>
  </si>
  <si>
    <t>Brinsworth</t>
  </si>
  <si>
    <t>Catcliffe</t>
  </si>
  <si>
    <t>Dinnington St. John's</t>
  </si>
  <si>
    <t>Firbeck</t>
  </si>
  <si>
    <t>Harthill with Woodall</t>
  </si>
  <si>
    <t>Hellaby</t>
  </si>
  <si>
    <t>Laughton-en-le-Morthen</t>
  </si>
  <si>
    <t>Letwell</t>
  </si>
  <si>
    <t>Maltby</t>
  </si>
  <si>
    <t>North and South Anston</t>
  </si>
  <si>
    <t>Orgreave</t>
  </si>
  <si>
    <t>Ravenfield</t>
  </si>
  <si>
    <t>Thorpe Salvin</t>
  </si>
  <si>
    <t>Thrybergh</t>
  </si>
  <si>
    <t>Thurcroft</t>
  </si>
  <si>
    <t>Todwick</t>
  </si>
  <si>
    <t>Treeton</t>
  </si>
  <si>
    <t>Ulley</t>
  </si>
  <si>
    <t>Haversham-cum-Little Linford</t>
  </si>
  <si>
    <t>Kents Hill, Monkston and Brinklow</t>
  </si>
  <si>
    <t>Lathbury</t>
  </si>
  <si>
    <t>Lavendon</t>
  </si>
  <si>
    <t>Little Brickhill</t>
  </si>
  <si>
    <t>Moulsoe</t>
  </si>
  <si>
    <t>New Bradwell</t>
  </si>
  <si>
    <t>Newport Pagnell</t>
  </si>
  <si>
    <t>North Crawley</t>
  </si>
  <si>
    <t>Olney</t>
  </si>
  <si>
    <t>Sharow</t>
  </si>
  <si>
    <t>Spofforth with Stockeld</t>
  </si>
  <si>
    <t>Thornthwaite with Padside</t>
  </si>
  <si>
    <t>Thruscross</t>
  </si>
  <si>
    <t>Weeton</t>
  </si>
  <si>
    <t>Whixley</t>
  </si>
  <si>
    <t>Wighill</t>
  </si>
  <si>
    <t>Blackwater and Hawley</t>
  </si>
  <si>
    <t>Bramshill</t>
  </si>
  <si>
    <t>Church Crookham</t>
  </si>
  <si>
    <t>Crondall</t>
  </si>
  <si>
    <t>Crookham Village</t>
  </si>
  <si>
    <t>Dogmersfield</t>
  </si>
  <si>
    <t>Elvetham Heath</t>
  </si>
  <si>
    <t>Eversley</t>
  </si>
  <si>
    <t>Ewshot</t>
  </si>
  <si>
    <t>Fleet</t>
  </si>
  <si>
    <t>Greywell</t>
  </si>
  <si>
    <t>Brockenhurst</t>
  </si>
  <si>
    <t>Copythorne</t>
  </si>
  <si>
    <t>Damerham</t>
  </si>
  <si>
    <t>Denny Lodge</t>
  </si>
  <si>
    <t>Costock</t>
  </si>
  <si>
    <t>Cotgrave</t>
  </si>
  <si>
    <t>Cropwell Bishop</t>
  </si>
  <si>
    <t>East Bridgford</t>
  </si>
  <si>
    <t>East Leake</t>
  </si>
  <si>
    <t>Flintham</t>
  </si>
  <si>
    <t>Gotham</t>
  </si>
  <si>
    <t>Granby</t>
  </si>
  <si>
    <t>Hawksworth</t>
  </si>
  <si>
    <t>Keyworth</t>
  </si>
  <si>
    <t>Kingston on Soar</t>
  </si>
  <si>
    <t>Kinoulton</t>
  </si>
  <si>
    <t>Langar cum Barnstone</t>
  </si>
  <si>
    <t>Normanton on Soar</t>
  </si>
  <si>
    <t>Normanton on the Wolds</t>
  </si>
  <si>
    <t>Orston</t>
  </si>
  <si>
    <t>Plumtree</t>
  </si>
  <si>
    <t>Radcliffe on Trent</t>
  </si>
  <si>
    <t>Rempstone</t>
  </si>
  <si>
    <t>Ruddington</t>
  </si>
  <si>
    <t>Scarrington</t>
  </si>
  <si>
    <t>Shelton</t>
  </si>
  <si>
    <t>Sibthorpe</t>
  </si>
  <si>
    <t>Stanford on Soar</t>
  </si>
  <si>
    <t>Stanton on the Wolds</t>
  </si>
  <si>
    <t>Sutton Bonington</t>
  </si>
  <si>
    <t>Caythorpe</t>
  </si>
  <si>
    <t>Clipstone</t>
  </si>
  <si>
    <t>Cromwell</t>
  </si>
  <si>
    <t>Eakring</t>
  </si>
  <si>
    <t>East Stoke</t>
  </si>
  <si>
    <t>Edingley</t>
  </si>
  <si>
    <t>Edwinstowe</t>
  </si>
  <si>
    <t>Egmanton</t>
  </si>
  <si>
    <t>Elston</t>
  </si>
  <si>
    <t>Epperstone</t>
  </si>
  <si>
    <t>Farnsfield</t>
  </si>
  <si>
    <t>Fernwood</t>
  </si>
  <si>
    <t>Fiskerton cum Morton</t>
  </si>
  <si>
    <t>Girton</t>
  </si>
  <si>
    <t>Gunthorpe</t>
  </si>
  <si>
    <t>Halam</t>
  </si>
  <si>
    <t>Halloughton</t>
  </si>
  <si>
    <t>Harby</t>
  </si>
  <si>
    <t>Hawton</t>
  </si>
  <si>
    <t>Hockerton</t>
  </si>
  <si>
    <t>Hoveringham</t>
  </si>
  <si>
    <t>Kirklington</t>
  </si>
  <si>
    <t>Laxton and Moorhouse</t>
  </si>
  <si>
    <t>Lowdham</t>
  </si>
  <si>
    <t>Newark</t>
  </si>
  <si>
    <t>North Clifton</t>
  </si>
  <si>
    <t>Market Overton</t>
  </si>
  <si>
    <t>Norwell</t>
  </si>
  <si>
    <t>Ollerton and Boughton</t>
  </si>
  <si>
    <t>Oxton</t>
  </si>
  <si>
    <t>Perlethorpe cum Budby</t>
  </si>
  <si>
    <t>Rainworth</t>
  </si>
  <si>
    <t>Rufford</t>
  </si>
  <si>
    <t>South Clifton</t>
  </si>
  <si>
    <t>South Muskham</t>
  </si>
  <si>
    <t>South Scarle</t>
  </si>
  <si>
    <t>Southwell</t>
  </si>
  <si>
    <t>Sutton-on-Trent</t>
  </si>
  <si>
    <t>Syerston</t>
  </si>
  <si>
    <t>Thorney</t>
  </si>
  <si>
    <t>Thurgarton</t>
  </si>
  <si>
    <t>Upton</t>
  </si>
  <si>
    <t>Walesby</t>
  </si>
  <si>
    <t>Audley Rural</t>
  </si>
  <si>
    <t>Kings Caple</t>
  </si>
  <si>
    <t>Kingsland</t>
  </si>
  <si>
    <t>Kington</t>
  </si>
  <si>
    <t>Ledbury</t>
  </si>
  <si>
    <t>Leominster</t>
  </si>
  <si>
    <t>Little Birch</t>
  </si>
  <si>
    <t>Little Dewchurch</t>
  </si>
  <si>
    <t>Llangarron</t>
  </si>
  <si>
    <t>Lower Bullingham</t>
  </si>
  <si>
    <t>Chulmleigh</t>
  </si>
  <si>
    <t>Combe Martin</t>
  </si>
  <si>
    <t>East and West Buckland</t>
  </si>
  <si>
    <t>East Anstey</t>
  </si>
  <si>
    <t>East Down</t>
  </si>
  <si>
    <t>East Worlington</t>
  </si>
  <si>
    <t>Filleigh</t>
  </si>
  <si>
    <t>Fremington</t>
  </si>
  <si>
    <t>Georgeham</t>
  </si>
  <si>
    <t>Goodleigh</t>
  </si>
  <si>
    <t>Heanton Punchardon</t>
  </si>
  <si>
    <t>Kirby Misperton</t>
  </si>
  <si>
    <t>Kirkbymoorside</t>
  </si>
  <si>
    <t>Lastingham</t>
  </si>
  <si>
    <t>Leavening</t>
  </si>
  <si>
    <t>Lillings Ambo</t>
  </si>
  <si>
    <t>Lockton</t>
  </si>
  <si>
    <t>Luttons</t>
  </si>
  <si>
    <t>Malton</t>
  </si>
  <si>
    <t>Nawton</t>
  </si>
  <si>
    <t>Normanby</t>
  </si>
  <si>
    <t>Norton-on-Derwent</t>
  </si>
  <si>
    <t>Nunnington</t>
  </si>
  <si>
    <t>Oswaldkirk</t>
  </si>
  <si>
    <t>Pickering</t>
  </si>
  <si>
    <t>Rievaulx</t>
  </si>
  <si>
    <t>Rillington</t>
  </si>
  <si>
    <t>Scagglethorpe</t>
  </si>
  <si>
    <t>Scampston</t>
  </si>
  <si>
    <t>Scrayingham</t>
  </si>
  <si>
    <t>West Down</t>
  </si>
  <si>
    <t>Westleigh</t>
  </si>
  <si>
    <t>Witheridge</t>
  </si>
  <si>
    <t>Anderson</t>
  </si>
  <si>
    <t>Ashmore</t>
  </si>
  <si>
    <t>Blandford Forum</t>
  </si>
  <si>
    <t>Blandford St. Mary</t>
  </si>
  <si>
    <t>Bryanston</t>
  </si>
  <si>
    <t>Buckhorn Weston</t>
  </si>
  <si>
    <t>Cann</t>
  </si>
  <si>
    <t>Charlton Marshall</t>
  </si>
  <si>
    <t>Child Okeford</t>
  </si>
  <si>
    <t>Compton Abbas</t>
  </si>
  <si>
    <t>Durweston</t>
  </si>
  <si>
    <t>East Orchard</t>
  </si>
  <si>
    <t>East Stour</t>
  </si>
  <si>
    <t>Fifehead Magdalen</t>
  </si>
  <si>
    <t>Fontmell Magna</t>
  </si>
  <si>
    <t>Gillingham</t>
  </si>
  <si>
    <t>Glanvilles Wootton</t>
  </si>
  <si>
    <t>Hammoon</t>
  </si>
  <si>
    <t>Hazelbury Bryan</t>
  </si>
  <si>
    <t>Hinton St. Mary</t>
  </si>
  <si>
    <t>Ibberton</t>
  </si>
  <si>
    <t>Iwerne Courtney or Shroton</t>
  </si>
  <si>
    <t>Iwerne Minster</t>
  </si>
  <si>
    <t>Iwerne Stepleton</t>
  </si>
  <si>
    <t>Wellington</t>
  </si>
  <si>
    <t>Kington Magna</t>
  </si>
  <si>
    <t>Lydlinch</t>
  </si>
  <si>
    <t>Manston</t>
  </si>
  <si>
    <t>Mappowder</t>
  </si>
  <si>
    <t>Margaret Marsh</t>
  </si>
  <si>
    <t>Marnhull</t>
  </si>
  <si>
    <t>Melbury Abbas</t>
  </si>
  <si>
    <t>Willey</t>
  </si>
  <si>
    <t>Woolhope</t>
  </si>
  <si>
    <t>Yarkhill</t>
  </si>
  <si>
    <t>Yatton</t>
  </si>
  <si>
    <t>Aldenham</t>
  </si>
  <si>
    <t>Elstree and Borehamwood</t>
  </si>
  <si>
    <t>Shenley</t>
  </si>
  <si>
    <t>South Mimms</t>
  </si>
  <si>
    <t>Castleton</t>
  </si>
  <si>
    <t>Chapel-en-le-Frith</t>
  </si>
  <si>
    <t>Charlesworth</t>
  </si>
  <si>
    <t>Chinley, Buxworth and Brownside</t>
  </si>
  <si>
    <t>Chisworth</t>
  </si>
  <si>
    <t>Edale</t>
  </si>
  <si>
    <t>Hartington upper Quarter</t>
  </si>
  <si>
    <t>Hayfield</t>
  </si>
  <si>
    <t>Woodhall Spa</t>
  </si>
  <si>
    <t>Wragby</t>
  </si>
  <si>
    <t>Aldwincle</t>
  </si>
  <si>
    <t>Ashton</t>
  </si>
  <si>
    <t>Barnwell</t>
  </si>
  <si>
    <t>Benefield</t>
  </si>
  <si>
    <t>Bude-Stratton</t>
  </si>
  <si>
    <t>Budock</t>
  </si>
  <si>
    <t>Callington</t>
  </si>
  <si>
    <t>Calstock</t>
  </si>
  <si>
    <t>Camborne</t>
  </si>
  <si>
    <t>Camelford</t>
  </si>
  <si>
    <t>Cardinham</t>
  </si>
  <si>
    <t>Carharrack</t>
  </si>
  <si>
    <t>Carlyon</t>
  </si>
  <si>
    <t>Carn Brea</t>
  </si>
  <si>
    <t>Chacewater</t>
  </si>
  <si>
    <t>Colan</t>
  </si>
  <si>
    <t>Constantine</t>
  </si>
  <si>
    <t>Crantock</t>
  </si>
  <si>
    <t>Crowan</t>
  </si>
  <si>
    <t>Cubert</t>
  </si>
  <si>
    <t>Cuby</t>
  </si>
  <si>
    <t>Cury</t>
  </si>
  <si>
    <t>Davidstow</t>
  </si>
  <si>
    <t>Deviock</t>
  </si>
  <si>
    <t>Dobwalls and Trewidland</t>
  </si>
  <si>
    <t>Duloe</t>
  </si>
  <si>
    <t>Egloshayle</t>
  </si>
  <si>
    <t>Egloskerry</t>
  </si>
  <si>
    <t>Falmouth</t>
  </si>
  <si>
    <t>Feock</t>
  </si>
  <si>
    <t>Forrabury and Minster</t>
  </si>
  <si>
    <t>Fowey</t>
  </si>
  <si>
    <t>Oundle</t>
  </si>
  <si>
    <t>Pilton</t>
  </si>
  <si>
    <t>Polebrook</t>
  </si>
  <si>
    <t>Raunds</t>
  </si>
  <si>
    <t>Ringstead</t>
  </si>
  <si>
    <t>Rushden</t>
  </si>
  <si>
    <t>Itchingfield</t>
  </si>
  <si>
    <t>Lower Beeding</t>
  </si>
  <si>
    <t>North Horsham</t>
  </si>
  <si>
    <t>Nuthurst</t>
  </si>
  <si>
    <t>Parham</t>
  </si>
  <si>
    <t>Pulborough</t>
  </si>
  <si>
    <t>Rudgwick</t>
  </si>
  <si>
    <t>Rusper</t>
  </si>
  <si>
    <t>Shermanbury</t>
  </si>
  <si>
    <t>Slinfold</t>
  </si>
  <si>
    <t>Southwater</t>
  </si>
  <si>
    <t>Steyning</t>
  </si>
  <si>
    <t>Storrington and Sullington</t>
  </si>
  <si>
    <t>Thakeham</t>
  </si>
  <si>
    <t>Upper Beeding</t>
  </si>
  <si>
    <t>Warnham</t>
  </si>
  <si>
    <t>Washington</t>
  </si>
  <si>
    <t>West Chiltington</t>
  </si>
  <si>
    <t>West Grinstead</t>
  </si>
  <si>
    <t>Wiston</t>
  </si>
  <si>
    <t>Woodmancote</t>
  </si>
  <si>
    <t>Abbots Ripton</t>
  </si>
  <si>
    <t>Abbotsley</t>
  </si>
  <si>
    <t>Alconbury</t>
  </si>
  <si>
    <t>Alconbury Weston</t>
  </si>
  <si>
    <t>Alwalton</t>
  </si>
  <si>
    <t>Barham and Woolley</t>
  </si>
  <si>
    <t>Bluntisham</t>
  </si>
  <si>
    <t>Brington and Molesworth</t>
  </si>
  <si>
    <t>Bishop Burton</t>
  </si>
  <si>
    <t>Bishop Wilton</t>
  </si>
  <si>
    <t>Blacktoft</t>
  </si>
  <si>
    <t>Boynton</t>
  </si>
  <si>
    <t>Brandesburton</t>
  </si>
  <si>
    <t>Brantingham</t>
  </si>
  <si>
    <t>Bridlington</t>
  </si>
  <si>
    <t>Broomfleet</t>
  </si>
  <si>
    <t>Bubwith</t>
  </si>
  <si>
    <t>Burstwick</t>
  </si>
  <si>
    <t>Menheniot</t>
  </si>
  <si>
    <t>Mevagissey</t>
  </si>
  <si>
    <t>Michaelstow</t>
  </si>
  <si>
    <t>Morval</t>
  </si>
  <si>
    <t>Morwenstow</t>
  </si>
  <si>
    <t>Mullion</t>
  </si>
  <si>
    <t>Mylor</t>
  </si>
  <si>
    <t>Newquay</t>
  </si>
  <si>
    <t>North Hill</t>
  </si>
  <si>
    <t>North Petherwin</t>
  </si>
  <si>
    <t>North Tamerton</t>
  </si>
  <si>
    <t>Otterham</t>
  </si>
  <si>
    <t>Paul</t>
  </si>
  <si>
    <t>Pelynt</t>
  </si>
  <si>
    <t>Penryn</t>
  </si>
  <si>
    <t>Pentewan Valley</t>
  </si>
  <si>
    <t>Penzance</t>
  </si>
  <si>
    <t>Perranarworthal</t>
  </si>
  <si>
    <t>Perranuthnoe</t>
  </si>
  <si>
    <t>Perranzabuloe</t>
  </si>
  <si>
    <t>Philleigh</t>
  </si>
  <si>
    <t>Pillaton</t>
  </si>
  <si>
    <t>Porthleven</t>
  </si>
  <si>
    <t>Portreath</t>
  </si>
  <si>
    <t>Probus</t>
  </si>
  <si>
    <t>Quethiock</t>
  </si>
  <si>
    <t>Redruth</t>
  </si>
  <si>
    <t>Roche</t>
  </si>
  <si>
    <t>Ruanlanihorne</t>
  </si>
  <si>
    <t>Saltash</t>
  </si>
  <si>
    <t>Sancreed</t>
  </si>
  <si>
    <t>Sennen</t>
  </si>
  <si>
    <t>Sheviock</t>
  </si>
  <si>
    <t>Sithney</t>
  </si>
  <si>
    <t>Halsham</t>
  </si>
  <si>
    <t>Harpham</t>
  </si>
  <si>
    <t>Hedon</t>
  </si>
  <si>
    <t>Hessle</t>
  </si>
  <si>
    <t>Hollym</t>
  </si>
  <si>
    <t>Holmpton</t>
  </si>
  <si>
    <t>Hook</t>
  </si>
  <si>
    <t>Hornsea</t>
  </si>
  <si>
    <t>Hotham</t>
  </si>
  <si>
    <t>Howden</t>
  </si>
  <si>
    <t>Huggate</t>
  </si>
  <si>
    <t>Humbleton</t>
  </si>
  <si>
    <t>Hutton Cranswick</t>
  </si>
  <si>
    <t>Kelk</t>
  </si>
  <si>
    <t>Keyingham</t>
  </si>
  <si>
    <t>Kilham</t>
  </si>
  <si>
    <t>Kilpin</t>
  </si>
  <si>
    <t>Kirkburn</t>
  </si>
  <si>
    <t>Langtoft</t>
  </si>
  <si>
    <t>Leconfield</t>
  </si>
  <si>
    <t>Leven</t>
  </si>
  <si>
    <t>Lockington</t>
  </si>
  <si>
    <t>Londesborough</t>
  </si>
  <si>
    <t>Lund</t>
  </si>
  <si>
    <t>St. Gluvias</t>
  </si>
  <si>
    <t>St. Goran</t>
  </si>
  <si>
    <t>St. Hilary</t>
  </si>
  <si>
    <t>St. Issey</t>
  </si>
  <si>
    <t>St. Ive</t>
  </si>
  <si>
    <t>St. Ives</t>
  </si>
  <si>
    <t>St. John</t>
  </si>
  <si>
    <t>St. Juliot</t>
  </si>
  <si>
    <t>St. Just</t>
  </si>
  <si>
    <t>St. Just-in-Roseland</t>
  </si>
  <si>
    <t>St. Keverne</t>
  </si>
  <si>
    <t>St. Kew</t>
  </si>
  <si>
    <t>St. Keyne</t>
  </si>
  <si>
    <t>St. Levan</t>
  </si>
  <si>
    <t>St. Mabyn</t>
  </si>
  <si>
    <t>St. Martin-by-Looe</t>
  </si>
  <si>
    <t>St. Martin-in-Meneage</t>
  </si>
  <si>
    <t>St. Mellion</t>
  </si>
  <si>
    <t>Coggeshall</t>
  </si>
  <si>
    <t>Colne Engaine</t>
  </si>
  <si>
    <t>Cressing</t>
  </si>
  <si>
    <t>Earls Colne</t>
  </si>
  <si>
    <t>Feering</t>
  </si>
  <si>
    <t>Finchingfield</t>
  </si>
  <si>
    <t>Gestingthorpe</t>
  </si>
  <si>
    <t>Gosfield</t>
  </si>
  <si>
    <t>Great Bardfield</t>
  </si>
  <si>
    <t>St. Sampson</t>
  </si>
  <si>
    <t>St. Stephen-in-Brannel</t>
  </si>
  <si>
    <t>St. Stephens by Launceston Rural</t>
  </si>
  <si>
    <t>St. Teath</t>
  </si>
  <si>
    <t>St. Thomas the Apostle Rural</t>
  </si>
  <si>
    <t>St. Tudy</t>
  </si>
  <si>
    <t>St. Veep</t>
  </si>
  <si>
    <t>Skidby</t>
  </si>
  <si>
    <t>Skipsea</t>
  </si>
  <si>
    <t>Skirlaugh</t>
  </si>
  <si>
    <t>South Cave</t>
  </si>
  <si>
    <t>Spaldington</t>
  </si>
  <si>
    <t>Sproatley</t>
  </si>
  <si>
    <t>Stamford Bridge</t>
  </si>
  <si>
    <t>Sunk Island</t>
  </si>
  <si>
    <t>Sutton upon Derwent</t>
  </si>
  <si>
    <t>Swanland</t>
  </si>
  <si>
    <t>Swine</t>
  </si>
  <si>
    <t>Swinefleet</t>
  </si>
  <si>
    <t>Thorngumbald</t>
  </si>
  <si>
    <t>Tibthorpe</t>
  </si>
  <si>
    <t>Twin Rivers</t>
  </si>
  <si>
    <t>Walkington</t>
  </si>
  <si>
    <t>Warter</t>
  </si>
  <si>
    <t>Wawne</t>
  </si>
  <si>
    <t>Welwick</t>
  </si>
  <si>
    <t>Castle Rising</t>
  </si>
  <si>
    <t>Clenchwarton</t>
  </si>
  <si>
    <t>Congham</t>
  </si>
  <si>
    <t>Crimplesham</t>
  </si>
  <si>
    <t>Denver</t>
  </si>
  <si>
    <t>Dersingham</t>
  </si>
  <si>
    <t>Docking</t>
  </si>
  <si>
    <t>Downham Market</t>
  </si>
  <si>
    <t>Downham West</t>
  </si>
  <si>
    <t>Anslow</t>
  </si>
  <si>
    <t>Barton-under-Needwood</t>
  </si>
  <si>
    <t>Blithfield</t>
  </si>
  <si>
    <t>Branston</t>
  </si>
  <si>
    <t>Brizlincote</t>
  </si>
  <si>
    <t>Croxden</t>
  </si>
  <si>
    <t>Denstone</t>
  </si>
  <si>
    <t>Draycott in the Clay</t>
  </si>
  <si>
    <t>Dunstall</t>
  </si>
  <si>
    <t>Ellastone</t>
  </si>
  <si>
    <t>Hanbury</t>
  </si>
  <si>
    <t>Hoar Cross</t>
  </si>
  <si>
    <t>Horninglow and Eton</t>
  </si>
  <si>
    <t>Kingstone</t>
  </si>
  <si>
    <t>Leigh</t>
  </si>
  <si>
    <t>Marchington</t>
  </si>
  <si>
    <t>Mayfield</t>
  </si>
  <si>
    <t>Newborough</t>
  </si>
  <si>
    <t>Coln St. Aldwyns</t>
  </si>
  <si>
    <t>Coln St. Dennis</t>
  </si>
  <si>
    <t>Condicote</t>
  </si>
  <si>
    <t>Cowley</t>
  </si>
  <si>
    <t>Cutsdean</t>
  </si>
  <si>
    <t>Daglingworth</t>
  </si>
  <si>
    <t>Didmarton</t>
  </si>
  <si>
    <t>Dowdeswell</t>
  </si>
  <si>
    <t>Down Ampney</t>
  </si>
  <si>
    <t>Driffield</t>
  </si>
  <si>
    <t>Duntisbourne Abbots</t>
  </si>
  <si>
    <t>Eastleach</t>
  </si>
  <si>
    <t>Ebrington</t>
  </si>
  <si>
    <t>Elkstone</t>
  </si>
  <si>
    <t>Evenlode</t>
  </si>
  <si>
    <t>Bishopstoke</t>
  </si>
  <si>
    <t>Botley</t>
  </si>
  <si>
    <t>Bursledon</t>
  </si>
  <si>
    <t>Chandler's Ford</t>
  </si>
  <si>
    <t>Fair Oak and Horton Heath</t>
  </si>
  <si>
    <t>Hamble-le-Rice</t>
  </si>
  <si>
    <t>Hedge End</t>
  </si>
  <si>
    <t>Hound</t>
  </si>
  <si>
    <t>West End</t>
  </si>
  <si>
    <t>Stoke Ferry</t>
  </si>
  <si>
    <t>Stow Bardolph</t>
  </si>
  <si>
    <t>Little Snoring</t>
  </si>
  <si>
    <t>Ludham</t>
  </si>
  <si>
    <t>Matlask</t>
  </si>
  <si>
    <t>Melton Constable</t>
  </si>
  <si>
    <t>Morston</t>
  </si>
  <si>
    <t>Mundesley</t>
  </si>
  <si>
    <t>Neatishead</t>
  </si>
  <si>
    <t>North Walsham</t>
  </si>
  <si>
    <t>Northrepps</t>
  </si>
  <si>
    <t>Overstrand</t>
  </si>
  <si>
    <t>Paston</t>
  </si>
  <si>
    <t>Plumstead</t>
  </si>
  <si>
    <t>Potter Heigham</t>
  </si>
  <si>
    <t>Pudding Norton</t>
  </si>
  <si>
    <t>Raynham</t>
  </si>
  <si>
    <t>Runton</t>
  </si>
  <si>
    <t>Ryburgh</t>
  </si>
  <si>
    <t>Salthouse</t>
  </si>
  <si>
    <t>Scottow</t>
  </si>
  <si>
    <t>Sculthorpe</t>
  </si>
  <si>
    <t>Sea Palling</t>
  </si>
  <si>
    <t>Sheringham</t>
  </si>
  <si>
    <t>Sidestrand</t>
  </si>
  <si>
    <t>Skeyton</t>
  </si>
  <si>
    <t>Sloley</t>
  </si>
  <si>
    <t>Denby Dale</t>
  </si>
  <si>
    <t>Holme Valley</t>
  </si>
  <si>
    <t>Kirkburton</t>
  </si>
  <si>
    <t>Meltham</t>
  </si>
  <si>
    <t>Mirfield</t>
  </si>
  <si>
    <t>Cronton</t>
  </si>
  <si>
    <t>Halewood</t>
  </si>
  <si>
    <t>Prescot</t>
  </si>
  <si>
    <t>Whiston</t>
  </si>
  <si>
    <t>Arkholme-with-Cawood</t>
  </si>
  <si>
    <t>Milburn</t>
  </si>
  <si>
    <t>Morland</t>
  </si>
  <si>
    <t>Mungrisdale</t>
  </si>
  <si>
    <t>Musgrave</t>
  </si>
  <si>
    <t>Nateby</t>
  </si>
  <si>
    <t>Newby</t>
  </si>
  <si>
    <t>Ousby</t>
  </si>
  <si>
    <t>Patterdale</t>
  </si>
  <si>
    <t>Ravenstonedale</t>
  </si>
  <si>
    <t>Shap</t>
  </si>
  <si>
    <t>Skelton</t>
  </si>
  <si>
    <t>Tebay</t>
  </si>
  <si>
    <t>Temple Sowerby</t>
  </si>
  <si>
    <t>Threlkeld</t>
  </si>
  <si>
    <t>Waitby</t>
  </si>
  <si>
    <t>Warcop</t>
  </si>
  <si>
    <t>Wharton</t>
  </si>
  <si>
    <t>Winton</t>
  </si>
  <si>
    <t>Yanwath and Eamont Bridge</t>
  </si>
  <si>
    <t>Claygate</t>
  </si>
  <si>
    <t>Abbess Beauchamp &amp; Berners Roding</t>
  </si>
  <si>
    <t>Buckhurst Hill</t>
  </si>
  <si>
    <t>Chigwell</t>
  </si>
  <si>
    <t>Epping</t>
  </si>
  <si>
    <t>Epping Upland</t>
  </si>
  <si>
    <t>Yealand Redmayne</t>
  </si>
  <si>
    <t>Aberford</t>
  </si>
  <si>
    <t>Allerton Bywater</t>
  </si>
  <si>
    <t>Alwoodley</t>
  </si>
  <si>
    <t>Arthington</t>
  </si>
  <si>
    <t>Loxton</t>
  </si>
  <si>
    <t>Nailsea</t>
  </si>
  <si>
    <t>Pill and Easton-in-Gordano</t>
  </si>
  <si>
    <t>Portbury</t>
  </si>
  <si>
    <t>St. Georges</t>
  </si>
  <si>
    <t>Tickenham</t>
  </si>
  <si>
    <t>Walton-in-Gordano</t>
  </si>
  <si>
    <t>Weston-in-Gordano</t>
  </si>
  <si>
    <t>Weston-super-Mare</t>
  </si>
  <si>
    <t>Wick St. Lawrence</t>
  </si>
  <si>
    <t>Winford</t>
  </si>
  <si>
    <t>Winscombe and Sandford</t>
  </si>
  <si>
    <t>Wraxall and Failand</t>
  </si>
  <si>
    <t>Wrington</t>
  </si>
  <si>
    <t>Ansley</t>
  </si>
  <si>
    <t>Arley</t>
  </si>
  <si>
    <t>Astley</t>
  </si>
  <si>
    <t>Atherstone</t>
  </si>
  <si>
    <t>Austrey</t>
  </si>
  <si>
    <t>Baddesley Ensor</t>
  </si>
  <si>
    <t>Baxterley</t>
  </si>
  <si>
    <t>Corley</t>
  </si>
  <si>
    <t>Tydd St Mary</t>
  </si>
  <si>
    <t>Whaplode</t>
  </si>
  <si>
    <t>Allington</t>
  </si>
  <si>
    <t>Ancaster</t>
  </si>
  <si>
    <t>Aslackby and Laughton</t>
  </si>
  <si>
    <t>Feckenham</t>
  </si>
  <si>
    <t>Aighton, Bailey and Chaigley</t>
  </si>
  <si>
    <t>Balderstone</t>
  </si>
  <si>
    <t>Billington and Langho</t>
  </si>
  <si>
    <t>Bowland Forest High</t>
  </si>
  <si>
    <t>Bowland Forest Low</t>
  </si>
  <si>
    <t>Bowland-with-Leagram</t>
  </si>
  <si>
    <t>Chatburn</t>
  </si>
  <si>
    <t>Chipping</t>
  </si>
  <si>
    <t>Clayton-le-Dale</t>
  </si>
  <si>
    <t>Clitheroe</t>
  </si>
  <si>
    <t>Gisburn</t>
  </si>
  <si>
    <t>Kentisbeare</t>
  </si>
  <si>
    <t>Longridge</t>
  </si>
  <si>
    <t>Mellor</t>
  </si>
  <si>
    <t>Osbaldeston</t>
  </si>
  <si>
    <t>Pendleton</t>
  </si>
  <si>
    <t>Ramsgreave</t>
  </si>
  <si>
    <t>Read</t>
  </si>
  <si>
    <t>Ribchester</t>
  </si>
  <si>
    <t>Boothby Pagnell</t>
  </si>
  <si>
    <t>Bourne</t>
  </si>
  <si>
    <t>Braceborough and Wilsthorpe</t>
  </si>
  <si>
    <t>Burton Coggles</t>
  </si>
  <si>
    <t>Careby Aunby and Holywell</t>
  </si>
  <si>
    <t>Carlby</t>
  </si>
  <si>
    <t>Castle Bytham</t>
  </si>
  <si>
    <t>Claypole</t>
  </si>
  <si>
    <t>Corby Glen</t>
  </si>
  <si>
    <t>Deeping St James</t>
  </si>
  <si>
    <t>Dowsby</t>
  </si>
  <si>
    <t>Dunsby</t>
  </si>
  <si>
    <t>Edenham</t>
  </si>
  <si>
    <t>Fenton</t>
  </si>
  <si>
    <t>Folkingham</t>
  </si>
  <si>
    <t>Fulbeck</t>
  </si>
  <si>
    <t>Great Gonerby</t>
  </si>
  <si>
    <t>Great Ponton</t>
  </si>
  <si>
    <t>Greatford</t>
  </si>
  <si>
    <t>Bellerby</t>
  </si>
  <si>
    <t>Bishopdale</t>
  </si>
  <si>
    <t>Bolton-on-Swale</t>
  </si>
  <si>
    <t>Brompton-on-Swale</t>
  </si>
  <si>
    <t>Brough with St. Giles</t>
  </si>
  <si>
    <t>Burton-cum-Walden</t>
  </si>
  <si>
    <t>Carlton Highdale</t>
  </si>
  <si>
    <t>Carperby-cum-Thoresby</t>
  </si>
  <si>
    <t>Castle Bolton with East and West Bolton</t>
  </si>
  <si>
    <t>Catterick</t>
  </si>
  <si>
    <t>Cleasby</t>
  </si>
  <si>
    <t>Cliffe</t>
  </si>
  <si>
    <t>Colburn</t>
  </si>
  <si>
    <t>Constable Burton</t>
  </si>
  <si>
    <t>Croft-on-Tees</t>
  </si>
  <si>
    <t>Dalton-on-Tees</t>
  </si>
  <si>
    <t>East Hauxwell</t>
  </si>
  <si>
    <t>Framsden</t>
  </si>
  <si>
    <t>Fressingfield</t>
  </si>
  <si>
    <t>Finghall</t>
  </si>
  <si>
    <t>Garriston</t>
  </si>
  <si>
    <t>Gilling with Hartforth and Sedbury</t>
  </si>
  <si>
    <t>Grinton</t>
  </si>
  <si>
    <t>Harmby</t>
  </si>
  <si>
    <t>Hawes</t>
  </si>
  <si>
    <t>High Abbotside</t>
  </si>
  <si>
    <t>Hipswell</t>
  </si>
  <si>
    <t>Hudswell</t>
  </si>
  <si>
    <t>Hutton Hang</t>
  </si>
  <si>
    <t>Arnside</t>
  </si>
  <si>
    <t>Barbon</t>
  </si>
  <si>
    <t>Beetham</t>
  </si>
  <si>
    <t>Blawith and Subberthwaite</t>
  </si>
  <si>
    <t>Broughton East</t>
  </si>
  <si>
    <t>Burton-in-Kendal</t>
  </si>
  <si>
    <t>Cartmel Fell</t>
  </si>
  <si>
    <t>Casterton</t>
  </si>
  <si>
    <t>Claife</t>
  </si>
  <si>
    <t>Crook</t>
  </si>
  <si>
    <t>Crosthwaite and Lyth</t>
  </si>
  <si>
    <t>Dent</t>
  </si>
  <si>
    <t>Hilmarton</t>
  </si>
  <si>
    <t>Hilperton</t>
  </si>
  <si>
    <t>Hindon</t>
  </si>
  <si>
    <t>Horningsham</t>
  </si>
  <si>
    <t>Hullavington</t>
  </si>
  <si>
    <t>Idmiston</t>
  </si>
  <si>
    <t>Keevil</t>
  </si>
  <si>
    <t>Kington Langley</t>
  </si>
  <si>
    <t>Kington St. Michael</t>
  </si>
  <si>
    <t>Lacock</t>
  </si>
  <si>
    <t>Landford</t>
  </si>
  <si>
    <t>Langley Burrell Without</t>
  </si>
  <si>
    <t>Latton</t>
  </si>
  <si>
    <t>Hutton Roof</t>
  </si>
  <si>
    <t>Kendal</t>
  </si>
  <si>
    <t>Kentmere</t>
  </si>
  <si>
    <t>Kirkby Ireleth</t>
  </si>
  <si>
    <t>Kirkby Lonsdale</t>
  </si>
  <si>
    <t>Lakes</t>
  </si>
  <si>
    <t>Levens</t>
  </si>
  <si>
    <t>Lower Allithwaite</t>
  </si>
  <si>
    <t>Lower Holker</t>
  </si>
  <si>
    <t>Lupton</t>
  </si>
  <si>
    <t>Battle</t>
  </si>
  <si>
    <t>Beckley</t>
  </si>
  <si>
    <t>Bodiam</t>
  </si>
  <si>
    <t>Brede</t>
  </si>
  <si>
    <t>Brightling</t>
  </si>
  <si>
    <t>Burwash</t>
  </si>
  <si>
    <t>Camber</t>
  </si>
  <si>
    <t>Catsfield</t>
  </si>
  <si>
    <t>Crowhurst</t>
  </si>
  <si>
    <t>Dallington</t>
  </si>
  <si>
    <t>Etchingham</t>
  </si>
  <si>
    <t>Ewhurst</t>
  </si>
  <si>
    <t>Fairlight</t>
  </si>
  <si>
    <t>Guestling</t>
  </si>
  <si>
    <t>Hurst Green</t>
  </si>
  <si>
    <t>Icklesham</t>
  </si>
  <si>
    <t>Iden</t>
  </si>
  <si>
    <t>Mountfield</t>
  </si>
  <si>
    <t>Northiam</t>
  </si>
  <si>
    <t>Lydiard Tregoze</t>
  </si>
  <si>
    <t>Lyneham and Bradenstoke</t>
  </si>
  <si>
    <t>Maiden Bradley with Yarnfield</t>
  </si>
  <si>
    <t>Malmesbury</t>
  </si>
  <si>
    <t>Manningford</t>
  </si>
  <si>
    <t>Market Lavington</t>
  </si>
  <si>
    <t>Marlborough</t>
  </si>
  <si>
    <t>Melksham</t>
  </si>
  <si>
    <t>Melksham Without</t>
  </si>
  <si>
    <t>Milston</t>
  </si>
  <si>
    <t>Milton Lilbourne</t>
  </si>
  <si>
    <t>Minety</t>
  </si>
  <si>
    <t>Monkton Farleigh</t>
  </si>
  <si>
    <t>Netheravon</t>
  </si>
  <si>
    <t>Netherhampton</t>
  </si>
  <si>
    <t>North Bradley</t>
  </si>
  <si>
    <t>North Newnton</t>
  </si>
  <si>
    <t>North Wraxall</t>
  </si>
  <si>
    <t>Oaksey</t>
  </si>
  <si>
    <t>Odstock</t>
  </si>
  <si>
    <t>Ogbourne St. Andrew</t>
  </si>
  <si>
    <t>Ogbourne St. George</t>
  </si>
  <si>
    <t>Orcheston</t>
  </si>
  <si>
    <t>Patney</t>
  </si>
  <si>
    <t>Pewsey</t>
  </si>
  <si>
    <t>Pitton and Farley</t>
  </si>
  <si>
    <t>Potterne</t>
  </si>
  <si>
    <t>Poulshot</t>
  </si>
  <si>
    <t>Preshute</t>
  </si>
  <si>
    <t>Costessey</t>
  </si>
  <si>
    <t>Cringleford</t>
  </si>
  <si>
    <t>Minster</t>
  </si>
  <si>
    <t>Ramsgate</t>
  </si>
  <si>
    <t>Abbots Langley</t>
  </si>
  <si>
    <t>Chorleywood</t>
  </si>
  <si>
    <t>Marlingford and Colton</t>
  </si>
  <si>
    <t>Morningthorpe and Fritton</t>
  </si>
  <si>
    <t>Mulbarton</t>
  </si>
  <si>
    <t>Exelby, Leeming and Newton</t>
  </si>
  <si>
    <t>Faceby</t>
  </si>
  <si>
    <t>Farlington</t>
  </si>
  <si>
    <t>Felixkirk</t>
  </si>
  <si>
    <t>Flawith</t>
  </si>
  <si>
    <t>Tideswell</t>
  </si>
  <si>
    <t>Tissington and Lea Hall</t>
  </si>
  <si>
    <t>Wardlow</t>
  </si>
  <si>
    <t>Winster</t>
  </si>
  <si>
    <t>Wirksworth</t>
  </si>
  <si>
    <t>Youlgreave</t>
  </si>
  <si>
    <t>Hoton</t>
  </si>
  <si>
    <t>Mountsorrel</t>
  </si>
  <si>
    <t>Newtown Linford</t>
  </si>
  <si>
    <t>Queniborough</t>
  </si>
  <si>
    <t>Quorndon</t>
  </si>
  <si>
    <t>Ratcliffe on the Wreake</t>
  </si>
  <si>
    <t>Rearsby</t>
  </si>
  <si>
    <t>Rothley</t>
  </si>
  <si>
    <t>Seagrave</t>
  </si>
  <si>
    <t>Shepshed</t>
  </si>
  <si>
    <t>Sileby</t>
  </si>
  <si>
    <t>South Croxton</t>
  </si>
  <si>
    <t>Swithland</t>
  </si>
  <si>
    <t>Syston</t>
  </si>
  <si>
    <t>Thrussington</t>
  </si>
  <si>
    <t>Thurcaston and Cropston</t>
  </si>
  <si>
    <t>Thurmaston</t>
  </si>
  <si>
    <t>Walton on the Wolds</t>
  </si>
  <si>
    <t>Wanlip</t>
  </si>
  <si>
    <t>Woodhouse</t>
  </si>
  <si>
    <t>Wymeswold</t>
  </si>
  <si>
    <t>Boreham</t>
  </si>
  <si>
    <t>Broomfield</t>
  </si>
  <si>
    <t>Chignall</t>
  </si>
  <si>
    <t>Danbury</t>
  </si>
  <si>
    <t>East Hanningfield</t>
  </si>
  <si>
    <t>Galleywood</t>
  </si>
  <si>
    <t>Loversall</t>
  </si>
  <si>
    <t>Owston</t>
  </si>
  <si>
    <t>Rossington</t>
  </si>
  <si>
    <t>Sprotbrough and Cusworth</t>
  </si>
  <si>
    <t>Middleton-on-Leven</t>
  </si>
  <si>
    <t>Morton-on-Swale</t>
  </si>
  <si>
    <t>Myton-on-Swale</t>
  </si>
  <si>
    <t>Nether Silton</t>
  </si>
  <si>
    <t>Newburgh</t>
  </si>
  <si>
    <t>Newby Wiske</t>
  </si>
  <si>
    <t>Newsham with Breckenbrough</t>
  </si>
  <si>
    <t>Newton-on-Ouse</t>
  </si>
  <si>
    <t>Northallerton</t>
  </si>
  <si>
    <t>Osmotherley</t>
  </si>
  <si>
    <t>Oulston</t>
  </si>
  <si>
    <t>Over Silton</t>
  </si>
  <si>
    <t>Pickhill with Roxby</t>
  </si>
  <si>
    <t>Potto</t>
  </si>
  <si>
    <t>Raskelf</t>
  </si>
  <si>
    <t>Romanby</t>
  </si>
  <si>
    <t>Rookwith</t>
  </si>
  <si>
    <t>Rudby</t>
  </si>
  <si>
    <t>Sandhutton</t>
  </si>
  <si>
    <t>Scruton</t>
  </si>
  <si>
    <t>Seamer</t>
  </si>
  <si>
    <t>Sessay</t>
  </si>
  <si>
    <t>Sinderby</t>
  </si>
  <si>
    <t>Skutterskelfe</t>
  </si>
  <si>
    <t>Snape with Thorp</t>
  </si>
  <si>
    <t>St. Margaret's at Cliffe</t>
  </si>
  <si>
    <t>Staple</t>
  </si>
  <si>
    <t>Stourmouth</t>
  </si>
  <si>
    <t>Temple Ewell</t>
  </si>
  <si>
    <t>Tilmanstone</t>
  </si>
  <si>
    <t>Walmer</t>
  </si>
  <si>
    <t>Whitfield</t>
  </si>
  <si>
    <t>Wingham</t>
  </si>
  <si>
    <t>Woodnesborough</t>
  </si>
  <si>
    <t>Worth</t>
  </si>
  <si>
    <t>Cropredy</t>
  </si>
  <si>
    <t>Deddington</t>
  </si>
  <si>
    <t>Duns Tew</t>
  </si>
  <si>
    <t>Epwell</t>
  </si>
  <si>
    <t>Fencott and Murcott</t>
  </si>
  <si>
    <t>Finmere</t>
  </si>
  <si>
    <t>Fringford</t>
  </si>
  <si>
    <t>Fritwell</t>
  </si>
  <si>
    <t>Gosford and Water Eaton</t>
  </si>
  <si>
    <t>Little Stanney (Grouped with Croughton, Stoak and Wervin)</t>
  </si>
  <si>
    <t>Capenhurst (Grouped with Ledsham)</t>
  </si>
  <si>
    <t>Budleigh Salterton</t>
  </si>
  <si>
    <t>Chardstock</t>
  </si>
  <si>
    <t>Clyst Honiton</t>
  </si>
  <si>
    <t>Clyst Hydon</t>
  </si>
  <si>
    <t>Clyst St. George</t>
  </si>
  <si>
    <t>Colaton Raleigh</t>
  </si>
  <si>
    <t>Kirk Hammerton</t>
  </si>
  <si>
    <t>Kirkby Malzeard</t>
  </si>
  <si>
    <t>Slaugham</t>
  </si>
  <si>
    <t>Turners Hill</t>
  </si>
  <si>
    <t>Twineham</t>
  </si>
  <si>
    <t>West Hoathly</t>
  </si>
  <si>
    <t>Nunthorpe</t>
  </si>
  <si>
    <t>Stainton and Thornton</t>
  </si>
  <si>
    <t>Astwood</t>
  </si>
  <si>
    <t>Bletchley and Fenny Stratford</t>
  </si>
  <si>
    <t>Bow Brickhill</t>
  </si>
  <si>
    <t>Campbell Park</t>
  </si>
  <si>
    <t>Castlethorpe</t>
  </si>
  <si>
    <t>Central Milton Keynes</t>
  </si>
  <si>
    <t>Chicheley</t>
  </si>
  <si>
    <t>Clifton Reynes</t>
  </si>
  <si>
    <t>Cold Brayfield</t>
  </si>
  <si>
    <t>Emberton</t>
  </si>
  <si>
    <t>Gayhurst</t>
  </si>
  <si>
    <t>Great Linford</t>
  </si>
  <si>
    <t>Hanslope</t>
  </si>
  <si>
    <t>North Rigton</t>
  </si>
  <si>
    <t>North Stainley with Sleningford</t>
  </si>
  <si>
    <t>Nun Monkton</t>
  </si>
  <si>
    <t>Rainton with Newby</t>
  </si>
  <si>
    <t>Ripon</t>
  </si>
  <si>
    <t>Scotton</t>
  </si>
  <si>
    <t>Scriven</t>
  </si>
  <si>
    <t>Whimple</t>
  </si>
  <si>
    <t>Widworthy</t>
  </si>
  <si>
    <t>Woodbury</t>
  </si>
  <si>
    <t>Yarcombe</t>
  </si>
  <si>
    <t>Alderholt</t>
  </si>
  <si>
    <t>Colehill</t>
  </si>
  <si>
    <t>Corfe Mullen</t>
  </si>
  <si>
    <t>Cranborne</t>
  </si>
  <si>
    <t>Edmondsham</t>
  </si>
  <si>
    <t>Ferndown</t>
  </si>
  <si>
    <t>Gussage All Saints</t>
  </si>
  <si>
    <t>Gussage St. Michael</t>
  </si>
  <si>
    <t>Holt</t>
  </si>
  <si>
    <t>Whorlton (Grouped with Westwick)</t>
  </si>
  <si>
    <t>Charter Trustees for the City of Durham</t>
  </si>
  <si>
    <t>Ashburnham &amp; Penshurst</t>
  </si>
  <si>
    <t>Bexhill Charter Trustees</t>
  </si>
  <si>
    <t>Bath Charter Trustees</t>
  </si>
  <si>
    <t>High Wycombe Charter Trustees</t>
  </si>
  <si>
    <t>Bandleyside (Colby, Hoff &amp; Ormside merged in 1974)</t>
  </si>
  <si>
    <t>Inner Temple</t>
  </si>
  <si>
    <t>Middle Temple</t>
  </si>
  <si>
    <t>Moggerhanger</t>
  </si>
  <si>
    <t>Fairfield</t>
  </si>
  <si>
    <t>Bamford with Thornhill</t>
  </si>
  <si>
    <t>Derwent &amp; Hope Woodlands</t>
  </si>
  <si>
    <t>Hope with Aston</t>
  </si>
  <si>
    <t>Sopley</t>
  </si>
  <si>
    <t>Sway</t>
  </si>
  <si>
    <t>Totton and Eling</t>
  </si>
  <si>
    <t>Whitsbury</t>
  </si>
  <si>
    <t>Woodgreen</t>
  </si>
  <si>
    <t>Balderton</t>
  </si>
  <si>
    <t>Barnby in the Willows</t>
  </si>
  <si>
    <t>Bathley</t>
  </si>
  <si>
    <t>Bilsthorpe</t>
  </si>
  <si>
    <t>Bleasby</t>
  </si>
  <si>
    <t>Blidworth</t>
  </si>
  <si>
    <t>Bulcote</t>
  </si>
  <si>
    <t>Carlton-on-Trent</t>
  </si>
  <si>
    <t>Caunton</t>
  </si>
  <si>
    <t>Brilley</t>
  </si>
  <si>
    <t>Brockhampton (Old Gore)</t>
  </si>
  <si>
    <t>Bromyard and Winslow</t>
  </si>
  <si>
    <t>Burghill</t>
  </si>
  <si>
    <t>Burrington</t>
  </si>
  <si>
    <t>Clifford</t>
  </si>
  <si>
    <t>Combe</t>
  </si>
  <si>
    <t>Credenhill</t>
  </si>
  <si>
    <t>Cusop</t>
  </si>
  <si>
    <t>Dilwyn</t>
  </si>
  <si>
    <t>Ellesmere Port Charter Trustee</t>
  </si>
  <si>
    <t>Covenham Group</t>
  </si>
  <si>
    <t>East and West Barkwith</t>
  </si>
  <si>
    <t>Great and Little Carlton</t>
  </si>
  <si>
    <t>Grimoldby and Manby</t>
  </si>
  <si>
    <t>Minting and Gautby</t>
  </si>
  <si>
    <t>Tattershall with Thorpe</t>
  </si>
  <si>
    <t>Thedldlethorpe</t>
  </si>
  <si>
    <t>Lazenby</t>
  </si>
  <si>
    <t>Westbury Sub Mendip</t>
  </si>
  <si>
    <t>Sunninghill &amp; Ascot</t>
  </si>
  <si>
    <t>Chattisham (Grouped with Hintlesham)</t>
  </si>
  <si>
    <t>Maidwell with Draughton</t>
  </si>
  <si>
    <t>East Budleigh with Bicton</t>
  </si>
  <si>
    <t>Bishops Clyst</t>
  </si>
  <si>
    <t>Elmdon and Wenden Lofts</t>
  </si>
  <si>
    <t>Great Easton and Tilty</t>
  </si>
  <si>
    <t>High Roding</t>
  </si>
  <si>
    <t>White Roding</t>
  </si>
  <si>
    <t>Marston Sicca</t>
  </si>
  <si>
    <t>Aldington &amp; Bonnigton</t>
  </si>
  <si>
    <t>Boughton Aluph &amp; Eastwell</t>
  </si>
  <si>
    <t>Mersham &amp; Sevington</t>
  </si>
  <si>
    <t>Okehampton Town</t>
  </si>
  <si>
    <t>Tawstock</t>
  </si>
  <si>
    <t>Twitchen</t>
  </si>
  <si>
    <t>West Anstey</t>
  </si>
  <si>
    <t>Sellack</t>
  </si>
  <si>
    <t>Shobdon</t>
  </si>
  <si>
    <t>St. Weonards</t>
  </si>
  <si>
    <t>Stoke Lacy</t>
  </si>
  <si>
    <t>Yeovil Without</t>
  </si>
  <si>
    <t>Yeovilton</t>
  </si>
  <si>
    <t>Bilbrook</t>
  </si>
  <si>
    <t>Blymhill and Weston-under-Lizard</t>
  </si>
  <si>
    <t>Bobbington</t>
  </si>
  <si>
    <t>Brewood and Coven</t>
  </si>
  <si>
    <t>Cheslyn Hay</t>
  </si>
  <si>
    <t>Codsall</t>
  </si>
  <si>
    <t>Enville</t>
  </si>
  <si>
    <t>Essington</t>
  </si>
  <si>
    <t>Great Wyrley</t>
  </si>
  <si>
    <t>Himley</t>
  </si>
  <si>
    <t>Kinver</t>
  </si>
  <si>
    <t>Lapley, Stretton and Wheaton Aston</t>
  </si>
  <si>
    <t>Lower Penn</t>
  </si>
  <si>
    <t>Pattingham and Patshull</t>
  </si>
  <si>
    <t>Penkridge</t>
  </si>
  <si>
    <t>Perton</t>
  </si>
  <si>
    <t>Saredon</t>
  </si>
  <si>
    <t>Shareshill</t>
  </si>
  <si>
    <t>Trysull and Seisdon</t>
  </si>
  <si>
    <t>Wombourne</t>
  </si>
  <si>
    <t>Leigh-on-Sea</t>
  </si>
  <si>
    <t>Colney Heath</t>
  </si>
  <si>
    <t>Harpenden</t>
  </si>
  <si>
    <t>Beal</t>
  </si>
  <si>
    <t>Bilbrough</t>
  </si>
  <si>
    <t>Brayton</t>
  </si>
  <si>
    <t>Brotherton</t>
  </si>
  <si>
    <t>Burn</t>
  </si>
  <si>
    <t>Burton Salmon</t>
  </si>
  <si>
    <t>Byram cum Sutton</t>
  </si>
  <si>
    <t>Camblesforth</t>
  </si>
  <si>
    <t>Cawood</t>
  </si>
  <si>
    <t>Chapel Haddlesey</t>
  </si>
  <si>
    <t>Church Fenton</t>
  </si>
  <si>
    <t>Aubourn with Haddington</t>
  </si>
  <si>
    <t>Bassingham</t>
  </si>
  <si>
    <t>Billinghay</t>
  </si>
  <si>
    <t>Boothby Graffoe</t>
  </si>
  <si>
    <t>Bracebridge Heath</t>
  </si>
  <si>
    <t>Branston and Mere</t>
  </si>
  <si>
    <t>Brant Broughton and Stragglethorpe</t>
  </si>
  <si>
    <t>Burton Pedwardine</t>
  </si>
  <si>
    <t>Canwick</t>
  </si>
  <si>
    <t>Carlton-le-Moorland</t>
  </si>
  <si>
    <t>Coleby</t>
  </si>
  <si>
    <t>Cranwell, Brauncewell and Byard's Leap</t>
  </si>
  <si>
    <t>Digby</t>
  </si>
  <si>
    <t>Doddington and Whisby</t>
  </si>
  <si>
    <t>Huntingdon</t>
  </si>
  <si>
    <t>Ewerby and Evedon</t>
  </si>
  <si>
    <t>Great Hale</t>
  </si>
  <si>
    <t>Harmston</t>
  </si>
  <si>
    <t>Heckington</t>
  </si>
  <si>
    <t>Helpringham</t>
  </si>
  <si>
    <t>Kirkby la Thorpe</t>
  </si>
  <si>
    <t>Leadenham</t>
  </si>
  <si>
    <t>Leasingham</t>
  </si>
  <si>
    <t>Little Hale</t>
  </si>
  <si>
    <t>Metheringham</t>
  </si>
  <si>
    <t>Navenby</t>
  </si>
  <si>
    <t>Thorganby</t>
  </si>
  <si>
    <t>Thorpe Willoughby</t>
  </si>
  <si>
    <t>Ulleskelf</t>
  </si>
  <si>
    <t>West Haddlesey</t>
  </si>
  <si>
    <t>Womersley</t>
  </si>
  <si>
    <t>Ash-cum-Ridley</t>
  </si>
  <si>
    <t>Brasted</t>
  </si>
  <si>
    <t>Chevening</t>
  </si>
  <si>
    <t>Chiddingstone</t>
  </si>
  <si>
    <t>Cowden</t>
  </si>
  <si>
    <t>Crockenhill</t>
  </si>
  <si>
    <t>Dunton Green</t>
  </si>
  <si>
    <t>Edenbridge</t>
  </si>
  <si>
    <t>Eynsford</t>
  </si>
  <si>
    <t>Farningham</t>
  </si>
  <si>
    <t>Fawkham</t>
  </si>
  <si>
    <t>Hever</t>
  </si>
  <si>
    <t>Hextable</t>
  </si>
  <si>
    <t>Thurlby</t>
  </si>
  <si>
    <t>Timberland</t>
  </si>
  <si>
    <t>Waddington</t>
  </si>
  <si>
    <t>Walcott</t>
  </si>
  <si>
    <t>Washingborough</t>
  </si>
  <si>
    <t>Welbourn</t>
  </si>
  <si>
    <t>Wellingore</t>
  </si>
  <si>
    <t>Wilsford</t>
  </si>
  <si>
    <t>Witham St. Hughs</t>
  </si>
  <si>
    <t>Alkborough</t>
  </si>
  <si>
    <t>Amcotts</t>
  </si>
  <si>
    <t>Appleby</t>
  </si>
  <si>
    <t>Ashby Parkland</t>
  </si>
  <si>
    <t>Barnetby le Wold</t>
  </si>
  <si>
    <t>Barrow upon Humber</t>
  </si>
  <si>
    <t>Barton-upon-Humber</t>
  </si>
  <si>
    <t>Belton</t>
  </si>
  <si>
    <t>Bonby</t>
  </si>
  <si>
    <t>Brigg</t>
  </si>
  <si>
    <t>Totland</t>
  </si>
  <si>
    <t>Ventnor</t>
  </si>
  <si>
    <t>Whippingham</t>
  </si>
  <si>
    <t>Wootton Bridge</t>
  </si>
  <si>
    <t>Wroxall</t>
  </si>
  <si>
    <t>East Butterwick</t>
  </si>
  <si>
    <t>Bielby</t>
  </si>
  <si>
    <t>Bilton</t>
  </si>
  <si>
    <t>Luxulyan</t>
  </si>
  <si>
    <t>Mabe</t>
  </si>
  <si>
    <t>Madron</t>
  </si>
  <si>
    <t>Maker-with-Rame</t>
  </si>
  <si>
    <t>Manaccan</t>
  </si>
  <si>
    <t>Marazion</t>
  </si>
  <si>
    <t>Marhamchurch</t>
  </si>
  <si>
    <t>Mawgan-in-Meneage</t>
  </si>
  <si>
    <t>South Wingfield</t>
  </si>
  <si>
    <t>Swanwick</t>
  </si>
  <si>
    <t>Turnditch</t>
  </si>
  <si>
    <t>Welney</t>
  </si>
  <si>
    <t>Wereham</t>
  </si>
  <si>
    <t>West Acre</t>
  </si>
  <si>
    <t>West Dereham</t>
  </si>
  <si>
    <t>West Rudham</t>
  </si>
  <si>
    <t>West Walton</t>
  </si>
  <si>
    <t>West Winch</t>
  </si>
  <si>
    <t>Wiggenhall St. Germans</t>
  </si>
  <si>
    <t>Wiggenhall St. Mary Magdalen</t>
  </si>
  <si>
    <t>Wimbotsham</t>
  </si>
  <si>
    <t>Wormegay</t>
  </si>
  <si>
    <t>Wretton</t>
  </si>
  <si>
    <t>Lazonby</t>
  </si>
  <si>
    <t>Little Strickland</t>
  </si>
  <si>
    <t>Long Marton</t>
  </si>
  <si>
    <t>Lowther</t>
  </si>
  <si>
    <t>Mallerstang</t>
  </si>
  <si>
    <t>Matterdale</t>
  </si>
  <si>
    <t>Willersey</t>
  </si>
  <si>
    <t>Windrush</t>
  </si>
  <si>
    <t>Winstone</t>
  </si>
  <si>
    <t>Withington</t>
  </si>
  <si>
    <t>Allesley</t>
  </si>
  <si>
    <t>Keresley</t>
  </si>
  <si>
    <t>Austwick</t>
  </si>
  <si>
    <t>Barden</t>
  </si>
  <si>
    <t>Bentham</t>
  </si>
  <si>
    <t>Bradleys Both</t>
  </si>
  <si>
    <t>Buckden</t>
  </si>
  <si>
    <t>Burnsall</t>
  </si>
  <si>
    <t>Burton in Lonsdale</t>
  </si>
  <si>
    <t>Carleton</t>
  </si>
  <si>
    <t>Clapham cum Newby</t>
  </si>
  <si>
    <t>Coniston Cold</t>
  </si>
  <si>
    <t>Conistone with Kilnsey</t>
  </si>
  <si>
    <t>Cononley</t>
  </si>
  <si>
    <t>Cowling</t>
  </si>
  <si>
    <t>Draughton</t>
  </si>
  <si>
    <t>Embsay with Eastby</t>
  </si>
  <si>
    <t>Fyfield</t>
  </si>
  <si>
    <t>High Ongar</t>
  </si>
  <si>
    <t>Lambourne</t>
  </si>
  <si>
    <t>Loughton</t>
  </si>
  <si>
    <t>Matching</t>
  </si>
  <si>
    <t>Moreton</t>
  </si>
  <si>
    <t>Nazeing</t>
  </si>
  <si>
    <t>Bardsey cum Rigton</t>
  </si>
  <si>
    <t>Barwick in Elmet and Scholes</t>
  </si>
  <si>
    <t>Boston Spa</t>
  </si>
  <si>
    <t>Puxton</t>
  </si>
  <si>
    <t>Blackmore, Hook End and Wyatts Green</t>
  </si>
  <si>
    <t>Doddinghurst</t>
  </si>
  <si>
    <t>Herongate and Ingrave</t>
  </si>
  <si>
    <t>Ingatestone and Fryerning</t>
  </si>
  <si>
    <t>Kelvedon Hatch</t>
  </si>
  <si>
    <t>Mountnessing</t>
  </si>
  <si>
    <t>Navestock</t>
  </si>
  <si>
    <t>Stondon Massey</t>
  </si>
  <si>
    <t>West Horndon</t>
  </si>
  <si>
    <t>Rottingdean</t>
  </si>
  <si>
    <t>Acle</t>
  </si>
  <si>
    <t>Attlebridge</t>
  </si>
  <si>
    <t>Aylsham</t>
  </si>
  <si>
    <t>Beighton</t>
  </si>
  <si>
    <t>Bramham cum Oglethorpe</t>
  </si>
  <si>
    <t>Collingham</t>
  </si>
  <si>
    <t>Drighlington</t>
  </si>
  <si>
    <t>East Keswick</t>
  </si>
  <si>
    <t>Gildersome</t>
  </si>
  <si>
    <t>Great and Little Preston</t>
  </si>
  <si>
    <t>Horsforth</t>
  </si>
  <si>
    <t>Kippax</t>
  </si>
  <si>
    <t>Ledston</t>
  </si>
  <si>
    <t>Micklefield</t>
  </si>
  <si>
    <t>Otley</t>
  </si>
  <si>
    <t>Scarcroft</t>
  </si>
  <si>
    <t>Shadwell</t>
  </si>
  <si>
    <t>Swillington</t>
  </si>
  <si>
    <t>Thorner</t>
  </si>
  <si>
    <t>Thorp Arch</t>
  </si>
  <si>
    <t>Wetherby</t>
  </si>
  <si>
    <t>Barcombe</t>
  </si>
  <si>
    <t>Chailey</t>
  </si>
  <si>
    <t>Ditchling</t>
  </si>
  <si>
    <t>East Chiltington</t>
  </si>
  <si>
    <t>Falmer</t>
  </si>
  <si>
    <t>Tydd St. Giles</t>
  </si>
  <si>
    <t>Whittlesey</t>
  </si>
  <si>
    <t>Wimblington</t>
  </si>
  <si>
    <t>Wisbech</t>
  </si>
  <si>
    <t>Wisbech St. Mary</t>
  </si>
  <si>
    <t>Barton Mills</t>
  </si>
  <si>
    <t>Beck Row, Holywell Row and Kenny Hill</t>
  </si>
  <si>
    <t>Brandon</t>
  </si>
  <si>
    <t>Cavenham</t>
  </si>
  <si>
    <t>Dalham</t>
  </si>
  <si>
    <t>Elveden</t>
  </si>
  <si>
    <t>Eriswell</t>
  </si>
  <si>
    <t>Exning</t>
  </si>
  <si>
    <t>Freckenham</t>
  </si>
  <si>
    <t>Gazeley</t>
  </si>
  <si>
    <t>Herringswell</t>
  </si>
  <si>
    <t>Icklingham</t>
  </si>
  <si>
    <t>Kentford</t>
  </si>
  <si>
    <t>Lakenheath</t>
  </si>
  <si>
    <t>Mildenhall</t>
  </si>
  <si>
    <t>Newmarket</t>
  </si>
  <si>
    <t>Red Lodge</t>
  </si>
  <si>
    <t>Withiel</t>
  </si>
  <si>
    <t>Zennor</t>
  </si>
  <si>
    <t>Wetwang</t>
  </si>
  <si>
    <t>Wilberfoss</t>
  </si>
  <si>
    <t>Willerby</t>
  </si>
  <si>
    <t>Withernsea</t>
  </si>
  <si>
    <t>Withernwick</t>
  </si>
  <si>
    <t>Wold Newton</t>
  </si>
  <si>
    <t>Woodmansey</t>
  </si>
  <si>
    <t>Wressle</t>
  </si>
  <si>
    <t>Abbots Bromley</t>
  </si>
  <si>
    <t>Anglesey</t>
  </si>
  <si>
    <t>Baunton</t>
  </si>
  <si>
    <t>Beverston</t>
  </si>
  <si>
    <t>Bibury</t>
  </si>
  <si>
    <t>Bledington</t>
  </si>
  <si>
    <t>Blockley</t>
  </si>
  <si>
    <t>Bourton-on-the-Hill</t>
  </si>
  <si>
    <t>Bourton-on-the-Water</t>
  </si>
  <si>
    <t>Boxwell with Leighterton</t>
  </si>
  <si>
    <t>Brimpsfield</t>
  </si>
  <si>
    <t>Broadwell</t>
  </si>
  <si>
    <t>Chedworth</t>
  </si>
  <si>
    <t>Cherington</t>
  </si>
  <si>
    <t>Chipping Campden</t>
  </si>
  <si>
    <t>Cirencester</t>
  </si>
  <si>
    <t>Clapton</t>
  </si>
  <si>
    <t>Coates</t>
  </si>
  <si>
    <t>Coberley</t>
  </si>
  <si>
    <t>Cold Aston</t>
  </si>
  <si>
    <t>Elsing</t>
  </si>
  <si>
    <t>Foulden</t>
  </si>
  <si>
    <t>Foxley</t>
  </si>
  <si>
    <t>Fransham</t>
  </si>
  <si>
    <t>Garboldisham</t>
  </si>
  <si>
    <t>Garvestone</t>
  </si>
  <si>
    <t>Gooderstone</t>
  </si>
  <si>
    <t>Great Cressingham</t>
  </si>
  <si>
    <t>Great Dunham</t>
  </si>
  <si>
    <t>Great Ellingham</t>
  </si>
  <si>
    <t>Gressenhall</t>
  </si>
  <si>
    <t>Griston</t>
  </si>
  <si>
    <t>Hardingham</t>
  </si>
  <si>
    <t>Harling</t>
  </si>
  <si>
    <t>Hilborough</t>
  </si>
  <si>
    <t>Hockering</t>
  </si>
  <si>
    <t>Hockham</t>
  </si>
  <si>
    <t>Fairford</t>
  </si>
  <si>
    <t>Great Rissington</t>
  </si>
  <si>
    <t>Guiting Power</t>
  </si>
  <si>
    <t>Hatherop</t>
  </si>
  <si>
    <t>Icomb</t>
  </si>
  <si>
    <t>Kemble</t>
  </si>
  <si>
    <t>Ainstable</t>
  </si>
  <si>
    <t>Alston Moor</t>
  </si>
  <si>
    <t>Syderstone</t>
  </si>
  <si>
    <t>Terrington St. Clement</t>
  </si>
  <si>
    <t>Terrington St. John</t>
  </si>
  <si>
    <t>Thornham</t>
  </si>
  <si>
    <t>Tilney All Saints</t>
  </si>
  <si>
    <t>Tilney St. Lawrence</t>
  </si>
  <si>
    <t>Titchwell</t>
  </si>
  <si>
    <t>Tottenhill</t>
  </si>
  <si>
    <t>Upwell</t>
  </si>
  <si>
    <t>Walpole</t>
  </si>
  <si>
    <t>Walpole Cross Keys</t>
  </si>
  <si>
    <t>Walpole Highway</t>
  </si>
  <si>
    <t>Walsoken</t>
  </si>
  <si>
    <t>Watlington</t>
  </si>
  <si>
    <t>Great Dunmow</t>
  </si>
  <si>
    <t>Great Hallingbury</t>
  </si>
  <si>
    <t>Hadstock</t>
  </si>
  <si>
    <t>Hatfield Broad Oak</t>
  </si>
  <si>
    <t>Hatfield Heath</t>
  </si>
  <si>
    <t>Henham</t>
  </si>
  <si>
    <t>High Easter</t>
  </si>
  <si>
    <t>Leaden Roding</t>
  </si>
  <si>
    <t>Little Bardfield</t>
  </si>
  <si>
    <t>Little Dunmow</t>
  </si>
  <si>
    <t>Little Easton</t>
  </si>
  <si>
    <t>Little Hallingbury</t>
  </si>
  <si>
    <t>Littlebury</t>
  </si>
  <si>
    <t>Manuden</t>
  </si>
  <si>
    <t>Margaret Roding</t>
  </si>
  <si>
    <t>Quendon and Rickling</t>
  </si>
  <si>
    <t>Radwinter</t>
  </si>
  <si>
    <t>Saffron Walden</t>
  </si>
  <si>
    <t>Sewards End</t>
  </si>
  <si>
    <t>Stansted Mountfitchet</t>
  </si>
  <si>
    <t>Stebbing</t>
  </si>
  <si>
    <t>Takeley</t>
  </si>
  <si>
    <t>Thaxted</t>
  </si>
  <si>
    <t>Ugley</t>
  </si>
  <si>
    <t>Wendens Ambo</t>
  </si>
  <si>
    <t>Wicken Bonhunt</t>
  </si>
  <si>
    <t>Widdington</t>
  </si>
  <si>
    <t>Wimbish</t>
  </si>
  <si>
    <t>Abingdon</t>
  </si>
  <si>
    <t>Appleford-on-Thames</t>
  </si>
  <si>
    <t>Appleton-with-Eaton</t>
  </si>
  <si>
    <t>Crowmarsh</t>
  </si>
  <si>
    <t>Cuddesdon and Denton</t>
  </si>
  <si>
    <t>Culham</t>
  </si>
  <si>
    <t>Didcot</t>
  </si>
  <si>
    <t>Dorchester</t>
  </si>
  <si>
    <t>Drayton St. Leonard</t>
  </si>
  <si>
    <t>East Hagbourne</t>
  </si>
  <si>
    <t>Elsfield</t>
  </si>
  <si>
    <t>Ewelme</t>
  </si>
  <si>
    <t>Eye and Dunsden</t>
  </si>
  <si>
    <t>Forest Hill with Shotover</t>
  </si>
  <si>
    <t>Garsington</t>
  </si>
  <si>
    <t>Goring</t>
  </si>
  <si>
    <t>Goring Heath</t>
  </si>
  <si>
    <t>Great Haseley</t>
  </si>
  <si>
    <t>Great Milton</t>
  </si>
  <si>
    <t>Harpsden</t>
  </si>
  <si>
    <t>Henley-on-Thames</t>
  </si>
  <si>
    <t>Highmoor</t>
  </si>
  <si>
    <t>Holton</t>
  </si>
  <si>
    <t>Horspath</t>
  </si>
  <si>
    <t>Ipsden</t>
  </si>
  <si>
    <t>Kidmore End</t>
  </si>
  <si>
    <t>Lewknor</t>
  </si>
  <si>
    <t>Little Milton</t>
  </si>
  <si>
    <t>Long Wittenham</t>
  </si>
  <si>
    <t>Monyash</t>
  </si>
  <si>
    <t>Norbury and Roston</t>
  </si>
  <si>
    <t>Northwood and Tinkersley</t>
  </si>
  <si>
    <t>Offcote and Underwood</t>
  </si>
  <si>
    <t>Outseats</t>
  </si>
  <si>
    <t>Over Haddon</t>
  </si>
  <si>
    <t>Parwich</t>
  </si>
  <si>
    <t>Pilsley</t>
  </si>
  <si>
    <t>Rowsley</t>
  </si>
  <si>
    <t>Sheldon</t>
  </si>
  <si>
    <t>Shirley</t>
  </si>
  <si>
    <t>Snelston</t>
  </si>
  <si>
    <t>South Darley</t>
  </si>
  <si>
    <t>Stanton</t>
  </si>
  <si>
    <t>Stoney Middleton</t>
  </si>
  <si>
    <t>Taddington</t>
  </si>
  <si>
    <t>Tansley</t>
  </si>
  <si>
    <t>Streatley</t>
  </si>
  <si>
    <t>Studham</t>
  </si>
  <si>
    <t>Sundon</t>
  </si>
  <si>
    <t>Tempsford</t>
  </si>
  <si>
    <t>Tilsworth</t>
  </si>
  <si>
    <t>Tingrith</t>
  </si>
  <si>
    <t>Toddington</t>
  </si>
  <si>
    <t>Totternhoe</t>
  </si>
  <si>
    <t>Westoning</t>
  </si>
  <si>
    <t>Whipsnade</t>
  </si>
  <si>
    <t>Woburn</t>
  </si>
  <si>
    <t>Wrestlingworth and Cockayne Hatley</t>
  </si>
  <si>
    <t>Anstey</t>
  </si>
  <si>
    <t>Barrow upon Soar</t>
  </si>
  <si>
    <t>Birstall</t>
  </si>
  <si>
    <t>Cossington</t>
  </si>
  <si>
    <t>East Goscote</t>
  </si>
  <si>
    <t>Hathern</t>
  </si>
  <si>
    <t>Bolsover</t>
  </si>
  <si>
    <t>E1032</t>
  </si>
  <si>
    <t>Bolton</t>
  </si>
  <si>
    <t>E4201</t>
  </si>
  <si>
    <t>Boston</t>
  </si>
  <si>
    <t>E2531</t>
  </si>
  <si>
    <t>E0301</t>
  </si>
  <si>
    <t>Bradford</t>
  </si>
  <si>
    <t>E4701</t>
  </si>
  <si>
    <t>Braintree</t>
  </si>
  <si>
    <t>E1532</t>
  </si>
  <si>
    <t>Breckland</t>
  </si>
  <si>
    <t>E2631</t>
  </si>
  <si>
    <t>Brentwood</t>
  </si>
  <si>
    <t>E1533</t>
  </si>
  <si>
    <t>Bridgnorth</t>
  </si>
  <si>
    <t>E1401</t>
  </si>
  <si>
    <t>Broadland</t>
  </si>
  <si>
    <t>E2632</t>
  </si>
  <si>
    <t>Bromsgrove</t>
  </si>
  <si>
    <t>E1831</t>
  </si>
  <si>
    <t>Broxtowe</t>
  </si>
  <si>
    <t>E3033</t>
  </si>
  <si>
    <t>Burnley</t>
  </si>
  <si>
    <t>E2333</t>
  </si>
  <si>
    <t>Bury</t>
  </si>
  <si>
    <t>Calderdale</t>
  </si>
  <si>
    <t>E4702</t>
  </si>
  <si>
    <t>Cannock Chase</t>
  </si>
  <si>
    <t>E3431</t>
  </si>
  <si>
    <t>Canterbury</t>
  </si>
  <si>
    <t>E2232</t>
  </si>
  <si>
    <t>Carlisle</t>
  </si>
  <si>
    <t>E0933</t>
  </si>
  <si>
    <t>Castle Point</t>
  </si>
  <si>
    <t>E1534</t>
  </si>
  <si>
    <t>Charnwood</t>
  </si>
  <si>
    <t>E2432</t>
  </si>
  <si>
    <t>Chelmsford</t>
  </si>
  <si>
    <t>E1535</t>
  </si>
  <si>
    <t>Cheltenham</t>
  </si>
  <si>
    <t>E1631</t>
  </si>
  <si>
    <t>Cherwell</t>
  </si>
  <si>
    <t>Good Easter</t>
  </si>
  <si>
    <t>Great and Little Leighs</t>
  </si>
  <si>
    <t>Great Baddow</t>
  </si>
  <si>
    <t>Great Waltham</t>
  </si>
  <si>
    <t>Highwood</t>
  </si>
  <si>
    <t>Stainton</t>
  </si>
  <si>
    <t>Sykehouse</t>
  </si>
  <si>
    <t>Thorne</t>
  </si>
  <si>
    <t>Thorpe in Balne</t>
  </si>
  <si>
    <t>Tickhill</t>
  </si>
  <si>
    <t>Wadworth</t>
  </si>
  <si>
    <t>Warmsworth</t>
  </si>
  <si>
    <t>Alkham</t>
  </si>
  <si>
    <t>Ash</t>
  </si>
  <si>
    <t>Aylesham</t>
  </si>
  <si>
    <t>Capel-le-Ferne</t>
  </si>
  <si>
    <t>Deal</t>
  </si>
  <si>
    <t>Denton with Wootton</t>
  </si>
  <si>
    <t>Eastry</t>
  </si>
  <si>
    <t>Eythorne</t>
  </si>
  <si>
    <t>Goodnestone</t>
  </si>
  <si>
    <t>Great Mongeham</t>
  </si>
  <si>
    <t>Guston</t>
  </si>
  <si>
    <t>Hougham Without</t>
  </si>
  <si>
    <t>Langdon</t>
  </si>
  <si>
    <t>Lydden</t>
  </si>
  <si>
    <t>Nonington</t>
  </si>
  <si>
    <t>Whitby</t>
  </si>
  <si>
    <t>Wykeham</t>
  </si>
  <si>
    <t>Ashcott</t>
  </si>
  <si>
    <t>Axbridge</t>
  </si>
  <si>
    <t>Badgworth</t>
  </si>
  <si>
    <t>Bawdrip</t>
  </si>
  <si>
    <t>Brent Knoll</t>
  </si>
  <si>
    <t>Bridgwater</t>
  </si>
  <si>
    <t>Clay Cross</t>
  </si>
  <si>
    <t>Dronfield</t>
  </si>
  <si>
    <t>Eckington</t>
  </si>
  <si>
    <t>Grassmoor, Hasland and Winswick</t>
  </si>
  <si>
    <t>Heath and Holmewood</t>
  </si>
  <si>
    <t>Holmesfield</t>
  </si>
  <si>
    <t>Holymoorside and Walton</t>
  </si>
  <si>
    <t>Killamarsh</t>
  </si>
  <si>
    <t>Morton</t>
  </si>
  <si>
    <t>North Wingfield</t>
  </si>
  <si>
    <t>Shirland and Higham</t>
  </si>
  <si>
    <t>Sutton cum Duckmanton</t>
  </si>
  <si>
    <t>Temple Normanton</t>
  </si>
  <si>
    <t>Tupton</t>
  </si>
  <si>
    <t>Unstone</t>
  </si>
  <si>
    <t>Wessington</t>
  </si>
  <si>
    <t>Wingerworth</t>
  </si>
  <si>
    <t>Ashby cum Fenby</t>
  </si>
  <si>
    <t>Barnoldby le Beck</t>
  </si>
  <si>
    <t>Mark</t>
  </si>
  <si>
    <t>Middlezoy</t>
  </si>
  <si>
    <t>Nether Stowey</t>
  </si>
  <si>
    <t>East Halton</t>
  </si>
  <si>
    <t>Eastoft</t>
  </si>
  <si>
    <t>Elsham</t>
  </si>
  <si>
    <t>Epworth</t>
  </si>
  <si>
    <t>Flixborough</t>
  </si>
  <si>
    <t>Garthorpe and Fockerby</t>
  </si>
  <si>
    <t>Goxhill</t>
  </si>
  <si>
    <t>Gunness</t>
  </si>
  <si>
    <t>Haxey</t>
  </si>
  <si>
    <t>Hibaldstow</t>
  </si>
  <si>
    <t>St. Mary in the Marsh</t>
  </si>
  <si>
    <t>Stelling Minnis</t>
  </si>
  <si>
    <t>Stowting</t>
  </si>
  <si>
    <t>Swingfield</t>
  </si>
  <si>
    <t>Acton Scott</t>
  </si>
  <si>
    <t>Adderley</t>
  </si>
  <si>
    <t>Alberbury with Cardeston</t>
  </si>
  <si>
    <t>Albrighton</t>
  </si>
  <si>
    <t>Ashford Carbonel</t>
  </si>
  <si>
    <t>Astley Abbotts</t>
  </si>
  <si>
    <t>Atcham</t>
  </si>
  <si>
    <t>Badger</t>
  </si>
  <si>
    <t>Baschurch</t>
  </si>
  <si>
    <t>Hurley</t>
  </si>
  <si>
    <t>Old Windsor</t>
  </si>
  <si>
    <t>Sunningdale</t>
  </si>
  <si>
    <t>Waltham St. Lawrence</t>
  </si>
  <si>
    <t>White Waltham</t>
  </si>
  <si>
    <t>Wraysbury</t>
  </si>
  <si>
    <t>Arborfield and Newland</t>
  </si>
  <si>
    <t>Barkham</t>
  </si>
  <si>
    <t>Charvil</t>
  </si>
  <si>
    <t>Earley</t>
  </si>
  <si>
    <t>Finchampstead</t>
  </si>
  <si>
    <t>Remenham</t>
  </si>
  <si>
    <t>Broseley</t>
  </si>
  <si>
    <t>Buildwas</t>
  </si>
  <si>
    <t>Burford</t>
  </si>
  <si>
    <t>Caynham</t>
  </si>
  <si>
    <t>Chelmarsh</t>
  </si>
  <si>
    <t>Cheswardine</t>
  </si>
  <si>
    <t>Chetton</t>
  </si>
  <si>
    <t>Child's Ercall</t>
  </si>
  <si>
    <t>Chirbury with Brompton</t>
  </si>
  <si>
    <t>Church Pulverbatch</t>
  </si>
  <si>
    <t>Church Stretton</t>
  </si>
  <si>
    <t>Claverley</t>
  </si>
  <si>
    <t>Cleobury Mortimer</t>
  </si>
  <si>
    <t>Felmingham</t>
  </si>
  <si>
    <t>Field Dalling</t>
  </si>
  <si>
    <t>Fulmodeston</t>
  </si>
  <si>
    <t>Gimingham</t>
  </si>
  <si>
    <t>Great Snoring</t>
  </si>
  <si>
    <t>Gresham</t>
  </si>
  <si>
    <t>Hanworth</t>
  </si>
  <si>
    <t>Happisburgh</t>
  </si>
  <si>
    <t>Helhoughton</t>
  </si>
  <si>
    <t>Hempstead</t>
  </si>
  <si>
    <t>Hempton</t>
  </si>
  <si>
    <t>Hickling</t>
  </si>
  <si>
    <t>High Kelling</t>
  </si>
  <si>
    <t>Hindolveston</t>
  </si>
  <si>
    <t>Hindringham</t>
  </si>
  <si>
    <t>Holkham</t>
  </si>
  <si>
    <t>Spexhall</t>
  </si>
  <si>
    <t>St. Andrew, Ilketshall</t>
  </si>
  <si>
    <t>St. James, South Elmham</t>
  </si>
  <si>
    <t>St. Margaret, Ilketshall</t>
  </si>
  <si>
    <t>St. Mary, South Elmham otherwise Homersfield</t>
  </si>
  <si>
    <t>Wangford with Henham</t>
  </si>
  <si>
    <t>Westhall</t>
  </si>
  <si>
    <t>Wissett</t>
  </si>
  <si>
    <t>Leighton</t>
  </si>
  <si>
    <t>Little Bollington</t>
  </si>
  <si>
    <t>Little Warford</t>
  </si>
  <si>
    <t>Lower Withington</t>
  </si>
  <si>
    <t>Woodland</t>
  </si>
  <si>
    <t>Bottisham</t>
  </si>
  <si>
    <t>Brinkley</t>
  </si>
  <si>
    <t>Burrough Green</t>
  </si>
  <si>
    <t>Burwell</t>
  </si>
  <si>
    <t>Cheveley</t>
  </si>
  <si>
    <t>Chippenham</t>
  </si>
  <si>
    <t>Mottram St. Andrew</t>
  </si>
  <si>
    <t>Nantwich</t>
  </si>
  <si>
    <t>Nether Alderley</t>
  </si>
  <si>
    <t>Newbold Astbury</t>
  </si>
  <si>
    <t>Newhall</t>
  </si>
  <si>
    <t>Norbury</t>
  </si>
  <si>
    <t>North Rode</t>
  </si>
  <si>
    <t>Odd Rode</t>
  </si>
  <si>
    <t>Ollerton</t>
  </si>
  <si>
    <t>Over Alderley</t>
  </si>
  <si>
    <t>Peckforton</t>
  </si>
  <si>
    <t>Peover Inferior</t>
  </si>
  <si>
    <t>Peover Superior</t>
  </si>
  <si>
    <t>Pickmere</t>
  </si>
  <si>
    <t>Plumley</t>
  </si>
  <si>
    <t>Pott Shrigley</t>
  </si>
  <si>
    <t>Poynton-with-Worth</t>
  </si>
  <si>
    <t>Chearsley</t>
  </si>
  <si>
    <t>Cheddington</t>
  </si>
  <si>
    <t>Chilton</t>
  </si>
  <si>
    <t>Coldharbour</t>
  </si>
  <si>
    <t>Cublington</t>
  </si>
  <si>
    <t>Cuddington</t>
  </si>
  <si>
    <t>Dinton-with-Ford and Upton</t>
  </si>
  <si>
    <t>Drayton Beauchamp</t>
  </si>
  <si>
    <t>Drayton Parslow</t>
  </si>
  <si>
    <t>Dunton</t>
  </si>
  <si>
    <t>East Claydon</t>
  </si>
  <si>
    <t>Edgcott</t>
  </si>
  <si>
    <t>Edlesborough</t>
  </si>
  <si>
    <t>Gawcott with Lenborough</t>
  </si>
  <si>
    <t>Granborough</t>
  </si>
  <si>
    <t>Toft</t>
  </si>
  <si>
    <t>Twemlow</t>
  </si>
  <si>
    <t>Wardle</t>
  </si>
  <si>
    <t>Warmingham</t>
  </si>
  <si>
    <t>Weston</t>
  </si>
  <si>
    <t>Willaston</t>
  </si>
  <si>
    <t>Wilmslow</t>
  </si>
  <si>
    <t>Colyton</t>
  </si>
  <si>
    <t>Combe Raleigh</t>
  </si>
  <si>
    <t>Kirkby Overblow</t>
  </si>
  <si>
    <t>Knaresborough</t>
  </si>
  <si>
    <t>Little Ouseburn</t>
  </si>
  <si>
    <t>Little Ribston</t>
  </si>
  <si>
    <t>Littlethorpe</t>
  </si>
  <si>
    <t>Long Marston</t>
  </si>
  <si>
    <t>Markington with Wallerthwaite</t>
  </si>
  <si>
    <t>Marton cum Grafton</t>
  </si>
  <si>
    <t>Marton-le-Moor</t>
  </si>
  <si>
    <t>Menwith with Darley</t>
  </si>
  <si>
    <t>Moor Monkton</t>
  </si>
  <si>
    <t>Newall with Clifton</t>
  </si>
  <si>
    <t>Nidd</t>
  </si>
  <si>
    <t>North Deighton</t>
  </si>
  <si>
    <t>Rewe</t>
  </si>
  <si>
    <t>Rockbeare</t>
  </si>
  <si>
    <t>Shute</t>
  </si>
  <si>
    <t>Sidmouth</t>
  </si>
  <si>
    <t>Southleigh</t>
  </si>
  <si>
    <t>Stockland</t>
  </si>
  <si>
    <t>Stoke Canon</t>
  </si>
  <si>
    <t>Talaton</t>
  </si>
  <si>
    <t>Uplyme</t>
  </si>
  <si>
    <t>Upottery</t>
  </si>
  <si>
    <t>Upton Pyne</t>
  </si>
  <si>
    <t>Comberbach</t>
  </si>
  <si>
    <t>Croughton</t>
  </si>
  <si>
    <t>Crowton</t>
  </si>
  <si>
    <t>Darnhall</t>
  </si>
  <si>
    <t>Davenham</t>
  </si>
  <si>
    <t>Duddon</t>
  </si>
  <si>
    <t>Dutton</t>
  </si>
  <si>
    <t>Eccleston</t>
  </si>
  <si>
    <t>Elton</t>
  </si>
  <si>
    <t>Farndon</t>
  </si>
  <si>
    <t>Frodsham</t>
  </si>
  <si>
    <t>Grafton</t>
  </si>
  <si>
    <t>Great Boughton</t>
  </si>
  <si>
    <t>Great Budworth</t>
  </si>
  <si>
    <t>Guilden Sutton</t>
  </si>
  <si>
    <t>Hartford</t>
  </si>
  <si>
    <t>Hatton</t>
  </si>
  <si>
    <t>Helsby</t>
  </si>
  <si>
    <t>Beech</t>
  </si>
  <si>
    <t>Bentworth</t>
  </si>
  <si>
    <t>Binsted</t>
  </si>
  <si>
    <t>Bramshott and Liphook</t>
  </si>
  <si>
    <t>Buriton</t>
  </si>
  <si>
    <t>Chawton</t>
  </si>
  <si>
    <t>Clanfield</t>
  </si>
  <si>
    <t>South Warnborough</t>
  </si>
  <si>
    <t>Winchfield</t>
  </si>
  <si>
    <t>Fawley</t>
  </si>
  <si>
    <t>Fordingbridge</t>
  </si>
  <si>
    <t>Westbury</t>
  </si>
  <si>
    <t>Westcott</t>
  </si>
  <si>
    <t>Weston Turville</t>
  </si>
  <si>
    <t>Whaddon</t>
  </si>
  <si>
    <t>Whitchurch</t>
  </si>
  <si>
    <t>Wing</t>
  </si>
  <si>
    <t>Wingrave with Rowsham</t>
  </si>
  <si>
    <t>Winslow</t>
  </si>
  <si>
    <t>Worminghall</t>
  </si>
  <si>
    <t>Wotton Underwood</t>
  </si>
  <si>
    <t>Acton</t>
  </si>
  <si>
    <t>Aldham</t>
  </si>
  <si>
    <t>Alpheton</t>
  </si>
  <si>
    <t>Hildersham</t>
  </si>
  <si>
    <t>Hinxton</t>
  </si>
  <si>
    <t>Histon</t>
  </si>
  <si>
    <t>Horningsea</t>
  </si>
  <si>
    <t>Horseheath</t>
  </si>
  <si>
    <t>Ickleton</t>
  </si>
  <si>
    <t>Impington</t>
  </si>
  <si>
    <t>Knapwell</t>
  </si>
  <si>
    <t>Landbeach</t>
  </si>
  <si>
    <t>Litlington</t>
  </si>
  <si>
    <t>Little Abington</t>
  </si>
  <si>
    <t>Little Gransden</t>
  </si>
  <si>
    <t>Little Shelford</t>
  </si>
  <si>
    <t>Little Wilbraham</t>
  </si>
  <si>
    <t>Lolworth</t>
  </si>
  <si>
    <t>Longstanton</t>
  </si>
  <si>
    <t>Longstowe</t>
  </si>
  <si>
    <t>Madingley</t>
  </si>
  <si>
    <t>Melbourn</t>
  </si>
  <si>
    <t>Meldreth</t>
  </si>
  <si>
    <t>Little Bealings</t>
  </si>
  <si>
    <t>Little Glemham</t>
  </si>
  <si>
    <t>Marlesford</t>
  </si>
  <si>
    <t>Martlesham</t>
  </si>
  <si>
    <t>Nacton</t>
  </si>
  <si>
    <t>Newbourne</t>
  </si>
  <si>
    <t>Peasenhall</t>
  </si>
  <si>
    <t>Pettistree</t>
  </si>
  <si>
    <t>Playford</t>
  </si>
  <si>
    <t>Willoughton</t>
  </si>
  <si>
    <t>Alvescot</t>
  </si>
  <si>
    <t>Ascott-under-Wychwood</t>
  </si>
  <si>
    <t>Asthal</t>
  </si>
  <si>
    <t>Aston, Cote, Shifford and Chimney</t>
  </si>
  <si>
    <t>Black Bourton</t>
  </si>
  <si>
    <t>Bladon</t>
  </si>
  <si>
    <t>Brize Norton</t>
  </si>
  <si>
    <t>Carterton</t>
  </si>
  <si>
    <t>Cassington</t>
  </si>
  <si>
    <t>Chadlington</t>
  </si>
  <si>
    <t>Charlbury</t>
  </si>
  <si>
    <t>Chilson</t>
  </si>
  <si>
    <t>Chipping Norton</t>
  </si>
  <si>
    <t>Ashperton</t>
  </si>
  <si>
    <t>Aston Ingham</t>
  </si>
  <si>
    <t>Avenbury</t>
  </si>
  <si>
    <t>Aymestrey</t>
  </si>
  <si>
    <t>Bacton</t>
  </si>
  <si>
    <t>Belmont Rural</t>
  </si>
  <si>
    <t>Birley with Upper Hill</t>
  </si>
  <si>
    <t>Bishop's Frome</t>
  </si>
  <si>
    <t>Bishopstone</t>
  </si>
  <si>
    <t>Bodenham</t>
  </si>
  <si>
    <t>Breinton</t>
  </si>
  <si>
    <t>Bridstow</t>
  </si>
  <si>
    <t>Braughing</t>
  </si>
  <si>
    <t>Brickendon Liberty</t>
  </si>
  <si>
    <t>Buntingford</t>
  </si>
  <si>
    <t>Cottered</t>
  </si>
  <si>
    <t>Datchworth</t>
  </si>
  <si>
    <t>Furneux Pelham</t>
  </si>
  <si>
    <t>Great Amwell</t>
  </si>
  <si>
    <t>Great Munden</t>
  </si>
  <si>
    <t>Hertford</t>
  </si>
  <si>
    <t>Hertford Heath</t>
  </si>
  <si>
    <t>Hertingfordbury</t>
  </si>
  <si>
    <t>High Wych</t>
  </si>
  <si>
    <t>Hormead</t>
  </si>
  <si>
    <t>Hunsdon</t>
  </si>
  <si>
    <t>Little Berkhamsted</t>
  </si>
  <si>
    <t>Little Hadham</t>
  </si>
  <si>
    <t>Little Munden</t>
  </si>
  <si>
    <t>Much Hadham</t>
  </si>
  <si>
    <t>Sawbridgeworth</t>
  </si>
  <si>
    <t>Standon</t>
  </si>
  <si>
    <t>Stanstead Abbots</t>
  </si>
  <si>
    <t>Stanstead St Margarets</t>
  </si>
  <si>
    <t>Stocking Pelham</t>
  </si>
  <si>
    <t>Tewin</t>
  </si>
  <si>
    <t>Thorley</t>
  </si>
  <si>
    <t>Thundridge</t>
  </si>
  <si>
    <t>Walkern</t>
  </si>
  <si>
    <t>Ware</t>
  </si>
  <si>
    <t>Wareside</t>
  </si>
  <si>
    <t>Watton-at-Stone</t>
  </si>
  <si>
    <t>Westmill</t>
  </si>
  <si>
    <t>Widford</t>
  </si>
  <si>
    <t>Aby with Greenfield</t>
  </si>
  <si>
    <t>Addlethorpe</t>
  </si>
  <si>
    <t>Alford</t>
  </si>
  <si>
    <t>Alvingham</t>
  </si>
  <si>
    <t>Anderby</t>
  </si>
  <si>
    <t>Asterby</t>
  </si>
  <si>
    <t>Baumber</t>
  </si>
  <si>
    <t>Beesby with Saleby</t>
  </si>
  <si>
    <t>Belchford</t>
  </si>
  <si>
    <t>Benniworth</t>
  </si>
  <si>
    <t>Bilsby</t>
  </si>
  <si>
    <t>Binbrook</t>
  </si>
  <si>
    <t>Bolingbroke</t>
  </si>
  <si>
    <t>Bucknall</t>
  </si>
  <si>
    <t>Burgh le Marsh</t>
  </si>
  <si>
    <t>Carrington</t>
  </si>
  <si>
    <t>Chapel St. Leonards</t>
  </si>
  <si>
    <t>Linchmere</t>
  </si>
  <si>
    <t>Lodsworth</t>
  </si>
  <si>
    <t>Loxwood</t>
  </si>
  <si>
    <t>Lurgashall</t>
  </si>
  <si>
    <t>Marden</t>
  </si>
  <si>
    <t>Midhurst</t>
  </si>
  <si>
    <t>Milland</t>
  </si>
  <si>
    <t>North Mundham</t>
  </si>
  <si>
    <t>Northchapel</t>
  </si>
  <si>
    <t>Petworth</t>
  </si>
  <si>
    <t>Plaistow</t>
  </si>
  <si>
    <t>Rogate</t>
  </si>
  <si>
    <t>Selsey</t>
  </si>
  <si>
    <t>Sidlesham</t>
  </si>
  <si>
    <t>Singleton</t>
  </si>
  <si>
    <t>Southbourne</t>
  </si>
  <si>
    <t>Stedham with Iping</t>
  </si>
  <si>
    <t>Stopham</t>
  </si>
  <si>
    <t>Stoughton</t>
  </si>
  <si>
    <t>Tangmere</t>
  </si>
  <si>
    <t>Tillington</t>
  </si>
  <si>
    <t>Trotton with Chithurst</t>
  </si>
  <si>
    <t>West Dean</t>
  </si>
  <si>
    <t>West Itchenor</t>
  </si>
  <si>
    <t>West Lavington</t>
  </si>
  <si>
    <t>Hagworthingham</t>
  </si>
  <si>
    <t>Halton Holegate</t>
  </si>
  <si>
    <t>Hemingby</t>
  </si>
  <si>
    <t>Northborough</t>
  </si>
  <si>
    <t>Orton Longueville</t>
  </si>
  <si>
    <t>Salcombe</t>
  </si>
  <si>
    <t>Shaugh Prior</t>
  </si>
  <si>
    <t>South Brent</t>
  </si>
  <si>
    <t>South Huish</t>
  </si>
  <si>
    <t>South Milton</t>
  </si>
  <si>
    <t>South Pool</t>
  </si>
  <si>
    <t>Sparkwell</t>
  </si>
  <si>
    <t>Stoke Fleming</t>
  </si>
  <si>
    <t>Stoke Gabriel</t>
  </si>
  <si>
    <t>Stokenham</t>
  </si>
  <si>
    <t>Strete</t>
  </si>
  <si>
    <t>Thurlestone</t>
  </si>
  <si>
    <t>Totnes</t>
  </si>
  <si>
    <t>Ugborough</t>
  </si>
  <si>
    <t>Wembury</t>
  </si>
  <si>
    <t>West Alvington</t>
  </si>
  <si>
    <t>West Buckfastleigh</t>
  </si>
  <si>
    <t>Woodleigh</t>
  </si>
  <si>
    <t>Yealmpton</t>
  </si>
  <si>
    <t>Cowbit</t>
  </si>
  <si>
    <t>Crowland</t>
  </si>
  <si>
    <t>Deeping St Nicholas</t>
  </si>
  <si>
    <t>Gedney</t>
  </si>
  <si>
    <t>Gedney Hill</t>
  </si>
  <si>
    <t>Gosberton</t>
  </si>
  <si>
    <t>Holbeach</t>
  </si>
  <si>
    <t>Little Sutton</t>
  </si>
  <si>
    <t>Pinchbeck</t>
  </si>
  <si>
    <t>Quadring</t>
  </si>
  <si>
    <t>Morden</t>
  </si>
  <si>
    <t>Studland</t>
  </si>
  <si>
    <t>Swanage</t>
  </si>
  <si>
    <t>Wareham St. Martin</t>
  </si>
  <si>
    <t>West Lulworth</t>
  </si>
  <si>
    <t>Winfrith Newburgh</t>
  </si>
  <si>
    <t>Wool</t>
  </si>
  <si>
    <t>Cheriton Fitzpaine</t>
  </si>
  <si>
    <t>Clayhanger</t>
  </si>
  <si>
    <t>Clayhidon</t>
  </si>
  <si>
    <t>Coldridge</t>
  </si>
  <si>
    <t>Colebrooke</t>
  </si>
  <si>
    <t>Copplestone</t>
  </si>
  <si>
    <t>Crediton</t>
  </si>
  <si>
    <t>Crediton Hamlets</t>
  </si>
  <si>
    <t>Cruwys Morchard</t>
  </si>
  <si>
    <t>Cullompton</t>
  </si>
  <si>
    <t>Culmstock</t>
  </si>
  <si>
    <t>Down St. Mary</t>
  </si>
  <si>
    <t>Halberton</t>
  </si>
  <si>
    <t>Hemyock</t>
  </si>
  <si>
    <t>Hittisleigh</t>
  </si>
  <si>
    <t>Hockworthy</t>
  </si>
  <si>
    <t>Holcombe Rogus</t>
  </si>
  <si>
    <t>Huntsham</t>
  </si>
  <si>
    <t>Morchard Bishop</t>
  </si>
  <si>
    <t>Morebath</t>
  </si>
  <si>
    <t>Newton St. Cyres</t>
  </si>
  <si>
    <t>Nymet Rowland</t>
  </si>
  <si>
    <t>Oakford</t>
  </si>
  <si>
    <t>Poughill</t>
  </si>
  <si>
    <t>Sampford Peverell</t>
  </si>
  <si>
    <t>Sandford</t>
  </si>
  <si>
    <t>Shobrooke</t>
  </si>
  <si>
    <t>Silverton</t>
  </si>
  <si>
    <t>Stoodleigh</t>
  </si>
  <si>
    <t>Templeton</t>
  </si>
  <si>
    <t>Sabden</t>
  </si>
  <si>
    <t>Salesbury</t>
  </si>
  <si>
    <t>Simonstone</t>
  </si>
  <si>
    <t>Thornley-with-Wheatley</t>
  </si>
  <si>
    <t>West Bradford</t>
  </si>
  <si>
    <t>Whalley</t>
  </si>
  <si>
    <t>Wilpshire</t>
  </si>
  <si>
    <t>Wiswell</t>
  </si>
  <si>
    <t>Akebar</t>
  </si>
  <si>
    <t>Arkengarthdale</t>
  </si>
  <si>
    <t>Askrigg</t>
  </si>
  <si>
    <t>Aysgarth</t>
  </si>
  <si>
    <t>Bainbridge</t>
  </si>
  <si>
    <t>Northampton</t>
  </si>
  <si>
    <t>E2835</t>
  </si>
  <si>
    <t>Oldham</t>
  </si>
  <si>
    <t>E4204</t>
  </si>
  <si>
    <t>Oxford</t>
  </si>
  <si>
    <t>E3132</t>
  </si>
  <si>
    <t>Pendle</t>
  </si>
  <si>
    <t>E2338</t>
  </si>
  <si>
    <t>E0501</t>
  </si>
  <si>
    <t>Preston</t>
  </si>
  <si>
    <t>E2339</t>
  </si>
  <si>
    <t>Purbeck</t>
  </si>
  <si>
    <t>E1236</t>
  </si>
  <si>
    <t>Cheshire West and Chester</t>
  </si>
  <si>
    <t>Cheshire East</t>
  </si>
  <si>
    <t>Central Bedfordshire</t>
  </si>
  <si>
    <t>E0703</t>
  </si>
  <si>
    <t>Redditch</t>
  </si>
  <si>
    <t>E1835</t>
  </si>
  <si>
    <t>E3635</t>
  </si>
  <si>
    <t>Ribble Valley</t>
  </si>
  <si>
    <t>E2340</t>
  </si>
  <si>
    <t>Richmondshire</t>
  </si>
  <si>
    <t>E2734</t>
  </si>
  <si>
    <t>Rochford</t>
  </si>
  <si>
    <t>E1540</t>
  </si>
  <si>
    <t>Rossendale</t>
  </si>
  <si>
    <t>E2341</t>
  </si>
  <si>
    <t>Rother</t>
  </si>
  <si>
    <t>E1436</t>
  </si>
  <si>
    <t>Rotherham</t>
  </si>
  <si>
    <t>E4403</t>
  </si>
  <si>
    <t>Rugby</t>
  </si>
  <si>
    <t>E3733</t>
  </si>
  <si>
    <t>Rushcliffe</t>
  </si>
  <si>
    <t>E3038</t>
  </si>
  <si>
    <t>E2402</t>
  </si>
  <si>
    <t>Ryedale</t>
  </si>
  <si>
    <t>E2755</t>
  </si>
  <si>
    <t>Salford</t>
  </si>
  <si>
    <t>Salisbury</t>
  </si>
  <si>
    <t>Scarborough</t>
  </si>
  <si>
    <t>E2736</t>
  </si>
  <si>
    <t>Sedgefield</t>
  </si>
  <si>
    <t>Sedgemoor</t>
  </si>
  <si>
    <t>E3332</t>
  </si>
  <si>
    <t>Sefton</t>
  </si>
  <si>
    <t>E4304</t>
  </si>
  <si>
    <t>Selby</t>
  </si>
  <si>
    <t>E2757</t>
  </si>
  <si>
    <t>Sevenoaks</t>
  </si>
  <si>
    <t>E2239</t>
  </si>
  <si>
    <t>Sheffield</t>
  </si>
  <si>
    <t>E4404</t>
  </si>
  <si>
    <t>Shepway</t>
  </si>
  <si>
    <t>E2240</t>
  </si>
  <si>
    <t>E0304</t>
  </si>
  <si>
    <t>Solihull</t>
  </si>
  <si>
    <t>E4605</t>
  </si>
  <si>
    <t>South Bucks</t>
  </si>
  <si>
    <t>E0434</t>
  </si>
  <si>
    <t>South Cambridgeshire</t>
  </si>
  <si>
    <t>E0536</t>
  </si>
  <si>
    <t>South Derbyshire</t>
  </si>
  <si>
    <t>E1039</t>
  </si>
  <si>
    <t>E0103</t>
  </si>
  <si>
    <t>South Hams</t>
  </si>
  <si>
    <t>E1136</t>
  </si>
  <si>
    <t>South Holland</t>
  </si>
  <si>
    <t>E2535</t>
  </si>
  <si>
    <t>Kempston Rural</t>
  </si>
  <si>
    <t>Knotting and Souldrop</t>
  </si>
  <si>
    <t>Little Staughton</t>
  </si>
  <si>
    <t>Melchbourne and Yielden</t>
  </si>
  <si>
    <t>Milton Ernest</t>
  </si>
  <si>
    <t>Odell</t>
  </si>
  <si>
    <t>Pavenham</t>
  </si>
  <si>
    <t>Gwennap</t>
  </si>
  <si>
    <t>Gwinear-Gwithian</t>
  </si>
  <si>
    <t>Hayle</t>
  </si>
  <si>
    <t>Helland</t>
  </si>
  <si>
    <t>Helston</t>
  </si>
  <si>
    <t>Illogan</t>
  </si>
  <si>
    <t>Jacobstow</t>
  </si>
  <si>
    <t>Kea</t>
  </si>
  <si>
    <t>Kenwyn</t>
  </si>
  <si>
    <t>Kilkhampton</t>
  </si>
  <si>
    <t>Ladock</t>
  </si>
  <si>
    <t>Landewednack</t>
  </si>
  <si>
    <t>Landrake with St. Erney</t>
  </si>
  <si>
    <t>Landulph</t>
  </si>
  <si>
    <t>Laneast</t>
  </si>
  <si>
    <t>Lanhydrock</t>
  </si>
  <si>
    <t>Lanivet</t>
  </si>
  <si>
    <t>Lanlivery</t>
  </si>
  <si>
    <t>Lanner</t>
  </si>
  <si>
    <t>Lanreath</t>
  </si>
  <si>
    <t>Lanteglos</t>
  </si>
  <si>
    <t>Launcells</t>
  </si>
  <si>
    <t>Launceston</t>
  </si>
  <si>
    <t>Lawhitton Rural</t>
  </si>
  <si>
    <t>Lesnewth</t>
  </si>
  <si>
    <t>Lewannick</t>
  </si>
  <si>
    <t>Lezant</t>
  </si>
  <si>
    <t>Linkinhorne</t>
  </si>
  <si>
    <t>Liskeard</t>
  </si>
  <si>
    <t>Looe</t>
  </si>
  <si>
    <t>Lostwithiel</t>
  </si>
  <si>
    <t>Ludgvan</t>
  </si>
  <si>
    <t>Glen Parva</t>
  </si>
  <si>
    <t>Huncote</t>
  </si>
  <si>
    <t>Kilby</t>
  </si>
  <si>
    <t>Kirby Muxloe</t>
  </si>
  <si>
    <t>Leicester Forest East</t>
  </si>
  <si>
    <t>Narborough</t>
  </si>
  <si>
    <t>Sapcote</t>
  </si>
  <si>
    <t>Sharnford</t>
  </si>
  <si>
    <t>Northumberland</t>
  </si>
  <si>
    <t>Shropshire</t>
  </si>
  <si>
    <t>Freiston</t>
  </si>
  <si>
    <t>Holland Fen with Brothertoft</t>
  </si>
  <si>
    <t>Kirton</t>
  </si>
  <si>
    <t>Leverton</t>
  </si>
  <si>
    <t>Old Leake</t>
  </si>
  <si>
    <t>Sutterton</t>
  </si>
  <si>
    <t>Wigtoft</t>
  </si>
  <si>
    <t>Wrangle</t>
  </si>
  <si>
    <t>Wyberton</t>
  </si>
  <si>
    <t>Binfield</t>
  </si>
  <si>
    <t>Bracknell</t>
  </si>
  <si>
    <t>Crowthorne</t>
  </si>
  <si>
    <t>Sandhurst</t>
  </si>
  <si>
    <t>Warfield</t>
  </si>
  <si>
    <t>Winkfield</t>
  </si>
  <si>
    <t>Addingham</t>
  </si>
  <si>
    <t>Baildon</t>
  </si>
  <si>
    <t>Burley</t>
  </si>
  <si>
    <t>Clayton</t>
  </si>
  <si>
    <t>Cullingworth</t>
  </si>
  <si>
    <t>Denholme</t>
  </si>
  <si>
    <t>Harden</t>
  </si>
  <si>
    <t>Haworth, Cross Roads and Stanbury</t>
  </si>
  <si>
    <t>Ilkley</t>
  </si>
  <si>
    <t>Keighley</t>
  </si>
  <si>
    <t>Shimpling</t>
  </si>
  <si>
    <t>Shotley</t>
  </si>
  <si>
    <t>Somerton</t>
  </si>
  <si>
    <t>Sproughton</t>
  </si>
  <si>
    <t>Stanstead</t>
  </si>
  <si>
    <t>Stoke-by-Nayland</t>
  </si>
  <si>
    <t>Stratford St. Mary</t>
  </si>
  <si>
    <t>Stutton</t>
  </si>
  <si>
    <t>Sudbury</t>
  </si>
  <si>
    <t>Halstead</t>
  </si>
  <si>
    <t>Hatfield Peverel</t>
  </si>
  <si>
    <t>Helions Bumpstead</t>
  </si>
  <si>
    <t>Kelvedon</t>
  </si>
  <si>
    <t>Little Maplestead</t>
  </si>
  <si>
    <t>Middleton</t>
  </si>
  <si>
    <t>Ovington</t>
  </si>
  <si>
    <t>Panfield</t>
  </si>
  <si>
    <t>Pebmarsh</t>
  </si>
  <si>
    <t>Pentlow</t>
  </si>
  <si>
    <t>Rayne</t>
  </si>
  <si>
    <t>Ridgewell</t>
  </si>
  <si>
    <t>Rivenhall</t>
  </si>
  <si>
    <t>Shalford</t>
  </si>
  <si>
    <t>Sible Hedingham</t>
  </si>
  <si>
    <t>Silver End</t>
  </si>
  <si>
    <t>Stambourne</t>
  </si>
  <si>
    <t>Steeple Bumpstead</t>
  </si>
  <si>
    <t>Stisted</t>
  </si>
  <si>
    <t>Sturmer</t>
  </si>
  <si>
    <t>Adlestrop</t>
  </si>
  <si>
    <t>Aldsworth</t>
  </si>
  <si>
    <t>Ampney Crucis</t>
  </si>
  <si>
    <t>Ampney St. Peter</t>
  </si>
  <si>
    <t>Andoversford</t>
  </si>
  <si>
    <t>Aston Subedge</t>
  </si>
  <si>
    <t>Avening</t>
  </si>
  <si>
    <t>Bagendon</t>
  </si>
  <si>
    <t>Barrington</t>
  </si>
  <si>
    <t>Bawdeswell</t>
  </si>
  <si>
    <t>Beachamwell</t>
  </si>
  <si>
    <t>Beeston with Bittering</t>
  </si>
  <si>
    <t>Beetley</t>
  </si>
  <si>
    <t>Besthorpe</t>
  </si>
  <si>
    <t>Billingford</t>
  </si>
  <si>
    <t>Bintree</t>
  </si>
  <si>
    <t>Blo' Norton</t>
  </si>
  <si>
    <t>Bradenham</t>
  </si>
  <si>
    <t>Bridgham</t>
  </si>
  <si>
    <t>Brisley</t>
  </si>
  <si>
    <t>Carbrooke</t>
  </si>
  <si>
    <t>Caston</t>
  </si>
  <si>
    <t>Cockley Cley</t>
  </si>
  <si>
    <t>Colkirk</t>
  </si>
  <si>
    <t>Cranworth</t>
  </si>
  <si>
    <t>Croxton</t>
  </si>
  <si>
    <t>Dereham</t>
  </si>
  <si>
    <t>East Tuddenham</t>
  </si>
  <si>
    <t>Hoe</t>
  </si>
  <si>
    <t>Holme Hale</t>
  </si>
  <si>
    <t>Horningtoft</t>
  </si>
  <si>
    <t>Kenninghall</t>
  </si>
  <si>
    <t>Lechlade</t>
  </si>
  <si>
    <t>Little Rissington</t>
  </si>
  <si>
    <t>Kempsford</t>
  </si>
  <si>
    <t>Kingscote</t>
  </si>
  <si>
    <t>Appleby-in-Westmorland</t>
  </si>
  <si>
    <t>Asby</t>
  </si>
  <si>
    <t>Bampton</t>
  </si>
  <si>
    <t>Colby</t>
  </si>
  <si>
    <t>Crosby Garrett</t>
  </si>
  <si>
    <t>Crosby Ravensworth</t>
  </si>
  <si>
    <t>Culgaith</t>
  </si>
  <si>
    <t>Dacre</t>
  </si>
  <si>
    <t>Dufton</t>
  </si>
  <si>
    <t>Glassonby</t>
  </si>
  <si>
    <t>Great Salkeld</t>
  </si>
  <si>
    <t>Great Strickland</t>
  </si>
  <si>
    <t>Greystoke</t>
  </si>
  <si>
    <t>Hartley</t>
  </si>
  <si>
    <t>Hesket</t>
  </si>
  <si>
    <t>Hutton</t>
  </si>
  <si>
    <t>South Cerney</t>
  </si>
  <si>
    <t>Southrop</t>
  </si>
  <si>
    <t>Stow-on-the-Wold</t>
  </si>
  <si>
    <t>Swell</t>
  </si>
  <si>
    <t>Temple Guiting</t>
  </si>
  <si>
    <t>Tetbury</t>
  </si>
  <si>
    <t>Tetbury Upton</t>
  </si>
  <si>
    <t>Todenham</t>
  </si>
  <si>
    <t>Upper Rissington</t>
  </si>
  <si>
    <t>Upper Slaughter</t>
  </si>
  <si>
    <t>Weston Subedge</t>
  </si>
  <si>
    <t>Westonbirt with Lasborough</t>
  </si>
  <si>
    <t>Whittington</t>
  </si>
  <si>
    <t>Sparham</t>
  </si>
  <si>
    <t>Sporle with Palgrave</t>
  </si>
  <si>
    <t>Stanfield</t>
  </si>
  <si>
    <t>Stanford</t>
  </si>
  <si>
    <t>Stow Bedon</t>
  </si>
  <si>
    <t>Swaffham</t>
  </si>
  <si>
    <t>Swanton Morley</t>
  </si>
  <si>
    <t>Thetford</t>
  </si>
  <si>
    <t>Thompson</t>
  </si>
  <si>
    <t>Tittleshall</t>
  </si>
  <si>
    <t>Watton</t>
  </si>
  <si>
    <t>Weasenham All Saints</t>
  </si>
  <si>
    <t>Weasenham St. Peter</t>
  </si>
  <si>
    <t>Weeting-with-Broomhill</t>
  </si>
  <si>
    <t>Wendling</t>
  </si>
  <si>
    <t>Whinburgh and Westfield</t>
  </si>
  <si>
    <t>Whissonsett</t>
  </si>
  <si>
    <t>Wretham</t>
  </si>
  <si>
    <t>Yaxham</t>
  </si>
  <si>
    <t>Sherborne</t>
  </si>
  <si>
    <t>Shipton</t>
  </si>
  <si>
    <t>Shipton Moyne</t>
  </si>
  <si>
    <t>Somerford Keynes</t>
  </si>
  <si>
    <t>Roudham and Larling</t>
  </si>
  <si>
    <t>Saham Toney</t>
  </si>
  <si>
    <t>Scarning</t>
  </si>
  <si>
    <t>Scoulton</t>
  </si>
  <si>
    <t>Shipdham</t>
  </si>
  <si>
    <t>Snetterton</t>
  </si>
  <si>
    <t>South Lopham</t>
  </si>
  <si>
    <t>South Pickenham</t>
  </si>
  <si>
    <t>Rooksdown</t>
  </si>
  <si>
    <t>Sherborne St. John</t>
  </si>
  <si>
    <t>Sherfield on Loddon</t>
  </si>
  <si>
    <t>Silchester</t>
  </si>
  <si>
    <t>St. Mary Bourne</t>
  </si>
  <si>
    <t>Steventon</t>
  </si>
  <si>
    <t>Stratfield Saye</t>
  </si>
  <si>
    <t>Tadley</t>
  </si>
  <si>
    <t>Upton Grey</t>
  </si>
  <si>
    <t>Wootton St. Lawrence</t>
  </si>
  <si>
    <t>Askham</t>
  </si>
  <si>
    <t>Babworth</t>
  </si>
  <si>
    <t>Barnby Moor</t>
  </si>
  <si>
    <t>Beckingham</t>
  </si>
  <si>
    <t>Blyth</t>
  </si>
  <si>
    <t>Bothamsall</t>
  </si>
  <si>
    <t>Carlton in Lindrick</t>
  </si>
  <si>
    <t>Clarborough and Welham</t>
  </si>
  <si>
    <t>Clayworth</t>
  </si>
  <si>
    <t>Cottam</t>
  </si>
  <si>
    <t>Cuckney</t>
  </si>
  <si>
    <t>Dunham-on-Trent</t>
  </si>
  <si>
    <t>East Drayton</t>
  </si>
  <si>
    <t>East Markham</t>
  </si>
  <si>
    <t>Eaton</t>
  </si>
  <si>
    <t>Elkesley</t>
  </si>
  <si>
    <t>Everton</t>
  </si>
  <si>
    <t>Gamston</t>
  </si>
  <si>
    <t>Blickling</t>
  </si>
  <si>
    <t>Blofield</t>
  </si>
  <si>
    <t>Farnhill</t>
  </si>
  <si>
    <t>Gargrave</t>
  </si>
  <si>
    <t>Giggleswick</t>
  </si>
  <si>
    <t>Glusburn and Cross Hills</t>
  </si>
  <si>
    <t>North Weald Bassett</t>
  </si>
  <si>
    <t>Ongar</t>
  </si>
  <si>
    <t>Roydon</t>
  </si>
  <si>
    <t>Sheering</t>
  </si>
  <si>
    <t>Stanford Rivers</t>
  </si>
  <si>
    <t>Stapleford Abbotts</t>
  </si>
  <si>
    <t>Stapleford Tawney</t>
  </si>
  <si>
    <t>Theydon Bois</t>
  </si>
  <si>
    <t>Theydon Garnon</t>
  </si>
  <si>
    <t>Theydon Mount</t>
  </si>
  <si>
    <t>Waltham Abbey</t>
  </si>
  <si>
    <t>Willingale</t>
  </si>
  <si>
    <t>Breadsall</t>
  </si>
  <si>
    <t>Breaston</t>
  </si>
  <si>
    <t>Dale Abbey</t>
  </si>
  <si>
    <t>Draycott and Church Wilne</t>
  </si>
  <si>
    <t>Little Eaton</t>
  </si>
  <si>
    <t>Morley</t>
  </si>
  <si>
    <t>Ockbrook and Borrowash</t>
  </si>
  <si>
    <t>Sandiacre</t>
  </si>
  <si>
    <t>Sawley</t>
  </si>
  <si>
    <t>Stanley and Stanley Common</t>
  </si>
  <si>
    <t>Stanton by Dale</t>
  </si>
  <si>
    <t>West Hallam</t>
  </si>
  <si>
    <t>Benwick</t>
  </si>
  <si>
    <t>Chatteris</t>
  </si>
  <si>
    <t>Elm</t>
  </si>
  <si>
    <t>Gorefield</t>
  </si>
  <si>
    <t>Leverington</t>
  </si>
  <si>
    <t>Manea</t>
  </si>
  <si>
    <t>March</t>
  </si>
  <si>
    <t>Parson Drove</t>
  </si>
  <si>
    <t>Thornton in Craven</t>
  </si>
  <si>
    <t>Thorpe</t>
  </si>
  <si>
    <t>Threshfield</t>
  </si>
  <si>
    <t>Aldbury</t>
  </si>
  <si>
    <t>Berkhamsted</t>
  </si>
  <si>
    <t>Bovingdon</t>
  </si>
  <si>
    <t>Chipperfield</t>
  </si>
  <si>
    <t>Flamstead</t>
  </si>
  <si>
    <t>Flaunden</t>
  </si>
  <si>
    <t>Great Gaddesden</t>
  </si>
  <si>
    <t>Kings Langley</t>
  </si>
  <si>
    <t>Little Gaddesden</t>
  </si>
  <si>
    <t>Markyate</t>
  </si>
  <si>
    <t>Nash Mills</t>
  </si>
  <si>
    <t>Nettleden with Potten End</t>
  </si>
  <si>
    <t>Northchurch</t>
  </si>
  <si>
    <t>Tring</t>
  </si>
  <si>
    <t>Tring Rural</t>
  </si>
  <si>
    <t>Archdeacon Newton</t>
  </si>
  <si>
    <t>Bishopton</t>
  </si>
  <si>
    <t>Brafferton</t>
  </si>
  <si>
    <t>Denton</t>
  </si>
  <si>
    <t>Heighington</t>
  </si>
  <si>
    <t>High Coniscliffe</t>
  </si>
  <si>
    <t>Hurworth</t>
  </si>
  <si>
    <t>Neasham</t>
  </si>
  <si>
    <t>Piercebridge</t>
  </si>
  <si>
    <t>Sadberge</t>
  </si>
  <si>
    <t>Whessoe</t>
  </si>
  <si>
    <t>Bean</t>
  </si>
  <si>
    <t>Darenth</t>
  </si>
  <si>
    <t>Longfield and New Barn</t>
  </si>
  <si>
    <t>Southfleet</t>
  </si>
  <si>
    <t>Stone</t>
  </si>
  <si>
    <t>Sutton-at-Hone and Hawley</t>
  </si>
  <si>
    <t>Swanscombe and Greenhithe</t>
  </si>
  <si>
    <t>Wilmington</t>
  </si>
  <si>
    <t>Arthingworth</t>
  </si>
  <si>
    <t>Ashby St Ledgers</t>
  </si>
  <si>
    <t>Badby</t>
  </si>
  <si>
    <t>Barby</t>
  </si>
  <si>
    <t>Boughton</t>
  </si>
  <si>
    <t>Braunston</t>
  </si>
  <si>
    <t>Brington</t>
  </si>
  <si>
    <t>Brixworth</t>
  </si>
  <si>
    <t>Byfield</t>
  </si>
  <si>
    <t>E3131</t>
  </si>
  <si>
    <t>Chesterfield</t>
  </si>
  <si>
    <t>E1033</t>
  </si>
  <si>
    <t>Chichester</t>
  </si>
  <si>
    <t>E3833</t>
  </si>
  <si>
    <t>Burmington</t>
  </si>
  <si>
    <t>Burton Dassett</t>
  </si>
  <si>
    <t>Butlers Marston</t>
  </si>
  <si>
    <t>Charlecote</t>
  </si>
  <si>
    <t>Chesterton and Kingston</t>
  </si>
  <si>
    <t>Claverdon</t>
  </si>
  <si>
    <t>Clifford Chambers and Milcote</t>
  </si>
  <si>
    <t>Combrook</t>
  </si>
  <si>
    <t>Coughton</t>
  </si>
  <si>
    <t>Dorsington</t>
  </si>
  <si>
    <t>Ettington</t>
  </si>
  <si>
    <t>Exhall</t>
  </si>
  <si>
    <t>Farnborough</t>
  </si>
  <si>
    <t>Fenny Compton</t>
  </si>
  <si>
    <t>Fulbrook</t>
  </si>
  <si>
    <t>Gaydon</t>
  </si>
  <si>
    <t>Great Alne</t>
  </si>
  <si>
    <t>Longnor</t>
  </si>
  <si>
    <t>Loppington</t>
  </si>
  <si>
    <t>Ludlow</t>
  </si>
  <si>
    <t>Lydbury North</t>
  </si>
  <si>
    <t>Market Drayton</t>
  </si>
  <si>
    <t>Melverley</t>
  </si>
  <si>
    <t>Minsterley</t>
  </si>
  <si>
    <t>Thornage</t>
  </si>
  <si>
    <t>Thorpe Market</t>
  </si>
  <si>
    <t>Thursford</t>
  </si>
  <si>
    <t>Trimingham</t>
  </si>
  <si>
    <t>Trunch</t>
  </si>
  <si>
    <t>Tunstead</t>
  </si>
  <si>
    <t>Upper Sheringham</t>
  </si>
  <si>
    <t>Walsingham</t>
  </si>
  <si>
    <t>Warham</t>
  </si>
  <si>
    <t>Wells-next-the-Sea</t>
  </si>
  <si>
    <t>Weybourne</t>
  </si>
  <si>
    <t>Wickmere</t>
  </si>
  <si>
    <t>Wighton</t>
  </si>
  <si>
    <t>Witton</t>
  </si>
  <si>
    <t>Wiveton</t>
  </si>
  <si>
    <t>Wood Norton</t>
  </si>
  <si>
    <t>Worstead</t>
  </si>
  <si>
    <t>Abbots Leigh</t>
  </si>
  <si>
    <t>Backwell</t>
  </si>
  <si>
    <t>Banwell</t>
  </si>
  <si>
    <t>Barrow Gurney</t>
  </si>
  <si>
    <t>Blagdon</t>
  </si>
  <si>
    <t>Bleadon</t>
  </si>
  <si>
    <t>Brockley</t>
  </si>
  <si>
    <t>Butcombe</t>
  </si>
  <si>
    <t>Churchill</t>
  </si>
  <si>
    <t>Clapton-in-Gordano</t>
  </si>
  <si>
    <t>Cleeve</t>
  </si>
  <si>
    <t>Clevedon</t>
  </si>
  <si>
    <t>Congresbury</t>
  </si>
  <si>
    <t>Dundry</t>
  </si>
  <si>
    <t>Flax Bourton</t>
  </si>
  <si>
    <t>Kenn</t>
  </si>
  <si>
    <t>Stanton Lacy</t>
  </si>
  <si>
    <t>Studley</t>
  </si>
  <si>
    <t>Sutton-under-Brailes</t>
  </si>
  <si>
    <t>Tredington</t>
  </si>
  <si>
    <t>Tysoe</t>
  </si>
  <si>
    <t>Ufton</t>
  </si>
  <si>
    <t>Ullenhall</t>
  </si>
  <si>
    <t>Welford-on-Avon</t>
  </si>
  <si>
    <t>Wellesbourne</t>
  </si>
  <si>
    <t>Whichford</t>
  </si>
  <si>
    <t>Wilmcote</t>
  </si>
  <si>
    <t>Wixford</t>
  </si>
  <si>
    <t>Wolverton</t>
  </si>
  <si>
    <t>Wootton Wawen</t>
  </si>
  <si>
    <t>Alkington</t>
  </si>
  <si>
    <t>Arlingham</t>
  </si>
  <si>
    <t>Berkeley</t>
  </si>
  <si>
    <t>Bisley-with-Lypiatt</t>
  </si>
  <si>
    <t>Brimscombe and Thrupp</t>
  </si>
  <si>
    <t>Brookthorpe-with-Whaddon</t>
  </si>
  <si>
    <t>Cainscross</t>
  </si>
  <si>
    <t>Cam</t>
  </si>
  <si>
    <t>Chalford</t>
  </si>
  <si>
    <t>Coaley</t>
  </si>
  <si>
    <t>Cranham</t>
  </si>
  <si>
    <t>Dursley</t>
  </si>
  <si>
    <t>Eastington</t>
  </si>
  <si>
    <t>Elmore</t>
  </si>
  <si>
    <t>Barston</t>
  </si>
  <si>
    <t>Berkswell</t>
  </si>
  <si>
    <t>Castle Bromwich</t>
  </si>
  <si>
    <t>Chelmsley Wood</t>
  </si>
  <si>
    <t>Cheswick Green</t>
  </si>
  <si>
    <t>Dickens Heath</t>
  </si>
  <si>
    <t>Fordbridge</t>
  </si>
  <si>
    <t>Hockley Heath</t>
  </si>
  <si>
    <t>Kingshurst</t>
  </si>
  <si>
    <t>Meriden</t>
  </si>
  <si>
    <t>Smith's Wood</t>
  </si>
  <si>
    <t>Tidbury Green</t>
  </si>
  <si>
    <t>Beaconsfield</t>
  </si>
  <si>
    <t>Burnham</t>
  </si>
  <si>
    <t>Dorney</t>
  </si>
  <si>
    <t>Farnham Royal</t>
  </si>
  <si>
    <t>Fulmer</t>
  </si>
  <si>
    <t>Gerrards Cross</t>
  </si>
  <si>
    <t>Hedgerley</t>
  </si>
  <si>
    <t>Iver</t>
  </si>
  <si>
    <t>Stoke Poges</t>
  </si>
  <si>
    <t>Taplow</t>
  </si>
  <si>
    <t>Wexham</t>
  </si>
  <si>
    <t>Arrington</t>
  </si>
  <si>
    <t>Babraham</t>
  </si>
  <si>
    <t>Balsham</t>
  </si>
  <si>
    <t>Bar Hill</t>
  </si>
  <si>
    <t>Bassingbourn cum Kneesworth</t>
  </si>
  <si>
    <t>Bourn</t>
  </si>
  <si>
    <t>Boxworth</t>
  </si>
  <si>
    <t>Aldeburgh</t>
  </si>
  <si>
    <t>Caxton</t>
  </si>
  <si>
    <t>Comberton</t>
  </si>
  <si>
    <t>Coton</t>
  </si>
  <si>
    <t>Cottenham</t>
  </si>
  <si>
    <t>Dry Drayton</t>
  </si>
  <si>
    <t>Duxford</t>
  </si>
  <si>
    <t>Elsworth</t>
  </si>
  <si>
    <t>Eltisley</t>
  </si>
  <si>
    <t>Fen Ditton</t>
  </si>
  <si>
    <t>Fen Drayton</t>
  </si>
  <si>
    <t>Fowlmere</t>
  </si>
  <si>
    <t>Fulbourn</t>
  </si>
  <si>
    <t>Gamlingay</t>
  </si>
  <si>
    <t>Grantchester</t>
  </si>
  <si>
    <t>Great Abington</t>
  </si>
  <si>
    <t>Great and Little Chishill</t>
  </si>
  <si>
    <t>Great Shelford</t>
  </si>
  <si>
    <t>Great Wilbraham</t>
  </si>
  <si>
    <t>Guilden Morden</t>
  </si>
  <si>
    <t>Belsay</t>
  </si>
  <si>
    <t>Birtley</t>
  </si>
  <si>
    <t>Blanchland</t>
  </si>
  <si>
    <t>Bowsden</t>
  </si>
  <si>
    <t>Branxton</t>
  </si>
  <si>
    <t>Broomhaugh and Riding</t>
  </si>
  <si>
    <t>Broomley and Stocksfield</t>
  </si>
  <si>
    <t>Bywell</t>
  </si>
  <si>
    <t>Capheaton</t>
  </si>
  <si>
    <t>Carham</t>
  </si>
  <si>
    <t>Cartington</t>
  </si>
  <si>
    <t>Chollerton</t>
  </si>
  <si>
    <t>Choppington</t>
  </si>
  <si>
    <t>Coanwood</t>
  </si>
  <si>
    <t>Corbridge</t>
  </si>
  <si>
    <t>Cornhill-on-Tweed</t>
  </si>
  <si>
    <t>Corsenside</t>
  </si>
  <si>
    <t>Cramlington</t>
  </si>
  <si>
    <t>Craster</t>
  </si>
  <si>
    <t>Cresswell</t>
  </si>
  <si>
    <t>Denwick</t>
  </si>
  <si>
    <t>Duddo</t>
  </si>
  <si>
    <t>Oakington and Westwick</t>
  </si>
  <si>
    <t>Orchard Park</t>
  </si>
  <si>
    <t>Orwell</t>
  </si>
  <si>
    <t>Over</t>
  </si>
  <si>
    <t>Pampisford</t>
  </si>
  <si>
    <t>Papworth Everard</t>
  </si>
  <si>
    <t>Sawston</t>
  </si>
  <si>
    <t>Shepreth</t>
  </si>
  <si>
    <t>Shingay cum Wendy</t>
  </si>
  <si>
    <t>Shudy Camps</t>
  </si>
  <si>
    <t>Steeple Morden</t>
  </si>
  <si>
    <t>Stow cum Quy</t>
  </si>
  <si>
    <t>Swavesey</t>
  </si>
  <si>
    <t>Rendham</t>
  </si>
  <si>
    <t>Rendlesham</t>
  </si>
  <si>
    <t>Chiltern</t>
  </si>
  <si>
    <t>E0432</t>
  </si>
  <si>
    <t>Chorley</t>
  </si>
  <si>
    <t>E2334</t>
  </si>
  <si>
    <t>Christchurch</t>
  </si>
  <si>
    <t>E1232</t>
  </si>
  <si>
    <t>City of London</t>
  </si>
  <si>
    <t>E5010</t>
  </si>
  <si>
    <t>Colchester</t>
  </si>
  <si>
    <t>E1536</t>
  </si>
  <si>
    <t>Congleton</t>
  </si>
  <si>
    <t>Copeland</t>
  </si>
  <si>
    <t>E0934</t>
  </si>
  <si>
    <t>Corby</t>
  </si>
  <si>
    <t>E2831</t>
  </si>
  <si>
    <t>Cotswold</t>
  </si>
  <si>
    <t>E1632</t>
  </si>
  <si>
    <t>Coventry</t>
  </si>
  <si>
    <t>E4602</t>
  </si>
  <si>
    <t>Craven</t>
  </si>
  <si>
    <t>E2731</t>
  </si>
  <si>
    <t>Crawley</t>
  </si>
  <si>
    <t>Croydon</t>
  </si>
  <si>
    <t>Dacorum</t>
  </si>
  <si>
    <t>E1932</t>
  </si>
  <si>
    <t>E1301</t>
  </si>
  <si>
    <t>Dartford</t>
  </si>
  <si>
    <t>E2233</t>
  </si>
  <si>
    <t>Daventry</t>
  </si>
  <si>
    <t>E2832</t>
  </si>
  <si>
    <t>Derbyshire Dales</t>
  </si>
  <si>
    <t>E1035</t>
  </si>
  <si>
    <t>Doncaster</t>
  </si>
  <si>
    <t>E4402</t>
  </si>
  <si>
    <t>Dover</t>
  </si>
  <si>
    <t>E2234</t>
  </si>
  <si>
    <t>Durham</t>
  </si>
  <si>
    <t>Easington</t>
  </si>
  <si>
    <t>East Cambridgeshire</t>
  </si>
  <si>
    <t>E0532</t>
  </si>
  <si>
    <t>East Devon</t>
  </si>
  <si>
    <t>E1131</t>
  </si>
  <si>
    <t>East Dorset</t>
  </si>
  <si>
    <t>E1233</t>
  </si>
  <si>
    <t>East Hampshire</t>
  </si>
  <si>
    <t>E1732</t>
  </si>
  <si>
    <t>East Hertfordshire</t>
  </si>
  <si>
    <t>E1933</t>
  </si>
  <si>
    <t>East Lindsey</t>
  </si>
  <si>
    <t>E2532</t>
  </si>
  <si>
    <t>East Northamptonshire</t>
  </si>
  <si>
    <t>E2833</t>
  </si>
  <si>
    <t>E2001</t>
  </si>
  <si>
    <t>East Staffordshire</t>
  </si>
  <si>
    <t>E3432</t>
  </si>
  <si>
    <t>Eastleigh</t>
  </si>
  <si>
    <t>E1733</t>
  </si>
  <si>
    <t>Eden</t>
  </si>
  <si>
    <t>E0935</t>
  </si>
  <si>
    <t>Elmbridge</t>
  </si>
  <si>
    <t>E3631</t>
  </si>
  <si>
    <t>Epping Forest</t>
  </si>
  <si>
    <t>E1537</t>
  </si>
  <si>
    <t>Erewash</t>
  </si>
  <si>
    <t>E1036</t>
  </si>
  <si>
    <t>Fenland</t>
  </si>
  <si>
    <t>E0533</t>
  </si>
  <si>
    <t>Forest Heath</t>
  </si>
  <si>
    <t>E3532</t>
  </si>
  <si>
    <t>Forest of Dean</t>
  </si>
  <si>
    <t>E1633</t>
  </si>
  <si>
    <t>Fylde</t>
  </si>
  <si>
    <t>E2335</t>
  </si>
  <si>
    <t>Gateshead</t>
  </si>
  <si>
    <t>E4501</t>
  </si>
  <si>
    <t>Gedling</t>
  </si>
  <si>
    <t>E3034</t>
  </si>
  <si>
    <t>Gloucester</t>
  </si>
  <si>
    <t>E1634</t>
  </si>
  <si>
    <t>Gravesham</t>
  </si>
  <si>
    <t>E2236</t>
  </si>
  <si>
    <t>Great Yarmouth</t>
  </si>
  <si>
    <t>E2633</t>
  </si>
  <si>
    <t>Lamport</t>
  </si>
  <si>
    <t>Lilbourne</t>
  </si>
  <si>
    <t>Long Buckby</t>
  </si>
  <si>
    <t>Marston Trussell</t>
  </si>
  <si>
    <t>Naseby</t>
  </si>
  <si>
    <t>Old</t>
  </si>
  <si>
    <t>Overstone</t>
  </si>
  <si>
    <t>Pitsford</t>
  </si>
  <si>
    <t>Preston Capes</t>
  </si>
  <si>
    <t>Ravensthorpe</t>
  </si>
  <si>
    <t>Scaldwell</t>
  </si>
  <si>
    <t>Sibbertoft</t>
  </si>
  <si>
    <t>Spratton</t>
  </si>
  <si>
    <t>Burgh Castle</t>
  </si>
  <si>
    <t>Caister-on-Sea</t>
  </si>
  <si>
    <t>Filby</t>
  </si>
  <si>
    <t>Fleggburgh</t>
  </si>
  <si>
    <t>Fritton and St. Olaves</t>
  </si>
  <si>
    <t>Hemsby</t>
  </si>
  <si>
    <t>Hopton-on-Sea</t>
  </si>
  <si>
    <t>Martham</t>
  </si>
  <si>
    <t>Mautby</t>
  </si>
  <si>
    <t>Ormesby St. Margaret with Scratby</t>
  </si>
  <si>
    <t>Ormesby St. Michael</t>
  </si>
  <si>
    <t>Repps with Bastwick</t>
  </si>
  <si>
    <t>Rollesby</t>
  </si>
  <si>
    <t>Stokesby with Herringby</t>
  </si>
  <si>
    <t>Thurne</t>
  </si>
  <si>
    <t>Winterton-on-Sea</t>
  </si>
  <si>
    <t>Artington</t>
  </si>
  <si>
    <t>Ingleby Greenhow</t>
  </si>
  <si>
    <t>Kepwick</t>
  </si>
  <si>
    <t>Kilburn High and Low</t>
  </si>
  <si>
    <t>Kirby Knowle</t>
  </si>
  <si>
    <t>Kirby Sigston</t>
  </si>
  <si>
    <t>Kirby Wiske</t>
  </si>
  <si>
    <t>Kirkby</t>
  </si>
  <si>
    <t>Kirkby Fleetham with Fencote</t>
  </si>
  <si>
    <t>Kirklington-cum-Upsland</t>
  </si>
  <si>
    <t>Knayton with Brawith</t>
  </si>
  <si>
    <t>Landmoth-cum-Catto</t>
  </si>
  <si>
    <t>Langthorne</t>
  </si>
  <si>
    <t>Linton-on-Ouse</t>
  </si>
  <si>
    <t>Godney</t>
  </si>
  <si>
    <t>Great Elm</t>
  </si>
  <si>
    <t>Holcombe</t>
  </si>
  <si>
    <t>Kilmersdon</t>
  </si>
  <si>
    <t>Lamyat</t>
  </si>
  <si>
    <t>Orton Waterville</t>
  </si>
  <si>
    <t>Peakirk</t>
  </si>
  <si>
    <t>Southorpe</t>
  </si>
  <si>
    <t>Thornhaugh</t>
  </si>
  <si>
    <t>Ufford</t>
  </si>
  <si>
    <t>Wansford</t>
  </si>
  <si>
    <t>Wittering</t>
  </si>
  <si>
    <t>Goosnargh</t>
  </si>
  <si>
    <t>Grimsargh</t>
  </si>
  <si>
    <t>Haighton</t>
  </si>
  <si>
    <t>Woodplumpton</t>
  </si>
  <si>
    <t>Affpuddle &amp; Turnerspuddle</t>
  </si>
  <si>
    <t>Arne</t>
  </si>
  <si>
    <t>Bere Regis</t>
  </si>
  <si>
    <t>Chaldon Herring</t>
  </si>
  <si>
    <t>Church Knowle</t>
  </si>
  <si>
    <t>Corfe Castle</t>
  </si>
  <si>
    <t>East Lulworth</t>
  </si>
  <si>
    <t>Langton Matravers</t>
  </si>
  <si>
    <t>Lytchett Matravers</t>
  </si>
  <si>
    <t>Lytchett Minster and Upton</t>
  </si>
  <si>
    <t>Witham Friary</t>
  </si>
  <si>
    <t>Wookey</t>
  </si>
  <si>
    <t>Bickleigh</t>
  </si>
  <si>
    <t>Bow</t>
  </si>
  <si>
    <t>Bradninch</t>
  </si>
  <si>
    <t>Brushford</t>
  </si>
  <si>
    <t>Burlescombe</t>
  </si>
  <si>
    <t>Butterleigh</t>
  </si>
  <si>
    <t>Cadbury</t>
  </si>
  <si>
    <t>Cadeleigh</t>
  </si>
  <si>
    <t>Chawleigh</t>
  </si>
  <si>
    <t>Cheriton Bishop</t>
  </si>
  <si>
    <t>Swainby with Allerthorpe</t>
  </si>
  <si>
    <t>Theakston</t>
  </si>
  <si>
    <t>Thirkleby High and Low with Osgodby</t>
  </si>
  <si>
    <t>Thirn</t>
  </si>
  <si>
    <t>Thirsk</t>
  </si>
  <si>
    <t>Tholthorpe</t>
  </si>
  <si>
    <t>Thormanby</t>
  </si>
  <si>
    <t>Thornton Watlass</t>
  </si>
  <si>
    <t>Thornton-le-Beans</t>
  </si>
  <si>
    <t>Thornton-le-Moor</t>
  </si>
  <si>
    <t>Thornton-le-Street</t>
  </si>
  <si>
    <t>Tollerton</t>
  </si>
  <si>
    <t>Topcliffe</t>
  </si>
  <si>
    <t>Upsall</t>
  </si>
  <si>
    <t>Welbury</t>
  </si>
  <si>
    <t>West Harlsey</t>
  </si>
  <si>
    <t>West Rounton</t>
  </si>
  <si>
    <t>West Tanfield</t>
  </si>
  <si>
    <t>Lapford</t>
  </si>
  <si>
    <t>Winton, Stank and Hallikeld</t>
  </si>
  <si>
    <t>Youlton</t>
  </si>
  <si>
    <t>Arnesby</t>
  </si>
  <si>
    <t>Ashby Magna</t>
  </si>
  <si>
    <t>Ashby Parva</t>
  </si>
  <si>
    <t>Billesdon</t>
  </si>
  <si>
    <t>Thelbridge</t>
  </si>
  <si>
    <t>Thorverton</t>
  </si>
  <si>
    <t>Uffculme</t>
  </si>
  <si>
    <t>Uplowman</t>
  </si>
  <si>
    <t>Washfield</t>
  </si>
  <si>
    <t>Washford Pyne</t>
  </si>
  <si>
    <t>Wembworthy</t>
  </si>
  <si>
    <t>Willand</t>
  </si>
  <si>
    <t>Woolfardisworthy</t>
  </si>
  <si>
    <t>Zeal Monachorum</t>
  </si>
  <si>
    <t>Ashbocking</t>
  </si>
  <si>
    <t>Ashfield cum Thorpe</t>
  </si>
  <si>
    <t>Athelington</t>
  </si>
  <si>
    <t>Badwell Ash</t>
  </si>
  <si>
    <t>Barking</t>
  </si>
  <si>
    <t>Battisford</t>
  </si>
  <si>
    <t>Bedfield</t>
  </si>
  <si>
    <t>Bedingfield</t>
  </si>
  <si>
    <t>Great Glen</t>
  </si>
  <si>
    <t>Gumley</t>
  </si>
  <si>
    <t>Hallaton</t>
  </si>
  <si>
    <t>Houghton on the Hill</t>
  </si>
  <si>
    <t>Hungarton</t>
  </si>
  <si>
    <t>Husbands Bosworth</t>
  </si>
  <si>
    <t>Illston on the Hill</t>
  </si>
  <si>
    <t>Keyham</t>
  </si>
  <si>
    <t>Kibworth Beauchamp</t>
  </si>
  <si>
    <t>Kibworth Harcourt</t>
  </si>
  <si>
    <t>Kimcote and Walton</t>
  </si>
  <si>
    <t>Laughton</t>
  </si>
  <si>
    <t>Leire</t>
  </si>
  <si>
    <t>Little Stretton</t>
  </si>
  <si>
    <t>Ouston</t>
  </si>
  <si>
    <t>Pelton</t>
  </si>
  <si>
    <t>Peterlee</t>
  </si>
  <si>
    <t>Pittington</t>
  </si>
  <si>
    <t>Romaldkirk</t>
  </si>
  <si>
    <t>Sacriston</t>
  </si>
  <si>
    <t>Satley</t>
  </si>
  <si>
    <t>Seaham</t>
  </si>
  <si>
    <t>Peatling Magna</t>
  </si>
  <si>
    <t>Rolleston</t>
  </si>
  <si>
    <t>Saddington</t>
  </si>
  <si>
    <t>Scraptoft</t>
  </si>
  <si>
    <t>Hemingstone</t>
  </si>
  <si>
    <t>Henley</t>
  </si>
  <si>
    <t>East Clandon</t>
  </si>
  <si>
    <t>East Horsley</t>
  </si>
  <si>
    <t>Effingham</t>
  </si>
  <si>
    <t>Normandy</t>
  </si>
  <si>
    <t>Ockham</t>
  </si>
  <si>
    <t>Pirbright</t>
  </si>
  <si>
    <t>Puttenham</t>
  </si>
  <si>
    <t>Seale and Sands</t>
  </si>
  <si>
    <t>Bonsall</t>
  </si>
  <si>
    <t>Boylestone</t>
  </si>
  <si>
    <t>Brailsford</t>
  </si>
  <si>
    <t>Brassington</t>
  </si>
  <si>
    <t>Calver</t>
  </si>
  <si>
    <t>Chelmorton</t>
  </si>
  <si>
    <t>Cromford</t>
  </si>
  <si>
    <t>Cubley</t>
  </si>
  <si>
    <t>Curbar</t>
  </si>
  <si>
    <t>Darley Dale</t>
  </si>
  <si>
    <t>Doveridge</t>
  </si>
  <si>
    <t>Edlaston and Wyaston</t>
  </si>
  <si>
    <t>Eyam</t>
  </si>
  <si>
    <t>Fenny Bentley</t>
  </si>
  <si>
    <t>Flagg</t>
  </si>
  <si>
    <t>Foolow</t>
  </si>
  <si>
    <t>Froggatt</t>
  </si>
  <si>
    <t>Great Longstone</t>
  </si>
  <si>
    <t>Grindleford</t>
  </si>
  <si>
    <t>Hartington Middle Quarter</t>
  </si>
  <si>
    <t>Kirk Ireton</t>
  </si>
  <si>
    <t>Kniveton</t>
  </si>
  <si>
    <t>Longford</t>
  </si>
  <si>
    <t>Mapleton</t>
  </si>
  <si>
    <t>Marston Montgomery</t>
  </si>
  <si>
    <t>Matlock</t>
  </si>
  <si>
    <t>Hyde</t>
  </si>
  <si>
    <t>Kensworth</t>
  </si>
  <si>
    <t>Langford</t>
  </si>
  <si>
    <t>Leighton-Linslade</t>
  </si>
  <si>
    <t>Lidlington</t>
  </si>
  <si>
    <t>Marston Moretaine</t>
  </si>
  <si>
    <t>Maulden</t>
  </si>
  <si>
    <t>Meppershall</t>
  </si>
  <si>
    <t>Millbrook</t>
  </si>
  <si>
    <t>Milton Bryan</t>
  </si>
  <si>
    <t>Northill</t>
  </si>
  <si>
    <t>Old Warden</t>
  </si>
  <si>
    <t>Potton</t>
  </si>
  <si>
    <t>Pulloxhill</t>
  </si>
  <si>
    <t>Ridgmont</t>
  </si>
  <si>
    <t>Sandy</t>
  </si>
  <si>
    <t>Shefford</t>
  </si>
  <si>
    <t>Shillington</t>
  </si>
  <si>
    <t>Silsoe</t>
  </si>
  <si>
    <t>Slip End</t>
  </si>
  <si>
    <t>Southill</t>
  </si>
  <si>
    <t>Stanbridge</t>
  </si>
  <si>
    <t>Steppingley</t>
  </si>
  <si>
    <t>Stondon</t>
  </si>
  <si>
    <t>Stotfold</t>
  </si>
  <si>
    <t>Brundall</t>
  </si>
  <si>
    <t>Burgh and Tuttington</t>
  </si>
  <si>
    <t>Buxton with Lammas</t>
  </si>
  <si>
    <t>Cantley</t>
  </si>
  <si>
    <t>Cawston</t>
  </si>
  <si>
    <t>Coltishall</t>
  </si>
  <si>
    <t>Drayton</t>
  </si>
  <si>
    <t>Felthorpe</t>
  </si>
  <si>
    <t>Foulsham</t>
  </si>
  <si>
    <t>Freethorpe</t>
  </si>
  <si>
    <t>Frettenham</t>
  </si>
  <si>
    <t>Great and Little Plumstead</t>
  </si>
  <si>
    <t>Great Witchingham</t>
  </si>
  <si>
    <t>Guestwick</t>
  </si>
  <si>
    <t>Hainford</t>
  </si>
  <si>
    <t>Halvergate</t>
  </si>
  <si>
    <t>Haveringland</t>
  </si>
  <si>
    <t>Hellesdon</t>
  </si>
  <si>
    <t>Hemblington</t>
  </si>
  <si>
    <t>Hevingham</t>
  </si>
  <si>
    <t>Heydon</t>
  </si>
  <si>
    <t>Honingham</t>
  </si>
  <si>
    <t>Horsford</t>
  </si>
  <si>
    <t>Horsham St. Faith and Newton St. Faith</t>
  </si>
  <si>
    <t>Horstead with Stanninghall</t>
  </si>
  <si>
    <t>Lingwood and Burlingham</t>
  </si>
  <si>
    <t>Marsham</t>
  </si>
  <si>
    <t>Morton on the Hill</t>
  </si>
  <si>
    <t>Old Catton</t>
  </si>
  <si>
    <t>Oulton</t>
  </si>
  <si>
    <t>Postwick with Witton</t>
  </si>
  <si>
    <t>Rackheath</t>
  </si>
  <si>
    <t>Reedham</t>
  </si>
  <si>
    <t>Reepham</t>
  </si>
  <si>
    <t>Ringland</t>
  </si>
  <si>
    <t>Amount precepted on billing authority
(£)</t>
  </si>
  <si>
    <t>Little Baddow</t>
  </si>
  <si>
    <t>Little Waltham</t>
  </si>
  <si>
    <t>Margaretting</t>
  </si>
  <si>
    <t>Pleshey</t>
  </si>
  <si>
    <t>Rettendon</t>
  </si>
  <si>
    <t>Roxwell</t>
  </si>
  <si>
    <t>Runwell</t>
  </si>
  <si>
    <t>Sandon</t>
  </si>
  <si>
    <t>The Stukeleys</t>
  </si>
  <si>
    <t>Tilbrook</t>
  </si>
  <si>
    <t>Toseland</t>
  </si>
  <si>
    <t>Upton and Coppingford</t>
  </si>
  <si>
    <t>Upwood and the Raveleys</t>
  </si>
  <si>
    <t>Warboys</t>
  </si>
  <si>
    <t>Waresley-cum-Tetworth</t>
  </si>
  <si>
    <t>Wood Walton</t>
  </si>
  <si>
    <t>South Hanningfield</t>
  </si>
  <si>
    <t>South Woodham Ferrers</t>
  </si>
  <si>
    <t>Springfield</t>
  </si>
  <si>
    <t>Stock</t>
  </si>
  <si>
    <t>West Hanningfield</t>
  </si>
  <si>
    <t>Woodham Ferrers and Bicknacre</t>
  </si>
  <si>
    <t>Writtle</t>
  </si>
  <si>
    <t>Charlton Kings</t>
  </si>
  <si>
    <t>Leckhampton</t>
  </si>
  <si>
    <t>Prestbury</t>
  </si>
  <si>
    <t>Up Hatherley</t>
  </si>
  <si>
    <t>Adderbury</t>
  </si>
  <si>
    <t>Ambrosden</t>
  </si>
  <si>
    <t>Ardley</t>
  </si>
  <si>
    <t>Arncott</t>
  </si>
  <si>
    <t>Banbury</t>
  </si>
  <si>
    <t>Barford St. John and St. Michael</t>
  </si>
  <si>
    <t>Begbroke</t>
  </si>
  <si>
    <t>Bicester</t>
  </si>
  <si>
    <t>Blackthorn</t>
  </si>
  <si>
    <t>Bletchingdon</t>
  </si>
  <si>
    <t>Bothel and Threapland</t>
  </si>
  <si>
    <t>New Mills</t>
  </si>
  <si>
    <t>Peak Forest</t>
  </si>
  <si>
    <t>Tintwistle</t>
  </si>
  <si>
    <t>Whaley Bridge</t>
  </si>
  <si>
    <t>Bagworth &amp; Thornton</t>
  </si>
  <si>
    <t>Barlestone</t>
  </si>
  <si>
    <t>Barwell</t>
  </si>
  <si>
    <t>Brigstock</t>
  </si>
  <si>
    <t>Bulwick</t>
  </si>
  <si>
    <t>Chelveston cum Caldecott</t>
  </si>
  <si>
    <t>Clopton</t>
  </si>
  <si>
    <t>Collyweston</t>
  </si>
  <si>
    <t>Denford</t>
  </si>
  <si>
    <t>Duddington-with-Fineshade</t>
  </si>
  <si>
    <t>Easton on the Hill</t>
  </si>
  <si>
    <t>Glapthorn</t>
  </si>
  <si>
    <t>Great Addington</t>
  </si>
  <si>
    <t>Hargrave</t>
  </si>
  <si>
    <t>Harringworth</t>
  </si>
  <si>
    <t>Hemington</t>
  </si>
  <si>
    <t>Higham Ferrers</t>
  </si>
  <si>
    <t>Irthlingborough</t>
  </si>
  <si>
    <t>King's Cliffe</t>
  </si>
  <si>
    <t>Laxton</t>
  </si>
  <si>
    <t>Little Addington</t>
  </si>
  <si>
    <t>Lowick</t>
  </si>
  <si>
    <t>Luddington</t>
  </si>
  <si>
    <t>Lutton</t>
  </si>
  <si>
    <t>Nassington</t>
  </si>
  <si>
    <t>Broadbridge Heath</t>
  </si>
  <si>
    <t>Coldwaltham</t>
  </si>
  <si>
    <t>Colgate</t>
  </si>
  <si>
    <t>Cowfold</t>
  </si>
  <si>
    <t>Henfield</t>
  </si>
  <si>
    <t>Healing</t>
  </si>
  <si>
    <t>Humberston</t>
  </si>
  <si>
    <t>Immingham</t>
  </si>
  <si>
    <t>Irby</t>
  </si>
  <si>
    <t>Laceby</t>
  </si>
  <si>
    <t>New Waltham</t>
  </si>
  <si>
    <t>Stallingborough</t>
  </si>
  <si>
    <t>Ashwell</t>
  </si>
  <si>
    <t>Barkway</t>
  </si>
  <si>
    <t>Barley</t>
  </si>
  <si>
    <t>Bygrave</t>
  </si>
  <si>
    <t>Middlewich</t>
  </si>
  <si>
    <t>Millington</t>
  </si>
  <si>
    <t>Minshull Vernon</t>
  </si>
  <si>
    <t>Moston</t>
  </si>
  <si>
    <t>Addington</t>
  </si>
  <si>
    <t>Adstock</t>
  </si>
  <si>
    <t>Akeley</t>
  </si>
  <si>
    <t>Ashendon</t>
  </si>
  <si>
    <t>Aston Abbotts</t>
  </si>
  <si>
    <t>Aston Clinton</t>
  </si>
  <si>
    <t>Aylesbury</t>
  </si>
  <si>
    <t>Beachampton</t>
  </si>
  <si>
    <t>Bierton with Broughton</t>
  </si>
  <si>
    <t>Boarstall</t>
  </si>
  <si>
    <t>Brill</t>
  </si>
  <si>
    <t>Buckingham</t>
  </si>
  <si>
    <t>Buckingham Park</t>
  </si>
  <si>
    <t>Buckland</t>
  </si>
  <si>
    <t>Calvert Green</t>
  </si>
  <si>
    <t>Charndon</t>
  </si>
  <si>
    <t>Great Brickhill</t>
  </si>
  <si>
    <t>Great Horwood</t>
  </si>
  <si>
    <t>Grendon Underwood</t>
  </si>
  <si>
    <t>Haddenham</t>
  </si>
  <si>
    <t>Hardwick</t>
  </si>
  <si>
    <t>Wistaston</t>
  </si>
  <si>
    <t>Combpyne Rousdon</t>
  </si>
  <si>
    <t>Cotleigh</t>
  </si>
  <si>
    <t>Dalwood</t>
  </si>
  <si>
    <t>Dunkeswell</t>
  </si>
  <si>
    <t>Exmouth</t>
  </si>
  <si>
    <t>Farringdon</t>
  </si>
  <si>
    <t>Farway</t>
  </si>
  <si>
    <t>Feniton</t>
  </si>
  <si>
    <t>Gittisham</t>
  </si>
  <si>
    <t>Hawkchurch</t>
  </si>
  <si>
    <t>Honiton</t>
  </si>
  <si>
    <t>Kilmington</t>
  </si>
  <si>
    <t>Luppitt</t>
  </si>
  <si>
    <t>Lympstone</t>
  </si>
  <si>
    <t>Membury</t>
  </si>
  <si>
    <t>Monkton</t>
  </si>
  <si>
    <t>Musbury</t>
  </si>
  <si>
    <t>Newton Poppleford and Harpford</t>
  </si>
  <si>
    <t>Northleigh</t>
  </si>
  <si>
    <t>Offwell</t>
  </si>
  <si>
    <t>Otterton</t>
  </si>
  <si>
    <t>Ottery St. Mary</t>
  </si>
  <si>
    <t>Payhembury</t>
  </si>
  <si>
    <t>Plymtree</t>
  </si>
  <si>
    <t>Poltimore</t>
  </si>
  <si>
    <t>Christleton</t>
  </si>
  <si>
    <t>Clotton Hoofield</t>
  </si>
  <si>
    <t>Coddington</t>
  </si>
  <si>
    <t>Turweston</t>
  </si>
  <si>
    <t>Twyford</t>
  </si>
  <si>
    <t>Waddesdon</t>
  </si>
  <si>
    <t>Water Stratford</t>
  </si>
  <si>
    <t>Watermead</t>
  </si>
  <si>
    <t>Weedon</t>
  </si>
  <si>
    <t>Wendover</t>
  </si>
  <si>
    <t>Ruckinge</t>
  </si>
  <si>
    <t>Stanhope</t>
  </si>
  <si>
    <t>Westwell</t>
  </si>
  <si>
    <t>Wittersham</t>
  </si>
  <si>
    <t>Woodchurch</t>
  </si>
  <si>
    <t>Wye with Hinxhill</t>
  </si>
  <si>
    <t>Chartham</t>
  </si>
  <si>
    <t>Chestfield</t>
  </si>
  <si>
    <t>Chislet</t>
  </si>
  <si>
    <t>Fordwich</t>
  </si>
  <si>
    <t>Hackington</t>
  </si>
  <si>
    <t>Harbledown and Rough Common</t>
  </si>
  <si>
    <t>Herne and Broomfield</t>
  </si>
  <si>
    <t>Hoath</t>
  </si>
  <si>
    <t>Ickham and Well</t>
  </si>
  <si>
    <t>Littlebourne</t>
  </si>
  <si>
    <t>Caldecote</t>
  </si>
  <si>
    <t>Clothall</t>
  </si>
  <si>
    <t>Codicote</t>
  </si>
  <si>
    <t>Graveley</t>
  </si>
  <si>
    <t>Great Ashby</t>
  </si>
  <si>
    <t>Hinxworth</t>
  </si>
  <si>
    <t>Holwell</t>
  </si>
  <si>
    <t>Ickleford</t>
  </si>
  <si>
    <t>Kelshall</t>
  </si>
  <si>
    <t>Adur</t>
  </si>
  <si>
    <t>E3831</t>
  </si>
  <si>
    <t>Allerdale</t>
  </si>
  <si>
    <t>E0931</t>
  </si>
  <si>
    <t>Alnwick</t>
  </si>
  <si>
    <t>Amber Valley</t>
  </si>
  <si>
    <t>E1031</t>
  </si>
  <si>
    <t>Arun</t>
  </si>
  <si>
    <t>E3832</t>
  </si>
  <si>
    <t>Ashfield</t>
  </si>
  <si>
    <t>E3031</t>
  </si>
  <si>
    <t>Ashford</t>
  </si>
  <si>
    <t>E2231</t>
  </si>
  <si>
    <t>Aylesbury Vale</t>
  </si>
  <si>
    <t>E0431</t>
  </si>
  <si>
    <t>Babergh</t>
  </si>
  <si>
    <t>E3531</t>
  </si>
  <si>
    <t>Barnsley</t>
  </si>
  <si>
    <t>E4401</t>
  </si>
  <si>
    <t>Barrow-in-Furness</t>
  </si>
  <si>
    <t>E0932</t>
  </si>
  <si>
    <t>Basildon</t>
  </si>
  <si>
    <t>E1531</t>
  </si>
  <si>
    <t>E1731</t>
  </si>
  <si>
    <t>Bassetlaw</t>
  </si>
  <si>
    <t>E3032</t>
  </si>
  <si>
    <t>E0101</t>
  </si>
  <si>
    <t>Bedford</t>
  </si>
  <si>
    <t>Berwick-upon-Tweed</t>
  </si>
  <si>
    <t>Birmingham</t>
  </si>
  <si>
    <t>E4601</t>
  </si>
  <si>
    <t>Blaby</t>
  </si>
  <si>
    <t>E2431</t>
  </si>
  <si>
    <t>E2301</t>
  </si>
  <si>
    <t>Hundleby</t>
  </si>
  <si>
    <t>Huttoft</t>
  </si>
  <si>
    <t>Ingoldmells</t>
  </si>
  <si>
    <t>Kirkby on Bain</t>
  </si>
  <si>
    <t>Langriville</t>
  </si>
  <si>
    <t>Legbourne</t>
  </si>
  <si>
    <t>Little Cawthorpe</t>
  </si>
  <si>
    <t>Louth</t>
  </si>
  <si>
    <t>Ludborough</t>
  </si>
  <si>
    <t>Ludford</t>
  </si>
  <si>
    <t>Mablethorpe and Sutton</t>
  </si>
  <si>
    <t>Maltby le Marsh</t>
  </si>
  <si>
    <t>Mareham le Fen</t>
  </si>
  <si>
    <t>Marshchapel</t>
  </si>
  <si>
    <t>Mavis Enderby</t>
  </si>
  <si>
    <t>Ulnes Walton</t>
  </si>
  <si>
    <t>Wheelton</t>
  </si>
  <si>
    <t>Whittle-le-Woods</t>
  </si>
  <si>
    <t>Withnell</t>
  </si>
  <si>
    <t>Hurn</t>
  </si>
  <si>
    <t>Birch</t>
  </si>
  <si>
    <t>Chappel</t>
  </si>
  <si>
    <t>Copford</t>
  </si>
  <si>
    <t>Dedham</t>
  </si>
  <si>
    <t>East Donyland</t>
  </si>
  <si>
    <t>East Mersea</t>
  </si>
  <si>
    <t>Eight Ash Green</t>
  </si>
  <si>
    <t>Fingringhoe</t>
  </si>
  <si>
    <t>Fordham</t>
  </si>
  <si>
    <t>Great Horkesley</t>
  </si>
  <si>
    <t>Great Tey</t>
  </si>
  <si>
    <t>Langham</t>
  </si>
  <si>
    <t>Layer-de-la-Haye</t>
  </si>
  <si>
    <t>Little Horkesley</t>
  </si>
  <si>
    <t>Marks Tey</t>
  </si>
  <si>
    <t>Messing-cum-Inworth</t>
  </si>
  <si>
    <t>Mount Bures</t>
  </si>
  <si>
    <t>Myland</t>
  </si>
  <si>
    <t>Stanway</t>
  </si>
  <si>
    <t>Tiptree</t>
  </si>
  <si>
    <t>Walkeringham</t>
  </si>
  <si>
    <t>West Mersea</t>
  </si>
  <si>
    <t>Wivenhoe</t>
  </si>
  <si>
    <t>Wormingford</t>
  </si>
  <si>
    <t>Arlecdon and Frizington</t>
  </si>
  <si>
    <t>Beckermet</t>
  </si>
  <si>
    <t>Bootle</t>
  </si>
  <si>
    <t>Cleator Moor</t>
  </si>
  <si>
    <t>Distington</t>
  </si>
  <si>
    <t>Drigg and Carleton</t>
  </si>
  <si>
    <t>Local Authority</t>
  </si>
  <si>
    <t>Pertenhall</t>
  </si>
  <si>
    <t>Podington</t>
  </si>
  <si>
    <t>Ravensden</t>
  </si>
  <si>
    <t>Renhold</t>
  </si>
  <si>
    <t>Riseley</t>
  </si>
  <si>
    <t>Roxton</t>
  </si>
  <si>
    <t>Sharnbrook</t>
  </si>
  <si>
    <t>Stagsden</t>
  </si>
  <si>
    <t>Staploe</t>
  </si>
  <si>
    <t>Stevington</t>
  </si>
  <si>
    <t>Stewartby</t>
  </si>
  <si>
    <t>Swineshead</t>
  </si>
  <si>
    <t>Thurleigh</t>
  </si>
  <si>
    <t>Turvey</t>
  </si>
  <si>
    <t>Wilden</t>
  </si>
  <si>
    <t>Willington</t>
  </si>
  <si>
    <t>Wilshamstead</t>
  </si>
  <si>
    <t>Wootton</t>
  </si>
  <si>
    <t>Wyboston, Chawston and Colesden</t>
  </si>
  <si>
    <t>Ropley</t>
  </si>
  <si>
    <t>Rowlands Castle</t>
  </si>
  <si>
    <t>Selborne</t>
  </si>
  <si>
    <t>Shalden</t>
  </si>
  <si>
    <t>Steep</t>
  </si>
  <si>
    <t>Whitehill</t>
  </si>
  <si>
    <t>Wield</t>
  </si>
  <si>
    <t>Worldham</t>
  </si>
  <si>
    <t>Albury</t>
  </si>
  <si>
    <t>Ardeley</t>
  </si>
  <si>
    <t>Aspenden</t>
  </si>
  <si>
    <t>Bayford</t>
  </si>
  <si>
    <t>Bengeo Rural</t>
  </si>
  <si>
    <t>Bishop's Stortford</t>
  </si>
  <si>
    <t>Bramfield</t>
  </si>
  <si>
    <t>Puddington</t>
  </si>
  <si>
    <t>Rowton</t>
  </si>
  <si>
    <t>Rudheath</t>
  </si>
  <si>
    <t>Rushton</t>
  </si>
  <si>
    <t>Sproston</t>
  </si>
  <si>
    <t>Stockton</t>
  </si>
  <si>
    <t>Stretton</t>
  </si>
  <si>
    <t>Tarporley</t>
  </si>
  <si>
    <t>Tarvin</t>
  </si>
  <si>
    <t>Thornton-le-Moors</t>
  </si>
  <si>
    <t>Threapwood</t>
  </si>
  <si>
    <t>Tilston</t>
  </si>
  <si>
    <t>Tiverton</t>
  </si>
  <si>
    <t>Utkinton</t>
  </si>
  <si>
    <t>Weaverham</t>
  </si>
  <si>
    <t>Whitegate and Marton</t>
  </si>
  <si>
    <t>Whitley</t>
  </si>
  <si>
    <t>Wincham</t>
  </si>
  <si>
    <t>Winsford</t>
  </si>
  <si>
    <t>Brimington</t>
  </si>
  <si>
    <t>Staveley</t>
  </si>
  <si>
    <t>Appledram</t>
  </si>
  <si>
    <t>Buckland in the Moor</t>
  </si>
  <si>
    <t>Christow</t>
  </si>
  <si>
    <t>Chudleigh</t>
  </si>
  <si>
    <t>Coffinswell</t>
  </si>
  <si>
    <t>Dawlish</t>
  </si>
  <si>
    <t>Denbury and Torbryan</t>
  </si>
  <si>
    <t>Doddiscombsleigh</t>
  </si>
  <si>
    <t>Dunchideock</t>
  </si>
  <si>
    <t>Dunsford</t>
  </si>
  <si>
    <t>Exminster</t>
  </si>
  <si>
    <t>Haccombe with Combe</t>
  </si>
  <si>
    <t>Hennock</t>
  </si>
  <si>
    <t>Holcombe Burnell</t>
  </si>
  <si>
    <t>Ide</t>
  </si>
  <si>
    <t>Ideford</t>
  </si>
  <si>
    <t>Ilsington</t>
  </si>
  <si>
    <t>Ipplepen</t>
  </si>
  <si>
    <t>Barholm and Stowe</t>
  </si>
  <si>
    <t>Barrowby</t>
  </si>
  <si>
    <t>Baston</t>
  </si>
  <si>
    <t>Belton and Manthorpe</t>
  </si>
  <si>
    <t>Great Bedwyn</t>
  </si>
  <si>
    <t>Great Hinton</t>
  </si>
  <si>
    <t>Great Somerford</t>
  </si>
  <si>
    <t>Great Wishford</t>
  </si>
  <si>
    <t>Grimstead</t>
  </si>
  <si>
    <t>Grittleton</t>
  </si>
  <si>
    <t>Ham</t>
  </si>
  <si>
    <t>Hankerton</t>
  </si>
  <si>
    <t>Heddington</t>
  </si>
  <si>
    <t>Old Somerby</t>
  </si>
  <si>
    <t>Pointon and Sempringham</t>
  </si>
  <si>
    <t>Rippingale</t>
  </si>
  <si>
    <t>Sedgebrook</t>
  </si>
  <si>
    <t>Skillington</t>
  </si>
  <si>
    <t>South Witham</t>
  </si>
  <si>
    <t>Stamford</t>
  </si>
  <si>
    <t>Stubton</t>
  </si>
  <si>
    <t>Swayfield</t>
  </si>
  <si>
    <t>Swinstead</t>
  </si>
  <si>
    <t>Tallington</t>
  </si>
  <si>
    <t>Welby</t>
  </si>
  <si>
    <t>West Deeping</t>
  </si>
  <si>
    <t>Westborough and Dry Doddington</t>
  </si>
  <si>
    <t>Witham on the Hill</t>
  </si>
  <si>
    <t>Woolsthorpe By Belvoir</t>
  </si>
  <si>
    <t>Wyville cum Hungerton</t>
  </si>
  <si>
    <t>Aldingham</t>
  </si>
  <si>
    <t>Lea and Cleverton</t>
  </si>
  <si>
    <t>Limpley Stoke</t>
  </si>
  <si>
    <t>Wymington</t>
  </si>
  <si>
    <t>New Frankley in Birmingham</t>
  </si>
  <si>
    <t>Cosby</t>
  </si>
  <si>
    <t>Countesthorpe</t>
  </si>
  <si>
    <t>Croft</t>
  </si>
  <si>
    <t>Elmesthorpe</t>
  </si>
  <si>
    <t>Enderby</t>
  </si>
  <si>
    <t>Wychavon</t>
  </si>
  <si>
    <t>E1838</t>
  </si>
  <si>
    <t>Wycombe</t>
  </si>
  <si>
    <t>E0435</t>
  </si>
  <si>
    <t>Wyre</t>
  </si>
  <si>
    <t>E2344</t>
  </si>
  <si>
    <t>Wyre Forest</t>
  </si>
  <si>
    <t>E1839</t>
  </si>
  <si>
    <t>E2701</t>
  </si>
  <si>
    <t>Basingstoke &amp; Deane</t>
  </si>
  <si>
    <t>Cockfield</t>
  </si>
  <si>
    <t>Copdock and Washbrook</t>
  </si>
  <si>
    <t>East Bergholt</t>
  </si>
  <si>
    <t>Edwardstone</t>
  </si>
  <si>
    <t>Elmsett</t>
  </si>
  <si>
    <t>Freston</t>
  </si>
  <si>
    <t>Glemsford</t>
  </si>
  <si>
    <t>Great Cornard</t>
  </si>
  <si>
    <t>Great Waldingfield</t>
  </si>
  <si>
    <t>Groton</t>
  </si>
  <si>
    <t>Hadleigh</t>
  </si>
  <si>
    <t>Harkstead</t>
  </si>
  <si>
    <t>Hartest</t>
  </si>
  <si>
    <t>Higham</t>
  </si>
  <si>
    <t>Hitcham</t>
  </si>
  <si>
    <t>Holton St. Mary</t>
  </si>
  <si>
    <t>Kersey</t>
  </si>
  <si>
    <t>Kettlebaston</t>
  </si>
  <si>
    <t>Lavenham</t>
  </si>
  <si>
    <t>Lawshall</t>
  </si>
  <si>
    <t>Layham</t>
  </si>
  <si>
    <t>Leavenheath</t>
  </si>
  <si>
    <t>Ivinghoe</t>
  </si>
  <si>
    <t>Kingswood</t>
  </si>
  <si>
    <t>Leckhampstead</t>
  </si>
  <si>
    <t>Little Horwood</t>
  </si>
  <si>
    <t>Long Crendon</t>
  </si>
  <si>
    <t>Ludgershall</t>
  </si>
  <si>
    <t>Maids Moreton</t>
  </si>
  <si>
    <t>Marsh Gibbon</t>
  </si>
  <si>
    <t>Tattingstone</t>
  </si>
  <si>
    <t>Thorpe Morieux</t>
  </si>
  <si>
    <t>Wattisham</t>
  </si>
  <si>
    <t>Whatfield</t>
  </si>
  <si>
    <t>Wherstead</t>
  </si>
  <si>
    <t>Woolverstone</t>
  </si>
  <si>
    <t>Billingley</t>
  </si>
  <si>
    <t>Brierley</t>
  </si>
  <si>
    <t>Cawthorne</t>
  </si>
  <si>
    <t>Dunford</t>
  </si>
  <si>
    <t>Great Houghton</t>
  </si>
  <si>
    <t>Gunthwaite and Ingbirchworth</t>
  </si>
  <si>
    <t>High Hoyland</t>
  </si>
  <si>
    <t>Hunshelf</t>
  </si>
  <si>
    <t>Winshill</t>
  </si>
  <si>
    <t>Yoxall</t>
  </si>
  <si>
    <t>Allbrook and North Boyatt</t>
  </si>
  <si>
    <t>Sedgeford</t>
  </si>
  <si>
    <t>Shouldham</t>
  </si>
  <si>
    <t>Snettisham</t>
  </si>
  <si>
    <t>South Creake</t>
  </si>
  <si>
    <t>South Wootton</t>
  </si>
  <si>
    <t>Southery</t>
  </si>
  <si>
    <t>Stanhoe</t>
  </si>
  <si>
    <t>Lessingham</t>
  </si>
  <si>
    <t>Letheringsett with Glandford</t>
  </si>
  <si>
    <t>Little Barningham</t>
  </si>
  <si>
    <t>Highley</t>
  </si>
  <si>
    <t>Hinstock</t>
  </si>
  <si>
    <t>Hodnet</t>
  </si>
  <si>
    <t>Hope Bagot</t>
  </si>
  <si>
    <t>Hopesay</t>
  </si>
  <si>
    <t>Hopton Wafers</t>
  </si>
  <si>
    <t>Hordley</t>
  </si>
  <si>
    <t>Kemberton</t>
  </si>
  <si>
    <t>Kinlet</t>
  </si>
  <si>
    <t>Kinnerley</t>
  </si>
  <si>
    <t>Knockin</t>
  </si>
  <si>
    <t>Leighton and Eaton Constantine</t>
  </si>
  <si>
    <t>Llanyblodwel</t>
  </si>
  <si>
    <t>Llanymynech and Pant</t>
  </si>
  <si>
    <t>Longden</t>
  </si>
  <si>
    <t>Smallburgh</t>
  </si>
  <si>
    <t>Southrepps</t>
  </si>
  <si>
    <t>Stalham</t>
  </si>
  <si>
    <t>Stibbard</t>
  </si>
  <si>
    <t>Stiffkey</t>
  </si>
  <si>
    <t>Stody</t>
  </si>
  <si>
    <t>Suffield</t>
  </si>
  <si>
    <t>Sustead</t>
  </si>
  <si>
    <t>Swafield</t>
  </si>
  <si>
    <t>Swanton Abbott</t>
  </si>
  <si>
    <t>Swanton Novers</t>
  </si>
  <si>
    <t>Tattersett</t>
  </si>
  <si>
    <t>Bolton-le-Sands</t>
  </si>
  <si>
    <t>Borwick</t>
  </si>
  <si>
    <t>Burrow-with-Burrow</t>
  </si>
  <si>
    <t>Cantsfield</t>
  </si>
  <si>
    <t>Carnforth</t>
  </si>
  <si>
    <t>Caton-with-Littledale</t>
  </si>
  <si>
    <t>Claughton</t>
  </si>
  <si>
    <t>Cockerham</t>
  </si>
  <si>
    <t>Ellel</t>
  </si>
  <si>
    <t>Gressingham</t>
  </si>
  <si>
    <t>Halton-with-Aughton</t>
  </si>
  <si>
    <t>Heaton-with-Oxcliffe</t>
  </si>
  <si>
    <t>Hornby-with-Farleton</t>
  </si>
  <si>
    <t>Melling-with-Wrayton</t>
  </si>
  <si>
    <t>Morecambe</t>
  </si>
  <si>
    <t>Nether Kellet</t>
  </si>
  <si>
    <t>Over Kellet</t>
  </si>
  <si>
    <t>Over Wyresdale</t>
  </si>
  <si>
    <t>Priest Hutton</t>
  </si>
  <si>
    <t>Quernmore</t>
  </si>
  <si>
    <t>Scotforth</t>
  </si>
  <si>
    <t>Silverdale</t>
  </si>
  <si>
    <t>Slyne-with-Hest</t>
  </si>
  <si>
    <t>Tatham</t>
  </si>
  <si>
    <t>Thurnham</t>
  </si>
  <si>
    <t>Tunstall</t>
  </si>
  <si>
    <t>Warton</t>
  </si>
  <si>
    <t>Wennington</t>
  </si>
  <si>
    <t>Wray-with-Botton</t>
  </si>
  <si>
    <t>Yealand Conyers</t>
  </si>
  <si>
    <t>Kewstoke</t>
  </si>
  <si>
    <t>Kingston Seymour</t>
  </si>
  <si>
    <t>Locking</t>
  </si>
  <si>
    <t>Long Ashton</t>
  </si>
  <si>
    <t>Stanton upon Hine Heath</t>
  </si>
  <si>
    <t>Stoke upon Tern</t>
  </si>
  <si>
    <t>Portishead</t>
  </si>
  <si>
    <t>Sutton Maddock</t>
  </si>
  <si>
    <t>Sutton upon Tern</t>
  </si>
  <si>
    <t>Tasley</t>
  </si>
  <si>
    <t>Tong</t>
  </si>
  <si>
    <t>Uffington</t>
  </si>
  <si>
    <t>Upton Magna</t>
  </si>
  <si>
    <t>Welshampton and Lyneal</t>
  </si>
  <si>
    <t>Wem Rural</t>
  </si>
  <si>
    <t>Wem Urban</t>
  </si>
  <si>
    <t>West Felton</t>
  </si>
  <si>
    <t>Weston Rhyn</t>
  </si>
  <si>
    <t>Weston-under-Redcastle</t>
  </si>
  <si>
    <t>Wheathill</t>
  </si>
  <si>
    <t>Whitchurch Rural</t>
  </si>
  <si>
    <t>Whitchurch Urban</t>
  </si>
  <si>
    <t>Whixall</t>
  </si>
  <si>
    <t>Wistanstow</t>
  </si>
  <si>
    <t>Woore</t>
  </si>
  <si>
    <t>Worthen with Shelve</t>
  </si>
  <si>
    <t>Wroxeter and Uppington</t>
  </si>
  <si>
    <t>Britwell</t>
  </si>
  <si>
    <t>Colnbrook with Poyle</t>
  </si>
  <si>
    <t>Wexham Court</t>
  </si>
  <si>
    <t>Balsall</t>
  </si>
  <si>
    <t>Nether Whitacre</t>
  </si>
  <si>
    <t>Newton Regis</t>
  </si>
  <si>
    <t>Over Whitacre</t>
  </si>
  <si>
    <t>Polesworth</t>
  </si>
  <si>
    <t>Toppesfield</t>
  </si>
  <si>
    <t>Wethersfield</t>
  </si>
  <si>
    <t>White Colne</t>
  </si>
  <si>
    <t>Wickham St. Paul</t>
  </si>
  <si>
    <t>Witham</t>
  </si>
  <si>
    <t>Ashill</t>
  </si>
  <si>
    <t>Attleborough</t>
  </si>
  <si>
    <t>Banham</t>
  </si>
  <si>
    <t>E0202</t>
  </si>
  <si>
    <t>E0203</t>
  </si>
  <si>
    <t>E0603</t>
  </si>
  <si>
    <t>E0604</t>
  </si>
  <si>
    <t>E0801</t>
  </si>
  <si>
    <t>E1302</t>
  </si>
  <si>
    <t>E2901</t>
  </si>
  <si>
    <t>E3202</t>
  </si>
  <si>
    <t>E3902</t>
  </si>
  <si>
    <t>Number of parishes</t>
  </si>
  <si>
    <t>Council tax base</t>
  </si>
  <si>
    <t>Ashford Hill with Headley</t>
  </si>
  <si>
    <t>Ashmansworth</t>
  </si>
  <si>
    <t>Baughurst</t>
  </si>
  <si>
    <t>Bradley</t>
  </si>
  <si>
    <t>Bramley</t>
  </si>
  <si>
    <t>Burghclere</t>
  </si>
  <si>
    <t>Candovers</t>
  </si>
  <si>
    <t>Chineham</t>
  </si>
  <si>
    <t>Cliddesden</t>
  </si>
  <si>
    <t>Dummer</t>
  </si>
  <si>
    <t>East Woodhay</t>
  </si>
  <si>
    <t>Newbiggin by the Sea</t>
  </si>
  <si>
    <t>Newbrough</t>
  </si>
  <si>
    <t>Newton-by-the-Sea</t>
  </si>
  <si>
    <t>Newton-on-the-Moor and Swarland</t>
  </si>
  <si>
    <t>Norham</t>
  </si>
  <si>
    <t>North Sunderland</t>
  </si>
  <si>
    <t>Nunnykirk</t>
  </si>
  <si>
    <t>Ord</t>
  </si>
  <si>
    <t>Ovingham</t>
  </si>
  <si>
    <t>Pegswood</t>
  </si>
  <si>
    <t>Plenmeller with Whitfield</t>
  </si>
  <si>
    <t>Ponteland</t>
  </si>
  <si>
    <t>Prudhoe</t>
  </si>
  <si>
    <t>Rennington</t>
  </si>
  <si>
    <t>Rochester</t>
  </si>
  <si>
    <t>Rothbury</t>
  </si>
  <si>
    <t>Sandhoe</t>
  </si>
  <si>
    <t>Seaton Valley</t>
  </si>
  <si>
    <t>Shilbottle</t>
  </si>
  <si>
    <t>Shoreswood</t>
  </si>
  <si>
    <t>Shotley Low Quarter</t>
  </si>
  <si>
    <t>Simonburn</t>
  </si>
  <si>
    <t>Upton-upon-Severn</t>
  </si>
  <si>
    <t>Ecchinswell, Sydmonton and Bishops Green</t>
  </si>
  <si>
    <t>Ellisfield</t>
  </si>
  <si>
    <t>Hannington</t>
  </si>
  <si>
    <t>Highclere</t>
  </si>
  <si>
    <t>Hurstbourne Priors</t>
  </si>
  <si>
    <t>Kingsclere</t>
  </si>
  <si>
    <t>Laverstoke</t>
  </si>
  <si>
    <t>Mapledurwell and Up Nately</t>
  </si>
  <si>
    <t>Monk Sherborne</t>
  </si>
  <si>
    <t>Mortimer West End</t>
  </si>
  <si>
    <t>Long Newnton</t>
  </si>
  <si>
    <t>Longborough</t>
  </si>
  <si>
    <t>Lower Slaughter</t>
  </si>
  <si>
    <t>Maiseyhampton</t>
  </si>
  <si>
    <t>Maugersbury</t>
  </si>
  <si>
    <t>Mickleton</t>
  </si>
  <si>
    <t>Moreton-in-Marsh</t>
  </si>
  <si>
    <t>Naunton</t>
  </si>
  <si>
    <t>North Cerney</t>
  </si>
  <si>
    <t>Northleach with Eastington</t>
  </si>
  <si>
    <t>Quenington</t>
  </si>
  <si>
    <t>Rendcomb</t>
  </si>
  <si>
    <t>Rodmarton</t>
  </si>
  <si>
    <t>Sapperton</t>
  </si>
  <si>
    <t>Sevenhampton</t>
  </si>
  <si>
    <t>Slapton</t>
  </si>
  <si>
    <t>Soulbury</t>
  </si>
  <si>
    <t>Steeple Claydon</t>
  </si>
  <si>
    <t>Stewkley</t>
  </si>
  <si>
    <t>Stoke Hammond</t>
  </si>
  <si>
    <t>Stoke Mandeville</t>
  </si>
  <si>
    <t>Stokesley</t>
  </si>
  <si>
    <t>Sutton with Howgrave</t>
  </si>
  <si>
    <t>Sutton-on-the-Forest</t>
  </si>
  <si>
    <t>Sutton-under-Whitestonecliffe</t>
  </si>
  <si>
    <t>Barnard Castle</t>
  </si>
  <si>
    <t>Barningham</t>
  </si>
  <si>
    <t>Bearpark</t>
  </si>
  <si>
    <t>Belmont</t>
  </si>
  <si>
    <t>Bishop Auckland</t>
  </si>
  <si>
    <t>Bishop Middleham</t>
  </si>
  <si>
    <t>Boldron</t>
  </si>
  <si>
    <t>Bournmoor</t>
  </si>
  <si>
    <t>Bowes</t>
  </si>
  <si>
    <t>Bradbury and the Isle</t>
  </si>
  <si>
    <t>Brancepeth</t>
  </si>
  <si>
    <t>Brandon and Byshottles</t>
  </si>
  <si>
    <t>Burnhope</t>
  </si>
  <si>
    <t>Cassop-cum-Quarrington</t>
  </si>
  <si>
    <t>Castle Eden</t>
  </si>
  <si>
    <t>Cornforth</t>
  </si>
  <si>
    <t>Cornsay</t>
  </si>
  <si>
    <t>Cotherstone</t>
  </si>
  <si>
    <t>Coxhoe</t>
  </si>
  <si>
    <t>Croxdale and Hett</t>
  </si>
  <si>
    <t>Dalton-le-Dale</t>
  </si>
  <si>
    <t>Milcombe</t>
  </si>
  <si>
    <t>Dene Valley</t>
  </si>
  <si>
    <t>Easington Colliery</t>
  </si>
  <si>
    <t>Easington Village</t>
  </si>
  <si>
    <t>Edmondsley</t>
  </si>
  <si>
    <t>Eggleston</t>
  </si>
  <si>
    <t>Eldon</t>
  </si>
  <si>
    <t>Esh</t>
  </si>
  <si>
    <t>Etherley</t>
  </si>
  <si>
    <t>Evenwood and Barony</t>
  </si>
  <si>
    <t>Bringhurst</t>
  </si>
  <si>
    <t>Broughton Astley</t>
  </si>
  <si>
    <t>Bruntingthorpe</t>
  </si>
  <si>
    <t>Burton Overy</t>
  </si>
  <si>
    <t>Claybrooke Magna</t>
  </si>
  <si>
    <t>Claybrooke Parva</t>
  </si>
  <si>
    <t>Cotesbach</t>
  </si>
  <si>
    <t>Dunton Bassett</t>
  </si>
  <si>
    <t>East Langton</t>
  </si>
  <si>
    <t>Fleckney</t>
  </si>
  <si>
    <t>Foxton</t>
  </si>
  <si>
    <t>Frolesworth</t>
  </si>
  <si>
    <t>Gilmorton</t>
  </si>
  <si>
    <t>Goadby</t>
  </si>
  <si>
    <t>Great Bowden</t>
  </si>
  <si>
    <t>Great Easton</t>
  </si>
  <si>
    <t>Lartington</t>
  </si>
  <si>
    <t>Little Lumley</t>
  </si>
  <si>
    <t>Lunedale</t>
  </si>
  <si>
    <t>Lynesack and Softley</t>
  </si>
  <si>
    <t>Marwood</t>
  </si>
  <si>
    <t>Middridge</t>
  </si>
  <si>
    <t>Monk Hesleden</t>
  </si>
  <si>
    <t>Mordon</t>
  </si>
  <si>
    <t>Muggleswick</t>
  </si>
  <si>
    <t>Murton</t>
  </si>
  <si>
    <t>Newbiggin</t>
  </si>
  <si>
    <t>North Lodge</t>
  </si>
  <si>
    <t>Bunbury</t>
  </si>
  <si>
    <t>Burland</t>
  </si>
  <si>
    <t>Calveley</t>
  </si>
  <si>
    <t>Chelford</t>
  </si>
  <si>
    <t>Cholmondeley</t>
  </si>
  <si>
    <t>Cholmondeston</t>
  </si>
  <si>
    <t>Chorlton</t>
  </si>
  <si>
    <t>Seaton with Slingley</t>
  </si>
  <si>
    <t>Shadforth</t>
  </si>
  <si>
    <t>Sherburn Village</t>
  </si>
  <si>
    <t>Shildon</t>
  </si>
  <si>
    <t>Shincliffe</t>
  </si>
  <si>
    <t>Stone with Bishopstone and Hartwell</t>
  </si>
  <si>
    <t>Stowe</t>
  </si>
  <si>
    <t>Swanbourne</t>
  </si>
  <si>
    <t>Thornborough</t>
  </si>
  <si>
    <t>Thornton</t>
  </si>
  <si>
    <t>Tingewick</t>
  </si>
  <si>
    <t>Huntington</t>
  </si>
  <si>
    <t>Ince</t>
  </si>
  <si>
    <t>Kelsall</t>
  </si>
  <si>
    <t>Kingsley</t>
  </si>
  <si>
    <t>Kingsmead</t>
  </si>
  <si>
    <t>Lach Dennis</t>
  </si>
  <si>
    <t>Lea-by-Backford</t>
  </si>
  <si>
    <t>Ledsham</t>
  </si>
  <si>
    <t>Little Budworth</t>
  </si>
  <si>
    <t>Little Leigh</t>
  </si>
  <si>
    <t>Littleton</t>
  </si>
  <si>
    <t>Lostock Gralam</t>
  </si>
  <si>
    <t>Malpas</t>
  </si>
  <si>
    <t>Manley</t>
  </si>
  <si>
    <t>Marston</t>
  </si>
  <si>
    <t>Mouldsworth</t>
  </si>
  <si>
    <t>Moulton</t>
  </si>
  <si>
    <t>Neston</t>
  </si>
  <si>
    <t>Nether Peover</t>
  </si>
  <si>
    <t>Norley</t>
  </si>
  <si>
    <t>Northwich</t>
  </si>
  <si>
    <t>Picton</t>
  </si>
  <si>
    <t>Poulton</t>
  </si>
  <si>
    <t>Barlavington</t>
  </si>
  <si>
    <t>Bepton</t>
  </si>
  <si>
    <t>Birdham</t>
  </si>
  <si>
    <t>Bosham</t>
  </si>
  <si>
    <t>Boxgrove</t>
  </si>
  <si>
    <t>Chidham and Hambrook</t>
  </si>
  <si>
    <t>Cocking</t>
  </si>
  <si>
    <t>Compton</t>
  </si>
  <si>
    <t>Donnington</t>
  </si>
  <si>
    <t>Duncton</t>
  </si>
  <si>
    <t>Earnley</t>
  </si>
  <si>
    <t>Easebourne</t>
  </si>
  <si>
    <t>East Dean</t>
  </si>
  <si>
    <t>East Lavington</t>
  </si>
  <si>
    <t>East Wittering</t>
  </si>
  <si>
    <t>Ebernoe</t>
  </si>
  <si>
    <t>Elsted and Treyford</t>
  </si>
  <si>
    <t>Fernhurst</t>
  </si>
  <si>
    <t>Fishbourne</t>
  </si>
  <si>
    <t>Fittleworth</t>
  </si>
  <si>
    <t>Funtington</t>
  </si>
  <si>
    <t>Graffham</t>
  </si>
  <si>
    <t>Harting</t>
  </si>
  <si>
    <t>Heyshott</t>
  </si>
  <si>
    <t>Hunston</t>
  </si>
  <si>
    <t>Kirdford</t>
  </si>
  <si>
    <t>Lavant</t>
  </si>
  <si>
    <t>West Wittering</t>
  </si>
  <si>
    <t>Westbourne</t>
  </si>
  <si>
    <t>Westhampnett</t>
  </si>
  <si>
    <t>Wisborough Green</t>
  </si>
  <si>
    <t>Woolbeding with Redford</t>
  </si>
  <si>
    <t>Amersham</t>
  </si>
  <si>
    <t>Ashley Green</t>
  </si>
  <si>
    <t>Chalfont St Giles</t>
  </si>
  <si>
    <t>Chalfont St. Peter</t>
  </si>
  <si>
    <t>Chartridge</t>
  </si>
  <si>
    <t>Chenies</t>
  </si>
  <si>
    <t>Chesham</t>
  </si>
  <si>
    <t>Chesham Bois</t>
  </si>
  <si>
    <t>Cholesbury-cum-St Leonards</t>
  </si>
  <si>
    <t>Coleshill</t>
  </si>
  <si>
    <t>Great Missenden</t>
  </si>
  <si>
    <t>Little Chalfont</t>
  </si>
  <si>
    <t>Little Missenden</t>
  </si>
  <si>
    <t>Penn</t>
  </si>
  <si>
    <t>Seer Green</t>
  </si>
  <si>
    <t>The Lee</t>
  </si>
  <si>
    <t>Anderton</t>
  </si>
  <si>
    <t>Astley Village</t>
  </si>
  <si>
    <t>Bretherton</t>
  </si>
  <si>
    <t>Brindle</t>
  </si>
  <si>
    <t>Charnock Richard</t>
  </si>
  <si>
    <t>Clayton-le-Woods</t>
  </si>
  <si>
    <t>Coppull</t>
  </si>
  <si>
    <t>Croston</t>
  </si>
  <si>
    <t>Cuerden</t>
  </si>
  <si>
    <t>Euxton</t>
  </si>
  <si>
    <t>Heapey</t>
  </si>
  <si>
    <t>Heath Charnock</t>
  </si>
  <si>
    <t>Heskin</t>
  </si>
  <si>
    <t>Hoghton</t>
  </si>
  <si>
    <t>Mawdesley</t>
  </si>
  <si>
    <t>Rivington</t>
  </si>
  <si>
    <t>West Stockwith</t>
  </si>
  <si>
    <t>Wiseton</t>
  </si>
  <si>
    <t>Bathampton</t>
  </si>
  <si>
    <t>Batheaston</t>
  </si>
  <si>
    <t>Bathford</t>
  </si>
  <si>
    <t>Cameley</t>
  </si>
  <si>
    <t>Charlcombe</t>
  </si>
  <si>
    <t>Chelwood</t>
  </si>
  <si>
    <t>Chew Magna</t>
  </si>
  <si>
    <t>Chew Stoke</t>
  </si>
  <si>
    <t>Claverton</t>
  </si>
  <si>
    <t>Clutton</t>
  </si>
  <si>
    <t>Combe Hay</t>
  </si>
  <si>
    <t>Compton Dando</t>
  </si>
  <si>
    <t>Compton Martin</t>
  </si>
  <si>
    <t>Corston</t>
  </si>
  <si>
    <t>Dunkerton</t>
  </si>
  <si>
    <t>East Harptree</t>
  </si>
  <si>
    <t>Englishcombe</t>
  </si>
  <si>
    <t>Farmborough</t>
  </si>
  <si>
    <t>Farrington Gurney</t>
  </si>
  <si>
    <t>Freshford</t>
  </si>
  <si>
    <t>High Littleton</t>
  </si>
  <si>
    <t>Hinton Blewett</t>
  </si>
  <si>
    <t>Hinton Charterhouse</t>
  </si>
  <si>
    <t>Kelston</t>
  </si>
  <si>
    <t>Keynsham</t>
  </si>
  <si>
    <t>Marksbury</t>
  </si>
  <si>
    <t>Midsomer Norton</t>
  </si>
  <si>
    <t>Monkton Combe</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</si>
  <si>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</si>
  <si>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</si>
  <si>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</si>
  <si>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</si>
  <si>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</si>
  <si>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</si>
  <si>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</si>
  <si>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</si>
  <si>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</si>
  <si>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</si>
  <si>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</si>
  <si>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</si>
  <si>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</si>
  <si>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</si>
  <si>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</si>
  <si>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</si>
  <si>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E1501</t>
  </si>
  <si>
    <t>St Albans</t>
  </si>
  <si>
    <t>E1936</t>
  </si>
  <si>
    <t>St Edmundsbury</t>
  </si>
  <si>
    <t>E3535</t>
  </si>
  <si>
    <t>St Helens</t>
  </si>
  <si>
    <t>E4303</t>
  </si>
  <si>
    <t>Stafford</t>
  </si>
  <si>
    <t>E3436</t>
  </si>
  <si>
    <t>Staffordshire Moorlands</t>
  </si>
  <si>
    <t>E3437</t>
  </si>
  <si>
    <t>E0704</t>
  </si>
  <si>
    <t>Stratford-on-Avon</t>
  </si>
  <si>
    <t>E3734</t>
  </si>
  <si>
    <t>Stroud</t>
  </si>
  <si>
    <t>E1635</t>
  </si>
  <si>
    <t>Suffolk Coastal</t>
  </si>
  <si>
    <t>E3536</t>
  </si>
  <si>
    <t>Sunderland</t>
  </si>
  <si>
    <t>E4505</t>
  </si>
  <si>
    <t>Surrey Heath</t>
  </si>
  <si>
    <t>E3638</t>
  </si>
  <si>
    <t>Sutton</t>
  </si>
  <si>
    <t>Swale</t>
  </si>
  <si>
    <t>E2241</t>
  </si>
  <si>
    <t>E3901</t>
  </si>
  <si>
    <t>Tameside</t>
  </si>
  <si>
    <t>E4208</t>
  </si>
  <si>
    <t>Tandridge</t>
  </si>
  <si>
    <t>E3639</t>
  </si>
  <si>
    <t>Taunton Deane</t>
  </si>
  <si>
    <t>E3333</t>
  </si>
  <si>
    <t>Teignbridge</t>
  </si>
  <si>
    <t>E1137</t>
  </si>
  <si>
    <t>E3201</t>
  </si>
  <si>
    <t>Tendring</t>
  </si>
  <si>
    <t>E1542</t>
  </si>
  <si>
    <t>Test Valley</t>
  </si>
  <si>
    <t>E1742</t>
  </si>
  <si>
    <t>Tewkesbury</t>
  </si>
  <si>
    <t>E1636</t>
  </si>
  <si>
    <t>Thanet</t>
  </si>
  <si>
    <t>E2242</t>
  </si>
  <si>
    <t>Three Rivers</t>
  </si>
  <si>
    <t>E1938</t>
  </si>
  <si>
    <t>E2243</t>
  </si>
  <si>
    <t>E1102</t>
  </si>
  <si>
    <t>Torridge</t>
  </si>
  <si>
    <t>E1139</t>
  </si>
  <si>
    <t>Trafford</t>
  </si>
  <si>
    <t>E4209</t>
  </si>
  <si>
    <t>Tunbridge Wells</t>
  </si>
  <si>
    <t>E2244</t>
  </si>
  <si>
    <t>Uttlesford</t>
  </si>
  <si>
    <t>E1544</t>
  </si>
  <si>
    <t>Vale of White Horse</t>
  </si>
  <si>
    <t>E3134</t>
  </si>
  <si>
    <t>Wakefield</t>
  </si>
  <si>
    <t>E4705</t>
  </si>
  <si>
    <t>E0602</t>
  </si>
  <si>
    <t>Warwick</t>
  </si>
  <si>
    <t>E3735</t>
  </si>
  <si>
    <t>Watford</t>
  </si>
  <si>
    <t>Waveney</t>
  </si>
  <si>
    <t>E3537</t>
  </si>
  <si>
    <t>Waverley</t>
  </si>
  <si>
    <t>E3640</t>
  </si>
  <si>
    <t>Wealden</t>
  </si>
  <si>
    <t>E1437</t>
  </si>
  <si>
    <t>Wellingborough</t>
  </si>
  <si>
    <t>E2837</t>
  </si>
  <si>
    <t>Welwyn Hatfield</t>
  </si>
  <si>
    <t>E1940</t>
  </si>
  <si>
    <t>E0302</t>
  </si>
  <si>
    <t>West Devon</t>
  </si>
  <si>
    <t>E1140</t>
  </si>
  <si>
    <t>West Dorset</t>
  </si>
  <si>
    <t>E1237</t>
  </si>
  <si>
    <t>West Lancashire</t>
  </si>
  <si>
    <t>E2343</t>
  </si>
  <si>
    <t>West Lindsey</t>
  </si>
  <si>
    <t>E2537</t>
  </si>
  <si>
    <t>West Oxfordshire</t>
  </si>
  <si>
    <t>E3135</t>
  </si>
  <si>
    <t>West Somerset</t>
  </si>
  <si>
    <t>E3335</t>
  </si>
  <si>
    <t>Westminster</t>
  </si>
  <si>
    <t>E5022</t>
  </si>
  <si>
    <t>E1238</t>
  </si>
  <si>
    <t>Wigan</t>
  </si>
  <si>
    <t>E4210</t>
  </si>
  <si>
    <t>Winchester</t>
  </si>
  <si>
    <t>E1743</t>
  </si>
  <si>
    <t>E0305</t>
  </si>
  <si>
    <t>E0306</t>
  </si>
  <si>
    <t>Worcester</t>
  </si>
  <si>
    <t>E1837</t>
  </si>
  <si>
    <t>Lindsey</t>
  </si>
  <si>
    <t>Little Cornard</t>
  </si>
  <si>
    <t>Little Waldingfield</t>
  </si>
  <si>
    <t>Long Melford</t>
  </si>
  <si>
    <t>Milden</t>
  </si>
  <si>
    <t>Monks Eleigh</t>
  </si>
  <si>
    <t>Nayland-with-Wissington</t>
  </si>
  <si>
    <t>Nedging-with-Naughton</t>
  </si>
  <si>
    <t>Newton</t>
  </si>
  <si>
    <t>Pinewood</t>
  </si>
  <si>
    <t>Polstead</t>
  </si>
  <si>
    <t>Preston St. Mary</t>
  </si>
  <si>
    <t>Raydon</t>
  </si>
  <si>
    <t>Semer</t>
  </si>
  <si>
    <t>Cornwall</t>
  </si>
  <si>
    <t>Wiltshire</t>
  </si>
  <si>
    <t>Langsett</t>
  </si>
  <si>
    <t>Little Houghton</t>
  </si>
  <si>
    <t>Oxspring</t>
  </si>
  <si>
    <t>Penistone</t>
  </si>
  <si>
    <t>Shafton</t>
  </si>
  <si>
    <t>Silkstone</t>
  </si>
  <si>
    <t>Stainborough</t>
  </si>
  <si>
    <t>Tankersley</t>
  </si>
  <si>
    <t>Thurgoland</t>
  </si>
  <si>
    <t>Wortley</t>
  </si>
  <si>
    <t>Askam and Ireleth</t>
  </si>
  <si>
    <t>Dalton with Newton</t>
  </si>
  <si>
    <t>Lindal and Marton</t>
  </si>
  <si>
    <t>Billericay</t>
  </si>
  <si>
    <t>Bowers Gifford and North Benfleet</t>
  </si>
  <si>
    <t>Great Burstead and South Green</t>
  </si>
  <si>
    <t>Little Burstead</t>
  </si>
  <si>
    <t>Noak Bridge</t>
  </si>
  <si>
    <t>Ramsden Bellhouse</t>
  </si>
  <si>
    <t>Ramsden Crays</t>
  </si>
  <si>
    <t>Shotgate</t>
  </si>
  <si>
    <t>City</t>
  </si>
  <si>
    <t>Newnham</t>
  </si>
  <si>
    <t>Newtown</t>
  </si>
  <si>
    <t>North Waltham</t>
  </si>
  <si>
    <t>Old Basing and Lychpit</t>
  </si>
  <si>
    <t>Overton</t>
  </si>
  <si>
    <t>Pamber</t>
  </si>
  <si>
    <t>Litcham</t>
  </si>
  <si>
    <t>Little Cressingham</t>
  </si>
  <si>
    <t>Little Dunham</t>
  </si>
  <si>
    <t>Little Ellingham</t>
  </si>
  <si>
    <t>Longham</t>
  </si>
  <si>
    <t>Lyng</t>
  </si>
  <si>
    <t>Mattishall</t>
  </si>
  <si>
    <t>Mileham</t>
  </si>
  <si>
    <t>Mundford</t>
  </si>
  <si>
    <t>Necton</t>
  </si>
  <si>
    <t>New Buckenham</t>
  </si>
  <si>
    <t>North Elmham</t>
  </si>
  <si>
    <t>North Lopham</t>
  </si>
  <si>
    <t>North Pickenham</t>
  </si>
  <si>
    <t>North Tuddenham</t>
  </si>
  <si>
    <t>Old Buckenham</t>
  </si>
  <si>
    <t>Oxborough</t>
  </si>
  <si>
    <t>Quidenham</t>
  </si>
  <si>
    <t>Rocklands</t>
  </si>
  <si>
    <t>Grassington</t>
  </si>
  <si>
    <t>Halton East</t>
  </si>
  <si>
    <t>Hellifield</t>
  </si>
  <si>
    <t>Hetton</t>
  </si>
  <si>
    <t>Horton in Ribblesdale</t>
  </si>
  <si>
    <t>Ingleton</t>
  </si>
  <si>
    <t>Kettlewell with Starbotton</t>
  </si>
  <si>
    <t>Kildwick</t>
  </si>
  <si>
    <t>Langcliffe</t>
  </si>
  <si>
    <t>Linton</t>
  </si>
  <si>
    <t>Litton</t>
  </si>
  <si>
    <t>Long Preston</t>
  </si>
  <si>
    <t>Lothersdale</t>
  </si>
  <si>
    <t>Martons Both</t>
  </si>
  <si>
    <t>Otterburn</t>
  </si>
  <si>
    <t>Scosthrop</t>
  </si>
  <si>
    <t>Settle</t>
  </si>
  <si>
    <t>Skipton</t>
  </si>
  <si>
    <t>Stainforth</t>
  </si>
  <si>
    <t>Gringley on the Hill</t>
  </si>
  <si>
    <t>Grove</t>
  </si>
  <si>
    <t>Harworth Bircotes</t>
  </si>
  <si>
    <t>Haughton</t>
  </si>
  <si>
    <t>Hayton</t>
  </si>
  <si>
    <t>Headon cum Upton</t>
  </si>
  <si>
    <t>Hodsock</t>
  </si>
  <si>
    <t>Holbeck</t>
  </si>
  <si>
    <t>Laneham</t>
  </si>
  <si>
    <t>Lound</t>
  </si>
  <si>
    <t>Mattersey</t>
  </si>
  <si>
    <t>Misson</t>
  </si>
  <si>
    <t>Misterton</t>
  </si>
  <si>
    <t>Nether Langwith</t>
  </si>
  <si>
    <t>Normanton on Trent</t>
  </si>
  <si>
    <t>North Leverton with Habblesthorpe</t>
  </si>
  <si>
    <t>Norton</t>
  </si>
  <si>
    <t>Rampton</t>
  </si>
  <si>
    <t>Ranskill</t>
  </si>
  <si>
    <t>Rhodesia</t>
  </si>
  <si>
    <t>Scrooby</t>
  </si>
  <si>
    <t>Shireoaks</t>
  </si>
  <si>
    <t>South Leverton</t>
  </si>
  <si>
    <t>Sturton le Steeple</t>
  </si>
  <si>
    <t>Styrrup with Oldcotes</t>
  </si>
  <si>
    <t>Torworth</t>
  </si>
  <si>
    <t>Treswell</t>
  </si>
  <si>
    <t>Tuxford</t>
  </si>
  <si>
    <t>Low Dinsdale</t>
  </si>
  <si>
    <t>Middleton St. George</t>
  </si>
  <si>
    <t>Staverton</t>
  </si>
  <si>
    <t>Stowe IX Churches</t>
  </si>
  <si>
    <t>Thornby</t>
  </si>
  <si>
    <t>Walgrave</t>
  </si>
  <si>
    <t>Weedon Bec</t>
  </si>
  <si>
    <t>Welford</t>
  </si>
  <si>
    <t>Welton</t>
  </si>
  <si>
    <t>West Haddon</t>
  </si>
  <si>
    <t>Whilton</t>
  </si>
  <si>
    <t>Winwick</t>
  </si>
  <si>
    <t>Woodford cum Membris</t>
  </si>
  <si>
    <t>Yelvertoft</t>
  </si>
  <si>
    <t>Aldwark</t>
  </si>
  <si>
    <t>Ashbourne</t>
  </si>
  <si>
    <t>Ashford in the Water</t>
  </si>
  <si>
    <t>Bakewell</t>
  </si>
  <si>
    <t>Baslow and Bubnell</t>
  </si>
  <si>
    <t>Beeley</t>
  </si>
  <si>
    <t>Biggin</t>
  </si>
  <si>
    <t>Birchover</t>
  </si>
  <si>
    <t>Guildford</t>
  </si>
  <si>
    <t>E3633</t>
  </si>
  <si>
    <t>E0601</t>
  </si>
  <si>
    <t>Hambleton</t>
  </si>
  <si>
    <t>E2732</t>
  </si>
  <si>
    <t>Harborough</t>
  </si>
  <si>
    <t>E2433</t>
  </si>
  <si>
    <t>Harrogate</t>
  </si>
  <si>
    <t>E2753</t>
  </si>
  <si>
    <t>Hart</t>
  </si>
  <si>
    <t>E1736</t>
  </si>
  <si>
    <t>E0701</t>
  </si>
  <si>
    <t>E1801</t>
  </si>
  <si>
    <t>Hertsmere</t>
  </si>
  <si>
    <t>E1934</t>
  </si>
  <si>
    <t>High Peak</t>
  </si>
  <si>
    <t>E1037</t>
  </si>
  <si>
    <t>E2434</t>
  </si>
  <si>
    <t>Horsham</t>
  </si>
  <si>
    <t>E3835</t>
  </si>
  <si>
    <t>Huntingdonshire</t>
  </si>
  <si>
    <t>E0551</t>
  </si>
  <si>
    <t>Hyndburn</t>
  </si>
  <si>
    <t>E2336</t>
  </si>
  <si>
    <t>E2101</t>
  </si>
  <si>
    <t>Kettering</t>
  </si>
  <si>
    <t>E2834</t>
  </si>
  <si>
    <t>E2634</t>
  </si>
  <si>
    <t>Kirklees</t>
  </si>
  <si>
    <t>E4703</t>
  </si>
  <si>
    <t>Knowsley</t>
  </si>
  <si>
    <t>E4301</t>
  </si>
  <si>
    <t>Lancaster</t>
  </si>
  <si>
    <t>E2337</t>
  </si>
  <si>
    <t>Leeds</t>
  </si>
  <si>
    <t>E4704</t>
  </si>
  <si>
    <t>Lewes</t>
  </si>
  <si>
    <t>E1435</t>
  </si>
  <si>
    <t>Lichfield</t>
  </si>
  <si>
    <t>E3433</t>
  </si>
  <si>
    <t>Maidstone</t>
  </si>
  <si>
    <t>E2237</t>
  </si>
  <si>
    <t>Maldon</t>
  </si>
  <si>
    <t>E1539</t>
  </si>
  <si>
    <t>Malvern Hills</t>
  </si>
  <si>
    <t>E1851</t>
  </si>
  <si>
    <t>Mansfield</t>
  </si>
  <si>
    <t>E3035</t>
  </si>
  <si>
    <t>E2201</t>
  </si>
  <si>
    <t>Melton</t>
  </si>
  <si>
    <t>E2436</t>
  </si>
  <si>
    <t>Mendip</t>
  </si>
  <si>
    <t>E3331</t>
  </si>
  <si>
    <t>Merton</t>
  </si>
  <si>
    <t>Mid Devon</t>
  </si>
  <si>
    <t>E1133</t>
  </si>
  <si>
    <t>Mid Suffolk</t>
  </si>
  <si>
    <t>E3534</t>
  </si>
  <si>
    <t>Mid Sussex</t>
  </si>
  <si>
    <t>E3836</t>
  </si>
  <si>
    <t>E0702</t>
  </si>
  <si>
    <t>E0401</t>
  </si>
  <si>
    <t>Mole Valley</t>
  </si>
  <si>
    <t>E3634</t>
  </si>
  <si>
    <t>New Forest</t>
  </si>
  <si>
    <t>E1738</t>
  </si>
  <si>
    <t>E3036</t>
  </si>
  <si>
    <t>E4502</t>
  </si>
  <si>
    <t>Newcastle-under-Lyme</t>
  </si>
  <si>
    <t>E3434</t>
  </si>
  <si>
    <t>North Devon</t>
  </si>
  <si>
    <t>E1134</t>
  </si>
  <si>
    <t>North Dorset</t>
  </si>
  <si>
    <t>E1234</t>
  </si>
  <si>
    <t>North East Derbyshire</t>
  </si>
  <si>
    <t>E1038</t>
  </si>
  <si>
    <t>E2003</t>
  </si>
  <si>
    <t>North Hertfordshire</t>
  </si>
  <si>
    <t>E1935</t>
  </si>
  <si>
    <t>North Kesteven</t>
  </si>
  <si>
    <t>E2534</t>
  </si>
  <si>
    <t>E2004</t>
  </si>
  <si>
    <t>North Norfolk</t>
  </si>
  <si>
    <t>E2635</t>
  </si>
  <si>
    <t>E0104</t>
  </si>
  <si>
    <t>North Warwickshire</t>
  </si>
  <si>
    <t>E3731</t>
  </si>
  <si>
    <t>North West Leicestershire</t>
  </si>
  <si>
    <t>Booton</t>
  </si>
  <si>
    <t>Brampton</t>
  </si>
  <si>
    <t>Brandiston</t>
  </si>
  <si>
    <t>Hartington Nether Quarter</t>
  </si>
  <si>
    <t>Hassop</t>
  </si>
  <si>
    <t>Hathersage</t>
  </si>
  <si>
    <t>Hognaston</t>
  </si>
  <si>
    <t>Hollington</t>
  </si>
  <si>
    <t>Hopton</t>
  </si>
  <si>
    <t>Lancing</t>
  </si>
  <si>
    <t>Sompting</t>
  </si>
  <si>
    <t>Above Derwent</t>
  </si>
  <si>
    <t>Aikton</t>
  </si>
  <si>
    <t>Allhallows</t>
  </si>
  <si>
    <t>Allonby</t>
  </si>
  <si>
    <t>Aspatria</t>
  </si>
  <si>
    <t>Bassenthwaite</t>
  </si>
  <si>
    <t>Blennerhasset and Torpenhow</t>
  </si>
  <si>
    <t>Blindbothel</t>
  </si>
  <si>
    <t>Blindcrake</t>
  </si>
  <si>
    <t>Boltons</t>
  </si>
  <si>
    <t>Borrowdale</t>
  </si>
  <si>
    <t>Salhouse</t>
  </si>
  <si>
    <t>South Walsham</t>
  </si>
  <si>
    <t>Spixworth</t>
  </si>
  <si>
    <t>Sprowston</t>
  </si>
  <si>
    <t>Stratton Strawless</t>
  </si>
  <si>
    <t>Strumpshaw</t>
  </si>
  <si>
    <t>Swannington</t>
  </si>
  <si>
    <t>Taverham</t>
  </si>
  <si>
    <t>Thorpe St. Andrew</t>
  </si>
  <si>
    <t>Upton with Fishley</t>
  </si>
  <si>
    <t>Weston Longville</t>
  </si>
  <si>
    <t>Wood Dalling</t>
  </si>
  <si>
    <t>Woodbastwick</t>
  </si>
  <si>
    <t>Wroxham</t>
  </si>
  <si>
    <t>Alvechurch</t>
  </si>
  <si>
    <t>Barnt Green</t>
  </si>
  <si>
    <t>Belbroughton</t>
  </si>
  <si>
    <t>Bentley Pauncefoot</t>
  </si>
  <si>
    <t>Beoley</t>
  </si>
  <si>
    <t>Bournheath</t>
  </si>
  <si>
    <t>Catshill and North Marlbrook</t>
  </si>
  <si>
    <t>Clent</t>
  </si>
  <si>
    <t>Cofton Hackett</t>
  </si>
  <si>
    <t>Dodford with Grafton</t>
  </si>
  <si>
    <t>Finstall</t>
  </si>
  <si>
    <t>Frankley</t>
  </si>
  <si>
    <t>Hagley</t>
  </si>
  <si>
    <t>Hunnington</t>
  </si>
  <si>
    <t>Lickey and Blackwell</t>
  </si>
  <si>
    <t>Romsley</t>
  </si>
  <si>
    <t>Stoke</t>
  </si>
  <si>
    <t>Tutnall and Cobley</t>
  </si>
  <si>
    <t>Wythall</t>
  </si>
  <si>
    <t>Awsworth</t>
  </si>
  <si>
    <t>Brinsley</t>
  </si>
  <si>
    <t>North Somerset</t>
  </si>
  <si>
    <t>Ecode</t>
  </si>
  <si>
    <t>CLASS</t>
  </si>
  <si>
    <t>Polperro</t>
  </si>
  <si>
    <t>Kings Lynn and West Norfolk</t>
  </si>
  <si>
    <t>Glynde and Beddingham</t>
  </si>
  <si>
    <t>Curborough and Elmhurst (grouped with Farewell and Chorley)</t>
  </si>
  <si>
    <t>Old Woughton</t>
  </si>
  <si>
    <t>Kings Clipstone</t>
  </si>
  <si>
    <t>Brendon &amp; Countisbury</t>
  </si>
  <si>
    <t>Chittlehamolt, Satterleigh &amp; Warkleigh</t>
  </si>
  <si>
    <t>George Nympton &amp; Queen's Nympton</t>
  </si>
  <si>
    <t>Kentisbury &amp; Trentishoe</t>
  </si>
  <si>
    <t>Beckham East/West</t>
  </si>
  <si>
    <t>Belford with Middleton</t>
  </si>
  <si>
    <t>Brinkburn &amp; Hesleyhurst</t>
  </si>
  <si>
    <t>Hollinghill &amp; Rothley</t>
  </si>
  <si>
    <t>Netherton &amp; Biddlestone</t>
  </si>
  <si>
    <t>Tarset with Greystead</t>
  </si>
  <si>
    <t>Whittingham, Callaly &amp; Alnham</t>
  </si>
  <si>
    <t>Tillside</t>
  </si>
  <si>
    <t>Horley Town Council</t>
  </si>
  <si>
    <t>Salfords and Sidlow Parish Council</t>
  </si>
  <si>
    <t>Bridgtown</t>
  </si>
  <si>
    <t>Brindley Heath</t>
  </si>
  <si>
    <t>Cannock Wood</t>
  </si>
  <si>
    <t>Heath Hayes and Wimblebury</t>
  </si>
  <si>
    <t>Hednesford</t>
  </si>
  <si>
    <t>Norton Canes</t>
  </si>
  <si>
    <t>Rugeley</t>
  </si>
  <si>
    <t>Adisham</t>
  </si>
  <si>
    <t>Barham</t>
  </si>
  <si>
    <t>Bekesbourne-with-Patrixbourne</t>
  </si>
  <si>
    <t>Bishopsbourne</t>
  </si>
  <si>
    <t>Bridge</t>
  </si>
  <si>
    <t>Torbay</t>
  </si>
  <si>
    <t>Warrington</t>
  </si>
  <si>
    <t>West Berkshire</t>
  </si>
  <si>
    <t>Weymouth and Portland</t>
  </si>
  <si>
    <t>Windsor and Maidenhead</t>
  </si>
  <si>
    <t>Wokingham</t>
  </si>
  <si>
    <t>York</t>
  </si>
  <si>
    <t>Great and Little Eversden</t>
  </si>
  <si>
    <t>Great Badminton</t>
  </si>
  <si>
    <t>Lydeard St. Lawrence (Grouped with Tolland)</t>
  </si>
  <si>
    <t>Ruishton (Grouped with Thornfalcon)</t>
  </si>
  <si>
    <t>E. Malling &amp; Larkfield</t>
  </si>
  <si>
    <t>Stretton Sugwas</t>
  </si>
  <si>
    <t>Tarrington</t>
  </si>
  <si>
    <t>Thornbury</t>
  </si>
  <si>
    <t>Thruxton</t>
  </si>
  <si>
    <t>Upton Bishop</t>
  </si>
  <si>
    <t>Wacton</t>
  </si>
  <si>
    <t>Walford</t>
  </si>
  <si>
    <t>Spilsby</t>
  </si>
  <si>
    <t>Wellington Heath</t>
  </si>
  <si>
    <t>Weobley</t>
  </si>
  <si>
    <t>Weston Beggard</t>
  </si>
  <si>
    <t>Weston under Penyard</t>
  </si>
  <si>
    <t>Whitbourne</t>
  </si>
  <si>
    <t>Tetney</t>
  </si>
  <si>
    <t>Thimbleby</t>
  </si>
  <si>
    <t>Thornton le Fen</t>
  </si>
  <si>
    <t>Thorpe St. Peter</t>
  </si>
  <si>
    <t>Toynton All Saints</t>
  </si>
  <si>
    <t>Toynton St Peter</t>
  </si>
  <si>
    <t>Tumby</t>
  </si>
  <si>
    <t>Utterby</t>
  </si>
  <si>
    <t>Wainfleet All Saints</t>
  </si>
  <si>
    <t>Well</t>
  </si>
  <si>
    <t>Welton le Marsh</t>
  </si>
  <si>
    <t>Welton le Wold</t>
  </si>
  <si>
    <t>West Ashby</t>
  </si>
  <si>
    <t>West Keal</t>
  </si>
  <si>
    <t>Wildmore</t>
  </si>
  <si>
    <t>Willoughby with Sloothby</t>
  </si>
  <si>
    <t>Withern with Stain</t>
  </si>
  <si>
    <t>Rockingham</t>
  </si>
  <si>
    <t>Stanion</t>
  </si>
  <si>
    <t>Weldon</t>
  </si>
  <si>
    <t>Advent</t>
  </si>
  <si>
    <t>Altarnun</t>
  </si>
  <si>
    <t>Antony</t>
  </si>
  <si>
    <t>Blisland</t>
  </si>
  <si>
    <t>Bodmin</t>
  </si>
  <si>
    <t>Botusfleming</t>
  </si>
  <si>
    <t>Boyton</t>
  </si>
  <si>
    <t>Breage</t>
  </si>
  <si>
    <t>Stowey-Sutton</t>
  </si>
  <si>
    <t>Swainswick</t>
  </si>
  <si>
    <t>Timsbury</t>
  </si>
  <si>
    <t>Ubley</t>
  </si>
  <si>
    <t>Wellow</t>
  </si>
  <si>
    <t>West Harptree</t>
  </si>
  <si>
    <t>Westfield</t>
  </si>
  <si>
    <t>Biddenham</t>
  </si>
  <si>
    <t>Bletsoe</t>
  </si>
  <si>
    <t>Bolnhurst and Keysoe</t>
  </si>
  <si>
    <t>Brickhill</t>
  </si>
  <si>
    <t>Bromham</t>
  </si>
  <si>
    <t>Cardington</t>
  </si>
  <si>
    <t>Carlton and Chellington</t>
  </si>
  <si>
    <t>Colmworth</t>
  </si>
  <si>
    <t>Cople</t>
  </si>
  <si>
    <t>Dean and Shelton</t>
  </si>
  <si>
    <t>Eastcotts</t>
  </si>
  <si>
    <t>Elstow</t>
  </si>
  <si>
    <t>Felmersham</t>
  </si>
  <si>
    <t>Great Barford</t>
  </si>
  <si>
    <t>Great Denham</t>
  </si>
  <si>
    <t>Harrold</t>
  </si>
  <si>
    <t>Kempston</t>
  </si>
  <si>
    <t>Germoe</t>
  </si>
  <si>
    <t>Gerrans</t>
  </si>
  <si>
    <t>Grade-Ruan</t>
  </si>
  <si>
    <t>Grampound with Creed</t>
  </si>
  <si>
    <t>Gunwalloe</t>
  </si>
  <si>
    <t>Gweek</t>
  </si>
  <si>
    <t>Southwick</t>
  </si>
  <si>
    <t>Stanwick</t>
  </si>
  <si>
    <t>Sudborough</t>
  </si>
  <si>
    <t>Thrapston</t>
  </si>
  <si>
    <t>Titchmarsh</t>
  </si>
  <si>
    <t>Twywell</t>
  </si>
  <si>
    <t>Warmington</t>
  </si>
  <si>
    <t>Woodford</t>
  </si>
  <si>
    <t>Woodnewton</t>
  </si>
  <si>
    <t>Yarwell</t>
  </si>
  <si>
    <t>Airmyn</t>
  </si>
  <si>
    <t>Aldbrough</t>
  </si>
  <si>
    <t>Allerthorpe</t>
  </si>
  <si>
    <t>Anlaby with Anlaby Common</t>
  </si>
  <si>
    <t>Asselby</t>
  </si>
  <si>
    <t>Atwick</t>
  </si>
  <si>
    <t>Bainton</t>
  </si>
  <si>
    <t>Barmby Moor</t>
  </si>
  <si>
    <t>Barmby on the Marsh</t>
  </si>
  <si>
    <t>Beeford</t>
  </si>
  <si>
    <t>Bempton</t>
  </si>
  <si>
    <t>Beswick</t>
  </si>
  <si>
    <t>Beverley</t>
  </si>
  <si>
    <t>Bewholme</t>
  </si>
  <si>
    <t>E-code</t>
  </si>
  <si>
    <t>Local Authority Name</t>
  </si>
  <si>
    <t>Burton Green</t>
  </si>
  <si>
    <t>Portland Town Council</t>
  </si>
  <si>
    <t>Berwick Bassett &amp; Winterbourne Monkton</t>
  </si>
  <si>
    <t>Broad Hinton &amp; Winterbourne Bassett</t>
  </si>
  <si>
    <t>Broad Town</t>
  </si>
  <si>
    <t>Charlton St Peter &amp; Wiltsford</t>
  </si>
  <si>
    <t>Easton Royal</t>
  </si>
  <si>
    <t>Fyfield &amp; West Overton</t>
  </si>
  <si>
    <t>Heytesbury &amp; Knook</t>
  </si>
  <si>
    <t>Laverstock &amp; Ford</t>
  </si>
  <si>
    <t>Marston Meysey</t>
  </si>
  <si>
    <t>Newton Toney</t>
  </si>
  <si>
    <t>Wilcot &amp; Huish</t>
  </si>
  <si>
    <t>Little Cheverell</t>
  </si>
  <si>
    <t>Upper Deverills</t>
  </si>
  <si>
    <t>South Lenches</t>
  </si>
  <si>
    <t>Drakes Broughton Ward</t>
  </si>
  <si>
    <t>Wadborough Ward</t>
  </si>
  <si>
    <t>The Charter Trustees Town of Kidderminster</t>
  </si>
  <si>
    <t>Sheet</t>
  </si>
  <si>
    <t>Azerley &amp; Winksley</t>
  </si>
  <si>
    <t>Bishop Thornton &amp; Warsill</t>
  </si>
  <si>
    <t>Cattall Hunsingore &amp; Walshford</t>
  </si>
  <si>
    <t>Fearby Healey &amp; District</t>
  </si>
  <si>
    <t>Fountains Abbey</t>
  </si>
  <si>
    <t>Golsborough &amp; Flaxby</t>
  </si>
  <si>
    <t>Grantley &amp; Sawley</t>
  </si>
  <si>
    <t>Hewick &amp; Hutton</t>
  </si>
  <si>
    <t>Lower Washburn</t>
  </si>
  <si>
    <t>Memerby &amp; Middleton</t>
  </si>
  <si>
    <t>Mid Wharfedale</t>
  </si>
  <si>
    <t>Roecliffe &amp; Westwick</t>
  </si>
  <si>
    <t>Tockwith &amp; Wilstrop</t>
  </si>
  <si>
    <t>Washburn Grouped Parish Council</t>
  </si>
  <si>
    <t>Wath &amp; Norton Conyers</t>
  </si>
  <si>
    <t>Upper Nidderdale</t>
  </si>
  <si>
    <t>Ireby and Leck</t>
  </si>
  <si>
    <t>Rawdon</t>
  </si>
  <si>
    <t>Ingol &amp; Tanterton</t>
  </si>
  <si>
    <t>Alveley (Grouped with Romsley)</t>
  </si>
  <si>
    <t>Aston Botterell (Grouped with Burwarton &amp; Cleobury North)</t>
  </si>
  <si>
    <t>Bedstone (Grouped with Bucknell)</t>
  </si>
  <si>
    <t>Billinglsey (Grouped with Deuxhill, Glazeley &amp; Middleton Scriven)</t>
  </si>
  <si>
    <t>Bonningale</t>
  </si>
  <si>
    <t>Clun &amp; Chapel Lawn</t>
  </si>
  <si>
    <t>Donington (Grouped with Boscobel)</t>
  </si>
  <si>
    <t>Easthope (Grouped with Shipton &amp; Stanton Long)</t>
  </si>
  <si>
    <t>Eaton under Heywood (Grouped with Hope Bowdler)</t>
  </si>
  <si>
    <t>Ightfield &amp; Calverhall</t>
  </si>
  <si>
    <t>Llanfairwaterdine</t>
  </si>
  <si>
    <t>Richards Castle (Shropshire)</t>
  </si>
  <si>
    <t>Ryton &amp; Grindle</t>
  </si>
  <si>
    <t>Stottesdon (Grouped with Sidbury)</t>
  </si>
  <si>
    <t>Worfield (Grouped with Rudge)</t>
  </si>
  <si>
    <t>Bomere Heath &amp; District Parish Council</t>
  </si>
  <si>
    <t>Acton Trussell and Bednall &amp; Teddesley Hay</t>
  </si>
  <si>
    <t>Dunston with Coppenhall</t>
  </si>
  <si>
    <t>Sutton Heath</t>
  </si>
  <si>
    <t>Chaldon Village</t>
  </si>
  <si>
    <t>Whyteleafe Village</t>
  </si>
  <si>
    <t>Margate Charter Trustees</t>
  </si>
  <si>
    <t>St Nicolas at Wade and Sarre</t>
  </si>
  <si>
    <t>Annesley &amp; Felley</t>
  </si>
  <si>
    <t>Ballidon and Bradbourne</t>
  </si>
  <si>
    <t>Carsington and Hopton</t>
  </si>
  <si>
    <t>Eaton, Alsop and Newton Grange</t>
  </si>
  <si>
    <t>Hucklow,Gt and Lt and Grindlow</t>
  </si>
  <si>
    <t>Hartington Town Quarter</t>
  </si>
  <si>
    <t>Middleton by Wirksworth</t>
  </si>
  <si>
    <t>Osmaston and Yeldersley</t>
  </si>
  <si>
    <t>Rodsley and Yeaveley</t>
  </si>
  <si>
    <t>Moss (Grouped with Fenwick &amp; Kirk Bramwith)</t>
  </si>
  <si>
    <t>Barrow-cum-Denham</t>
  </si>
  <si>
    <t>Flempton-cum-Hengrave</t>
  </si>
  <si>
    <t>Fornham St Martin-cum-St Genevieve</t>
  </si>
  <si>
    <t>Great &amp; Little Whelnetham</t>
  </si>
  <si>
    <t>Honington-cum-Sapiston</t>
  </si>
  <si>
    <t>Ixworth-cum-Ixworth Thorpe</t>
  </si>
  <si>
    <t>Stone (Town)</t>
  </si>
  <si>
    <t>Hunsbury Meadow</t>
  </si>
  <si>
    <t>Nostell with Huntwick &amp; Foulby</t>
  </si>
  <si>
    <t>Upton &amp; North Elmsall</t>
  </si>
  <si>
    <t>Middleton on the Wolds</t>
  </si>
  <si>
    <t>Churchill &amp; Sarsden</t>
  </si>
  <si>
    <t>Curbridge &amp; Lew</t>
  </si>
  <si>
    <t>North &amp; South Wheatley</t>
  </si>
  <si>
    <t>Markham Clinton</t>
  </si>
  <si>
    <t>East Retford Charter Trustees</t>
  </si>
  <si>
    <t>Worksop Charter Trustees</t>
  </si>
  <si>
    <t>Newborough and Borough Fen</t>
  </si>
  <si>
    <t>Broadwas and Cotheridge</t>
  </si>
  <si>
    <t>Gainford (Grouped with Langton)</t>
  </si>
  <si>
    <t>Middleton in Teesdale (Grouped with Newbiggin)</t>
  </si>
  <si>
    <t>Rokeby (Grouped with Brignall and Egglestone Abbey)</t>
  </si>
  <si>
    <t>Curdworth</t>
  </si>
  <si>
    <t>Dordon</t>
  </si>
  <si>
    <t>Fillongley</t>
  </si>
  <si>
    <t>Grendon</t>
  </si>
  <si>
    <t>Hartshill</t>
  </si>
  <si>
    <t>Kingsbury</t>
  </si>
  <si>
    <t>Lea Marston</t>
  </si>
  <si>
    <t>Mancetter</t>
  </si>
  <si>
    <t>Maxstoke</t>
  </si>
  <si>
    <t>Firle</t>
  </si>
  <si>
    <t>Hamsey</t>
  </si>
  <si>
    <t>Kingston near Lewes</t>
  </si>
  <si>
    <t>Newhaven</t>
  </si>
  <si>
    <t>Newick</t>
  </si>
  <si>
    <t>Peacehaven</t>
  </si>
  <si>
    <t>Piddinghoe</t>
  </si>
  <si>
    <t>Plumpton</t>
  </si>
  <si>
    <t>Ringmer</t>
  </si>
  <si>
    <t>Rodmell</t>
  </si>
  <si>
    <t>Seaford</t>
  </si>
  <si>
    <t>South Heighton</t>
  </si>
  <si>
    <t>Streat</t>
  </si>
  <si>
    <t>Telscombe</t>
  </si>
  <si>
    <t>Westmeston</t>
  </si>
  <si>
    <t>Wivelsfield</t>
  </si>
  <si>
    <t>Alrewas</t>
  </si>
  <si>
    <t>Armitage with Handsacre</t>
  </si>
  <si>
    <t>Burntwood</t>
  </si>
  <si>
    <t>Colton</t>
  </si>
  <si>
    <t>Drayton Bassett</t>
  </si>
  <si>
    <t>Edingale</t>
  </si>
  <si>
    <t>Elford</t>
  </si>
  <si>
    <t>Fazeley</t>
  </si>
  <si>
    <t>Fradley and Streethay</t>
  </si>
  <si>
    <t>Hammerwich</t>
  </si>
  <si>
    <t>Hamstall Ridware</t>
  </si>
  <si>
    <t>Harlaston</t>
  </si>
  <si>
    <t>Staunton Harold</t>
  </si>
  <si>
    <t>King's Bromley</t>
  </si>
  <si>
    <t>Longdon</t>
  </si>
  <si>
    <t>Mavesyn Ridware</t>
  </si>
  <si>
    <t>Shenstone</t>
  </si>
  <si>
    <t>Swinfen and Packington</t>
  </si>
  <si>
    <t>Wall</t>
  </si>
  <si>
    <t>Weeford</t>
  </si>
  <si>
    <t>Wigginton and Hopwas</t>
  </si>
  <si>
    <t>Barming</t>
  </si>
  <si>
    <t>Bearsted</t>
  </si>
  <si>
    <t>Boughton Malherbe</t>
  </si>
  <si>
    <t>Boughton Monchelsea</t>
  </si>
  <si>
    <t>Boxley</t>
  </si>
  <si>
    <t>Bredhurst</t>
  </si>
  <si>
    <t>Broomfield and Kingswood</t>
  </si>
  <si>
    <t>Chart Sutton</t>
  </si>
  <si>
    <t>Collier Street</t>
  </si>
  <si>
    <t>Coxheath</t>
  </si>
  <si>
    <t>Detling</t>
  </si>
  <si>
    <t>Downswood</t>
  </si>
  <si>
    <t>East Farleigh</t>
  </si>
  <si>
    <t>East Sutton</t>
  </si>
  <si>
    <t>Harrietsham</t>
  </si>
  <si>
    <t>Woolaston</t>
  </si>
  <si>
    <t>Bryning-with-Warton</t>
  </si>
  <si>
    <t>Elswick</t>
  </si>
  <si>
    <t>Freckleton</t>
  </si>
  <si>
    <t>Greenhalgh-with-Thistleton</t>
  </si>
  <si>
    <t>Kirkham</t>
  </si>
  <si>
    <t>Little Eccleston-with-Larbreck</t>
  </si>
  <si>
    <t>Medlar-with-Wesham</t>
  </si>
  <si>
    <t>Newton-with-Clifton</t>
  </si>
  <si>
    <t>Ribby-with-Wrea</t>
  </si>
  <si>
    <t>Saint Anne's on the Sea</t>
  </si>
  <si>
    <t>Staining</t>
  </si>
  <si>
    <t>Treales, Roseacre and Wharles</t>
  </si>
  <si>
    <t>Weeton-with-Preese</t>
  </si>
  <si>
    <t>Westby-with-Plumptons</t>
  </si>
  <si>
    <t>Lamesley</t>
  </si>
  <si>
    <t>Bestwood St. Albans</t>
  </si>
  <si>
    <t>Burton Joyce</t>
  </si>
  <si>
    <t>Calverton</t>
  </si>
  <si>
    <t>Colwick</t>
  </si>
  <si>
    <t>Lambley</t>
  </si>
  <si>
    <t>Linby</t>
  </si>
  <si>
    <t>Newstead</t>
  </si>
  <si>
    <t>Papplewick</t>
  </si>
  <si>
    <t>Ravenshead</t>
  </si>
  <si>
    <t>Stoke Bardolph</t>
  </si>
  <si>
    <t>Great Totham</t>
  </si>
  <si>
    <t>Hazeleigh</t>
  </si>
  <si>
    <t>Heybridge</t>
  </si>
  <si>
    <t>Latchingdon</t>
  </si>
  <si>
    <t>Little Braxted</t>
  </si>
  <si>
    <t>Little Totham</t>
  </si>
  <si>
    <t>Mayland</t>
  </si>
  <si>
    <t>Mundon</t>
  </si>
  <si>
    <t>North Fambridge</t>
  </si>
  <si>
    <t>Purleigh</t>
  </si>
  <si>
    <t>Southminster</t>
  </si>
  <si>
    <t>St. Lawrence</t>
  </si>
  <si>
    <t>Greenhead</t>
  </si>
  <si>
    <t>Haltwhistle</t>
  </si>
  <si>
    <t>Harbottle</t>
  </si>
  <si>
    <t>Hartburn</t>
  </si>
  <si>
    <t>Hartleyburn</t>
  </si>
  <si>
    <t>Hauxley</t>
  </si>
  <si>
    <t>Haydon</t>
  </si>
  <si>
    <t>Hebron</t>
  </si>
  <si>
    <t>Heddon-on-the-Wall</t>
  </si>
  <si>
    <t>Hedgeley</t>
  </si>
  <si>
    <t>Hedley</t>
  </si>
  <si>
    <t>Henshaw</t>
  </si>
  <si>
    <t>Hepple</t>
  </si>
  <si>
    <t>Hepscott</t>
  </si>
  <si>
    <t>Hexham</t>
  </si>
  <si>
    <t>Hexhamshire</t>
  </si>
  <si>
    <t>Holy Island</t>
  </si>
  <si>
    <t>Horncliffe</t>
  </si>
  <si>
    <t>Humshaugh</t>
  </si>
  <si>
    <t>Ingram</t>
  </si>
  <si>
    <t>Kielder</t>
  </si>
  <si>
    <t>Kirknewton</t>
  </si>
  <si>
    <t>Kirkwhelpington</t>
  </si>
  <si>
    <t>Knaresdale with Kirkhaugh</t>
  </si>
  <si>
    <t>Grimley</t>
  </si>
  <si>
    <t>Guarlford</t>
  </si>
  <si>
    <t>Hallow</t>
  </si>
  <si>
    <t>Hanley</t>
  </si>
  <si>
    <t>Hanley Castle</t>
  </si>
  <si>
    <t>Hill Croome</t>
  </si>
  <si>
    <t>Kempsey</t>
  </si>
  <si>
    <t>Knighton on Teme</t>
  </si>
  <si>
    <t>Lindridge</t>
  </si>
  <si>
    <t>Little Witley</t>
  </si>
  <si>
    <t>Lower Sapey</t>
  </si>
  <si>
    <t>Madresfield</t>
  </si>
  <si>
    <t>Malvern</t>
  </si>
  <si>
    <t>Malvern Wells</t>
  </si>
  <si>
    <t>Mamble</t>
  </si>
  <si>
    <t>Martley</t>
  </si>
  <si>
    <t>Pendock</t>
  </si>
  <si>
    <t>Pensax</t>
  </si>
  <si>
    <t>Powick</t>
  </si>
  <si>
    <t>Rushwick</t>
  </si>
  <si>
    <t>Boltby</t>
  </si>
  <si>
    <t>Shrawley</t>
  </si>
  <si>
    <t>Stanford with Orleton</t>
  </si>
  <si>
    <t>Stockton on Teme</t>
  </si>
  <si>
    <t>Suckley</t>
  </si>
  <si>
    <t>Tenbury</t>
  </si>
  <si>
    <t>Carlton Miniott</t>
  </si>
  <si>
    <t>Carthorpe</t>
  </si>
  <si>
    <t>Clifton-on-Yore</t>
  </si>
  <si>
    <t>Cotcliffe</t>
  </si>
  <si>
    <t>Cowesby</t>
  </si>
  <si>
    <t>Coxwold</t>
  </si>
  <si>
    <t>Crakehall</t>
  </si>
  <si>
    <t>Crathorne</t>
  </si>
  <si>
    <t>Crayke</t>
  </si>
  <si>
    <t>Crosby</t>
  </si>
  <si>
    <t>Dalton</t>
  </si>
  <si>
    <t>Danby Wiske with Lazenby</t>
  </si>
  <si>
    <t>Deighton</t>
  </si>
  <si>
    <t>Easby</t>
  </si>
  <si>
    <t>Easingwold</t>
  </si>
  <si>
    <t>East Cowton</t>
  </si>
  <si>
    <t>East Harlsey</t>
  </si>
  <si>
    <t>East Rounton</t>
  </si>
  <si>
    <t>East Tanfield</t>
  </si>
  <si>
    <t>Ellerbeck</t>
  </si>
  <si>
    <t>Hampton Gay and Poyle</t>
  </si>
  <si>
    <t>Hanwell</t>
  </si>
  <si>
    <t>Hethe</t>
  </si>
  <si>
    <t>Hook Norton</t>
  </si>
  <si>
    <t>Horley</t>
  </si>
  <si>
    <t>Hornton</t>
  </si>
  <si>
    <t>Horton-cum-Studley</t>
  </si>
  <si>
    <t>Islip</t>
  </si>
  <si>
    <t>Kidlington</t>
  </si>
  <si>
    <t>Kirtlington</t>
  </si>
  <si>
    <t>Launton</t>
  </si>
  <si>
    <t>Lower Heyford</t>
  </si>
  <si>
    <t>Middleton Stoney</t>
  </si>
  <si>
    <t>Milton</t>
  </si>
  <si>
    <t>Mollington</t>
  </si>
  <si>
    <t>Noke</t>
  </si>
  <si>
    <t>North Aston</t>
  </si>
  <si>
    <t>North Newington</t>
  </si>
  <si>
    <t>Oddington</t>
  </si>
  <si>
    <t>Piddington</t>
  </si>
  <si>
    <t>Ferryhill</t>
  </si>
  <si>
    <t>Fishburn</t>
  </si>
  <si>
    <t>Framwellgate Moor</t>
  </si>
  <si>
    <t>Great Aycliffe</t>
  </si>
  <si>
    <t>Great Lumley</t>
  </si>
  <si>
    <t>Greater Willington</t>
  </si>
  <si>
    <t>Greencroft</t>
  </si>
  <si>
    <t>Hamsterley</t>
  </si>
  <si>
    <t>Haswell</t>
  </si>
  <si>
    <t>Hawthorn</t>
  </si>
  <si>
    <t>Healeyfield</t>
  </si>
  <si>
    <t>Hedleyhope</t>
  </si>
  <si>
    <t>Hilton</t>
  </si>
  <si>
    <t>Horden</t>
  </si>
  <si>
    <t>Hutton Henry</t>
  </si>
  <si>
    <t>Hutton Magna</t>
  </si>
  <si>
    <t>Kelloe</t>
  </si>
  <si>
    <t>Kimblesworth and Plawsworth</t>
  </si>
  <si>
    <t>Lanchester</t>
  </si>
  <si>
    <t>Audlem</t>
  </si>
  <si>
    <t>Barthomley</t>
  </si>
  <si>
    <t>Betchton</t>
  </si>
  <si>
    <t>Bickerton</t>
  </si>
  <si>
    <t>Bollington</t>
  </si>
  <si>
    <t>Bosley</t>
  </si>
  <si>
    <t>Bradwall</t>
  </si>
  <si>
    <t>Brereton</t>
  </si>
  <si>
    <t>Brindley</t>
  </si>
  <si>
    <t>Buerton</t>
  </si>
  <si>
    <t>Bulkeley</t>
  </si>
  <si>
    <t>Houghton</t>
  </si>
  <si>
    <t>Kingston</t>
  </si>
  <si>
    <t>Littlehampton</t>
  </si>
  <si>
    <t>Lyminster and Crossbush</t>
  </si>
  <si>
    <t>Middleton-on-Sea</t>
  </si>
  <si>
    <t>Pagham</t>
  </si>
  <si>
    <t>Patching</t>
  </si>
  <si>
    <t>Rustington</t>
  </si>
  <si>
    <t>Slindon</t>
  </si>
  <si>
    <t>South Stoke</t>
  </si>
  <si>
    <t>Walberton</t>
  </si>
  <si>
    <t>Warningcamp</t>
  </si>
  <si>
    <t>Yapton</t>
  </si>
  <si>
    <t>Church Lawton</t>
  </si>
  <si>
    <t>Church Minshull</t>
  </si>
  <si>
    <t>Cranage</t>
  </si>
  <si>
    <t>Crewe Green</t>
  </si>
  <si>
    <t>Disley</t>
  </si>
  <si>
    <t>Dodcott cum Wilkesley</t>
  </si>
  <si>
    <t>Shotton</t>
  </si>
  <si>
    <t>South Bedburn</t>
  </si>
  <si>
    <t>South Hetton</t>
  </si>
  <si>
    <t>Spennymoor</t>
  </si>
  <si>
    <t>Staindrop</t>
  </si>
  <si>
    <t>Stanley</t>
  </si>
  <si>
    <t>Startforth</t>
  </si>
  <si>
    <t>Streatlam and Stainton</t>
  </si>
  <si>
    <t>Thornley</t>
  </si>
  <si>
    <t>Tow Law</t>
  </si>
  <si>
    <t>Trimdon</t>
  </si>
  <si>
    <t>Trimdon Foundry</t>
  </si>
  <si>
    <t>Urpeth</t>
  </si>
  <si>
    <t>Waldridge</t>
  </si>
  <si>
    <t>West Auckland</t>
  </si>
  <si>
    <t>West Rainton</t>
  </si>
  <si>
    <t>Wheatley Hill</t>
  </si>
  <si>
    <t>Whorlton</t>
  </si>
  <si>
    <t>Windlestone</t>
  </si>
  <si>
    <t>Wingate</t>
  </si>
  <si>
    <t>Winston</t>
  </si>
  <si>
    <t>Witton Gilbert</t>
  </si>
  <si>
    <t>Witton-le-Wear</t>
  </si>
  <si>
    <t>Wolsingham</t>
  </si>
  <si>
    <t>Baldersby</t>
  </si>
  <si>
    <t>Bewerley</t>
  </si>
  <si>
    <t>Bilton-in-Ainsty with Bickerton</t>
  </si>
  <si>
    <t>Birstwith</t>
  </si>
  <si>
    <t>Bishop Monkton</t>
  </si>
  <si>
    <t>Boroughbridge</t>
  </si>
  <si>
    <t>Coveney</t>
  </si>
  <si>
    <t>Downham</t>
  </si>
  <si>
    <t>Dullingham</t>
  </si>
  <si>
    <t>Ely</t>
  </si>
  <si>
    <t>Isleham</t>
  </si>
  <si>
    <t>Kennett</t>
  </si>
  <si>
    <t>Kirtling</t>
  </si>
  <si>
    <t>Littleport</t>
  </si>
  <si>
    <t>Lode</t>
  </si>
  <si>
    <t>Mepal</t>
  </si>
  <si>
    <t>Reach</t>
  </si>
  <si>
    <t>Snailwell</t>
  </si>
  <si>
    <t>Soham</t>
  </si>
  <si>
    <t>Stetchworth</t>
  </si>
  <si>
    <t>Stretham</t>
  </si>
  <si>
    <t>Swaffham Bulbeck</t>
  </si>
  <si>
    <t>Swaffham Prior</t>
  </si>
  <si>
    <t>Rainow</t>
  </si>
  <si>
    <t>Rope</t>
  </si>
  <si>
    <t>Rostherne</t>
  </si>
  <si>
    <t>Sandbach</t>
  </si>
  <si>
    <t>Shavington cum Gresty</t>
  </si>
  <si>
    <t>Siddington</t>
  </si>
  <si>
    <t>Smallwood</t>
  </si>
  <si>
    <t>Snelson</t>
  </si>
  <si>
    <t>Somerford</t>
  </si>
  <si>
    <t>Sound</t>
  </si>
  <si>
    <t>Spurstow</t>
  </si>
  <si>
    <t>Stapeley</t>
  </si>
  <si>
    <t>Styal</t>
  </si>
  <si>
    <t>Swettenham</t>
  </si>
  <si>
    <t>Tabley Inferior</t>
  </si>
  <si>
    <t>Buckerell</t>
  </si>
  <si>
    <t>Buckland Newton</t>
  </si>
  <si>
    <t>Puncknowle (Puncknowle and Swyre Group)</t>
  </si>
  <si>
    <t>Bishops Caundle</t>
  </si>
  <si>
    <t>Preston Candover and Nutley</t>
  </si>
  <si>
    <t>Oakley and Deane</t>
  </si>
  <si>
    <t>Halton West (Ribble Banks Group)</t>
  </si>
  <si>
    <t>Hanlith (Kirkby Malhamdale Group)</t>
  </si>
  <si>
    <t>Cuddington (Malpas)</t>
  </si>
  <si>
    <t>Cuddington (Weaver and Cuddington)</t>
  </si>
  <si>
    <t>Barford, Sherbourne &amp; Wasperton</t>
  </si>
  <si>
    <t>Eathorpe, Hunningham, Offchurch, Wappenbury</t>
  </si>
  <si>
    <t>Old Milverton &amp; Blackdown</t>
  </si>
  <si>
    <t>Alfrick and Lulsley</t>
  </si>
  <si>
    <t>Great Witley and Hillhampton</t>
  </si>
  <si>
    <t>Kenswick and Wichenford</t>
  </si>
  <si>
    <t>Knightwick and Doddenham</t>
  </si>
  <si>
    <t>Leigh and Bransford</t>
  </si>
  <si>
    <t>Little Malvern and Welland</t>
  </si>
  <si>
    <t>Longdon, Holdfast and Queenhill</t>
  </si>
  <si>
    <t>Severn Stoke and Croome D'Abitot</t>
  </si>
  <si>
    <t>Stoke Bliss, Kyre and Bockleton</t>
  </si>
  <si>
    <t>Wormhill and Green Fairfield</t>
  </si>
  <si>
    <t>Lowestoft Charter Trustees</t>
  </si>
  <si>
    <t>Grantham Charter Trustees</t>
  </si>
  <si>
    <t>Colwall and Malvern Hills Conservators (Colwall)</t>
  </si>
  <si>
    <t>Marsworth</t>
  </si>
  <si>
    <t>Mentmore</t>
  </si>
  <si>
    <t>Middle Claydon</t>
  </si>
  <si>
    <t>Mursley</t>
  </si>
  <si>
    <t>Nash</t>
  </si>
  <si>
    <t>Nether Winchendon</t>
  </si>
  <si>
    <t>Newton Longville</t>
  </si>
  <si>
    <t>North Marston</t>
  </si>
  <si>
    <t>Oakley</t>
  </si>
  <si>
    <t>Oving</t>
  </si>
  <si>
    <t>Padbury</t>
  </si>
  <si>
    <t>Pitstone</t>
  </si>
  <si>
    <t>Preston Bissett</t>
  </si>
  <si>
    <t>Quainton</t>
  </si>
  <si>
    <t>Radclive-cum-Chackmore</t>
  </si>
  <si>
    <t>Shabbington</t>
  </si>
  <si>
    <t>Barkby</t>
  </si>
  <si>
    <t>Barkby Thorpe</t>
  </si>
  <si>
    <t>Burton on the Wolds</t>
  </si>
  <si>
    <t>Cotes</t>
  </si>
  <si>
    <t>Prestwold</t>
  </si>
  <si>
    <t>br.statistics@communities.gsi.gov.uk</t>
  </si>
  <si>
    <t>Bowness</t>
  </si>
  <si>
    <t>Bridekirk</t>
  </si>
  <si>
    <t>Brigham</t>
  </si>
  <si>
    <t>Bromfield</t>
  </si>
  <si>
    <t>Broughton</t>
  </si>
  <si>
    <t>Broughton Moor</t>
  </si>
  <si>
    <t>Buttermere</t>
  </si>
  <si>
    <t>Caldbeck</t>
  </si>
  <si>
    <t>Camerton</t>
  </si>
  <si>
    <t>Cockermouth</t>
  </si>
  <si>
    <t>Crosscanonby</t>
  </si>
  <si>
    <t>Dean</t>
  </si>
  <si>
    <t>Dearham</t>
  </si>
  <si>
    <t>Dundraw</t>
  </si>
  <si>
    <t>Embleton</t>
  </si>
  <si>
    <t>Gilcrux</t>
  </si>
  <si>
    <t>Great Clifton</t>
  </si>
  <si>
    <t>Greysouthen</t>
  </si>
  <si>
    <t>Bath &amp; North East Somerset</t>
  </si>
  <si>
    <t>Blackburn with Darwen</t>
  </si>
  <si>
    <t>Bracknell Forest</t>
  </si>
  <si>
    <t>Brighton &amp; Hove</t>
  </si>
  <si>
    <t>Darlington</t>
  </si>
  <si>
    <t>East Riding of Yorkshire</t>
  </si>
  <si>
    <t>Halton</t>
  </si>
  <si>
    <t>Hartlepool</t>
  </si>
  <si>
    <t>Herefordshire</t>
  </si>
  <si>
    <t>Hinckley and Bosworth</t>
  </si>
  <si>
    <t>Isle of Wight Council</t>
  </si>
  <si>
    <t>Medway</t>
  </si>
  <si>
    <t>Middlesbrough</t>
  </si>
  <si>
    <t>Milton Keynes</t>
  </si>
  <si>
    <t>Newark and Sherwood</t>
  </si>
  <si>
    <t>Newcastle upon Tyne</t>
  </si>
  <si>
    <t>North East Lincolnshire</t>
  </si>
  <si>
    <t>North Lincolnshire</t>
  </si>
  <si>
    <t>Wigton</t>
  </si>
  <si>
    <t>Winscales</t>
  </si>
  <si>
    <t>Woodside</t>
  </si>
  <si>
    <t>Peterborough</t>
  </si>
  <si>
    <t>Redcar and Cleveland</t>
  </si>
  <si>
    <t>Reigate and Banstead</t>
  </si>
  <si>
    <t>Rutland</t>
  </si>
  <si>
    <t>Slough</t>
  </si>
  <si>
    <t>South Gloucestershire</t>
  </si>
  <si>
    <t>Southend-on-Sea</t>
  </si>
  <si>
    <t>Stockton-on-Tees</t>
  </si>
  <si>
    <t>Swindon</t>
  </si>
  <si>
    <t>Belper</t>
  </si>
  <si>
    <t>Codnor</t>
  </si>
  <si>
    <t>Crich</t>
  </si>
  <si>
    <t>Denby</t>
  </si>
  <si>
    <t>Dethick, Lea and Holloway</t>
  </si>
  <si>
    <t>Duffield</t>
  </si>
  <si>
    <t>Hazelwood</t>
  </si>
  <si>
    <t>Heanor and Loscoe</t>
  </si>
  <si>
    <t>Holbrook</t>
  </si>
  <si>
    <t>Horsley</t>
  </si>
  <si>
    <t>Horsley Woodhouse</t>
  </si>
  <si>
    <t>Idridgehay and Alton</t>
  </si>
  <si>
    <t>Ironville</t>
  </si>
  <si>
    <t>Kilburn</t>
  </si>
  <si>
    <t>Kirk Langley</t>
  </si>
  <si>
    <t>Mackworth</t>
  </si>
  <si>
    <t>Mapperley</t>
  </si>
  <si>
    <t>Pentrich</t>
  </si>
  <si>
    <t>Quarndon</t>
  </si>
  <si>
    <t>Ripley</t>
  </si>
  <si>
    <t>Shipley</t>
  </si>
  <si>
    <t>Shottle and Postern</t>
  </si>
  <si>
    <t>Smalley</t>
  </si>
  <si>
    <t>Somercotes</t>
  </si>
  <si>
    <t>Santon Downham</t>
  </si>
  <si>
    <t>Tuddenham</t>
  </si>
  <si>
    <t>Worlington</t>
  </si>
  <si>
    <t>Alvington</t>
  </si>
  <si>
    <t>Awre</t>
  </si>
  <si>
    <t>Aylburton</t>
  </si>
  <si>
    <t>Blaisdon</t>
  </si>
  <si>
    <t>Bromesberrow</t>
  </si>
  <si>
    <t>Churcham</t>
  </si>
  <si>
    <t>Cinderford</t>
  </si>
  <si>
    <t>Coleford</t>
  </si>
  <si>
    <t>Corse</t>
  </si>
  <si>
    <t>Drybrook</t>
  </si>
  <si>
    <t>Dymock</t>
  </si>
  <si>
    <t>Hints</t>
  </si>
  <si>
    <t>Low Coniscliffe and Merrybent</t>
  </si>
  <si>
    <t>English Bicknor</t>
  </si>
  <si>
    <t>Gorsley and Kilcot</t>
  </si>
  <si>
    <t>Hartpury</t>
  </si>
  <si>
    <t>Hewelsfield and Brockweir</t>
  </si>
  <si>
    <t>Huntley</t>
  </si>
  <si>
    <t>Kempley</t>
  </si>
  <si>
    <t>Littledean</t>
  </si>
  <si>
    <t>Longhope</t>
  </si>
  <si>
    <t>Lydbrook</t>
  </si>
  <si>
    <t>Lydney</t>
  </si>
  <si>
    <t>Mitcheldean</t>
  </si>
  <si>
    <t>Newent</t>
  </si>
  <si>
    <t>Newland</t>
  </si>
  <si>
    <t>Pauntley</t>
  </si>
  <si>
    <t>Redmarley D'Abitot</t>
  </si>
  <si>
    <t>Ruardean</t>
  </si>
  <si>
    <t>Rudford and Highleadon</t>
  </si>
  <si>
    <t>Ruspidge and Soudley</t>
  </si>
  <si>
    <t>St. Briavels</t>
  </si>
  <si>
    <t>Staunton</t>
  </si>
  <si>
    <t>Staunton Coleford</t>
  </si>
  <si>
    <t>Taynton</t>
  </si>
  <si>
    <t>Tibberton</t>
  </si>
  <si>
    <t>Tidenham</t>
  </si>
  <si>
    <t>Upleadon</t>
  </si>
  <si>
    <t>Westbury-on-Severn</t>
  </si>
  <si>
    <t>Catesby</t>
  </si>
  <si>
    <t>Charwelton</t>
  </si>
  <si>
    <t>Church with Chapel Brampton</t>
  </si>
  <si>
    <t>Clipston</t>
  </si>
  <si>
    <t>Cold Ashby</t>
  </si>
  <si>
    <t>Creaton</t>
  </si>
  <si>
    <t>Crick</t>
  </si>
  <si>
    <t>Dodford</t>
  </si>
  <si>
    <t>East Farndon</t>
  </si>
  <si>
    <t>East Haddon</t>
  </si>
  <si>
    <t>Elkington</t>
  </si>
  <si>
    <t>Everdon</t>
  </si>
  <si>
    <t>Farthingstone</t>
  </si>
  <si>
    <t>Flore</t>
  </si>
  <si>
    <t>Great Oxendon</t>
  </si>
  <si>
    <t>Guilsborough</t>
  </si>
  <si>
    <t>Harlestone</t>
  </si>
  <si>
    <t>Hellidon</t>
  </si>
  <si>
    <t>Holcot</t>
  </si>
  <si>
    <t>Hollowell</t>
  </si>
  <si>
    <t>Kilsby</t>
  </si>
  <si>
    <t>Woodborough</t>
  </si>
  <si>
    <t>Quedgeley</t>
  </si>
  <si>
    <t>Cobham</t>
  </si>
  <si>
    <t>Luddesdown</t>
  </si>
  <si>
    <t>Meopham</t>
  </si>
  <si>
    <t>Shorne</t>
  </si>
  <si>
    <t>Vigo</t>
  </si>
  <si>
    <t>Belton with Browston</t>
  </si>
  <si>
    <t>Steeple</t>
  </si>
  <si>
    <t>Stow Maries</t>
  </si>
  <si>
    <t>Tillingham</t>
  </si>
  <si>
    <t>Tollesbury</t>
  </si>
  <si>
    <t>Tolleshunt D'Arcy</t>
  </si>
  <si>
    <t>Tolleshunt Knights</t>
  </si>
  <si>
    <t>Tolleshunt Major</t>
  </si>
  <si>
    <t>Ulting</t>
  </si>
  <si>
    <t>Wickham Bishops</t>
  </si>
  <si>
    <t>Woodham Mortimer</t>
  </si>
  <si>
    <t>Woodham Walter</t>
  </si>
  <si>
    <t>Abberley</t>
  </si>
  <si>
    <t>Astley and Dunley</t>
  </si>
  <si>
    <t>Bayton</t>
  </si>
  <si>
    <t>Berrow</t>
  </si>
  <si>
    <t>Birtsmorton</t>
  </si>
  <si>
    <t>Broadheath</t>
  </si>
  <si>
    <t>Bushley</t>
  </si>
  <si>
    <t>Castlemorton</t>
  </si>
  <si>
    <t>Clifton upon Teme</t>
  </si>
  <si>
    <t>Earl's Croome</t>
  </si>
  <si>
    <t>Eastham</t>
  </si>
  <si>
    <t>Eldersfield</t>
  </si>
  <si>
    <t>Send</t>
  </si>
  <si>
    <t>Shackleford</t>
  </si>
  <si>
    <t>Shere</t>
  </si>
  <si>
    <t>St. Martha</t>
  </si>
  <si>
    <t>Tongham</t>
  </si>
  <si>
    <t>Wanborough</t>
  </si>
  <si>
    <t>West Clandon</t>
  </si>
  <si>
    <t>West Horsley</t>
  </si>
  <si>
    <t>Worplesdon</t>
  </si>
  <si>
    <t>Daresbury</t>
  </si>
  <si>
    <t>Hale</t>
  </si>
  <si>
    <t>Halebank</t>
  </si>
  <si>
    <t>Moore</t>
  </si>
  <si>
    <t>Preston Brook</t>
  </si>
  <si>
    <t>Sandymoor</t>
  </si>
  <si>
    <t>Ainderby Miers with Holtby</t>
  </si>
  <si>
    <t>Ainderby Steeple</t>
  </si>
  <si>
    <t>Aiskew</t>
  </si>
  <si>
    <t>Alne</t>
  </si>
  <si>
    <t>Appleton Wiske</t>
  </si>
  <si>
    <t>Bagby</t>
  </si>
  <si>
    <t>Balk</t>
  </si>
  <si>
    <t>Bedale</t>
  </si>
  <si>
    <t>Bilsdale Midcable</t>
  </si>
  <si>
    <t>Hulland Ward</t>
  </si>
  <si>
    <t>Borrowby</t>
  </si>
  <si>
    <t>Brandsby-cum-Stearsby</t>
  </si>
  <si>
    <t>Brompton</t>
  </si>
  <si>
    <t>Burneston</t>
  </si>
  <si>
    <t>Burrill with Cowling</t>
  </si>
  <si>
    <t>Carlton</t>
  </si>
  <si>
    <t>Carlton Husthwaite</t>
  </si>
  <si>
    <t>Matlock Bath</t>
  </si>
  <si>
    <t>Middleton and Smerrill</t>
  </si>
  <si>
    <t>Northbourne</t>
  </si>
  <si>
    <t>Ringwould with Kingsdown</t>
  </si>
  <si>
    <t>Ripple</t>
  </si>
  <si>
    <t>River</t>
  </si>
  <si>
    <t>Sandwich</t>
  </si>
  <si>
    <t>Shepherdswell with Coldred</t>
  </si>
  <si>
    <t>Sholden</t>
  </si>
  <si>
    <t>Bloxham</t>
  </si>
  <si>
    <t>Bodicote</t>
  </si>
  <si>
    <t>Bourton</t>
  </si>
  <si>
    <t>Bucknell</t>
  </si>
  <si>
    <t>Caversfield</t>
  </si>
  <si>
    <t>Charlton-on-Otmoor</t>
  </si>
  <si>
    <t>Chesterton</t>
  </si>
  <si>
    <t>Claydon with Clattercot</t>
  </si>
  <si>
    <t>Hayton and Mealo</t>
  </si>
  <si>
    <t>Holme Abbey</t>
  </si>
  <si>
    <t>Holme East Waver</t>
  </si>
  <si>
    <t>Holme Low</t>
  </si>
  <si>
    <t>Holme St Cuthbert</t>
  </si>
  <si>
    <t>Ireby and Uldale</t>
  </si>
  <si>
    <t>Keswick</t>
  </si>
  <si>
    <t>Kirkbampton</t>
  </si>
  <si>
    <t>Kirkbride</t>
  </si>
  <si>
    <t>Little Clifton</t>
  </si>
  <si>
    <t>Lorton</t>
  </si>
  <si>
    <t>Loweswater</t>
  </si>
  <si>
    <t>Maryport</t>
  </si>
  <si>
    <t>Oughterside and Allerby</t>
  </si>
  <si>
    <t>Papcastle</t>
  </si>
  <si>
    <t>Plumbland</t>
  </si>
  <si>
    <t>Seaton</t>
  </si>
  <si>
    <t>Sebergham</t>
  </si>
  <si>
    <t>Setmurthy</t>
  </si>
  <si>
    <t>Silloth-on-Solway</t>
  </si>
  <si>
    <t>St John's Castlerigg and Wythburn</t>
  </si>
  <si>
    <t>Thursby</t>
  </si>
  <si>
    <t>Underskiddaw</t>
  </si>
  <si>
    <t>Waverton</t>
  </si>
  <si>
    <t>Westnewton</t>
  </si>
  <si>
    <t>Westward</t>
  </si>
  <si>
    <t>Workington</t>
  </si>
  <si>
    <t>Wythop</t>
  </si>
  <si>
    <t>Aldercar &amp; Langley Mill</t>
  </si>
  <si>
    <t>Alderwasley</t>
  </si>
  <si>
    <t>Alfreton</t>
  </si>
  <si>
    <t>Shenington with Alkerton</t>
  </si>
  <si>
    <t>Shipton-on-Cherwell and Thrupp</t>
  </si>
  <si>
    <t>Shutford</t>
  </si>
  <si>
    <t>Sibford Ferris</t>
  </si>
  <si>
    <t>Sibford Gower</t>
  </si>
  <si>
    <t>Souldern</t>
  </si>
  <si>
    <t>South Newington</t>
  </si>
  <si>
    <t>Steeple Aston</t>
  </si>
  <si>
    <t>Stoke Lyne</t>
  </si>
  <si>
    <t>Stratton Audley</t>
  </si>
  <si>
    <t>Swalcliffe</t>
  </si>
  <si>
    <t>Tadmarton</t>
  </si>
  <si>
    <t>Upper Heyford</t>
  </si>
  <si>
    <t>Wardington</t>
  </si>
  <si>
    <t>Wendlebury</t>
  </si>
  <si>
    <t>Weston-on-the-Green</t>
  </si>
  <si>
    <t>Wigginton</t>
  </si>
  <si>
    <t>Wroxton</t>
  </si>
  <si>
    <t>Yarnton</t>
  </si>
  <si>
    <t>Adlington</t>
  </si>
  <si>
    <t>Agden</t>
  </si>
  <si>
    <t>Alderley Edge</t>
  </si>
  <si>
    <t>Alpraham</t>
  </si>
  <si>
    <t>Alsager</t>
  </si>
  <si>
    <t>Arclid</t>
  </si>
  <si>
    <t>Ashley</t>
  </si>
  <si>
    <t>Aston by Budworth</t>
  </si>
  <si>
    <t>Aldingbourne</t>
  </si>
  <si>
    <t>Aldwick</t>
  </si>
  <si>
    <t>Angmering</t>
  </si>
  <si>
    <t>Arundel</t>
  </si>
  <si>
    <t>Barnham</t>
  </si>
  <si>
    <t>Bersted</t>
  </si>
  <si>
    <t>Bognor Regis</t>
  </si>
  <si>
    <t>Burpham</t>
  </si>
  <si>
    <t>Clapham</t>
  </si>
  <si>
    <t>Climping</t>
  </si>
  <si>
    <t>East Preston</t>
  </si>
  <si>
    <t>Eastergate</t>
  </si>
  <si>
    <t>Felpham</t>
  </si>
  <si>
    <t>Ferring</t>
  </si>
  <si>
    <t>Findon</t>
  </si>
  <si>
    <t>Ford</t>
  </si>
  <si>
    <t>Selston</t>
  </si>
  <si>
    <t>Appledore</t>
  </si>
  <si>
    <t>Bethersden</t>
  </si>
  <si>
    <t>Doddington</t>
  </si>
  <si>
    <t>Gawsworth</t>
  </si>
  <si>
    <t>Goostrey</t>
  </si>
  <si>
    <t>Great Warford</t>
  </si>
  <si>
    <t>Handforth</t>
  </si>
  <si>
    <t>Hankelow</t>
  </si>
  <si>
    <t>Haslington</t>
  </si>
  <si>
    <t>Hassall</t>
  </si>
  <si>
    <t>Hatherton</t>
  </si>
  <si>
    <t>Henbury</t>
  </si>
  <si>
    <t>High Legh</t>
  </si>
  <si>
    <t>Higher Hurdsfield</t>
  </si>
  <si>
    <t>Holmes Chapel</t>
  </si>
  <si>
    <t>Hough</t>
  </si>
  <si>
    <t>Kettleshulme</t>
  </si>
  <si>
    <t>Knutsford</t>
  </si>
  <si>
    <t>Lea</t>
  </si>
  <si>
    <t>Assington</t>
  </si>
  <si>
    <t>Belstead</t>
  </si>
  <si>
    <t>Bentley</t>
  </si>
  <si>
    <t>Bildeston</t>
  </si>
  <si>
    <t>Boxford</t>
  </si>
  <si>
    <t>Boxted</t>
  </si>
  <si>
    <t>Brantham</t>
  </si>
  <si>
    <t>Brent Eleigh</t>
  </si>
  <si>
    <t>Brettenham</t>
  </si>
  <si>
    <t>Bures St. Mary</t>
  </si>
  <si>
    <t>Burstall</t>
  </si>
  <si>
    <t>Capel St. Mary</t>
  </si>
  <si>
    <t>Chelmondiston</t>
  </si>
  <si>
    <t>Chelsworth</t>
  </si>
  <si>
    <t>East Meon</t>
  </si>
  <si>
    <t>East Tisted</t>
  </si>
  <si>
    <t>Four Marks</t>
  </si>
  <si>
    <t>Froxfield</t>
  </si>
  <si>
    <t>Yateley</t>
  </si>
  <si>
    <t>Claxton</t>
  </si>
  <si>
    <t>Dalton Piercy</t>
  </si>
  <si>
    <t>Elwick</t>
  </si>
  <si>
    <t>Headland</t>
  </si>
  <si>
    <t>Newton Bewley</t>
  </si>
  <si>
    <t>Aconbury</t>
  </si>
  <si>
    <t>Allensmore</t>
  </si>
  <si>
    <t>Almeley</t>
  </si>
  <si>
    <t>Hogsthorpe</t>
  </si>
  <si>
    <t>Holton le Clay</t>
  </si>
  <si>
    <t>Horncastle</t>
  </si>
  <si>
    <t>Horsington</t>
  </si>
  <si>
    <t>Moreton on Lugg</t>
  </si>
  <si>
    <t>Much Birch</t>
  </si>
  <si>
    <t>Much Dewchurch</t>
  </si>
  <si>
    <t>Much Marcle</t>
  </si>
  <si>
    <t>Orcop</t>
  </si>
  <si>
    <t>Orleton</t>
  </si>
  <si>
    <t>Pembridge</t>
  </si>
  <si>
    <t>Peterchurch</t>
  </si>
  <si>
    <t>Peterstow</t>
  </si>
  <si>
    <t>Pipe and Lyde</t>
  </si>
  <si>
    <t>Putley</t>
  </si>
  <si>
    <t>Richards Castle (Hereford)</t>
  </si>
  <si>
    <t>Ross-on-Wye</t>
  </si>
  <si>
    <t>Mumby</t>
  </si>
  <si>
    <t>North Cockerington</t>
  </si>
  <si>
    <t>North Cotes</t>
  </si>
  <si>
    <t>North Somercotes</t>
  </si>
  <si>
    <t>North Thoresby</t>
  </si>
  <si>
    <t>Orby</t>
  </si>
  <si>
    <t>Partney</t>
  </si>
  <si>
    <t>Revesby</t>
  </si>
  <si>
    <t>Roughton</t>
  </si>
  <si>
    <t>Saltfleetby</t>
  </si>
  <si>
    <t>Scamblesby</t>
  </si>
  <si>
    <t>Sibsey</t>
  </si>
  <si>
    <t>Skegness</t>
  </si>
  <si>
    <t>Skidbrooke with Saltfleet Haven</t>
  </si>
  <si>
    <t>South Cockerington</t>
  </si>
  <si>
    <t>South Somercotes</t>
  </si>
  <si>
    <t>South Willingham</t>
  </si>
  <si>
    <t>Wakes Colne</t>
  </si>
  <si>
    <t>West Bergholt</t>
  </si>
  <si>
    <t>Stickford</t>
  </si>
  <si>
    <t>Stickney</t>
  </si>
  <si>
    <t>Strubby with Woodthorpe</t>
  </si>
  <si>
    <t>Swaby</t>
  </si>
  <si>
    <t>Tathwell</t>
  </si>
  <si>
    <t>Tetford</t>
  </si>
  <si>
    <t>Egremont</t>
  </si>
  <si>
    <t>Ennerdale and Kinniside</t>
  </si>
  <si>
    <t>Eskdale</t>
  </si>
  <si>
    <t>Gosforth</t>
  </si>
  <si>
    <t>Haile</t>
  </si>
  <si>
    <t>Irton with Santon</t>
  </si>
  <si>
    <t>Lamplugh</t>
  </si>
  <si>
    <t>Lowca</t>
  </si>
  <si>
    <t>Lowside Quarter</t>
  </si>
  <si>
    <t>Millom</t>
  </si>
  <si>
    <t>Millom Without</t>
  </si>
  <si>
    <t>Moresby</t>
  </si>
  <si>
    <t>Muncaster</t>
  </si>
  <si>
    <t>Parton</t>
  </si>
  <si>
    <t>Ponsonby</t>
  </si>
  <si>
    <t>Seascale</t>
  </si>
  <si>
    <t>St. Bees</t>
  </si>
  <si>
    <t>Ulpha</t>
  </si>
  <si>
    <t>Waberthwaite</t>
  </si>
  <si>
    <t>Wasdale</t>
  </si>
  <si>
    <t>Weddicar</t>
  </si>
  <si>
    <t>Whicham</t>
  </si>
  <si>
    <t>Cottingham</t>
  </si>
  <si>
    <t>East Carlton</t>
  </si>
  <si>
    <t>Gretton</t>
  </si>
  <si>
    <t>Nempnett Thrubwell</t>
  </si>
  <si>
    <t>Newton St. Loe</t>
  </si>
  <si>
    <t>Norton Malreward</t>
  </si>
  <si>
    <t>Paulton</t>
  </si>
  <si>
    <t>Peasedown St. John</t>
  </si>
  <si>
    <t>Priston</t>
  </si>
  <si>
    <t>Publow</t>
  </si>
  <si>
    <t>Radstock</t>
  </si>
  <si>
    <t>Saltford</t>
  </si>
  <si>
    <t>Shoscombe</t>
  </si>
  <si>
    <t>Southstoke</t>
  </si>
  <si>
    <t>St Catherine</t>
  </si>
  <si>
    <t>Stanton Drew</t>
  </si>
  <si>
    <t>E2437</t>
  </si>
  <si>
    <t>We welcome comments and suggestions for further improvement or about your experiences with this product. This may include comments on data quality, timing and the format of the statistics. Please contact Ian Rose at:</t>
  </si>
  <si>
    <t>2014-15</t>
  </si>
  <si>
    <t>Type</t>
  </si>
  <si>
    <t>Coombes</t>
  </si>
  <si>
    <t>Bewaldeth and Snittlegarth</t>
  </si>
  <si>
    <t>Kedleston</t>
  </si>
  <si>
    <t>Ravensdale Park</t>
  </si>
  <si>
    <t>Riddings</t>
  </si>
  <si>
    <t>Madehurst</t>
  </si>
  <si>
    <t>Poling</t>
  </si>
  <si>
    <t>Shadoxhurst</t>
  </si>
  <si>
    <t>Smarden</t>
  </si>
  <si>
    <t>Smeeth</t>
  </si>
  <si>
    <t>Stone-cum-Ebony</t>
  </si>
  <si>
    <t>Tenterden</t>
  </si>
  <si>
    <t>Warehorne</t>
  </si>
  <si>
    <t>Aston Sandford</t>
  </si>
  <si>
    <t>Barton Hartshorn</t>
  </si>
  <si>
    <t>Biddlesden</t>
  </si>
  <si>
    <t>Chetwode</t>
  </si>
  <si>
    <t>Creslow</t>
  </si>
  <si>
    <t>Dorton</t>
  </si>
  <si>
    <t>Fleet Marston</t>
  </si>
  <si>
    <t>Foscott</t>
  </si>
  <si>
    <t>Hoggeston</t>
  </si>
  <si>
    <t>Hogshaw</t>
  </si>
  <si>
    <t>Kingsey</t>
  </si>
  <si>
    <t>Lillingstone Dayrell with Luffield Abbey</t>
  </si>
  <si>
    <t>Lillingstone Lovell</t>
  </si>
  <si>
    <t>Pitchcott</t>
  </si>
  <si>
    <t>Poundon</t>
  </si>
  <si>
    <t>Quarrendon</t>
  </si>
  <si>
    <t>Shalstone</t>
  </si>
  <si>
    <t>Upper Winchendon</t>
  </si>
  <si>
    <t>Woodham</t>
  </si>
  <si>
    <t>Arwarton</t>
  </si>
  <si>
    <t>Shelley</t>
  </si>
  <si>
    <t>Wenham Magna</t>
  </si>
  <si>
    <t>Wenham Parva</t>
  </si>
  <si>
    <t>Deane (grouped with Oakley)</t>
  </si>
  <si>
    <t>Farleigh Wallop</t>
  </si>
  <si>
    <t>Hartley Wespall</t>
  </si>
  <si>
    <t>Herriard</t>
  </si>
  <si>
    <t>Litchfield and Woodcott</t>
  </si>
  <si>
    <t>Nutley (grouped with Preston Candover)</t>
  </si>
  <si>
    <t>Popham</t>
  </si>
  <si>
    <t>Stratfield Turgis</t>
  </si>
  <si>
    <t>Tunworth</t>
  </si>
  <si>
    <t>Weston Corbett and Weston Patrick</t>
  </si>
  <si>
    <t>Weston Patrick (grouped with Weston Corbett)</t>
  </si>
  <si>
    <t>Winslade</t>
  </si>
  <si>
    <t>Bole</t>
  </si>
  <si>
    <t>Carburton</t>
  </si>
  <si>
    <t>Clumber and Hardwick</t>
  </si>
  <si>
    <t>Scaftworth</t>
  </si>
  <si>
    <t>Wallingwells</t>
  </si>
  <si>
    <t>West Burton</t>
  </si>
  <si>
    <t>North Stoke</t>
  </si>
  <si>
    <t>Little Barford</t>
  </si>
  <si>
    <t>Aston Flamville</t>
  </si>
  <si>
    <t>Braunstone Town</t>
  </si>
  <si>
    <t>Glenfield</t>
  </si>
  <si>
    <t>Leicester Forest West</t>
  </si>
  <si>
    <t>Lubbesthorpe</t>
  </si>
  <si>
    <t>Potters Marston</t>
  </si>
  <si>
    <t>Wigston Parva</t>
  </si>
  <si>
    <t>Trident</t>
  </si>
  <si>
    <t>Bardfield Saling</t>
  </si>
  <si>
    <t>Bylaugh</t>
  </si>
  <si>
    <t>Cranwich</t>
  </si>
  <si>
    <t>Didlington</t>
  </si>
  <si>
    <t>Gateley</t>
  </si>
  <si>
    <t>Guist</t>
  </si>
  <si>
    <t>Ickburgh</t>
  </si>
  <si>
    <t>Kempstone</t>
  </si>
  <si>
    <t>Lexham</t>
  </si>
  <si>
    <t>Lynford</t>
  </si>
  <si>
    <t>Narford</t>
  </si>
  <si>
    <t>Newton by Castle Acre</t>
  </si>
  <si>
    <t>Riddlesworth</t>
  </si>
  <si>
    <t>Rougham</t>
  </si>
  <si>
    <t>Shropham</t>
  </si>
  <si>
    <t>South Acre</t>
  </si>
  <si>
    <t>Wellingham</t>
  </si>
  <si>
    <t>Alderford (Grouped with Swannington)</t>
  </si>
  <si>
    <t>Beeston St. Andrew</t>
  </si>
  <si>
    <t>Belaugh</t>
  </si>
  <si>
    <t>Crostwick</t>
  </si>
  <si>
    <t>Little Witchingham (Grouped with Swannington)</t>
  </si>
  <si>
    <t>Salle</t>
  </si>
  <si>
    <t>Themelthorpe</t>
  </si>
  <si>
    <t>Strelley</t>
  </si>
  <si>
    <t>Dunnockshaw</t>
  </si>
  <si>
    <t>Hapton</t>
  </si>
  <si>
    <t>Ightenhill</t>
  </si>
  <si>
    <t>Askerton</t>
  </si>
  <si>
    <t>Midgeholme</t>
  </si>
  <si>
    <t>Astwick</t>
  </si>
  <si>
    <t>Battlesden</t>
  </si>
  <si>
    <t>Edworth</t>
  </si>
  <si>
    <t>Eyeworth</t>
  </si>
  <si>
    <t>Potsgrove</t>
  </si>
  <si>
    <t>Beeby</t>
  </si>
  <si>
    <t>Ulverscroft</t>
  </si>
  <si>
    <t>Mashbury</t>
  </si>
  <si>
    <t>Cottisford</t>
  </si>
  <si>
    <t>Godington</t>
  </si>
  <si>
    <t>Hardwick with Tusmore</t>
  </si>
  <si>
    <t>Middle Aston</t>
  </si>
  <si>
    <t>Mixbury</t>
  </si>
  <si>
    <t>Newton Purcell with Shelswell</t>
  </si>
  <si>
    <t>Prescote</t>
  </si>
  <si>
    <t>Chorley (Wilmslow West and Chorley)</t>
  </si>
  <si>
    <t>Crewe Town Council</t>
  </si>
  <si>
    <t>Hulme Walfield</t>
  </si>
  <si>
    <t>Lyme Handley</t>
  </si>
  <si>
    <t>Macclesfield Forest and Wildboarclough</t>
  </si>
  <si>
    <t>Mobberley</t>
  </si>
  <si>
    <t>Tatton</t>
  </si>
  <si>
    <t>Wincle</t>
  </si>
  <si>
    <t>Bache (Grouped with Upton-by-Chester and Moston)</t>
  </si>
  <si>
    <t>Broxton (Grouped with Duckington and Harthill)</t>
  </si>
  <si>
    <t>Chester Castle</t>
  </si>
  <si>
    <t>Chidlow</t>
  </si>
  <si>
    <t>City of Chester Charter Trustee</t>
  </si>
  <si>
    <t>Croughton (Grouped with Little Stanney and Stoak and Wervin)</t>
  </si>
  <si>
    <t>Duckington (Grouped with Broxton and Harthill)</t>
  </si>
  <si>
    <t>Harthill (Grouped with Broxton and Duckington)</t>
  </si>
  <si>
    <t>Ledsham (grouped with Capenhurst)</t>
  </si>
  <si>
    <t>Moston (Grouped with Upton-by-Chester and Bache)</t>
  </si>
  <si>
    <t>Stoak  (Grouped with Little Stanney, Croughton and Wervin)</t>
  </si>
  <si>
    <t>Wervin (Grouped with Little Stanney, Croughton and Stoak)</t>
  </si>
  <si>
    <t>Wigland</t>
  </si>
  <si>
    <t>Bignor</t>
  </si>
  <si>
    <t>Eartham</t>
  </si>
  <si>
    <t>Linch</t>
  </si>
  <si>
    <t>Upwaltham</t>
  </si>
  <si>
    <t>West Thorney</t>
  </si>
  <si>
    <t>Latimer &amp; Ley Hill</t>
  </si>
  <si>
    <t>Anglezarke</t>
  </si>
  <si>
    <t>Abberton (grouped with Langenhoe)</t>
  </si>
  <si>
    <t>Great and Little Wigborough (grouped with Peldon, Salcott &amp; Virley)</t>
  </si>
  <si>
    <t>Langenhoe (grouped with Abberton)</t>
  </si>
  <si>
    <t>Layer Breton</t>
  </si>
  <si>
    <t>Layer Marney</t>
  </si>
  <si>
    <t>Peldon (grouped with Great and Little Wigborough, Salcott &amp; Virley)</t>
  </si>
  <si>
    <t>Salcott (grouped with Great and Little Wigborough, Peldon &amp; Virley)</t>
  </si>
  <si>
    <t>Virley (grouped with Great and Little Wigborough, Peldon &amp; Salcott)</t>
  </si>
  <si>
    <t>Whitehaven</t>
  </si>
  <si>
    <t>Boconnoc</t>
  </si>
  <si>
    <t>Broadoak</t>
  </si>
  <si>
    <t>Morvah</t>
  </si>
  <si>
    <t>Padstow</t>
  </si>
  <si>
    <t>St. Michael Caerhays</t>
  </si>
  <si>
    <t>St. Michael's Mount</t>
  </si>
  <si>
    <t>Treneglos</t>
  </si>
  <si>
    <t>Ampney St. Mary</t>
  </si>
  <si>
    <t>Batsford</t>
  </si>
  <si>
    <t>Colesbourne</t>
  </si>
  <si>
    <t>Compton Abdale</t>
  </si>
  <si>
    <t>Edgeworth</t>
  </si>
  <si>
    <t>Farmington</t>
  </si>
  <si>
    <t>Hampnett</t>
  </si>
  <si>
    <t>Hazleton</t>
  </si>
  <si>
    <t>Notgrove</t>
  </si>
  <si>
    <t>Ozleworth</t>
  </si>
  <si>
    <t>Poole Keynes</t>
  </si>
  <si>
    <t>Saintbury</t>
  </si>
  <si>
    <t>Sezincote</t>
  </si>
  <si>
    <t>Syde</t>
  </si>
  <si>
    <t>Turkdean</t>
  </si>
  <si>
    <t>Westcote</t>
  </si>
  <si>
    <t>Winson</t>
  </si>
  <si>
    <t>Wyck Rissington</t>
  </si>
  <si>
    <t>Yanworth</t>
  </si>
  <si>
    <t>Airton</t>
  </si>
  <si>
    <t>Appletreewick</t>
  </si>
  <si>
    <t>Arncliffe</t>
  </si>
  <si>
    <t>Bank Newton</t>
  </si>
  <si>
    <t>Beamsley</t>
  </si>
  <si>
    <t>Bolton Abbey</t>
  </si>
  <si>
    <t>Calton</t>
  </si>
  <si>
    <t>Cracoe</t>
  </si>
  <si>
    <t>Elslack</t>
  </si>
  <si>
    <t>Eshton</t>
  </si>
  <si>
    <t>Flasby with Winterburn</t>
  </si>
  <si>
    <t>Halton Gill</t>
  </si>
  <si>
    <t>Hartlington</t>
  </si>
  <si>
    <t>Hawkswick</t>
  </si>
  <si>
    <t>Hazlewood with Storiths</t>
  </si>
  <si>
    <t>Hebden</t>
  </si>
  <si>
    <t>Hetton -cum- Bordley</t>
  </si>
  <si>
    <t>Kirkby Malham (Kirkby Malhamdale Group)</t>
  </si>
  <si>
    <t>Lawkland</t>
  </si>
  <si>
    <t>Malham (Kirkby Malhamdale Group)</t>
  </si>
  <si>
    <t>Malham Moor (Kirkby Malhamdale Group)</t>
  </si>
  <si>
    <t>Rathmell (Ribble Banks Group)</t>
  </si>
  <si>
    <t>Rylstone</t>
  </si>
  <si>
    <t>Stirton with Thorlby</t>
  </si>
  <si>
    <t>Thornton in Lonsdale</t>
  </si>
  <si>
    <t>Wigglesworth (Ribble Banks Group)</t>
  </si>
  <si>
    <t>Barmpton</t>
  </si>
  <si>
    <t>Coatham Mundeville</t>
  </si>
  <si>
    <t>East and West Newbiggin</t>
  </si>
  <si>
    <t>Great Burdon</t>
  </si>
  <si>
    <t>Great Stainton</t>
  </si>
  <si>
    <t>Houghton Le Side</t>
  </si>
  <si>
    <t>Killerby</t>
  </si>
  <si>
    <t>Little Stainton</t>
  </si>
  <si>
    <t>Morton Palms</t>
  </si>
  <si>
    <t>Sockburn</t>
  </si>
  <si>
    <t>Summerhouse</t>
  </si>
  <si>
    <t>Walworth</t>
  </si>
  <si>
    <t>Althorp</t>
  </si>
  <si>
    <t>Brockhall</t>
  </si>
  <si>
    <t>Canons Ashby</t>
  </si>
  <si>
    <t>Clay Coton</t>
  </si>
  <si>
    <t>Cottesbrooke</t>
  </si>
  <si>
    <t>Fawsley</t>
  </si>
  <si>
    <t>Haselbech</t>
  </si>
  <si>
    <t>Holdenby</t>
  </si>
  <si>
    <t>Kelmarsh</t>
  </si>
  <si>
    <t>Sulby</t>
  </si>
  <si>
    <t>Abney and Abney Grange</t>
  </si>
  <si>
    <t>Alkmonton and Hungry Bentley</t>
  </si>
  <si>
    <t>Atlow</t>
  </si>
  <si>
    <t>Biggin by Hulland</t>
  </si>
  <si>
    <t>Blackwell in the Peak</t>
  </si>
  <si>
    <t>Brushfield</t>
  </si>
  <si>
    <t>Callow</t>
  </si>
  <si>
    <t>Chatsworth</t>
  </si>
  <si>
    <t>Edensor</t>
  </si>
  <si>
    <t>Gratton</t>
  </si>
  <si>
    <t>Harthill</t>
  </si>
  <si>
    <t>Hazlebadge</t>
  </si>
  <si>
    <t>Highlow</t>
  </si>
  <si>
    <t>Hulland</t>
  </si>
  <si>
    <t>Ible</t>
  </si>
  <si>
    <t>Ivonbrook Grange</t>
  </si>
  <si>
    <t>Little Longstone</t>
  </si>
  <si>
    <t>Mercaston</t>
  </si>
  <si>
    <t>Nether Haddon</t>
  </si>
  <si>
    <t>Offerton</t>
  </si>
  <si>
    <t>Rowland</t>
  </si>
  <si>
    <t>Somersal Herbert</t>
  </si>
  <si>
    <t>Wheston</t>
  </si>
  <si>
    <t>Fenwick (Grouped with Moss)</t>
  </si>
  <si>
    <t>Kirk Bramwith (Grouped with Moss)</t>
  </si>
  <si>
    <t>Marr</t>
  </si>
  <si>
    <t>Barforth</t>
  </si>
  <si>
    <t>Bolam</t>
  </si>
  <si>
    <t>Brignall (Grouped With Rokeby and Egglestone Abbey)</t>
  </si>
  <si>
    <t>Cleatlam</t>
  </si>
  <si>
    <t>Egglestone Abbey (Grouped With Rokeby and Brignall)</t>
  </si>
  <si>
    <t>Forest and Frith</t>
  </si>
  <si>
    <t>Gilmonby</t>
  </si>
  <si>
    <t>Headlam</t>
  </si>
  <si>
    <t>Holwick</t>
  </si>
  <si>
    <t>Hope</t>
  </si>
  <si>
    <t>Hunderthwaite</t>
  </si>
  <si>
    <t>Langleydale and Shotton</t>
  </si>
  <si>
    <t>Langton (Grouped with Gainford)</t>
  </si>
  <si>
    <t>Morton Tinmouth</t>
  </si>
  <si>
    <t>Newbiggin (Grouped with Middleton in Teesdale)</t>
  </si>
  <si>
    <t>Raby with Keverstone</t>
  </si>
  <si>
    <t>Scargill</t>
  </si>
  <si>
    <t>Wackerfield</t>
  </si>
  <si>
    <t>Westwick (Grouped with Whorlton)</t>
  </si>
  <si>
    <t>Wycliffe with Thorpe</t>
  </si>
  <si>
    <t>Westley Waterless</t>
  </si>
  <si>
    <t>Clyst St. Lawrence</t>
  </si>
  <si>
    <t>Huxham</t>
  </si>
  <si>
    <t>Nether Exe</t>
  </si>
  <si>
    <t>Colemore and Priors Dean</t>
  </si>
  <si>
    <t>West Tisted</t>
  </si>
  <si>
    <t>Brent Pelham (Grouped as Brent Pelham / Meesden)</t>
  </si>
  <si>
    <t>Eastwick (Grouped as Eastwick / Gilston)</t>
  </si>
  <si>
    <t>Gilston (Grouped as Eastwick / Gilston above)</t>
  </si>
  <si>
    <t>Meesden (Grouped as Brent Pelham / Meesden above)</t>
  </si>
  <si>
    <t>Sacombe</t>
  </si>
  <si>
    <t>Wyddial</t>
  </si>
  <si>
    <t>Ashby with Scremby</t>
  </si>
  <si>
    <t>Aswardby</t>
  </si>
  <si>
    <t>Authorpe</t>
  </si>
  <si>
    <t>Belleau</t>
  </si>
  <si>
    <t>Brackenborough with Little Grimsby</t>
  </si>
  <si>
    <t>Brinkhill</t>
  </si>
  <si>
    <t>Burgh on Bain</t>
  </si>
  <si>
    <t>Calcethorpe with Kelstern</t>
  </si>
  <si>
    <t>Candlesby with Gunby</t>
  </si>
  <si>
    <t>Claxby with Moorby</t>
  </si>
  <si>
    <t>Claythorpe</t>
  </si>
  <si>
    <t>Conisholme</t>
  </si>
  <si>
    <t>Cumberworth</t>
  </si>
  <si>
    <t>Edlington Group</t>
  </si>
  <si>
    <t>Gayton le Wold</t>
  </si>
  <si>
    <t>Great Sturton</t>
  </si>
  <si>
    <t>Greetham with Somersby</t>
  </si>
  <si>
    <t>Hainton</t>
  </si>
  <si>
    <t>Hallington</t>
  </si>
  <si>
    <t>Haltham</t>
  </si>
  <si>
    <t>Hameringham</t>
  </si>
  <si>
    <t>Hannah cum Hagnaby</t>
  </si>
  <si>
    <t>Harrington</t>
  </si>
  <si>
    <t>High Toynton</t>
  </si>
  <si>
    <t>Keddington</t>
  </si>
  <si>
    <t>Langton by Horncastle</t>
  </si>
  <si>
    <t>Langton by Wragby</t>
  </si>
  <si>
    <t>Langton/Sutterby</t>
  </si>
  <si>
    <t>Low Toynton</t>
  </si>
  <si>
    <t>Lusby with Winceby</t>
  </si>
  <si>
    <t>Maidenwell</t>
  </si>
  <si>
    <t>Mareham on the Hill</t>
  </si>
  <si>
    <t>Markby</t>
  </si>
  <si>
    <t>Market Stainton</t>
  </si>
  <si>
    <t>Muckton</t>
  </si>
  <si>
    <t>North Ormsby</t>
  </si>
  <si>
    <t>Raithby</t>
  </si>
  <si>
    <t>Raithby cum Maltby</t>
  </si>
  <si>
    <t>Reston</t>
  </si>
  <si>
    <t>Rigsby with Ailby</t>
  </si>
  <si>
    <t>Sausthorpe</t>
  </si>
  <si>
    <t>Scrivelsby</t>
  </si>
  <si>
    <t>Skendleby</t>
  </si>
  <si>
    <t>Sotby</t>
  </si>
  <si>
    <t>South Ormsby cum Ketsby</t>
  </si>
  <si>
    <t>Stenigot</t>
  </si>
  <si>
    <t>Stewton</t>
  </si>
  <si>
    <t>Ulceby with Fordington</t>
  </si>
  <si>
    <t>Wainfleet St Mary</t>
  </si>
  <si>
    <t>Walmsgate</t>
  </si>
  <si>
    <t>West Fen</t>
  </si>
  <si>
    <t>West Torrington</t>
  </si>
  <si>
    <t>Withcall</t>
  </si>
  <si>
    <t>Wood Enderby</t>
  </si>
  <si>
    <t>Woodhall/Stixwould</t>
  </si>
  <si>
    <t>Wyham cum Cadeby</t>
  </si>
  <si>
    <t>Yarburgh</t>
  </si>
  <si>
    <t>Apethorpe</t>
  </si>
  <si>
    <t>Blatherwycke</t>
  </si>
  <si>
    <t>Cotterstock</t>
  </si>
  <si>
    <t>Deene (grouped with Deenethorpe)</t>
  </si>
  <si>
    <t>Deenethorpe (grouped with Deene)</t>
  </si>
  <si>
    <t>Fotheringhay</t>
  </si>
  <si>
    <t>Hemington (grouped with Luddington &amp; Thurning)</t>
  </si>
  <si>
    <t>Lilford-cum-Wigsthorpe (grouped with Thorpe Achurch)</t>
  </si>
  <si>
    <t>Luddington (grouped with Hemington &amp; Thurning)</t>
  </si>
  <si>
    <t>Newton Bromswold</t>
  </si>
  <si>
    <t>Pilton (grouped with Stoke Doyle &amp; Wadenhoe)</t>
  </si>
  <si>
    <t>Stoke Doyle (grouped with Pilton &amp; Wadenhoe)</t>
  </si>
  <si>
    <t>Tansor</t>
  </si>
  <si>
    <t>Thorpe Achurch (grouped with Lilford-cum-Wigsthorpe)</t>
  </si>
  <si>
    <t>Thurning (grouped with Hemington &amp; Luddington)</t>
  </si>
  <si>
    <t>Wadenhoe (grouped with Pilton &amp; Stoke Doyle)</t>
  </si>
  <si>
    <t>Wakerley</t>
  </si>
  <si>
    <t>Dalton Holme</t>
  </si>
  <si>
    <t>Rise</t>
  </si>
  <si>
    <t>Okeover</t>
  </si>
  <si>
    <t>Ramshorn</t>
  </si>
  <si>
    <t>Wychnor</t>
  </si>
  <si>
    <t>Brough</t>
  </si>
  <si>
    <t>Brough Sowerby</t>
  </si>
  <si>
    <t>Brougham</t>
  </si>
  <si>
    <t>Castle Sowerby</t>
  </si>
  <si>
    <t>Catterlen</t>
  </si>
  <si>
    <t>Cliburn</t>
  </si>
  <si>
    <t>Crackenthorpe</t>
  </si>
  <si>
    <t>Helbeck</t>
  </si>
  <si>
    <t>Hunsonby</t>
  </si>
  <si>
    <t>Kaber</t>
  </si>
  <si>
    <t>King's Meaburn</t>
  </si>
  <si>
    <t>Kirkby Stephen</t>
  </si>
  <si>
    <t>Kirkby Thore</t>
  </si>
  <si>
    <t>Kirkoswald</t>
  </si>
  <si>
    <t>Langwathby</t>
  </si>
  <si>
    <t>Martindale</t>
  </si>
  <si>
    <t>Sleagill</t>
  </si>
  <si>
    <t>Sockbridge and Tirril</t>
  </si>
  <si>
    <t>Soulby</t>
  </si>
  <si>
    <t>Stainmore</t>
  </si>
  <si>
    <t>Thrimby</t>
  </si>
  <si>
    <t>Bobbingworth (Grouped into Moreton, Bobbingworth and the Lavers)</t>
  </si>
  <si>
    <t>Oxenhall</t>
  </si>
  <si>
    <t>Ashby with Oby</t>
  </si>
  <si>
    <t>West Caister</t>
  </si>
  <si>
    <t>Wisley</t>
  </si>
  <si>
    <t>Ainderby Quernhow</t>
  </si>
  <si>
    <t>Angram Grange</t>
  </si>
  <si>
    <t>Beningbrough</t>
  </si>
  <si>
    <t>Birdforth</t>
  </si>
  <si>
    <t>Birkby</t>
  </si>
  <si>
    <t>Dalby-cum-Skewsby</t>
  </si>
  <si>
    <t>Eldmire with Crakehill</t>
  </si>
  <si>
    <t>Fawdington</t>
  </si>
  <si>
    <t>Firby</t>
  </si>
  <si>
    <t>Gatenby</t>
  </si>
  <si>
    <t>Girsby</t>
  </si>
  <si>
    <t>Great Busby</t>
  </si>
  <si>
    <t>Hood Grange</t>
  </si>
  <si>
    <t>Howe</t>
  </si>
  <si>
    <t>Hutton Bonville</t>
  </si>
  <si>
    <t>Kildale</t>
  </si>
  <si>
    <t>Kiplin</t>
  </si>
  <si>
    <t>Leake</t>
  </si>
  <si>
    <t>Little Ayton</t>
  </si>
  <si>
    <t>Little Busby</t>
  </si>
  <si>
    <t>Little Langton</t>
  </si>
  <si>
    <t>Marton-cum-Moxby</t>
  </si>
  <si>
    <t>North Kilvington</t>
  </si>
  <si>
    <t>North Otterington</t>
  </si>
  <si>
    <t>Over Dinsdale</t>
  </si>
  <si>
    <t>Rand Grange</t>
  </si>
  <si>
    <t>Sexhow</t>
  </si>
  <si>
    <t>Skipton-on-Swale</t>
  </si>
  <si>
    <t>South Cowton</t>
  </si>
  <si>
    <t>Thirlby</t>
  </si>
  <si>
    <t>Thornbrough</t>
  </si>
  <si>
    <t>Thornton-on-the-Hill</t>
  </si>
  <si>
    <t>Thrintoft</t>
  </si>
  <si>
    <t>Warlaby</t>
  </si>
  <si>
    <t>Whenby</t>
  </si>
  <si>
    <t>Wildon Grange</t>
  </si>
  <si>
    <t>Yafforth</t>
  </si>
  <si>
    <t>Yearsley</t>
  </si>
  <si>
    <t>Allexton</t>
  </si>
  <si>
    <t>Bitteswell with Bittesby</t>
  </si>
  <si>
    <t>Blaston</t>
  </si>
  <si>
    <t>Carlton Curlieu</t>
  </si>
  <si>
    <t>Catthorpe</t>
  </si>
  <si>
    <t>Cold Newton</t>
  </si>
  <si>
    <t>Cranoe</t>
  </si>
  <si>
    <t>East Norton</t>
  </si>
  <si>
    <t>Frisby</t>
  </si>
  <si>
    <t>Gaulby</t>
  </si>
  <si>
    <t>Glooston</t>
  </si>
  <si>
    <t>Horninghold</t>
  </si>
  <si>
    <t>King's Norton</t>
  </si>
  <si>
    <t>Knaptoft</t>
  </si>
  <si>
    <t>Launde</t>
  </si>
  <si>
    <t>Loddington</t>
  </si>
  <si>
    <t>Lowesby</t>
  </si>
  <si>
    <t>Marefield</t>
  </si>
  <si>
    <t>Noseley</t>
  </si>
  <si>
    <t>Owston and Newbold</t>
  </si>
  <si>
    <t>Peatling Parva</t>
  </si>
  <si>
    <t>Shangton</t>
  </si>
  <si>
    <t>Slawston</t>
  </si>
  <si>
    <t>Stockerston</t>
  </si>
  <si>
    <t>Stonton Wyville</t>
  </si>
  <si>
    <t>Thorpe Langton</t>
  </si>
  <si>
    <t>Welham</t>
  </si>
  <si>
    <t>West Langton</t>
  </si>
  <si>
    <t>Westrill and Starmore</t>
  </si>
  <si>
    <t>Withcote</t>
  </si>
  <si>
    <t>Allerton Mauleverer with Hopperton</t>
  </si>
  <si>
    <t>Brearton</t>
  </si>
  <si>
    <t>Cundall and Norton-le-clay</t>
  </si>
  <si>
    <t>Langthorpe</t>
  </si>
  <si>
    <t>Markenfield Hall</t>
  </si>
  <si>
    <t>Masham</t>
  </si>
  <si>
    <t>Sicklinghall</t>
  </si>
  <si>
    <t>South Stainley with Cayton</t>
  </si>
  <si>
    <t>Thornville</t>
  </si>
  <si>
    <t>Walkingham Hill with Occaney</t>
  </si>
  <si>
    <t>Brierton</t>
  </si>
  <si>
    <t>Abbey Dore (grouped with Bacton)</t>
  </si>
  <si>
    <t>Acton Beauchamp Group (grouped with Evesbatch &amp; Stanford Bishop)</t>
  </si>
  <si>
    <t>Aylton (forms PIXLEY &amp; DISTRICT with Pixley, Little Marcle and Munsley)</t>
  </si>
  <si>
    <t>Bacton (grouped with Abbey Dore)</t>
  </si>
  <si>
    <t>Ballingham (grouped with Bolstone and Hentland)</t>
  </si>
  <si>
    <t>Bartestree (grouped with Lugwardine)</t>
  </si>
  <si>
    <t>Bishopstone Group (grouped with Bridge Sollers, Byford, Kenchester &amp; Mansell Gamage)</t>
  </si>
  <si>
    <t>Blakemere (grouped as WYESIDE GROUP with Bredwardine, Moccas, Presotn on Wye &amp; Tyberton)</t>
  </si>
  <si>
    <t>Bolstone (grouped with Ballingham and Hentland)</t>
  </si>
  <si>
    <t>Border Group (grouped: Adforton, Brampton Bryan, Buckton &amp; Coxhall, Lingen, Letton &amp; Newton, Paytoe &amp; Grange, Stanway, Walford, Willey)</t>
  </si>
  <si>
    <t>Bosbury (grouped with Coddington)</t>
  </si>
  <si>
    <t>Brampton Abbots (grouped with Foy)</t>
  </si>
  <si>
    <t>Brampton Bryan (grouped as BORDER GROUP with Adforton, Buckton &amp; Coxhall, Letton &amp;  Newton, Lingen, Paytoe &amp; Grange, Stanway, Walford, Willey)</t>
  </si>
  <si>
    <t>Bredenbury &amp; District Group (grouped with Bredenbury, Grendon Bishop, Wacton)</t>
  </si>
  <si>
    <t>Bredwardine (grouped as WYESIDE GROUP with Blakemere, Moccas, Preston on Wye &amp; Tyberton)</t>
  </si>
  <si>
    <t>Bridge Sollars (grouped with BISHOPSTONE, Byford, Kenchester, Mansell Gamage)</t>
  </si>
  <si>
    <t>Brimfield (grouped with Little Hereford)</t>
  </si>
  <si>
    <t>Brinsop &amp; Wormsley (grouped as FOXLEY GROUP with Mansell Lacy and Yazor)</t>
  </si>
  <si>
    <t>Brobury with Monnington-on-Wye (forms STAUNTON-ON-WYE &amp; DISTRICT with Stanton-on-Wye)</t>
  </si>
  <si>
    <t>Brockhampton (Bringsty) (grouped as BROCKHAMPTON GROUP with Linton (Bringsty) and Norton)</t>
  </si>
  <si>
    <t>Buckton &amp; Coxhall (grouped as BORDER GROUP with: Adforton, Brampton Bryan, Lingen, Letton &amp; Newton, Paytoe &amp; Grange, Stanway, Walford, Willey)</t>
  </si>
  <si>
    <t>Burrington (forms Leintwardine Group with Downton, Leintwardine)</t>
  </si>
  <si>
    <t>Byford (grouped with Bishopstone, Bridge Sollers, Byford, Kenchester, Mansell Gamage)</t>
  </si>
  <si>
    <t>Byton (forms STAPLETON GROUP with Stapleton, Coombe and Kinsham)</t>
  </si>
  <si>
    <t>Callow (forms CALLOW &amp; HAYWOOD GROUP with Haywood, Dewsall &amp; Grafton)</t>
  </si>
  <si>
    <t>Canon Frome (forms STRETTON GRANDISON GROUP with Stretton Grandison, Castle Frome and Eggleton)</t>
  </si>
  <si>
    <t>Castle Frome (forms STRETTON GRANDISON GROUP with Canon Frome, Stretton Grandison  and Eggleton)</t>
  </si>
  <si>
    <t>Coddington (grouped with Bosbury)</t>
  </si>
  <si>
    <t>Collington (part of THORNBURY GROUP, grouped with Thornbury and Edwyn Ralph)</t>
  </si>
  <si>
    <t>Coombe (forms STAPLETON GROUP with Byton, Stapleton and Kinsham)</t>
  </si>
  <si>
    <t>Cradley (grouped with Storridge)</t>
  </si>
  <si>
    <t>Craswall (forms LONGTOWN GROUP with Llanveynoe, Longtown and Walterstone)</t>
  </si>
  <si>
    <t>Dewsall (forms CALLOW &amp; HAYWOOD GROUP with Haywood, Callow &amp; Grafton)</t>
  </si>
  <si>
    <t>Dinmore</t>
  </si>
  <si>
    <t>Docklow &amp; Hampton Wafer (forms Hatfield &amp; District Group with Hatfield &amp; Newhampton, Pudleston)</t>
  </si>
  <si>
    <t>Donnington (grouped with Eastnor)</t>
  </si>
  <si>
    <t>Dormington (grouped with Mordiford)</t>
  </si>
  <si>
    <t>Downton (forms Leintwardine Group with Burrington, Leintwardine)</t>
  </si>
  <si>
    <t>Dulas (group as EWYAS HAROLD GROUP with Ewyas Harold. Llancillo &amp; Rowlestone)</t>
  </si>
  <si>
    <t>Eardisley (as EARDISLEY GROUP with Whitney-on-Wye &amp; Willersley &amp; Winforton)</t>
  </si>
  <si>
    <t>Eastnor (grouped with Donnington)</t>
  </si>
  <si>
    <t>Edwyn Ralph (part of THORNBURY GROUP, grouped with Thornbury and Collington)</t>
  </si>
  <si>
    <t>Eggleton (forms STRETTON GRANDISON GROUP with Canon Frome, Castle Frome and Stretton Grandison)</t>
  </si>
  <si>
    <t>Elton (is WIGMORE GROUP with Wigmore, Leinthall Starkes and Pipe Aston)</t>
  </si>
  <si>
    <t>Evesbatch (grouped with Acton Beauchamp and Stanford Bishop)</t>
  </si>
  <si>
    <t>Ewyas Harold (group as EWYAS HAROLD GROUP with Dulas. Llancillo &amp; Rowlestone)</t>
  </si>
  <si>
    <t>Eye, Moreton &amp; Ashton (forms LUSTON GROUP with Luston and Eyton)</t>
  </si>
  <si>
    <t>Eyton (forms LUSTON GROUP with Eye, Moreton &amp; Ashton and Luston)</t>
  </si>
  <si>
    <t>Felton (grouped with OCLE PYCHARD and Ullingswick)</t>
  </si>
  <si>
    <t>Ford and Stoke Prior (grouped with Humber)</t>
  </si>
  <si>
    <t>Foy (grouped with Brampton Abbots)</t>
  </si>
  <si>
    <t>Ganarew (grouped with Whitchurch)</t>
  </si>
  <si>
    <t>Goodrich (grouped with Welsh Bicknor)</t>
  </si>
  <si>
    <t>Grafton (forms CALLOW &amp; HAYWOOD GROUP with Haywood, Dewsall &amp; Callow)</t>
  </si>
  <si>
    <t>Grendon Bishop (grouped as BREDENBURY &amp; DISTRICT GROUP: Bredenbury, Grendon Bishop, Wacton)</t>
  </si>
  <si>
    <t>Hampton Charles</t>
  </si>
  <si>
    <t>Harewood (forms LLANWARNE &amp; DISTRICT GROUP with Llanwarne, Llandinabo, Pencoyd &amp; Tretire with Michaelchurch)</t>
  </si>
  <si>
    <t>Hatfield &amp; District Group (grouped: Docklow &amp; Hampton Wafer, Hatfield &amp; Newhampton, Pudleston)</t>
  </si>
  <si>
    <t>Haywood (forms CALLOW &amp; HAYWOOD GROUP with Callow, Dewsall &amp; Grafton)</t>
  </si>
  <si>
    <t>Hentland (grouped with Ballingham and Bolstone)</t>
  </si>
  <si>
    <t>Hope under Dinmore (grouped with Newton (Hampton Court)</t>
  </si>
  <si>
    <t>How Caple (grouped with Sollers Hope and Yatton)</t>
  </si>
  <si>
    <t>Humber (grouped with Ford and Stoke Prior)</t>
  </si>
  <si>
    <t>Kenchester (grouped with Bishopstone, Bridge Sollers, Byford, Kenchester, Mansell Gamage)</t>
  </si>
  <si>
    <t>Kenderchurch (forms KILPECK GROUP with Kilpeck, St Devereux, Treville, Wormbridge)</t>
  </si>
  <si>
    <t>Kilpeck (forms KILPECK GROUP with Kenderchurch, St Devereux, Treville, Wormbridge)</t>
  </si>
  <si>
    <t>King's Pyon (grouped as PYONS GROUP with Canon Pyon)</t>
  </si>
  <si>
    <t>Kingstone (grouped with Thruxton)</t>
  </si>
  <si>
    <t>Kington Rural (grouped with Lower Harpton)</t>
  </si>
  <si>
    <t>Kinnersley (grouped as KINNERSLEY AND DISTRICT GROUP with Letton, Norton Cannon and Sarnesfield)</t>
  </si>
  <si>
    <t>Kinsham (forms STAPLETON GROUP with Byton, Coombe and Stapleton)</t>
  </si>
  <si>
    <t>Knill (forms TITLEY &amp; DISTRICT with Titley, Rodd, Nash &amp; Little Brampton and Staunton on Arrow)</t>
  </si>
  <si>
    <t>Leinthall Starkes (is WIGMORE GROUP with Elton, Wigmore and Pipe Aston)</t>
  </si>
  <si>
    <t>Leintwardine (forms Leintwardine Group with Downton,Burrington )</t>
  </si>
  <si>
    <t>Letton (grouped as KINNERSLEY AND DISTRICT GROUP with Kinnersley, Norton Cannon and Sarnesfield)</t>
  </si>
  <si>
    <t>Leysters (grouped with Middleton on the Hill)</t>
  </si>
  <si>
    <t>Lingen (grouped as BORDER GROUP with: Adfordton, Brampton Bryan, Buckton &amp; Coxhall, Letton &amp; Newton, Paytoe &amp; Grange, Stanway, Walford, Willey)</t>
  </si>
  <si>
    <t>Linton (Bringsty) (grouped as BROCKHAMPTON GROUP with Brockhampton (Bringsty) and Norton)</t>
  </si>
  <si>
    <t>Linton (Penyard)</t>
  </si>
  <si>
    <t>Little Cowarne (forms PENCOMBE GROUP with Pencombe and Grendon Warren)</t>
  </si>
  <si>
    <t>Little Hereford (grouped with Brimfield)</t>
  </si>
  <si>
    <t>Little Marcle (forms PIXLEY &amp; DISTRICT with Aylton, Pixley and Munsley)</t>
  </si>
  <si>
    <t>Llancillo (group as EWYAS HAROLD GROUP with Dulas. Ewyas Harold &amp; Rowlestone)</t>
  </si>
  <si>
    <t>Llandinabo (forms LLANWARNE &amp; DISTRICT GROUP with Harewood, Llanwarne, Pencoyd &amp; Tretire with Michaelchurch)</t>
  </si>
  <si>
    <t>Llanrothal (grouped with Welsh Newton)</t>
  </si>
  <si>
    <t>Llanveynoe (forms LONGTOWN GROUP with Longtown, Craswall and Walterstone)</t>
  </si>
  <si>
    <t>Llanwarne (forms LLANWARNE &amp; DISTRICT GROUP with Harewood, Llandinabo, Pencoyd &amp; Tretire with Michaelchurch)</t>
  </si>
  <si>
    <t>Longtown (forms LONGTOWN GROUP with Llanveynoe, Craswall and Walterstone)</t>
  </si>
  <si>
    <t>Lower Harpton (grouped with Kington Rural)</t>
  </si>
  <si>
    <t>Lucton (grouped as YARPOLE GROUP with Croft and Yarpole)</t>
  </si>
  <si>
    <t>Lugwardine (grouped with Bartestree)</t>
  </si>
  <si>
    <t>Luston (forms LUSTON GROUP with Eye, Moreton &amp; Ashton and Eyton)</t>
  </si>
  <si>
    <t>Mansell Gamage (grouped with Bishopstone, Bridge Sollers, Byford &amp; Kenchester)</t>
  </si>
  <si>
    <t>Mansell Lacy (grouped as FOXLEY GROUP with Brinsop &amp; Wormsley and Yazor)</t>
  </si>
  <si>
    <t>Mathon (and Malvern Hills Conservators (Mathon))</t>
  </si>
  <si>
    <t>Michaelchurch Escley (forms VOWCHURCH &amp; DISTRICT with Turnastone, Newton (Golden Valley South), St Margarets and Vowchurch)</t>
  </si>
  <si>
    <t>Middleton on the Hill (grouped with Leysters)</t>
  </si>
  <si>
    <t>Moccas (grouped as WYESIDE GROUP with Blakemere, Bredwardine,  Preston on Wye &amp; Tyberton)</t>
  </si>
  <si>
    <t>Mordiford (grouped with Dormington)</t>
  </si>
  <si>
    <t>Moreton Jeffries (forms MUCH COWARNE GROUP with Much Cowarne)</t>
  </si>
  <si>
    <t>Much Cowarne (forms MUCH COWARNE GROUP with Moreton Jeffries)</t>
  </si>
  <si>
    <t>Munsley (forms PIXLEY &amp; DISTRICT with Aylton, Little Marcle and Pixley)</t>
  </si>
  <si>
    <t>Newton (Golden Valley South) (forms VOWCHURCH &amp; DISTRICT with Turnastone, Michaelchurch Escley, St Margarets and Vowchurch)</t>
  </si>
  <si>
    <t>Newton (Hampton Court) grouped with Hope under Dinmore)</t>
  </si>
  <si>
    <t>NORTH BROMYARD GROUP (grouped from Edvin Loach and Saltmarshe, Tedstone Delamere, Tedstone Wafer, Upper Sapey &amp; Wolferlow)</t>
  </si>
  <si>
    <t>Norton (grouped as BROCKHAMPTON GROUP with Linton (Bringsty) and Brockhampton (Bringsty))</t>
  </si>
  <si>
    <t>Norton Cannon (grouped as KINNERSLEY AND DISTRICT GROUP with Letton, Kinnersley and Sarnesfield)</t>
  </si>
  <si>
    <t>Ocle Pychard (grouped with Felton and Ullingswick)</t>
  </si>
  <si>
    <t>Paytoe &amp; Grange (grouped as BORDER GROUP with Adforton, Brampton Bryan, Buckton &amp; Coxhall, Lingen, Walford, Letton &amp; Newton, Willey, Stanway)</t>
  </si>
  <si>
    <t>Pencombe with Grendon Warren (forms PENCOMBE GROUP with Little Cowarne)</t>
  </si>
  <si>
    <t>Pencoyd (forms LLANWARNE &amp; DISTRICT GROUP with Harewood, Llandinabo, Llanwarne &amp; Tretire with Michaelchurch)</t>
  </si>
  <si>
    <t>Pipe Aston (is WIGMORE GROUP with Elton, Leinthall Starkes and Wigmore)</t>
  </si>
  <si>
    <t>Pixley (forms PIXLEY &amp; DISTRICT with Aylton, Little Marcle and Munsley)</t>
  </si>
  <si>
    <t>Preston on Wye (grouped as WYESIDE GROUP with Blakemere, Bredwardine, Moccas and Tyberton)</t>
  </si>
  <si>
    <t>Preston Wynne (forms WITHINGTON GROUP with Westhide and Withington)</t>
  </si>
  <si>
    <t>Pudleston (forms Hatfield &amp; District Group with Hatfield &amp; Newhampton, Docklow &amp; Hampton Wafer)</t>
  </si>
  <si>
    <t>PYONS GROUP (group of Canon's Pyon and King's Pyon)</t>
  </si>
  <si>
    <t>Rodd, Nash &amp; Little Brampton (forms TITLEY &amp; DISTRICT with Knill, Titley and Staunton on Arrow)</t>
  </si>
  <si>
    <t>Rowlestone (group as EWYAS HAROLD GROUP with Dulas. Llancillo &amp; Ewyas Harold)</t>
  </si>
  <si>
    <t>Sarnesfield (grouped as KINNERSLEY AND DISTRICT GROUP with Letton, Norton Cannon and Kinnersley)</t>
  </si>
  <si>
    <t>Sollers Hope (grouped with How Caple and Yatton)</t>
  </si>
  <si>
    <t>St Devereux (forms KILPECK GROUP with Kenderchurch, Kilpeck, Treville, Wormbridge)</t>
  </si>
  <si>
    <t>St Margarets (forms VOWCHURCH &amp; DISTRICT with Michaelchurch Escley, Newton (Golden Valley South), Vowchurch and Turnastone)</t>
  </si>
  <si>
    <t>Stanford Bishop (grouped with Acton Beauchamp and Evesbatch)</t>
  </si>
  <si>
    <t>Stanway (grouped as BORDER GROUP with Adforton, Brampton Bryan, Buckton &amp; Coxhall, Lingen, Walford, Letton &amp; Newton, Willey, Paytoe &amp; Grange)</t>
  </si>
  <si>
    <t>Stapleton (forms STAPLETON GROUP with Byton, Coombe and Kinsham)</t>
  </si>
  <si>
    <t>Staunton on Arrow (forms TITLEY &amp; DISTRICT with Knill, Rodd, Nash &amp; Little Brampton and Titley)</t>
  </si>
  <si>
    <t>Staunton on Wye (forms STAUNTON ON WYE &amp; DISTRICT with Brobury with Monnington on Wye)</t>
  </si>
  <si>
    <t>Stoke Edith</t>
  </si>
  <si>
    <t>Storridge (grouped with Cradley)</t>
  </si>
  <si>
    <t>Stretton Grandison (forms STRETTON GRANDISON GROUP with Canon Frome, Castle Frome and Eggleton)</t>
  </si>
  <si>
    <t>Tedstone Delamere (grouped as NORTH BROMYARD GROUP with Edvin Loach and Saltmarshe, Tedstone Wafer, Upper Sapey &amp; Wolferlow)</t>
  </si>
  <si>
    <t>Tedstone Wafer (grouped as NORTH BROMYARD GROUP with Edvin Loach and Saltmarshe, Tedstone Delamere, Upper Sapey &amp; Wolferlow)</t>
  </si>
  <si>
    <t>Thornbury (is THORNBURY GROUP, grouped with Collington and Edwyn Ralph)</t>
  </si>
  <si>
    <t>Thruxton (grouped with Kingstone)</t>
  </si>
  <si>
    <t>Titley (forms TITLEY &amp; DISTRICT with Knill, Rodd, Nash &amp; Little Brampton and Staunton on Arrow)</t>
  </si>
  <si>
    <t>Tretire with Michaelchurch (forms LLANWARNE &amp; DISTRICT GROUP with Harewood, Llandinabo, Pencoyd &amp; Llanwarne)</t>
  </si>
  <si>
    <t>Treville (forms KILPECK GROUP with Kenderchurch, St Devereux, Kilpeck, Wormbridge)</t>
  </si>
  <si>
    <t>Turnastone (forms VOWCHURCH &amp; DISTRICT with Michaelchurch Escley, Newton (Golden Valley South), St Margarets and Vowchurch)</t>
  </si>
  <si>
    <t>Ullingswick (grouped with OCLE PYCHARD and Felton)</t>
  </si>
  <si>
    <t>Upper Sapey (grouped as NORTH BROMYARD GROUP with Edvin Loach and Saltmarshe, Tedstone Delamere, Tedstone Wafer &amp; Wolferlow)</t>
  </si>
  <si>
    <t>Vowchurch (forms VOWCHURCH &amp; DISTRICT with Michaelchurch Escley, Newton(Golden Valley South), St Margarets and Turnastone)</t>
  </si>
  <si>
    <t>Wacton (grouped as BREDENBURY &amp; DISTRICT GROUP: Bredenbury, Grendon Bishop, Wacton)</t>
  </si>
  <si>
    <t>Walford, Letton &amp; Newton (grouped as BORDER GROUP with Adforton, Brampton Bryan, Buckton &amp; Coxhall, Lingen, Paytoe &amp; Grange, Stanway, Walford, Willey)</t>
  </si>
  <si>
    <t>Walterstone (forms LONGTOWN GROUP with Llanveynoe, Craswall and Longtown)</t>
  </si>
  <si>
    <t>Welsh Bicknor (grouped with Goodrich)</t>
  </si>
  <si>
    <t>Welsh Newton (grouped with Llanrothal)</t>
  </si>
  <si>
    <t>Westhide (forms WITHINGTON GROUP with Preston Wynne and Withington)</t>
  </si>
  <si>
    <t>Whitchurch (grouped with Garanew)</t>
  </si>
  <si>
    <t>Whitney-on-Wye (as EARDISLEY GROUP with Eardisley &amp; Willersley &amp; Winforton)</t>
  </si>
  <si>
    <t>Wigmore (is WIGMORE GROUP with Elton, Leinthall Starkes and Pipe Aston)</t>
  </si>
  <si>
    <t>Willersley &amp; Winforton (as EARDISLEY GROUP with Whitney-on-Wye &amp; Eardisley)</t>
  </si>
  <si>
    <t>Willey (grouped as BORDER GROUP with Adforton, Brampton Bryan, Buckton &amp; Coxhall, Walford, Letton &amp; Newton, Willey, Paytoe &amp; Grange, Stanway)</t>
  </si>
  <si>
    <t>Withington (forms WITHINGTON GROUP with Westhide and Preston Wynne)</t>
  </si>
  <si>
    <t>Wolferlow (grouped as NORTH BROMYARD GROUP with Edvin Looach and Saltmarshe, Tedstone Delamere, Tedstone Wafer &amp; Upper Sapey)</t>
  </si>
  <si>
    <t>Wormbridge (forms KILPECK GROUP with Kenderchurch, St Devereux, Treville, Kilpeck)</t>
  </si>
  <si>
    <t>WYESIDE GROUP (formed of Tyberton, Blakemere, Bredwardine, Moccas &amp; Preston-on-Wye)</t>
  </si>
  <si>
    <t>YARPOLE GROUP (Croft and Yarpole grouped with Lucton)</t>
  </si>
  <si>
    <t>Yatton (grouped with How Caple and Sollers Hope)</t>
  </si>
  <si>
    <t>Yazor (grouped as FOXLEY GROUP with Brinsop &amp; Wormsley and Mansell Lacy)</t>
  </si>
  <si>
    <t>Ridge</t>
  </si>
  <si>
    <t>Brough and Shatton</t>
  </si>
  <si>
    <t>Buxton, Glossop &amp; Hadfield</t>
  </si>
  <si>
    <t>King Sterndale</t>
  </si>
  <si>
    <t>Denton and Caldecote</t>
  </si>
  <si>
    <t>Haddon</t>
  </si>
  <si>
    <t>Morborne</t>
  </si>
  <si>
    <t>Water Newton</t>
  </si>
  <si>
    <t>Brampton Ash</t>
  </si>
  <si>
    <t>Geddington, Newton and Little Oakley</t>
  </si>
  <si>
    <t>Grafton Underwood</t>
  </si>
  <si>
    <t>Stoke Albany</t>
  </si>
  <si>
    <t>Thorpe Malsor</t>
  </si>
  <si>
    <t>Warkton</t>
  </si>
  <si>
    <t>Weekley</t>
  </si>
  <si>
    <t>Anmer</t>
  </si>
  <si>
    <t>Bagthorpe with Barmer</t>
  </si>
  <si>
    <t>Bawsey</t>
  </si>
  <si>
    <t>Choseley</t>
  </si>
  <si>
    <t>East Walton</t>
  </si>
  <si>
    <t>Fring</t>
  </si>
  <si>
    <t>Holme next the Sea</t>
  </si>
  <si>
    <t>Ryston</t>
  </si>
  <si>
    <t>Sandringham</t>
  </si>
  <si>
    <t>Shernborne</t>
  </si>
  <si>
    <t>Shouldham Thorpe</t>
  </si>
  <si>
    <t>Stradsett</t>
  </si>
  <si>
    <t>Roeburndale</t>
  </si>
  <si>
    <t>Austhorpe</t>
  </si>
  <si>
    <t>Wothersome</t>
  </si>
  <si>
    <t>Iford</t>
  </si>
  <si>
    <t>Southease</t>
  </si>
  <si>
    <t>St. Ann (Without)</t>
  </si>
  <si>
    <t>St. John (Without)</t>
  </si>
  <si>
    <t>Tarring Neville</t>
  </si>
  <si>
    <t>Clifton Campville (grouped with Thorpe Constantine)</t>
  </si>
  <si>
    <t>Farewell and Chorley (grouped with Curborough and Elmhurst)</t>
  </si>
  <si>
    <t>Fisherwick (grouped with Whittington)</t>
  </si>
  <si>
    <t>Thorpe Constantine (grouped with Clifton Campville)</t>
  </si>
  <si>
    <t>Whittington ( grouped with Fisherwick)</t>
  </si>
  <si>
    <t>Bicknor</t>
  </si>
  <si>
    <t>Frinsted</t>
  </si>
  <si>
    <t>Hucking</t>
  </si>
  <si>
    <t>Otterden</t>
  </si>
  <si>
    <t>Wichling</t>
  </si>
  <si>
    <t>Wormshill</t>
  </si>
  <si>
    <t>Bockleton (grouped with Stoke Bliss and Kyre)</t>
  </si>
  <si>
    <t>Bransford (grouped with Leigh)</t>
  </si>
  <si>
    <t>Cotheridge (grouped with Broadwas)</t>
  </si>
  <si>
    <t>Croome D'Abitot (grouped with Severn Stoke)</t>
  </si>
  <si>
    <t>Doddenham (grouped with Knightwick)</t>
  </si>
  <si>
    <t>Hillhampton (grouped with Great Witley)</t>
  </si>
  <si>
    <t>Holdfast (grouped with Longdon and Queenhill)</t>
  </si>
  <si>
    <t>Kyre (grouped with Stoke Bliss and Bockleton)</t>
  </si>
  <si>
    <t>Lulsley (grouped with Alfrick)</t>
  </si>
  <si>
    <t>Queenhill (grouped with Longdon and Holdfast)</t>
  </si>
  <si>
    <t>Shelsley (Beauchamp, Kings, Walsh)</t>
  </si>
  <si>
    <t>Shelsley Kings (grouped with Shelsley Beauchamp and Shelsley Walsh)</t>
  </si>
  <si>
    <t>Shelsley Walsh (grouped with Shelsley Beauchamp and Shelsley Kings)</t>
  </si>
  <si>
    <t>Welland (grouped with Little Malvern)</t>
  </si>
  <si>
    <t>Wichenford (grouped with Kenswick)</t>
  </si>
  <si>
    <t>Mansfield Charter Trustee</t>
  </si>
  <si>
    <t>Warsop Parish Council</t>
  </si>
  <si>
    <t>Emborough</t>
  </si>
  <si>
    <t>Milton Clevedon</t>
  </si>
  <si>
    <t>Pylle</t>
  </si>
  <si>
    <t>Tellisford</t>
  </si>
  <si>
    <t>Upton Noble</t>
  </si>
  <si>
    <t>West Bradley</t>
  </si>
  <si>
    <t>Clannaborough</t>
  </si>
  <si>
    <t>Eggesford</t>
  </si>
  <si>
    <t>Kennerleigh</t>
  </si>
  <si>
    <t>Loxbeare</t>
  </si>
  <si>
    <t>Stockleigh English</t>
  </si>
  <si>
    <t>Stockleigh Pomeroy</t>
  </si>
  <si>
    <t>Upton Hellions</t>
  </si>
  <si>
    <t>Akenham</t>
  </si>
  <si>
    <t>Aspall</t>
  </si>
  <si>
    <t>Badley</t>
  </si>
  <si>
    <t>Baylham</t>
  </si>
  <si>
    <t>Braiseworth</t>
  </si>
  <si>
    <t>Damsden</t>
  </si>
  <si>
    <t>Flowton</t>
  </si>
  <si>
    <t>Little Finborough</t>
  </si>
  <si>
    <t>Redlingfield</t>
  </si>
  <si>
    <t>Rishangles</t>
  </si>
  <si>
    <t>Southolt</t>
  </si>
  <si>
    <t>Tannington</t>
  </si>
  <si>
    <t>Abbey Hill</t>
  </si>
  <si>
    <t>Fairfields</t>
  </si>
  <si>
    <t>Loughton &amp; Great Holm</t>
  </si>
  <si>
    <t>Whitehouse</t>
  </si>
  <si>
    <t>Woughton</t>
  </si>
  <si>
    <t>Alverton</t>
  </si>
  <si>
    <t>Averham (Averham, Kelham &amp; Staythorpe)</t>
  </si>
  <si>
    <t>Cotham</t>
  </si>
  <si>
    <t>East Stoke (East Stoke &amp; Thorpe)</t>
  </si>
  <si>
    <t>Gonalston</t>
  </si>
  <si>
    <t>Grassthorpe</t>
  </si>
  <si>
    <t>Kelham</t>
  </si>
  <si>
    <t>Kersall</t>
  </si>
  <si>
    <t>Kilvington</t>
  </si>
  <si>
    <t>Kneesall (Kneesall, Kersall &amp; Ompton)</t>
  </si>
  <si>
    <t>Lindhurst</t>
  </si>
  <si>
    <t>Maplebeck</t>
  </si>
  <si>
    <t>Meering</t>
  </si>
  <si>
    <t>Ompton</t>
  </si>
  <si>
    <t>Ossington</t>
  </si>
  <si>
    <t>Spalford</t>
  </si>
  <si>
    <t>Staythorpe</t>
  </si>
  <si>
    <t>Wigsley</t>
  </si>
  <si>
    <t>Winkburn</t>
  </si>
  <si>
    <t>Winthorpe (Winthorpe &amp; Langford)</t>
  </si>
  <si>
    <t>Bittadon</t>
  </si>
  <si>
    <t>Challacombe</t>
  </si>
  <si>
    <t>Martinhoe</t>
  </si>
  <si>
    <t>Chettle</t>
  </si>
  <si>
    <t>Fifehead Neville</t>
  </si>
  <si>
    <t>Hanford</t>
  </si>
  <si>
    <t>Langton Long Blandford</t>
  </si>
  <si>
    <t>Pulham</t>
  </si>
  <si>
    <t>Stoke Wake</t>
  </si>
  <si>
    <t>Turnworth</t>
  </si>
  <si>
    <t>Winterborne Clenston</t>
  </si>
  <si>
    <t>Woolland</t>
  </si>
  <si>
    <t>Aylesby</t>
  </si>
  <si>
    <t>Beelsby</t>
  </si>
  <si>
    <t>Cleethorpes</t>
  </si>
  <si>
    <t>East Ravendale</t>
  </si>
  <si>
    <t>Grimsby</t>
  </si>
  <si>
    <t>Hatcliffe</t>
  </si>
  <si>
    <t>Hawerby cum Beesby</t>
  </si>
  <si>
    <t>West Ravendale</t>
  </si>
  <si>
    <t>Caldecote (grouped with Newnham)</t>
  </si>
  <si>
    <t>Hexton</t>
  </si>
  <si>
    <t>Newnham (Grouped with Caldecote)</t>
  </si>
  <si>
    <t>Nuthampstead</t>
  </si>
  <si>
    <t>Rushden (grouped with Wallington)</t>
  </si>
  <si>
    <t>Wallington (Grouped with Rushden)</t>
  </si>
  <si>
    <t>Asgarby and Howell</t>
  </si>
  <si>
    <t>Aswarby and Swarby</t>
  </si>
  <si>
    <t>Aunsby and Dembleby</t>
  </si>
  <si>
    <t>Blankney</t>
  </si>
  <si>
    <t>Culverthorpe and Kelby</t>
  </si>
  <si>
    <t>Newton and Haceby</t>
  </si>
  <si>
    <t>North Rauceby</t>
  </si>
  <si>
    <t>Rowston</t>
  </si>
  <si>
    <t>Roxholm</t>
  </si>
  <si>
    <t>Temple Bruer with Temple High Grange</t>
  </si>
  <si>
    <t>Threekingham</t>
  </si>
  <si>
    <t>Walcot near Folkingham</t>
  </si>
  <si>
    <t>Scunthorpe Charter Trustees</t>
  </si>
  <si>
    <t>West Butterwick</t>
  </si>
  <si>
    <t>Briningham</t>
  </si>
  <si>
    <t>Brumstead</t>
  </si>
  <si>
    <t>Thurning</t>
  </si>
  <si>
    <t>Westwick</t>
  </si>
  <si>
    <t>Great Packington</t>
  </si>
  <si>
    <t>Little Packington</t>
  </si>
  <si>
    <t>Merevale</t>
  </si>
  <si>
    <t>Seckington</t>
  </si>
  <si>
    <t>Bardon</t>
  </si>
  <si>
    <t>Chilcote</t>
  </si>
  <si>
    <t>Normanton le Heath</t>
  </si>
  <si>
    <t>Stretton en le Field</t>
  </si>
  <si>
    <t>West Hunsbury</t>
  </si>
  <si>
    <t>Akeld</t>
  </si>
  <si>
    <t>Bewick</t>
  </si>
  <si>
    <t>Cheviotside</t>
  </si>
  <si>
    <t>Earle</t>
  </si>
  <si>
    <t>Ewart</t>
  </si>
  <si>
    <t>Barley-with-Wheatley Booth</t>
  </si>
  <si>
    <t>Bracewell and Brogden</t>
  </si>
  <si>
    <t>Kelbrook and Sough</t>
  </si>
  <si>
    <t>Deeping Gate</t>
  </si>
  <si>
    <t>St. Martin's Without</t>
  </si>
  <si>
    <t>Wothorpe</t>
  </si>
  <si>
    <t>Bloxworth</t>
  </si>
  <si>
    <t>Coombe Keynes</t>
  </si>
  <si>
    <t>East Holme</t>
  </si>
  <si>
    <t>Kimmeridge</t>
  </si>
  <si>
    <t>Wareham Town</t>
  </si>
  <si>
    <t>Worth Matravers</t>
  </si>
  <si>
    <t>Guisborough Parish Council</t>
  </si>
  <si>
    <t>Lockwood Parish Council</t>
  </si>
  <si>
    <t>Loftus Town Council</t>
  </si>
  <si>
    <t>Saltburn, Marske &amp; New Marske Parish Council</t>
  </si>
  <si>
    <t>Skelton &amp; Brotton Parish Council</t>
  </si>
  <si>
    <t>Bashall Eaves (grouped with Great Mitton and Little Mitton)</t>
  </si>
  <si>
    <t>Bolton by Bowland (grouped with Gisburn Forest and Sawley)</t>
  </si>
  <si>
    <t>Dinckley</t>
  </si>
  <si>
    <t>Gisburn Forest</t>
  </si>
  <si>
    <t>Great Mitton</t>
  </si>
  <si>
    <t>Little Mitton</t>
  </si>
  <si>
    <t>Mearley</t>
  </si>
  <si>
    <t>Middop</t>
  </si>
  <si>
    <t>Newsholme</t>
  </si>
  <si>
    <t>Paythorne</t>
  </si>
  <si>
    <t>Rimington (grouped with Middop)</t>
  </si>
  <si>
    <t>Slaidburn (grouped with Easington)</t>
  </si>
  <si>
    <t>Twiston</t>
  </si>
  <si>
    <t>Worston</t>
  </si>
  <si>
    <t>Appleton East and West</t>
  </si>
  <si>
    <t>Arrathorne</t>
  </si>
  <si>
    <t>Aske</t>
  </si>
  <si>
    <t>Caldbergh with East Scrafton</t>
  </si>
  <si>
    <t>Caldwell</t>
  </si>
  <si>
    <t>Coverham with Agglethorpe</t>
  </si>
  <si>
    <t>Downholme</t>
  </si>
  <si>
    <t>East Layton</t>
  </si>
  <si>
    <t>Ellerton Abbey</t>
  </si>
  <si>
    <t>Eryholme</t>
  </si>
  <si>
    <t>Forcett and Carkin</t>
  </si>
  <si>
    <t>Gayles</t>
  </si>
  <si>
    <t>Melmerby</t>
  </si>
  <si>
    <t>Newton Morrell</t>
  </si>
  <si>
    <t>Reeth, Fremington and Healaugh</t>
  </si>
  <si>
    <t>Uckerby</t>
  </si>
  <si>
    <t>Walburn</t>
  </si>
  <si>
    <t>West Layton</t>
  </si>
  <si>
    <t>West Scrafton</t>
  </si>
  <si>
    <t>Whashton</t>
  </si>
  <si>
    <t>East Guldeford</t>
  </si>
  <si>
    <t>Gildingwells</t>
  </si>
  <si>
    <t>Hooton Levitt</t>
  </si>
  <si>
    <t>Hooton Roberts</t>
  </si>
  <si>
    <t>Burton Hastings (grouped with Stretton Baskerville)</t>
  </si>
  <si>
    <t>Copston Magna</t>
  </si>
  <si>
    <t>Cosford</t>
  </si>
  <si>
    <t>King's Newnham</t>
  </si>
  <si>
    <t>Stretton Baskerville (grouped with Burton Hastings)</t>
  </si>
  <si>
    <t>Wibtoft</t>
  </si>
  <si>
    <t>Car Colston</t>
  </si>
  <si>
    <t>Elton-on-the-Hill</t>
  </si>
  <si>
    <t>Flawborough</t>
  </si>
  <si>
    <t>Holme Pierrepont &amp; Gamston</t>
  </si>
  <si>
    <t>Kneeton</t>
  </si>
  <si>
    <t>Owthorpe</t>
  </si>
  <si>
    <t>Ratcliffe on Soar</t>
  </si>
  <si>
    <t>Saxondale</t>
  </si>
  <si>
    <t>Screveton</t>
  </si>
  <si>
    <t>Thoroton</t>
  </si>
  <si>
    <t>Wiverton &amp; Tithby</t>
  </si>
  <si>
    <t>Wysall &amp; Thorpe in the Glebe</t>
  </si>
  <si>
    <t>Ayston</t>
  </si>
  <si>
    <t>Beaumont Chase</t>
  </si>
  <si>
    <t>Clipsham</t>
  </si>
  <si>
    <t>Horn</t>
  </si>
  <si>
    <t>Leighfield</t>
  </si>
  <si>
    <t>Lyndon</t>
  </si>
  <si>
    <t>Martinsthorpe</t>
  </si>
  <si>
    <t>Stoke Dry</t>
  </si>
  <si>
    <t>Thorpe by Water</t>
  </si>
  <si>
    <t>Tixover</t>
  </si>
  <si>
    <t>Wardley</t>
  </si>
  <si>
    <t>Appleton-le-Street with Easthorpe</t>
  </si>
  <si>
    <t>Barugh (Great and Little)</t>
  </si>
  <si>
    <t>Bransdale</t>
  </si>
  <si>
    <t>Brawby</t>
  </si>
  <si>
    <t>Buttercrambe with Bossall</t>
  </si>
  <si>
    <t>Cold Kirby</t>
  </si>
  <si>
    <t>Coneysthorpe</t>
  </si>
  <si>
    <t>Edstone</t>
  </si>
  <si>
    <t>Fadmoor</t>
  </si>
  <si>
    <t>Farndale West</t>
  </si>
  <si>
    <t>Hartoft</t>
  </si>
  <si>
    <t>Harton</t>
  </si>
  <si>
    <t>Henderskelfe</t>
  </si>
  <si>
    <t>Howsham</t>
  </si>
  <si>
    <t>Langton</t>
  </si>
  <si>
    <t>Levisham</t>
  </si>
  <si>
    <t>Marishes</t>
  </si>
  <si>
    <t>Old Byland and Scawton</t>
  </si>
  <si>
    <t>Pockley</t>
  </si>
  <si>
    <t>Salton</t>
  </si>
  <si>
    <t>Spaunton</t>
  </si>
  <si>
    <t>Stonegrave</t>
  </si>
  <si>
    <t>Welburn (Kirkbymoorside Ward)</t>
  </si>
  <si>
    <t>Wharram</t>
  </si>
  <si>
    <t>Broxa-cum-Troutsdale (Grouped with Hackness)</t>
  </si>
  <si>
    <t>Commondale (Grouped with Danby)</t>
  </si>
  <si>
    <t>Darncombe-cum-Langdale End (Grouped with Hackness)</t>
  </si>
  <si>
    <t>Ellerby (Grouped with Barnby and Mickleby)</t>
  </si>
  <si>
    <t>Harwood Dale (Grouped with Hackness)</t>
  </si>
  <si>
    <t>Lands common to Fylingdales and Hawsker-cum-Stainsacre</t>
  </si>
  <si>
    <t>Lebberston (Grouped with Gristhorpe)</t>
  </si>
  <si>
    <t>Mickleby (Grouped with Barnby and Ellerby)</t>
  </si>
  <si>
    <t>Newton Mulgrave (Grouped with Borrowby and Roxby)</t>
  </si>
  <si>
    <t>Roxby (Grouped with Borrowby and Newton Mulgrave</t>
  </si>
  <si>
    <t>Silpho (Grouped with Hackness)</t>
  </si>
  <si>
    <t>Suffield-cum-Everley (Grouped with Hackness)</t>
  </si>
  <si>
    <t>Ugthorpe (Grouped with Hutton Mulgrave)</t>
  </si>
  <si>
    <t>Westerdale (Grouped with Danby)</t>
  </si>
  <si>
    <t>Brean</t>
  </si>
  <si>
    <t>Greinton</t>
  </si>
  <si>
    <t>Moorlinch</t>
  </si>
  <si>
    <t>Acaster Selby (group name Appleton Roebuck and Acaster Selby)</t>
  </si>
  <si>
    <t>Appleton Roebuck (group name Appleton Roebuck and Acaster Selby)</t>
  </si>
  <si>
    <t>Birkin</t>
  </si>
  <si>
    <t>Bolton Percy (group name Bolton Percy, Colton, &amp; Steeton)</t>
  </si>
  <si>
    <t>Catterton (group name Healaugh &amp; Catterton)</t>
  </si>
  <si>
    <t>Colton (group name Bolton Percy, Colton &amp; Steeton)</t>
  </si>
  <si>
    <t>Grimston (group name Grimston, Kirby Wharfe &amp; Towton)</t>
  </si>
  <si>
    <t>Healaugh (group name Healaugh &amp; Catterton)</t>
  </si>
  <si>
    <t>Kirkby Wharfe with North Milford (group name Grimston, Kirby Wharfe &amp; Towton)</t>
  </si>
  <si>
    <t>Lead (group name Saxton with Scarthingwell &amp; Lead)</t>
  </si>
  <si>
    <t>Little Fenton</t>
  </si>
  <si>
    <t>Saxton with Scarthingwell (group name Saxton with Scarthingwell &amp; Lead)</t>
  </si>
  <si>
    <t>Skipwith</t>
  </si>
  <si>
    <t>Steeton (group name Bolton Percy, Colton &amp; Steeton)</t>
  </si>
  <si>
    <t>Temple Hirst</t>
  </si>
  <si>
    <t>Towton (group name Grimston, Kirby Wharfe &amp; Towton)</t>
  </si>
  <si>
    <t>Walden Stubbs</t>
  </si>
  <si>
    <t>Old Romney</t>
  </si>
  <si>
    <t>Snargate</t>
  </si>
  <si>
    <t>Ashford Bowdler</t>
  </si>
  <si>
    <t>Boscobel (Grouped with Donington)</t>
  </si>
  <si>
    <t>Bucknell (Grouped with Bedstone)</t>
  </si>
  <si>
    <t>Burwarton (Grouped with Aston Botterell &amp; Cleobury North)</t>
  </si>
  <si>
    <t>Clee St. Margaret</t>
  </si>
  <si>
    <t>Cleobury North (Grouped with Aston Botterell &amp; Burwarton)</t>
  </si>
  <si>
    <t>Cockshutt-cum-Petton</t>
  </si>
  <si>
    <t>Deuxhill (Grouped with Billingsley, Glazeley &amp; Middleton Scriven)</t>
  </si>
  <si>
    <t>Glazeley (Grouped with Billingsley, Deuxhill &amp; Middleton Scriven)</t>
  </si>
  <si>
    <t>Greete</t>
  </si>
  <si>
    <t>Hope Bowdler (Grouped with Eaton under Heywood)</t>
  </si>
  <si>
    <t>Hopton Castle</t>
  </si>
  <si>
    <t>Middleton Scriven (Grouped with Billingsley, Deuxhill &amp; Glazeley)</t>
  </si>
  <si>
    <t>Monkhopton (Grouped with Morville, Acton Round, Aston Eyre &amp; Upton Cressett)</t>
  </si>
  <si>
    <t>Morville (Grouped with Acton Round, Aston Eyre, Monkhopton &amp; Upton Cressett)</t>
  </si>
  <si>
    <t>Neenton</t>
  </si>
  <si>
    <t>Romsley (Grouped with Alveley)</t>
  </si>
  <si>
    <t>Rudge (Grouped with Worfield)</t>
  </si>
  <si>
    <t>Shipton (Grouped with Easthope &amp; Stanton Long)</t>
  </si>
  <si>
    <t>Sibdon Carwood</t>
  </si>
  <si>
    <t>Sidbury (Grouped with Stottesdon)</t>
  </si>
  <si>
    <t>Stanton Long (Grouped with Easthope &amp; Shipton)</t>
  </si>
  <si>
    <t>Upton Cressett (Grouped with Morville, Acton Round, Aston Eyre &amp; Monkhopton)</t>
  </si>
  <si>
    <t>Chadwick End</t>
  </si>
  <si>
    <t>Hampton-in-Arden</t>
  </si>
  <si>
    <t>Abington Pigotts</t>
  </si>
  <si>
    <t>Bartlow</t>
  </si>
  <si>
    <t>Childerley</t>
  </si>
  <si>
    <t>Papworth St. Agnes</t>
  </si>
  <si>
    <t>Barton Blount</t>
  </si>
  <si>
    <t>Bearwardcote</t>
  </si>
  <si>
    <t>Calke</t>
  </si>
  <si>
    <t>Cauldwell</t>
  </si>
  <si>
    <t>Drakelow</t>
  </si>
  <si>
    <t>Foremark</t>
  </si>
  <si>
    <t>Hoon</t>
  </si>
  <si>
    <t>Ingleby</t>
  </si>
  <si>
    <t>Marston on Dove</t>
  </si>
  <si>
    <t>Osleston and Thurvaston</t>
  </si>
  <si>
    <t>Radbourne</t>
  </si>
  <si>
    <t>Stanton by Bridge</t>
  </si>
  <si>
    <t>Sutton on the Hill</t>
  </si>
  <si>
    <t>Swarkestone</t>
  </si>
  <si>
    <t>Trusley</t>
  </si>
  <si>
    <t>Twyford and Stenson</t>
  </si>
  <si>
    <t>Surfleet</t>
  </si>
  <si>
    <t>ALLINGTON</t>
  </si>
  <si>
    <t>Barkston (grouped with Syston)</t>
  </si>
  <si>
    <t>Bitchfield and Bassingthorpe</t>
  </si>
  <si>
    <t>Braceby and Sapperton (grouped with Ropsley)</t>
  </si>
  <si>
    <t>Carlton Scroop (grouped with Normanton)</t>
  </si>
  <si>
    <t>Colsterworth (grouped with North Witham, Gunby and Stainby)</t>
  </si>
  <si>
    <t>Counthorpe and Creeton</t>
  </si>
  <si>
    <t>Easton (grouped with Stoke Rochford)</t>
  </si>
  <si>
    <t>Gunby and Stainby (grouped with Colsterworth)</t>
  </si>
  <si>
    <t>Honington</t>
  </si>
  <si>
    <t>Horbling</t>
  </si>
  <si>
    <t>Normanton (grouped with Carlton Scroop)</t>
  </si>
  <si>
    <t>North Witham (grouped with Colsterworth)</t>
  </si>
  <si>
    <t>Ropsley, Humby, (grouped with Braceby &amp; Sapperton)</t>
  </si>
  <si>
    <t>Stoke Rochford (grouped with Easton)</t>
  </si>
  <si>
    <t>Syston (grouped with Barkston)</t>
  </si>
  <si>
    <t>Toft with Lound and Manthorpe</t>
  </si>
  <si>
    <t>Angerton (grouped into Duddon)</t>
  </si>
  <si>
    <t>Broughton West (grouped into Duddon)</t>
  </si>
  <si>
    <t>Docker</t>
  </si>
  <si>
    <t>Dunnerdale-with-Seathwaite (grouped into Duddon)</t>
  </si>
  <si>
    <t>Egton with Newland (grouped in Egton with Newland, Mansriggs &amp; Osmotherley)</t>
  </si>
  <si>
    <t>Fawcett Forest</t>
  </si>
  <si>
    <t>Firbank</t>
  </si>
  <si>
    <t>Hincaster</t>
  </si>
  <si>
    <t>Hugill (grouped into Staveley with Ings)</t>
  </si>
  <si>
    <t>Killington</t>
  </si>
  <si>
    <t>Lambrigg</t>
  </si>
  <si>
    <t>Longsleddale</t>
  </si>
  <si>
    <t>Mansergh</t>
  </si>
  <si>
    <t>Mansriggs (grouped in Egton with Newland, Mansriggs &amp; Osmotherley)</t>
  </si>
  <si>
    <t>Nether Staveley (grouped into Staveley with Ings)</t>
  </si>
  <si>
    <t>Osmotherley (grouped in Egton with Newland, Mansriggs &amp; Osmotherley)</t>
  </si>
  <si>
    <t>Over Staveley (grouped into Staveley with Ings)</t>
  </si>
  <si>
    <t>Strickland Ketel (grouped into Burneside)</t>
  </si>
  <si>
    <t>Strickland Roger (grouped into Burneside)</t>
  </si>
  <si>
    <t>Whinfell</t>
  </si>
  <si>
    <t>Whitwell and Selside</t>
  </si>
  <si>
    <t>Alpington (with Yelverton)</t>
  </si>
  <si>
    <t>Barford (with Wramplingham)</t>
  </si>
  <si>
    <t>Burgh St. Peter (with Wheatacre)</t>
  </si>
  <si>
    <t>Carleton St. Peter</t>
  </si>
  <si>
    <t>East Carleton (with Ketteringham)</t>
  </si>
  <si>
    <t>Ellingham (with Kirby Cane)</t>
  </si>
  <si>
    <t>Framingham Pigot</t>
  </si>
  <si>
    <t>Hales (with Heckingham)</t>
  </si>
  <si>
    <t>Heckingham (with Hales)</t>
  </si>
  <si>
    <t>Hedenham</t>
  </si>
  <si>
    <t>Hellington (with Rockland St. Mary)</t>
  </si>
  <si>
    <t>Holverston</t>
  </si>
  <si>
    <t>Ketteringham (with East Carleton)</t>
  </si>
  <si>
    <t>Kirby Cane (with Ellingham)</t>
  </si>
  <si>
    <t>Kirstead</t>
  </si>
  <si>
    <t>Raveningham</t>
  </si>
  <si>
    <t>Rockland St. Mary (with Hellington)</t>
  </si>
  <si>
    <t>Sisland</t>
  </si>
  <si>
    <t>Tivetshall St. Margaret (with Tivetshall St. Mary)</t>
  </si>
  <si>
    <t>Tivetshall St. Mary (with Tivetshall St. Margaret)</t>
  </si>
  <si>
    <t>Wheatacre (with Burgh St. Peter)</t>
  </si>
  <si>
    <t>Wramplingham (with Barford)</t>
  </si>
  <si>
    <t>Yelverton (with Alpington)</t>
  </si>
  <si>
    <t>Adstone</t>
  </si>
  <si>
    <t>Bradden</t>
  </si>
  <si>
    <t>Courteenhall</t>
  </si>
  <si>
    <t>Easton Neston</t>
  </si>
  <si>
    <t>Grafton Regis</t>
  </si>
  <si>
    <t>Hinton-in-the-Hedges</t>
  </si>
  <si>
    <t>Radstone</t>
  </si>
  <si>
    <t>Thenford</t>
  </si>
  <si>
    <t>Woodend</t>
  </si>
  <si>
    <t>Adwell</t>
  </si>
  <si>
    <t>Crowell</t>
  </si>
  <si>
    <t>Cuxham with Easington</t>
  </si>
  <si>
    <t>Little Wittenham</t>
  </si>
  <si>
    <t>Stoke Talmage</t>
  </si>
  <si>
    <t>Wheatfield</t>
  </si>
  <si>
    <t>Bratton Seymour</t>
  </si>
  <si>
    <t>Chilton Cantelo</t>
  </si>
  <si>
    <t>Closworth</t>
  </si>
  <si>
    <t>Cricket St. Thomas</t>
  </si>
  <si>
    <t>Cudworth</t>
  </si>
  <si>
    <t>Isle Brewers</t>
  </si>
  <si>
    <t>Limington</t>
  </si>
  <si>
    <t>Muchelney</t>
  </si>
  <si>
    <t>Puckington</t>
  </si>
  <si>
    <t>Wambrook</t>
  </si>
  <si>
    <t>Whitestaunton</t>
  </si>
  <si>
    <t>Ampton, Timworth &amp; Little Livermere</t>
  </si>
  <si>
    <t>Barnardiston</t>
  </si>
  <si>
    <t>Little Bradley</t>
  </si>
  <si>
    <t>Little Wratting</t>
  </si>
  <si>
    <t>Aislaby (grouped with Newsham)</t>
  </si>
  <si>
    <t>Castleleavington (grouped with Kirklevington)</t>
  </si>
  <si>
    <t>Kirklevington (grouped with Castleleavington)</t>
  </si>
  <si>
    <t>Newsham (grouped with Aislaby)</t>
  </si>
  <si>
    <t>Atherstone-on-Stour</t>
  </si>
  <si>
    <t>Barcheston &amp; Willington</t>
  </si>
  <si>
    <t>Billesley</t>
  </si>
  <si>
    <t>Chadshunt</t>
  </si>
  <si>
    <t>Chapel Ascote</t>
  </si>
  <si>
    <t>Compton Verney</t>
  </si>
  <si>
    <t>Compton Wynyates</t>
  </si>
  <si>
    <t>Hodnell &amp; Wills Pastures</t>
  </si>
  <si>
    <t>Idlicote</t>
  </si>
  <si>
    <t>Morton Bagot Oldberrow &amp; Spernal</t>
  </si>
  <si>
    <t>Preston Bagot</t>
  </si>
  <si>
    <t>Stoneton</t>
  </si>
  <si>
    <t>Tidmington</t>
  </si>
  <si>
    <t>Upper &amp; Lower Shuckburgh</t>
  </si>
  <si>
    <t>Watergall</t>
  </si>
  <si>
    <t>Weston-on-Avon</t>
  </si>
  <si>
    <t>Whatcote</t>
  </si>
  <si>
    <t>Wormleighton</t>
  </si>
  <si>
    <t>Alderley</t>
  </si>
  <si>
    <t>Owlpen</t>
  </si>
  <si>
    <t>Benhall (Benhall and Sternfield)</t>
  </si>
  <si>
    <t>Boulge</t>
  </si>
  <si>
    <t>Bramfield ( Bramfield and Thorington)</t>
  </si>
  <si>
    <t>Brightwell (Brightwell, Foxhall and Purdis Farm)</t>
  </si>
  <si>
    <t>Burgh</t>
  </si>
  <si>
    <t>Butley (Butley, Capel St Andrew and Wantisden)</t>
  </si>
  <si>
    <t>Capel St. Andrew (Butley, Capel St Andrew and Wantisden)</t>
  </si>
  <si>
    <t>Chediston (Chediston, Linstead Magna and Linstead Parva)</t>
  </si>
  <si>
    <t>Cookley (Cookley and Walpole)</t>
  </si>
  <si>
    <t>Cransford</t>
  </si>
  <si>
    <t>Cretingham (Cretingham, Hoo and Monewden)</t>
  </si>
  <si>
    <t>Culpho  (Grundisburgh and Culpho)</t>
  </si>
  <si>
    <t>Dallinghoo</t>
  </si>
  <si>
    <t>Debach</t>
  </si>
  <si>
    <t>Falkenham (Kirton and Falkenham)</t>
  </si>
  <si>
    <t>Farnham ( Stratford St Andrew and Farnham)</t>
  </si>
  <si>
    <t>Foxhall (Brightwell, Foxhall and Purdis Farm)</t>
  </si>
  <si>
    <t>Gedgrave (Orford and Gedgrave)</t>
  </si>
  <si>
    <t>Grundisburgh (Grundisburgh and Culpho)</t>
  </si>
  <si>
    <t>Hemley</t>
  </si>
  <si>
    <t>Hoo(Cretingham, Hoo and Monewden)</t>
  </si>
  <si>
    <t>Kirton (Kirton and Falkenham)</t>
  </si>
  <si>
    <t>Levington (Levington and Stratton Hall)</t>
  </si>
  <si>
    <t>Linstead Magna</t>
  </si>
  <si>
    <t>Linstead Parva</t>
  </si>
  <si>
    <t>Monewden (Cretingham, Hoo and Monewden)</t>
  </si>
  <si>
    <t>Orford (Orford and Gedgrave)</t>
  </si>
  <si>
    <t>Purdis Farm (Brightwell, Foxhall and Purdis Farm)</t>
  </si>
  <si>
    <t>Ramsholt</t>
  </si>
  <si>
    <t>Sternfield (Benhall and Sternfield)</t>
  </si>
  <si>
    <t>Stratford St. Andrew ( Stratford St Andrew and Farnham)</t>
  </si>
  <si>
    <t>Stratton Hall(Levington and Stratton Hall)</t>
  </si>
  <si>
    <t>Swilland (Swilland and Witnesham)</t>
  </si>
  <si>
    <t>Thorington (Bramfield and Thorington)</t>
  </si>
  <si>
    <t>Walpole(Cookley and Walpole)</t>
  </si>
  <si>
    <t>Wantisden (Butley, Capel St Andrew and Wantisden)</t>
  </si>
  <si>
    <t>Witnesham (Swilland and Witnesham)</t>
  </si>
  <si>
    <t>Badlesmere (grouped with Leaveland and Sheldwich Parishes)</t>
  </si>
  <si>
    <t>Buckland (grouped with Norton and Stone Parishes)</t>
  </si>
  <si>
    <t>Leaveland (grouped with Badlesmere and Sheldwich Parishes)</t>
  </si>
  <si>
    <t>Luddenham</t>
  </si>
  <si>
    <t>Norton (grouped with Buckland and Stone Parishes)</t>
  </si>
  <si>
    <t>Sheldwich (grouped with Badlesmere and Leaveland Parishes)</t>
  </si>
  <si>
    <t>Stone (grouped with Buckland and Norton Parishes)</t>
  </si>
  <si>
    <t>Inglesham</t>
  </si>
  <si>
    <t>Caterham Hill</t>
  </si>
  <si>
    <t>Titsey</t>
  </si>
  <si>
    <t>Ash Priors</t>
  </si>
  <si>
    <t>Bickenhall (grouped with Curland, Orchard Portman Staple Fitzpaine)</t>
  </si>
  <si>
    <t>Bishops Lydeard (grouped with Cothelstone)</t>
  </si>
  <si>
    <t>Cothelstone (Grouped with Bishops Lydeard)</t>
  </si>
  <si>
    <t>Curland (Grouped with Bickenhall, Orchard Portman, Staple Fitzpaine)</t>
  </si>
  <si>
    <t>Orchard Portman (Grouped with Bickenhall, Curland, Staple Fitzpaine)</t>
  </si>
  <si>
    <t>Otterford</t>
  </si>
  <si>
    <t>Staple Fitzpaine (Grouped with Bickenhall, Curland, Orchard Portman)</t>
  </si>
  <si>
    <t>Thornfalcon (Grouped with Ruishton)</t>
  </si>
  <si>
    <t>Tolland (Grouped with Lydeard St Lawrence)</t>
  </si>
  <si>
    <t>Ashcombe</t>
  </si>
  <si>
    <t>Powderham</t>
  </si>
  <si>
    <t>Eyton Upon The Weald Moors</t>
  </si>
  <si>
    <t>Bossington</t>
  </si>
  <si>
    <t>Buckholt</t>
  </si>
  <si>
    <t>Faccombe</t>
  </si>
  <si>
    <t>Leckford</t>
  </si>
  <si>
    <t>Linkenholt</t>
  </si>
  <si>
    <t>Little Somborne</t>
  </si>
  <si>
    <t>Hawling</t>
  </si>
  <si>
    <t>Prescott</t>
  </si>
  <si>
    <t>Sudeley</t>
  </si>
  <si>
    <t>Abbots Bickington</t>
  </si>
  <si>
    <t>Alverdiscott (grouped with Huntshaw)</t>
  </si>
  <si>
    <t>Area not comprised in any Parish-Lundy Island</t>
  </si>
  <si>
    <t>Bradford (grouped with Cookbury)</t>
  </si>
  <si>
    <t>Bulkworthy</t>
  </si>
  <si>
    <t>Cookbury (grouped with Bradford)</t>
  </si>
  <si>
    <t>Dowland</t>
  </si>
  <si>
    <t>East Putford (grouped with West Putford)</t>
  </si>
  <si>
    <t>Hollacombe</t>
  </si>
  <si>
    <t>Huish</t>
  </si>
  <si>
    <t>Huntshaw (grouped with Alverdiscott)</t>
  </si>
  <si>
    <t>Landcross (grouped with Littleham)</t>
  </si>
  <si>
    <t>Littleham (grouped with Landcross)</t>
  </si>
  <si>
    <t>Luffincott (grouped with Tetcott)</t>
  </si>
  <si>
    <t>Newton St. Petrock</t>
  </si>
  <si>
    <t>Northcott (grouped with St Giles on the Heath)</t>
  </si>
  <si>
    <t>St. Giles on the Heath (grouped with Northcott)</t>
  </si>
  <si>
    <t>Tetcott (grouped with Luffincott)</t>
  </si>
  <si>
    <t>Virginstow</t>
  </si>
  <si>
    <t>West Putford (grouped with East Putford)</t>
  </si>
  <si>
    <t>Dunham Massey</t>
  </si>
  <si>
    <t>Warburton</t>
  </si>
  <si>
    <t>Chickney</t>
  </si>
  <si>
    <t>Lindsell</t>
  </si>
  <si>
    <t>Strethall</t>
  </si>
  <si>
    <t>Ardington with Lockinge</t>
  </si>
  <si>
    <t>Compton Beauchamp</t>
  </si>
  <si>
    <t>Denchworth</t>
  </si>
  <si>
    <t>East Hanney</t>
  </si>
  <si>
    <t>Eaton Hastings</t>
  </si>
  <si>
    <t>Goosey</t>
  </si>
  <si>
    <t>Lyford</t>
  </si>
  <si>
    <t>Wintersett</t>
  </si>
  <si>
    <t>Cuerdley</t>
  </si>
  <si>
    <t>Ashow (Grouped with Stoneleigh)</t>
  </si>
  <si>
    <t>Beausale (Grouped with Haseley, Honiley and Wroxall)</t>
  </si>
  <si>
    <t>Blackdown (Grouped with Old Milverton)</t>
  </si>
  <si>
    <t>Bushwood</t>
  </si>
  <si>
    <t>Haseley (Grouped with Beausale, Honiley and Wroxall)</t>
  </si>
  <si>
    <t>Honiley (Grouped with Beausale, Haseley and Wroxall)</t>
  </si>
  <si>
    <t>Hunningham (Grouped with Eathorpe,Offchurch, and Wappenbury)</t>
  </si>
  <si>
    <t>Offchurch (Grouped with Eathorpe, Hunningham and Wappenbury)</t>
  </si>
  <si>
    <t>Sherbourne (Grouped with Barford and Wasperton)</t>
  </si>
  <si>
    <t>Stoneleigh &amp; Ashow</t>
  </si>
  <si>
    <t>Wappenbury (Grouped with Eathorpe, Hunningham and Offchurch)</t>
  </si>
  <si>
    <t>Wasperton (Grouped with Barford and Sherbourne)</t>
  </si>
  <si>
    <t>Wroxall (Grouped with Beausale, Haseley and Honiley)</t>
  </si>
  <si>
    <t>All Saints and St. Nicholas, South Elmham (Group: All Saints and St. Nicholas, St. Michael, St Peter)</t>
  </si>
  <si>
    <t>Barsham (Group: Barsham and Shipmeadow)</t>
  </si>
  <si>
    <t>Benacre</t>
  </si>
  <si>
    <t>Blundeston (Group: Blundeston and Flixton)</t>
  </si>
  <si>
    <t>Blyford (Group: Blyford and Sotherton)</t>
  </si>
  <si>
    <t>Covehithe</t>
  </si>
  <si>
    <t>Ellough (Group: Shadingfield, Sotterley, Willingham and Ellough)</t>
  </si>
  <si>
    <t>Flixton (Lothingland Ward) (Group: Blundeston and Flixton)</t>
  </si>
  <si>
    <t>Flixton (The Saints Ward) (Group: Flixton, St. Cross and St. Margaret)</t>
  </si>
  <si>
    <t>Frostenden (Group: Frostenden, Uggeshall and South Cove)</t>
  </si>
  <si>
    <t>Redisham</t>
  </si>
  <si>
    <t>Ringsfield (Group: Ringsfield and Weston)</t>
  </si>
  <si>
    <t>Rushmere</t>
  </si>
  <si>
    <t>Shadingfield (Group: Shadingfield, Sotterley, Willingham and Ellough)</t>
  </si>
  <si>
    <t>Shipmeadow  (Group: Barsham and Shipmeadow)</t>
  </si>
  <si>
    <t>Sotherton (Group: Blyford and Sotherton)</t>
  </si>
  <si>
    <t>Sotterley (Group: Shadingfield, Sotterley, Willingham and Ellough)</t>
  </si>
  <si>
    <t>South Cove (Group: Frostenden, Uggeshall and South Cove)</t>
  </si>
  <si>
    <t>Southwold</t>
  </si>
  <si>
    <t>St. Cross, South Elmham (Group: Flixton, St. Cross and St. Margaret)</t>
  </si>
  <si>
    <t>St. John, Ilketshall</t>
  </si>
  <si>
    <t>St. Lawrence, Ilketshall</t>
  </si>
  <si>
    <t>St. Margaret, South Elmham (Group: Flixton, St. Cross and St. Margaret)</t>
  </si>
  <si>
    <t>St. Michael, South Elmham (Group: All Saints and St. Nicholas, St. Michael, St Peter)</t>
  </si>
  <si>
    <t>St. Peter, South Elmham (Group: All Saints and St. Nicholas, St. Michael, St Peter)</t>
  </si>
  <si>
    <t>Uggeshall (Group: Frostenden, Uggeshall and South Cove)</t>
  </si>
  <si>
    <t>Weston (Group: Ringsfield and Weston)</t>
  </si>
  <si>
    <t>Willingham St. Mary (Group: Shadingfield, Sotterley, Willingham and Ellough)</t>
  </si>
  <si>
    <t>Little Horsted</t>
  </si>
  <si>
    <t>Catmore</t>
  </si>
  <si>
    <t>Sulham (grouped with Tidmarsh)</t>
  </si>
  <si>
    <t>Wasing</t>
  </si>
  <si>
    <t>West Woodhay</t>
  </si>
  <si>
    <t>Coryton (Grouped with Lewtrenchard, Marystow and Thrushelton into Lewdown Grouped)</t>
  </si>
  <si>
    <t>Exbourne (Grouped with Jacobstowe into Exbourne &amp; Jacobstowe Grouped)</t>
  </si>
  <si>
    <t>Gidleigh</t>
  </si>
  <si>
    <t>Meavy (Grouped with Sheepstor and Walkhampton into Burrator Grouped)</t>
  </si>
  <si>
    <t>Milton Abbot (Grouped with Bradstone and Dunterton into Milton Abbot Grouped)</t>
  </si>
  <si>
    <t>Sampford Spiney (Grouped with Whitchurch into Plasterdown Grouped)</t>
  </si>
  <si>
    <t>Bettiscombe (Upper Marshwood Vale)</t>
  </si>
  <si>
    <t>Broadwindsor (Broadwindsor Group)</t>
  </si>
  <si>
    <t>Burleston (Puddletown Area)</t>
  </si>
  <si>
    <t>Burstock (Broadwindsor Group)</t>
  </si>
  <si>
    <t>Caundle Marsh</t>
  </si>
  <si>
    <t>Chilcombe</t>
  </si>
  <si>
    <t>Clifton Maybank</t>
  </si>
  <si>
    <t>Compton Valence (The Comptons &amp; Toller &amp; Wynford)</t>
  </si>
  <si>
    <t>East Chelborough (Corscombe, Halstock &amp; District)</t>
  </si>
  <si>
    <t>Fleet (Chesil Bank)</t>
  </si>
  <si>
    <t>Frome Vauchurch</t>
  </si>
  <si>
    <t>Goathill (Yeo Head)</t>
  </si>
  <si>
    <t>Godmanstone (Cerne Valley)</t>
  </si>
  <si>
    <t>Hermitage (High Stoy)</t>
  </si>
  <si>
    <t>Hilfield (High Stoy)</t>
  </si>
  <si>
    <t>Lagton Herring (Chesil Bank)</t>
  </si>
  <si>
    <t>Leweston (Cam Vale)</t>
  </si>
  <si>
    <t>Lillington (Cam Vale)</t>
  </si>
  <si>
    <t>Littlebredy</t>
  </si>
  <si>
    <t>Loders</t>
  </si>
  <si>
    <t>Long Bredy (Kingston Russell and Long Bredy)</t>
  </si>
  <si>
    <t>Longburton (Cam Vale)</t>
  </si>
  <si>
    <t>Lyme Regis</t>
  </si>
  <si>
    <t>Mapperton</t>
  </si>
  <si>
    <t>Marshwood (Upper Marshwood Vale)</t>
  </si>
  <si>
    <t>Melbury Bubb</t>
  </si>
  <si>
    <t>Melbury Osmond</t>
  </si>
  <si>
    <t>Melbury Sampford</t>
  </si>
  <si>
    <t>Melcombe Horsey</t>
  </si>
  <si>
    <t>Nether Cerne (Cerne Valley)</t>
  </si>
  <si>
    <t>North Wooton</t>
  </si>
  <si>
    <t>Oborne (Yeo Head)</t>
  </si>
  <si>
    <t>Over Compton (Queen Thorne)</t>
  </si>
  <si>
    <t>Piddlehinton (Piddle Valley)</t>
  </si>
  <si>
    <t>Piddletrenthide (Piddle Valley)</t>
  </si>
  <si>
    <t>Pilsdon (Upper Marshwood Vale)</t>
  </si>
  <si>
    <t>Portesham (Upper Marshwood Vale)</t>
  </si>
  <si>
    <t>Powerstock (Powerstock and North Poorton)</t>
  </si>
  <si>
    <t>Poxwell</t>
  </si>
  <si>
    <t>Poyntington (Yeo Head)</t>
  </si>
  <si>
    <t>Puddletown (Puddletown Area)</t>
  </si>
  <si>
    <t>Sanford Orcas (Queen Thorne)</t>
  </si>
  <si>
    <t>Seaborough (Broadwindsor Group)</t>
  </si>
  <si>
    <t>South Perrott (Parrett and Axe)</t>
  </si>
  <si>
    <t>Stockwood (Chetnole and Stockwood)</t>
  </si>
  <si>
    <t>Stoke Abbot (Upper Marshwood Vale)</t>
  </si>
  <si>
    <t>Swyre (Puncknowle and Swyre Group)</t>
  </si>
  <si>
    <t>Thornford (Thornhackett)</t>
  </si>
  <si>
    <t>Toller Fratrum (The Comptons &amp; Toller &amp; Wynford)</t>
  </si>
  <si>
    <t>Tolpuddle (Puddletown Area)</t>
  </si>
  <si>
    <t>Trent (Queen Thorne)</t>
  </si>
  <si>
    <t>Up Cerne (Cerne Valley)</t>
  </si>
  <si>
    <t>Warmwell</t>
  </si>
  <si>
    <t>West Compton (The Comptons &amp; Toller &amp; Wynford)</t>
  </si>
  <si>
    <t>Whitchurch Canonicorum (Char Valley)</t>
  </si>
  <si>
    <t>Whitcombe (Winterbourne Farringdon)</t>
  </si>
  <si>
    <t>Winterbourne Abbas (Winterbourne Abbas and Winterbourne Steepleton)</t>
  </si>
  <si>
    <t>Winterbourne Came (Winterbourne Farringdon)</t>
  </si>
  <si>
    <t>Winterbourne Herringston (Nonbu (Winterbourne Farringdon)</t>
  </si>
  <si>
    <t>Winterbourne Monkton (Winterbourne Farringdon)</t>
  </si>
  <si>
    <t>Winterbourne Steepleton (Winterbourne Abbas and Winterbourne Steepleton)</t>
  </si>
  <si>
    <t>Wootton Fitzpaine (Char Valley)</t>
  </si>
  <si>
    <t>Wraxall</t>
  </si>
  <si>
    <t>Wynford Eagle (The Comptons &amp; Toller &amp; Wynford)</t>
  </si>
  <si>
    <t>Yetminster (Yetminster &amp; Ryme Intrinseca)</t>
  </si>
  <si>
    <t>Aisthorpe</t>
  </si>
  <si>
    <t>Apley</t>
  </si>
  <si>
    <t>Brocklesby</t>
  </si>
  <si>
    <t>Broxholme</t>
  </si>
  <si>
    <t>Buslingthorpe</t>
  </si>
  <si>
    <t>Cabourne</t>
  </si>
  <si>
    <t>Caenby</t>
  </si>
  <si>
    <t>Cold Hanworth</t>
  </si>
  <si>
    <t>East Ferry</t>
  </si>
  <si>
    <t>Friesthorpe</t>
  </si>
  <si>
    <t>Fulnetby</t>
  </si>
  <si>
    <t>Gate Burton</t>
  </si>
  <si>
    <t>Goltho</t>
  </si>
  <si>
    <t>Grange de Lings</t>
  </si>
  <si>
    <t>Grayingham</t>
  </si>
  <si>
    <t>Holton cum Beckering</t>
  </si>
  <si>
    <t>Holton le Moor</t>
  </si>
  <si>
    <t>Kirmond le Mire</t>
  </si>
  <si>
    <t>Linwood</t>
  </si>
  <si>
    <t>Lissington</t>
  </si>
  <si>
    <t>Newball</t>
  </si>
  <si>
    <t>Normanby le Wold</t>
  </si>
  <si>
    <t>North Carlton</t>
  </si>
  <si>
    <t>North Willingham</t>
  </si>
  <si>
    <t>Pilham</t>
  </si>
  <si>
    <t>Rand</t>
  </si>
  <si>
    <t>Searby cum Owmby</t>
  </si>
  <si>
    <t>Sixhills</t>
  </si>
  <si>
    <t>Snarford</t>
  </si>
  <si>
    <t>Snelland</t>
  </si>
  <si>
    <t>South Carlton</t>
  </si>
  <si>
    <t>Stainfield</t>
  </si>
  <si>
    <t>Stainton by Langworth</t>
  </si>
  <si>
    <t>Stainton le Vale</t>
  </si>
  <si>
    <t>Swinhope</t>
  </si>
  <si>
    <t>Thonock</t>
  </si>
  <si>
    <t>Thoresway</t>
  </si>
  <si>
    <t>Thorpe in the Fallows</t>
  </si>
  <si>
    <t>Walkerith</t>
  </si>
  <si>
    <t>West Firsby</t>
  </si>
  <si>
    <t>West Rasen</t>
  </si>
  <si>
    <t>Wildsworth</t>
  </si>
  <si>
    <t>Blenheim</t>
  </si>
  <si>
    <t>Bruern</t>
  </si>
  <si>
    <t>Chastleton</t>
  </si>
  <si>
    <t>Cornbury and Wychwood</t>
  </si>
  <si>
    <t>Cornwell</t>
  </si>
  <si>
    <t>Fawler</t>
  </si>
  <si>
    <t>Glympton</t>
  </si>
  <si>
    <t>Grafton and Radcot</t>
  </si>
  <si>
    <t>Great Tew</t>
  </si>
  <si>
    <t>Hardwick-with-Yelford</t>
  </si>
  <si>
    <t>Idbury</t>
  </si>
  <si>
    <t>Kelmscott</t>
  </si>
  <si>
    <t>Kencot</t>
  </si>
  <si>
    <t>Kiddington with Asterleigh</t>
  </si>
  <si>
    <t>Little Faringdon</t>
  </si>
  <si>
    <t>Little Tew</t>
  </si>
  <si>
    <t>Lyneham</t>
  </si>
  <si>
    <t>Rousham</t>
  </si>
  <si>
    <t>Westcot Barton</t>
  </si>
  <si>
    <t>East Quantoxhead</t>
  </si>
  <si>
    <t>Elworthy</t>
  </si>
  <si>
    <t>Selworthy and Minehead Without</t>
  </si>
  <si>
    <t>Skilgate</t>
  </si>
  <si>
    <t>Stringston</t>
  </si>
  <si>
    <t>Treborough</t>
  </si>
  <si>
    <t>Queen's Park Community Council</t>
  </si>
  <si>
    <t>Alvediston</t>
  </si>
  <si>
    <t>Beechingstoke</t>
  </si>
  <si>
    <t>Berwick St. Leonard</t>
  </si>
  <si>
    <t>Braydon</t>
  </si>
  <si>
    <t>Chicklade</t>
  </si>
  <si>
    <t>East Kennett</t>
  </si>
  <si>
    <t>Easton Grey</t>
  </si>
  <si>
    <t>Fonthill Bishop</t>
  </si>
  <si>
    <t>Norton &amp; Foxley</t>
  </si>
  <si>
    <t>Norton Bavant</t>
  </si>
  <si>
    <t>Sherrington</t>
  </si>
  <si>
    <t>Stratford Toney</t>
  </si>
  <si>
    <t>Tidcombe and Fosbury</t>
  </si>
  <si>
    <t>Beauworth</t>
  </si>
  <si>
    <t>Chilcomb</t>
  </si>
  <si>
    <t>Shottesbrooke</t>
  </si>
  <si>
    <t>Abberton</t>
  </si>
  <si>
    <t>Aldington (grouped with Badsey)</t>
  </si>
  <si>
    <t>Aston Somerville (grouped with Hinton on the Green)</t>
  </si>
  <si>
    <t>Badsey (grouped with Aldington)</t>
  </si>
  <si>
    <t>Besford (grouped with Defford)</t>
  </si>
  <si>
    <t>Bickmarsh</t>
  </si>
  <si>
    <t>Bishampton (grouped with Throckmorton)</t>
  </si>
  <si>
    <t>Bredicot</t>
  </si>
  <si>
    <t>Bredon (grouped with Bredon's Norton)</t>
  </si>
  <si>
    <t>Bredon's Norton (grouped with Bredon)</t>
  </si>
  <si>
    <t>Bricklehampton (grouped with Elmley Castle &amp; Netherton)</t>
  </si>
  <si>
    <t>Conderton (grouped with Overbury)</t>
  </si>
  <si>
    <t>Defford (grouped with Besford)</t>
  </si>
  <si>
    <t>Dormston (grouped with Kington)</t>
  </si>
  <si>
    <t>Doverdale (grouped with Ombersley)</t>
  </si>
  <si>
    <t>Elmley Castle (grouped with Bricklehampton &amp; Netherton)</t>
  </si>
  <si>
    <t>Flyford Flavell (grouped with Grafton Flyford &amp; North Piddle)</t>
  </si>
  <si>
    <t>Grafton Flyford (grouped with Flyford Flavell &amp; North Piddle)</t>
  </si>
  <si>
    <t>Hadzor (grouped with Himbleton, Huddington &amp; Oddingley as Saleway)</t>
  </si>
  <si>
    <t>Hampton Lovett (grouped with Westwood)</t>
  </si>
  <si>
    <t>Himbleton (grouped with Hadzor, Huddington &amp; Oddingley as Saleway)</t>
  </si>
  <si>
    <t>Hindlip (grouped with Martin Hussingtree &amp; Salwarpe)</t>
  </si>
  <si>
    <t>Hinton on the Green (grouped with Aston Somerville)</t>
  </si>
  <si>
    <t>Huddington (grouped with Hadzor, Himbleton &amp; Oddingley as Saleway)</t>
  </si>
  <si>
    <t>Kington (grouped with Dormston)</t>
  </si>
  <si>
    <t>Martin Hussingtree (grouped with Hindlip &amp; Salwarpe)</t>
  </si>
  <si>
    <t>Netherton (grouped with Bricklehampton &amp; Elmley Castle)</t>
  </si>
  <si>
    <t>North Piddle (grouped with Flyford Flavell &amp; Grafton Flyford)</t>
  </si>
  <si>
    <t>Oddingley (grouped with Hadzor, Huddington &amp; Himbleton as Saleway)</t>
  </si>
  <si>
    <t>Ombersley (grouped with Doverdale)</t>
  </si>
  <si>
    <t>Overbury (grouped with Conderton)</t>
  </si>
  <si>
    <t>Salwarpe (grouped with Hindlip &amp; Martin Hussingtree)</t>
  </si>
  <si>
    <t>Spetchley</t>
  </si>
  <si>
    <t>Throckmorton (grouped with Bishampton)</t>
  </si>
  <si>
    <t>Westwood (grouped with Hampton Lovett)</t>
  </si>
  <si>
    <t>White Ladies Aston</t>
  </si>
  <si>
    <t>Hedsor</t>
  </si>
  <si>
    <t>Ribbesford</t>
  </si>
  <si>
    <t>Parish Name</t>
  </si>
  <si>
    <t>Class</t>
  </si>
  <si>
    <r>
      <t xml:space="preserve">Amount precepted on billing authority (£) </t>
    </r>
    <r>
      <rPr>
        <b/>
        <vertAlign val="superscript"/>
        <sz val="10"/>
        <rFont val="Arial"/>
        <family val="2"/>
      </rPr>
      <t>(a)</t>
    </r>
  </si>
  <si>
    <r>
      <t xml:space="preserve">Tax base for precept purposes </t>
    </r>
    <r>
      <rPr>
        <b/>
        <vertAlign val="superscript"/>
        <sz val="10"/>
        <rFont val="Arial"/>
        <family val="2"/>
      </rPr>
      <t>(b)</t>
    </r>
  </si>
  <si>
    <r>
      <t xml:space="preserve">Band D council tax (£) </t>
    </r>
    <r>
      <rPr>
        <b/>
        <vertAlign val="superscript"/>
        <sz val="10"/>
        <rFont val="Arial"/>
        <family val="2"/>
      </rPr>
      <t>(c)</t>
    </r>
  </si>
  <si>
    <t>Number of charter trustees</t>
  </si>
  <si>
    <t>Council tax base for charter trustees</t>
  </si>
  <si>
    <t>Number of civil parishes</t>
  </si>
  <si>
    <t xml:space="preserve">(b) Council tax payers in the Charter Trustees for the City of Durham are spread across multiple parishes in Durham and therefore the </t>
  </si>
  <si>
    <t>sum of the individual tax bases for Durham will not equal the local authority level figure</t>
  </si>
  <si>
    <r>
      <t xml:space="preserve">Band D council tax (£) </t>
    </r>
    <r>
      <rPr>
        <b/>
        <vertAlign val="superscript"/>
        <sz val="10"/>
        <rFont val="Arial"/>
        <family val="2"/>
      </rPr>
      <t>(b)</t>
    </r>
  </si>
  <si>
    <r>
      <t xml:space="preserve">Tax base for precept purposes </t>
    </r>
    <r>
      <rPr>
        <b/>
        <vertAlign val="superscript"/>
        <sz val="10"/>
        <rFont val="Arial"/>
        <family val="2"/>
      </rPr>
      <t>(a)</t>
    </r>
  </si>
  <si>
    <t>(a) Precept figures exclude localised council tax support</t>
  </si>
  <si>
    <t>(b) Council tax payers in the Charter Trustees for the City of Durham are spread across multiple parishes in Durham and therefore the sum of the individual tax bases for Durham will not equal the local authority level figure</t>
  </si>
  <si>
    <t>(c) Band D amounts are as reported by Local Authorities, they represent the amounts that have been billed and may not necessarily exactly match the value of the precept divided by the tax base</t>
  </si>
  <si>
    <r>
      <t>Aggregate of parish precepts (£)</t>
    </r>
    <r>
      <rPr>
        <vertAlign val="superscript"/>
        <sz val="10"/>
        <rFont val="Arial"/>
        <family val="2"/>
      </rPr>
      <t xml:space="preserve"> (a)</t>
    </r>
  </si>
  <si>
    <t>This is an interactive spreadsheet where by using the drop-down button in the 'LA drop-down' sheet you can view all local precepting authority data at individual local precepting authority level.</t>
  </si>
  <si>
    <t>The spreadsheet has been compiled by the Local Government Finance - Analysis and Data division of Department for Communities and Local Government.</t>
  </si>
  <si>
    <t>Aislaby with Middleton &amp; Wrelton</t>
  </si>
  <si>
    <t>Allerston &amp; Wilton</t>
  </si>
  <si>
    <t>Byland with Wass &amp; Oldstead</t>
  </si>
  <si>
    <t>Cawton Coulton &amp; Grimstone</t>
  </si>
  <si>
    <t>Claxton &amp; Sand Hutton</t>
  </si>
  <si>
    <t>Foston &amp; Thornton-le-Clay</t>
  </si>
  <si>
    <t>Gate Helmsley &amp; Upper Helmsley</t>
  </si>
  <si>
    <t>Hovingham &amp; Scackleton</t>
  </si>
  <si>
    <t>Newton on Rawcliffe &amp; Stape</t>
  </si>
  <si>
    <t>Rosedale East &amp; West</t>
  </si>
  <si>
    <t>South Holme &amp; Fryton</t>
  </si>
  <si>
    <t>Whitwell-on-the-Hill &amp; Crambe</t>
  </si>
  <si>
    <t>Type of local precepting parish</t>
  </si>
  <si>
    <t>Average Band D council tax
(£)</t>
  </si>
  <si>
    <t>Council tax base for civil parishes</t>
  </si>
  <si>
    <t>The data from this spreadsheet have been used to compile the DCLG Statistics release "Council tax statistics for town and parish councils: 2015-16  England" which was published on 15 July 2015. This is found at:</t>
  </si>
  <si>
    <t>2015-16</t>
  </si>
  <si>
    <t>Source: CTR1 2015-16</t>
  </si>
  <si>
    <t>Wixams</t>
  </si>
  <si>
    <t>Langwith</t>
  </si>
  <si>
    <t>Alphamstone (Grouped with Lamarsh)</t>
  </si>
  <si>
    <t>Fairstead (Grouped with Terling)</t>
  </si>
  <si>
    <t>Faulkbourne (Grouped with White Notley)</t>
  </si>
  <si>
    <t>Foxearth (Grouped with Liston)</t>
  </si>
  <si>
    <t>Great Henny (Grouped with Little Henny, Middleton, and Twinstead)</t>
  </si>
  <si>
    <t>Lamarsh (Grouped with Alphamstone)</t>
  </si>
  <si>
    <t>Liston (Grouped with Foxearth)</t>
  </si>
  <si>
    <t>Little Henny (Grouped with Great Henny, Middleton, and Twinstead)</t>
  </si>
  <si>
    <t>Little Yeldham (Grouped with Tilbury Juxta Clare and Ovington)</t>
  </si>
  <si>
    <t>Middleton (Grouped with Great Henny, Little Henny, and Twinstead)</t>
  </si>
  <si>
    <t>Ovington (Grouped with Little Yeldham and Tilbury Juxta Clare)</t>
  </si>
  <si>
    <t>Terling (Grouped with Fairstead)</t>
  </si>
  <si>
    <t>Tilbury Juxta Clare (Grouped with Little Yeldham and Ovington)</t>
  </si>
  <si>
    <t>Twinstead (Grouped with Great Henny, Little Henny, and Middleton)</t>
  </si>
  <si>
    <t>White Notley (Grouped with Faulkbourne)</t>
  </si>
  <si>
    <t>Billington</t>
  </si>
  <si>
    <t>Hockcliffe</t>
  </si>
  <si>
    <t>Macclesfield Parish Council</t>
  </si>
  <si>
    <t>Aldersey ( grouped with Coddington,Barton,Carden,Clutton and Stretton)</t>
  </si>
  <si>
    <t>Alford &amp; Saighton</t>
  </si>
  <si>
    <t>Ashton Hayes &amp; Horton-cum-Peel</t>
  </si>
  <si>
    <t>Backford</t>
  </si>
  <si>
    <t>Barton(grouped with Coddington,Aldersey,Carden,,Clutton and Stretton)</t>
  </si>
  <si>
    <t>Carden (grouped withCoddington.Aldersey,Barton,Clutton and Stretton.</t>
  </si>
  <si>
    <t>Chowley( grouped with Handley and Golborne David)</t>
  </si>
  <si>
    <t>Churton</t>
  </si>
  <si>
    <t>Clutton (grouped with Coddington,Aldersey,Barton,Carden and Strtton)</t>
  </si>
  <si>
    <t>Coddington (grouped with Aldersey,Barton,Carden,Clutton and Stretton</t>
  </si>
  <si>
    <t>Delamere &amp; Oakmere</t>
  </si>
  <si>
    <t>Dodleston</t>
  </si>
  <si>
    <t>Dunham-on-the Hill &amp; Hapsford</t>
  </si>
  <si>
    <t>Eaton &amp; Eccleston</t>
  </si>
  <si>
    <t>Golborne David (grouped with Handley &amp; Chowley)</t>
  </si>
  <si>
    <t>Handley (grouped with Chowley &amp; Goborne David)</t>
  </si>
  <si>
    <t>Hargrave &amp; Huxley</t>
  </si>
  <si>
    <t>Mickle Trafford</t>
  </si>
  <si>
    <t>No Mans Heath</t>
  </si>
  <si>
    <t>Poulton &amp; Pulford</t>
  </si>
  <si>
    <t>Saughall &amp; Shotwick Park</t>
  </si>
  <si>
    <t>Shocklach Oviatt &amp; District</t>
  </si>
  <si>
    <t>Stanthorne &amp; Wimboldsley</t>
  </si>
  <si>
    <t>Stretton (grouped with Coddington, Aldersey,Barton,Carden &amp; Clutton)</t>
  </si>
  <si>
    <t>Sutton Weaver</t>
  </si>
  <si>
    <t>Tattenhall &amp; District</t>
  </si>
  <si>
    <t>Tiverton &amp; Tilstone Fearnall</t>
  </si>
  <si>
    <t>Tushingham-cum-Gridley, Macefen &amp; Bradley</t>
  </si>
  <si>
    <t>Chalbury (Grouped with Horton, Wimborne St Giles &amp; Woodlands)</t>
  </si>
  <si>
    <t>Crichel (Grouped with Witchampton)</t>
  </si>
  <si>
    <t>Horton (Grouped with Chalbury, Wimborne St Giles &amp; Woodlands)</t>
  </si>
  <si>
    <t>Sixpenny Handley &amp; Pentridge</t>
  </si>
  <si>
    <t>Wimborne St Giles (Grouped with Chalbury, Horton &amp; Woodlands)</t>
  </si>
  <si>
    <t>Withchampton (Grouped with Crichel)</t>
  </si>
  <si>
    <t>Woodlands (Grouped with Chalbury, Wimborne St Giles &amp; Horton)</t>
  </si>
  <si>
    <t>Eastville, Midville and New Leak</t>
  </si>
  <si>
    <t>Barmston and Fraisthorpe</t>
  </si>
  <si>
    <t>Bugthorpe (Grouped with Kirby Underdale)</t>
  </si>
  <si>
    <t>Coniston and Thirtleby</t>
  </si>
  <si>
    <t>Cowick (Grouped with Snaith)</t>
  </si>
  <si>
    <t>East Cottingwith</t>
  </si>
  <si>
    <t>Ellerton and Aughton</t>
  </si>
  <si>
    <t>Elloughton cum Brough</t>
  </si>
  <si>
    <t>Everingham and Harswell</t>
  </si>
  <si>
    <t>Fangfoss with Bolton</t>
  </si>
  <si>
    <t>Full Sutton (Grouped with Skirpenbeck)</t>
  </si>
  <si>
    <t>Garton on the Wolds</t>
  </si>
  <si>
    <t>Hayton and Burnby</t>
  </si>
  <si>
    <t>Holme on Spalding Moor</t>
  </si>
  <si>
    <t>Kirby Underdale (Grouped with Bugthorpe)</t>
  </si>
  <si>
    <t>Kirk Ella and West Ella</t>
  </si>
  <si>
    <t>Lissett and Ulrome</t>
  </si>
  <si>
    <t>North and South Cliffe</t>
  </si>
  <si>
    <t>Routh (Grouped with Tickton)</t>
  </si>
  <si>
    <t>Shiptonthorpe</t>
  </si>
  <si>
    <t>Skirpenbeck (Grouped with Full Sutton)</t>
  </si>
  <si>
    <t>Sledmere and Croome</t>
  </si>
  <si>
    <t>Snaith (Grouped with Cowick)</t>
  </si>
  <si>
    <t>Thwing and Octon</t>
  </si>
  <si>
    <t>Tickton (Grouped with Routh)</t>
  </si>
  <si>
    <t>Yapham cum Meltonby</t>
  </si>
  <si>
    <t>Penrith</t>
  </si>
  <si>
    <t>Risley with Hopwell</t>
  </si>
  <si>
    <t>Clehonger</t>
  </si>
  <si>
    <t>Eaton Bishop</t>
  </si>
  <si>
    <t>Bramhope and Carlton</t>
  </si>
  <si>
    <t>Collingham with Linton</t>
  </si>
  <si>
    <t>Pool in Wharfedale</t>
  </si>
  <si>
    <t>Betley, Balterley &amp; Wrinehall</t>
  </si>
  <si>
    <t>Barrow (previously part of Wiswell)</t>
  </si>
  <si>
    <t>Shelford</t>
  </si>
  <si>
    <t>Badgers Mount</t>
  </si>
  <si>
    <t>Abdon (Grouped with Heath)</t>
  </si>
  <si>
    <t>Acton Burnell, Frodesley, Pitchford &amp; Ruckley &amp; Langley</t>
  </si>
  <si>
    <t>Acton Round (Grouped with Morville, Aston Eyre, Monkhopton &amp; Upton Cressett)</t>
  </si>
  <si>
    <t>All Stretton, Smethcott &amp; Woolstaston</t>
  </si>
  <si>
    <t>Aston Eyre (Grouped with Morville, Acton Round, Monkhopton &amp; Upton Cressett)</t>
  </si>
  <si>
    <t>Church Preen, Kenley &amp; Hughley</t>
  </si>
  <si>
    <t>Colebatch (Grouped with Mainstone)</t>
  </si>
  <si>
    <t>Cressage, Harley &amp; Sheinton</t>
  </si>
  <si>
    <t>Great Ness &amp; Little Ness</t>
  </si>
  <si>
    <t>Heath (Grouped with Abdon)</t>
  </si>
  <si>
    <t>Hopton Cangeford (Grouped with Stoke St. Milborough)</t>
  </si>
  <si>
    <t>Leebotwood &amp; Longnor</t>
  </si>
  <si>
    <t>Lydham (Grouped with More)</t>
  </si>
  <si>
    <t>Mainstone (Grouped with Colebatch)</t>
  </si>
  <si>
    <t>Milson (Grouped with  Neen Sollars)</t>
  </si>
  <si>
    <t>More (Grouped with Lydham)</t>
  </si>
  <si>
    <t>Myndtown (Grouped with Norbury, Ratlinghope &amp; Wentnor)</t>
  </si>
  <si>
    <t>Neen Sollars (Grouped with Milson)</t>
  </si>
  <si>
    <t>Norbury (Grouped with Myndtown, Ratlinghope &amp; Wentnor)</t>
  </si>
  <si>
    <t>Oswestry (Grouped with Oswestry (Trefonen))</t>
  </si>
  <si>
    <t>Oswestry (Trefonen) (Grouped with Oswestry)</t>
  </si>
  <si>
    <t>Ratlinghope (Grouped with Myndtown, Norbury &amp; Wentnor)</t>
  </si>
  <si>
    <t>Selattyn and Gobowen (2) (Grouped with Selattyn &amp; Gobowen)</t>
  </si>
  <si>
    <t>Selattyn and Gobowen (Grouped with Selattyn and Gobowen (2))</t>
  </si>
  <si>
    <t>Stoke St. Milborough (Grouped with Hopton Cangeford)</t>
  </si>
  <si>
    <t>Wentnor (Grouped with Myndtown, Norbury &amp; Ratlinghope)</t>
  </si>
  <si>
    <t>Bickenhill and Marston Green</t>
  </si>
  <si>
    <t>Emersons Green</t>
  </si>
  <si>
    <t>Stoke Lodge and The Common</t>
  </si>
  <si>
    <t>Skelsmergh &amp; Scalthwaiterigg</t>
  </si>
  <si>
    <t>Witherslack, Meathop and Ulpha</t>
  </si>
  <si>
    <t>Brandon Parva, Coston, Runhall and Welborne</t>
  </si>
  <si>
    <t>The Charltons</t>
  </si>
  <si>
    <t>Nythe</t>
  </si>
  <si>
    <t>Churchstanton</t>
  </si>
  <si>
    <t>Donnington &amp; Muxton</t>
  </si>
  <si>
    <t>Lilleshall</t>
  </si>
  <si>
    <t>West Tytherley and Frenchmoor</t>
  </si>
  <si>
    <t>Westgate</t>
  </si>
  <si>
    <t>The Sampfords</t>
  </si>
  <si>
    <t>Faringdon</t>
  </si>
  <si>
    <t>St. Helen Wilout</t>
  </si>
  <si>
    <t>Bradford Peverell</t>
  </si>
  <si>
    <t>Cheselbourne</t>
  </si>
  <si>
    <t>Chickerell</t>
  </si>
  <si>
    <t>Chideock</t>
  </si>
  <si>
    <t>Maiden Newton</t>
  </si>
  <si>
    <t>Purse Caundle</t>
  </si>
  <si>
    <t>Rampisham</t>
  </si>
  <si>
    <t>Shipton Gorge</t>
  </si>
  <si>
    <t>Stratton</t>
  </si>
  <si>
    <t>Sydling St Nicholas</t>
  </si>
  <si>
    <t>Symondsbury</t>
  </si>
  <si>
    <t>Toller Porcorum</t>
  </si>
  <si>
    <t>Winterborne St Martin</t>
  </si>
  <si>
    <t>Number of local precepting authorities setting a precept in 2015-16</t>
  </si>
  <si>
    <r>
      <t xml:space="preserve">Council tax base for local precepting authorities setting a precept in 2015-16 </t>
    </r>
    <r>
      <rPr>
        <vertAlign val="superscript"/>
        <sz val="10"/>
        <rFont val="Arial"/>
        <family val="2"/>
      </rPr>
      <t>(b)</t>
    </r>
  </si>
  <si>
    <t>------------------------------------- 2015-16 -------------------------------------</t>
  </si>
  <si>
    <t xml:space="preserve">Name of local precepting authorities in the authority's area in 2015-16 </t>
  </si>
  <si>
    <t>Civil parishes in the authority's area in 2015-16</t>
  </si>
  <si>
    <t>Charter trustees or Temples in the authority's area in 2015-16</t>
  </si>
  <si>
    <r>
      <t xml:space="preserve">Local precepting authorities </t>
    </r>
    <r>
      <rPr>
        <b/>
        <u/>
        <sz val="13"/>
        <rFont val="Arial"/>
        <family val="2"/>
      </rPr>
      <t>setting a precept</t>
    </r>
    <r>
      <rPr>
        <b/>
        <sz val="13"/>
        <rFont val="Arial"/>
        <family val="2"/>
      </rPr>
      <t xml:space="preserve"> in 2015-16</t>
    </r>
  </si>
  <si>
    <t>Select local authority</t>
  </si>
  <si>
    <t>Council tax statistics for town and parish councils: 2015-16 England</t>
  </si>
  <si>
    <t>Aldersey (Grouped with Carden, Coddington, Clutton and Stretton)</t>
  </si>
  <si>
    <t>Group</t>
  </si>
  <si>
    <t>Aldford (Grouped with Buerton, Churton Heath and Saighton)</t>
  </si>
  <si>
    <t>Ashton Hayes</t>
  </si>
  <si>
    <t>Precepting parish</t>
  </si>
  <si>
    <t>Backford (Grouped with Caughall and Chorlton by Backford)</t>
  </si>
  <si>
    <t>Barton (Grouped with Broxton)</t>
  </si>
  <si>
    <t>Bickley ("No Mans Heath &amp; District" - Grouped with Edge, Hampton and Larkton)</t>
  </si>
  <si>
    <t>Bradley (Grouped with Macefan and Tushingham)</t>
  </si>
  <si>
    <t>Bridge Trafford (Grouped with Dunham-on-the-Hill and Hapsford)</t>
  </si>
  <si>
    <t>Bruen Stapleford</t>
  </si>
  <si>
    <t>Non-precepting parish</t>
  </si>
  <si>
    <t>Buerton (Grouped with Aldford, Churton Heath and Saighton)</t>
  </si>
  <si>
    <t>Caldecott (Grouped with Shocklach Oviatt, Church Shocklach and Horton-by-Malpas)</t>
  </si>
  <si>
    <t>Carden (Grouped with Aldersey, Coddington, Clutton and Stretton)</t>
  </si>
  <si>
    <t>Caughall (Grouped with Backford and Chorlton By Backford))</t>
  </si>
  <si>
    <t>Chorlton-by-Backford (Grouped with Backford and Caughall)</t>
  </si>
  <si>
    <t>Chowley (Grouped with Handley)</t>
  </si>
  <si>
    <t>Church Shocklach (Grouped with Shocklach Oviatt, Caldecott and Horton-by-Malpas)</t>
  </si>
  <si>
    <t>Churton by Aldford (Grouped with Churton by Farndon)</t>
  </si>
  <si>
    <t>Churton by Farndon (Grouped with Churton by Aldford)</t>
  </si>
  <si>
    <t>Churton Heath (Grouped with Aldford, Buerton and Saighton)</t>
  </si>
  <si>
    <t>Clutton (Grouped with Coddington, Aldersey, Carden and Stretton)</t>
  </si>
  <si>
    <t>Coddington (Grouped with Aldersey, Carden, Clutton and Stretton)</t>
  </si>
  <si>
    <t>Cotton Abbotts</t>
  </si>
  <si>
    <t>Cotton Edmunds</t>
  </si>
  <si>
    <t>Crewe-by-Farndon</t>
  </si>
  <si>
    <t>Delamere (Grouped with Willington)</t>
  </si>
  <si>
    <t>Dodleston (Grouped with Lower Kinnerton and Marlston-cum-Lache)</t>
  </si>
  <si>
    <t>Dunham-on-the-Hill (grouped with Bridge Trafford and Hapsford)</t>
  </si>
  <si>
    <t>Eaton (Grouped with Eccleston)</t>
  </si>
  <si>
    <t>Eccleston (Grouped with Eaton)</t>
  </si>
  <si>
    <t>Edge ("No Mans Heath &amp; District" - Grouped with Bickley, Hampton and Larkton)</t>
  </si>
  <si>
    <t>Edgerley</t>
  </si>
  <si>
    <t>Foulk Stapleford</t>
  </si>
  <si>
    <t>Golborne Bellow (Grouped with Golborne David, Tattenhall and Newton-by-Tattenhall)</t>
  </si>
  <si>
    <t>Golborne David (Grouped with Golborne Bellow, Tattenhall and Newton-by-Tattenhall)</t>
  </si>
  <si>
    <t>Hampton ("No Mans Heath &amp; District" - Grouped with Edge, Bickley and Larkton)</t>
  </si>
  <si>
    <t>Handley (Grouped with Chowley)</t>
  </si>
  <si>
    <t>Hapsford (grouped with Dunham Hill and Bridge Trafford)</t>
  </si>
  <si>
    <t>Hockenhull</t>
  </si>
  <si>
    <t>Hoole Village</t>
  </si>
  <si>
    <t>Horton-by-Malpas (Grouped with Caldecott, Church Shocklach and Shocklach Oviatt)</t>
  </si>
  <si>
    <t>Horton-cum-Peel</t>
  </si>
  <si>
    <t>Huxley</t>
  </si>
  <si>
    <t>Iddinshall</t>
  </si>
  <si>
    <t>Kings Marsh</t>
  </si>
  <si>
    <t>Larkton ("No Mans Heath &amp; District" - Grouped with Edge, Hampton and Bickley)</t>
  </si>
  <si>
    <t>Lea Newbold</t>
  </si>
  <si>
    <t>Lower Kinnerton (Grouped with Dodleston and Marlston-cum-Lache)</t>
  </si>
  <si>
    <t>Macefen (Grouped with Tushingham and Bradley)</t>
  </si>
  <si>
    <t>Marlston-cum-Lache (Grouped with Dodleston and Lower Kinnerton)</t>
  </si>
  <si>
    <t>Mickle Trafford (Grouped with Picton and Wimbolds Trafford)</t>
  </si>
  <si>
    <t>Newton by Malpas</t>
  </si>
  <si>
    <t>Newton-by-Tattenhall (Grouped with Golborne David and Golbourne Bellow and Tattenhall)</t>
  </si>
  <si>
    <t>Oakmere</t>
  </si>
  <si>
    <t>Oldcastle</t>
  </si>
  <si>
    <t>Picton (Grouped with Mickle Trafford and Wimbolds Trafford)</t>
  </si>
  <si>
    <t>Poulton (Grouped with Pulford)</t>
  </si>
  <si>
    <t>Prior's Heys</t>
  </si>
  <si>
    <t>Pulford (Grouped with Poulton)</t>
  </si>
  <si>
    <t>Saighton (Grouped with Aldford, Buerton and Churton Heath)</t>
  </si>
  <si>
    <t>Saughall (Grouped with Shotwick, Shotwick Park and Woodbank)</t>
  </si>
  <si>
    <t>Shocklach Oviatt (Grouped with Caldecott, Church Shocklach and Horton By Malpas)</t>
  </si>
  <si>
    <t>Shotwick (Grouped with Saughall, Shotwick Park and Woodbank)</t>
  </si>
  <si>
    <t>Shotwick Park (Grouped with Saughall, Shotwick and Woodbank)</t>
  </si>
  <si>
    <t>Stanthorne</t>
  </si>
  <si>
    <t>Stretton (Grouped with Aldersey, Carden, Clutton and Coddington)</t>
  </si>
  <si>
    <t>Tattenhall (Grouped with Golborne David, Golbourne Bellow and Newton-by-Tattenhall)</t>
  </si>
  <si>
    <t>Tilstone Fearnall (Grouped with Tiverton)</t>
  </si>
  <si>
    <t>Tiverton (Grouped with Tilstone Fearnell)</t>
  </si>
  <si>
    <t>Tushingham cum Grindley (Grouped with Bradley and Macefen)</t>
  </si>
  <si>
    <t>Willington (Grouped with Delamere)</t>
  </si>
  <si>
    <t>Wimbolds Trafford (Grouped with Mickle Trafford and Picton)</t>
  </si>
  <si>
    <t>Wimboldsley</t>
  </si>
  <si>
    <t>Woodbank (Grouped with Saughall, Shotwick Park and Shotwick)</t>
  </si>
  <si>
    <t>Wychough</t>
  </si>
  <si>
    <t>Bordley</t>
  </si>
  <si>
    <t>Nappa</t>
  </si>
  <si>
    <t>Swinden</t>
  </si>
  <si>
    <t>Hinton Martell</t>
  </si>
  <si>
    <t>Hinton Parva</t>
  </si>
  <si>
    <t>Long Crichel</t>
  </si>
  <si>
    <t>Moor Crichel</t>
  </si>
  <si>
    <t>Pentridge</t>
  </si>
  <si>
    <t>Sixpenny Handley</t>
  </si>
  <si>
    <t>High Laver (Grouped into Moreton, Bobbingworth and the Lavers)</t>
  </si>
  <si>
    <t>Little Laver (Grouped into Moreton, Bobbingworth and the Lavers)</t>
  </si>
  <si>
    <t>Magdalen Laver (Grouped into Moreton, Bobbingworth and the Lavers)</t>
  </si>
  <si>
    <t>Moreton (Grouped into Moreton, Bobbingworth and the Lavers)</t>
  </si>
  <si>
    <t>Hopwell</t>
  </si>
  <si>
    <t>Risley</t>
  </si>
  <si>
    <t>Wangford</t>
  </si>
  <si>
    <t>Great Stretton</t>
  </si>
  <si>
    <t>Ross Rural</t>
  </si>
  <si>
    <t>Diddington</t>
  </si>
  <si>
    <t>Tyneham</t>
  </si>
  <si>
    <t>Little Lawford</t>
  </si>
  <si>
    <t>Shelford and Newton</t>
  </si>
  <si>
    <t>Frodesley (Grouped with Acton Burnell, Pitchford, Ruckley &amp; Langley)</t>
  </si>
  <si>
    <t>Harley (Grouped with Cressage &amp; Sheinton)</t>
  </si>
  <si>
    <t>Hughley (Grouped with Church Preen &amp; Kenley)</t>
  </si>
  <si>
    <t>Kenley ( Grouped with Church Preen &amp; Hughley)</t>
  </si>
  <si>
    <t>Little Ness (Grouped with Great Ness)</t>
  </si>
  <si>
    <t>Longnor (Grouped with Lebotwood)</t>
  </si>
  <si>
    <t>Pitchford (Grouped with Acton Burnell, Frodesley, Ruckley &amp; Langley)</t>
  </si>
  <si>
    <t>Ruckley &amp; Langley ( Grouped with Acton Burnell, Frodesley &amp; Pitchford)</t>
  </si>
  <si>
    <t>Sheinton (Grouped with Cressage &amp; Harley)</t>
  </si>
  <si>
    <t>Smethcott (Grouped with All Stretton &amp; Woolstaton)</t>
  </si>
  <si>
    <t>Woolstaston (Grouped with All Stretton &amp; Smethcott)</t>
  </si>
  <si>
    <t>Mangotsfield Rural</t>
  </si>
  <si>
    <t>Meathop and Ulpha (grouped into Witherslack and Meathop)</t>
  </si>
  <si>
    <t>Scalthwaiterigg (grouped into Skelsmergh &amp; Scalthwaiterigg)</t>
  </si>
  <si>
    <t>Skelsmergh (grouped into Skelsmergh &amp; Scalthwaiterigg)</t>
  </si>
  <si>
    <t>Witherslack (grouped into Witherslack and Meathop)</t>
  </si>
  <si>
    <t>Old Stratford and Drayton</t>
  </si>
  <si>
    <t>Elmley</t>
  </si>
  <si>
    <t>Halfway</t>
  </si>
  <si>
    <t>Lilleshall, Donnington and Muxton</t>
  </si>
  <si>
    <t>Frenchmoor</t>
  </si>
  <si>
    <t>West Tytherley</t>
  </si>
  <si>
    <t>Bradstone (Grouped with Dunterton and Milton Abbot into Milton Abbot Grouped)</t>
  </si>
  <si>
    <t>Dunterton (Grouped with Bradstone and Milton Abbot into Milton Abbot Grouped)</t>
  </si>
  <si>
    <t>Jacobstowe (Grouped with Exbourne into Exbourne &amp; Jacobstowe Grouped)</t>
  </si>
  <si>
    <t>Lewtrenchard (Grouped with Coryton, Marystow and Thrushelton into Lewdown Grouped)</t>
  </si>
  <si>
    <t>Marystow (Grouped with Coryton, Lewtrenchard and Thrushelton into Lewdown Grouped)</t>
  </si>
  <si>
    <t>Sheepstor (Grouped with Meavy and Walkhampton into Burrator Grouped)</t>
  </si>
  <si>
    <t>Thrushelton (Grouped with Coryton, Lewtrenchard and Marystow into Lewdown Grouped)</t>
  </si>
  <si>
    <t>Walkhampton (Grouped with Meavy and Sheepstor into Burrator Grouped)</t>
  </si>
  <si>
    <t>Whitchurch (Grouped with Sampford Spiney into Plasterdown Grouped)</t>
  </si>
  <si>
    <t>Local authority</t>
  </si>
  <si>
    <t>Parish name</t>
  </si>
  <si>
    <t>This table contains information on the amount precepted, the tax base for council tax-setting purposes and the band d council tax for all precepting authorities in England. These data are as reported by billing authorities.</t>
  </si>
  <si>
    <t>Table 3.1:</t>
  </si>
  <si>
    <t>Table 3.2:</t>
  </si>
  <si>
    <t>Table 3.3:</t>
  </si>
  <si>
    <t>Table 3.4:</t>
  </si>
  <si>
    <t>This table lists all parishes that no longer exist in 2015-16. Parishes can cease to exist if they merge with other parishes or to return to being an unparished area.</t>
  </si>
  <si>
    <t xml:space="preserve">This table contains information on the number and type of local precepting authorities within each local authority, the amount of council tax billing authorities collect on their behalf, the tax base for council tax-setting purposes and the average band D council tax for the parish precept for the financial year April 2015 to March 2016.  </t>
  </si>
  <si>
    <t>SD</t>
  </si>
  <si>
    <t>MD</t>
  </si>
  <si>
    <t>UA</t>
  </si>
  <si>
    <t>LB</t>
  </si>
  <si>
    <t>Charter Trustee</t>
  </si>
  <si>
    <t>Temple</t>
  </si>
  <si>
    <t>GROUP</t>
  </si>
  <si>
    <t>Precepting Parish</t>
  </si>
  <si>
    <t>Table 3.1: Parish precepts, 2015-16 England</t>
  </si>
  <si>
    <t>Table 3.2: Local precepting authorities: 2014-15 and 2015-16 data</t>
  </si>
  <si>
    <t>Table 3.3: Parishes which no longer exist in 2015-16</t>
  </si>
  <si>
    <t>Table 3.4: Local precepting authorities, 2015-16 LA summary data</t>
  </si>
  <si>
    <t>Council Tax statistics for town and parish councils in England: 2015 to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</si>
</sst>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0.0"/>
    <numFmt numFmtId="166" formatCode="#,##0_ ;\-#,##0\ "/>
  </numFmts>
  <fonts count="56" x14ac:knownFonts="1">
    <font>
      <sz val="10"/>
      <name val="Arial"/>
    </font>
    <font>
      <sz val="10"/>
      <name val="Arial"/>
      <family val="2"/>
    </font>
    <font>
      <sz val="10"/>
      <name val="Arial"/>
      <family val="2"/>
    </font>
    <font>
      <b/>
      <sz val="10"/>
      <name val="Arial"/>
      <family val="2"/>
    </font>
    <font>
      <b/>
      <sz val="12"/>
      <name val="Arial"/>
      <family val="2"/>
    </font>
    <font>
      <b/>
      <sz val="14"/>
      <name val="Arial"/>
      <family val="2"/>
    </font>
    <font>
      <sz val="12"/>
      <name val="Arial"/>
      <family val="2"/>
    </font>
    <font>
      <u/>
      <sz val="9"/>
      <color indexed="12"/>
      <name val="Arial"/>
      <family val="2"/>
    </font>
    <font>
      <sz val="16"/>
      <name val="Arial"/>
      <family val="2"/>
    </font>
    <font>
      <sz val="12"/>
      <name val="Arial"/>
      <family val="2"/>
    </font>
    <font>
      <sz val="14"/>
      <name val="Arial"/>
      <family val="2"/>
    </font>
    <font>
      <b/>
      <sz val="13"/>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0"/>
      <color indexed="10"/>
      <name val="Arial"/>
      <family val="2"/>
    </font>
    <font>
      <sz val="12"/>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b/>
      <sz val="14"/>
      <name val="Arial"/>
      <family val="2"/>
    </font>
    <font>
      <sz val="10"/>
      <color indexed="43"/>
      <name val="Arial"/>
      <family val="2"/>
    </font>
    <font>
      <sz val="10"/>
      <color indexed="9"/>
      <name val="Arial"/>
      <family val="2"/>
    </font>
    <font>
      <b/>
      <sz val="10"/>
      <color indexed="9"/>
      <name val="Arial"/>
      <family val="2"/>
    </font>
    <font>
      <i/>
      <sz val="10"/>
      <name val="Arial"/>
      <family val="2"/>
    </font>
    <font>
      <sz val="10"/>
      <name val="Arial"/>
      <family val="2"/>
    </font>
    <font>
      <sz val="10"/>
      <name val="Arial"/>
      <family val="2"/>
    </font>
    <font>
      <b/>
      <vertAlign val="superscript"/>
      <sz val="10"/>
      <name val="Arial"/>
      <family val="2"/>
    </font>
    <font>
      <vertAlign val="superscript"/>
      <sz val="10"/>
      <name val="Arial"/>
      <family val="2"/>
    </font>
    <font>
      <sz val="10"/>
      <name val="Arial"/>
      <family val="2"/>
    </font>
    <font>
      <b/>
      <u/>
      <sz val="13"/>
      <name val="Arial"/>
      <family val="2"/>
    </font>
    <font>
      <sz val="10"/>
      <name val="Arial"/>
      <family val="2"/>
    </font>
    <font>
      <b/>
      <sz val="18"/>
      <color indexed="9"/>
      <name val="Arial"/>
      <family val="2"/>
    </font>
    <font>
      <sz val="18"/>
      <color indexed="9"/>
      <name val="Arial"/>
      <family val="2"/>
    </font>
    <font>
      <sz val="10"/>
      <color rgb="FFFF0000"/>
      <name val="Arial"/>
      <family val="2"/>
    </font>
    <font>
      <b/>
      <sz val="14"/>
      <color rgb="FFFFFF99"/>
      <name val="Arial"/>
      <family val="2"/>
    </font>
    <font>
      <sz val="10"/>
      <color theme="0"/>
      <name val="Arial"/>
      <family val="2"/>
    </font>
    <font>
      <b/>
      <sz val="12"/>
      <color theme="1"/>
      <name val="Arial"/>
      <family val="2"/>
    </font>
    <font>
      <b/>
      <sz val="10"/>
      <color theme="0"/>
      <name val="Arial"/>
      <family val="2"/>
    </font>
  </fonts>
  <fills count="2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indexed="18"/>
        <bgColor indexed="64"/>
      </patternFill>
    </fill>
    <fill>
      <patternFill patternType="solid">
        <fgColor theme="0"/>
        <bgColor indexed="64"/>
      </patternFill>
    </fill>
    <fill>
      <patternFill patternType="solid">
        <fgColor rgb="FF000080"/>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7"/>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s>
  <cellStyleXfs count="56">
    <xf numFmtId="0" fontId="0" fillId="0" borderId="0"/>
    <xf numFmtId="0" fontId="42"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6" fillId="15" borderId="0" applyNumberFormat="0" applyBorder="0" applyAlignment="0" applyProtection="0"/>
    <xf numFmtId="0" fontId="17" fillId="16" borderId="1" applyNumberFormat="0" applyAlignment="0" applyProtection="0"/>
    <xf numFmtId="0" fontId="18" fillId="17" borderId="2"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4" fillId="7" borderId="1" applyNumberFormat="0" applyAlignment="0" applyProtection="0"/>
    <xf numFmtId="0" fontId="25" fillId="0" borderId="6" applyNumberFormat="0" applyFill="0" applyAlignment="0" applyProtection="0"/>
    <xf numFmtId="0" fontId="26" fillId="7" borderId="0" applyNumberFormat="0" applyBorder="0" applyAlignment="0" applyProtection="0"/>
    <xf numFmtId="0" fontId="6" fillId="0" borderId="0"/>
    <xf numFmtId="0" fontId="2" fillId="0" borderId="0"/>
    <xf numFmtId="0" fontId="2" fillId="0" borderId="0"/>
    <xf numFmtId="0" fontId="6" fillId="0" borderId="0"/>
    <xf numFmtId="0" fontId="1" fillId="0" borderId="0"/>
    <xf numFmtId="0" fontId="1" fillId="0" borderId="0"/>
    <xf numFmtId="0" fontId="2" fillId="4" borderId="7" applyNumberFormat="0" applyFont="0" applyAlignment="0" applyProtection="0"/>
    <xf numFmtId="0" fontId="27" fillId="16" borderId="8" applyNumberFormat="0" applyAlignment="0" applyProtection="0"/>
    <xf numFmtId="0" fontId="28" fillId="0" borderId="0" applyNumberFormat="0" applyFill="0" applyBorder="0" applyAlignment="0" applyProtection="0"/>
    <xf numFmtId="0" fontId="29" fillId="0" borderId="9" applyNumberFormat="0" applyFill="0" applyAlignment="0" applyProtection="0"/>
    <xf numFmtId="0" fontId="25" fillId="0" borderId="0" applyNumberFormat="0" applyFill="0" applyBorder="0" applyAlignment="0" applyProtection="0"/>
  </cellStyleXfs>
  <cellXfs count="163">
    <xf numFmtId="0" fontId="0" fillId="0" borderId="0" xfId="0"/>
    <xf numFmtId="0" fontId="0" fillId="18" borderId="0" xfId="1" applyFont="1" applyFill="1" applyBorder="1" applyProtection="1"/>
    <xf numFmtId="0" fontId="0" fillId="0" borderId="0" xfId="1" applyFont="1" applyBorder="1" applyProtection="1"/>
    <xf numFmtId="0" fontId="0" fillId="19" borderId="10" xfId="1" applyFont="1" applyFill="1" applyBorder="1" applyProtection="1"/>
    <xf numFmtId="0" fontId="0" fillId="19" borderId="11" xfId="1" applyFont="1" applyFill="1" applyBorder="1" applyProtection="1"/>
    <xf numFmtId="0" fontId="0" fillId="19" borderId="0" xfId="1" applyFont="1" applyFill="1" applyBorder="1" applyProtection="1"/>
    <xf numFmtId="0" fontId="3" fillId="19" borderId="0" xfId="1" applyFont="1" applyFill="1" applyBorder="1" applyAlignment="1" applyProtection="1">
      <alignment horizontal="center"/>
    </xf>
    <xf numFmtId="0" fontId="8" fillId="19" borderId="0" xfId="1" applyFont="1" applyFill="1" applyBorder="1" applyAlignment="1" applyProtection="1">
      <alignment horizontal="right" vertical="center" indent="3"/>
    </xf>
    <xf numFmtId="0" fontId="9" fillId="0" borderId="0" xfId="1" applyFont="1" applyBorder="1" applyProtection="1"/>
    <xf numFmtId="0" fontId="9" fillId="18" borderId="0" xfId="1" applyFont="1" applyFill="1" applyProtection="1"/>
    <xf numFmtId="0" fontId="9" fillId="0" borderId="0" xfId="1" applyFont="1" applyProtection="1"/>
    <xf numFmtId="0" fontId="11" fillId="19" borderId="0" xfId="1" applyFont="1" applyFill="1" applyBorder="1" applyAlignment="1" applyProtection="1">
      <alignment horizontal="center" vertical="center"/>
    </xf>
    <xf numFmtId="0" fontId="4" fillId="19" borderId="0" xfId="1" applyFont="1" applyFill="1" applyBorder="1" applyAlignment="1" applyProtection="1">
      <alignment horizontal="left" vertical="center"/>
    </xf>
    <xf numFmtId="0" fontId="0" fillId="19" borderId="0" xfId="1" applyFont="1" applyFill="1" applyBorder="1" applyAlignment="1" applyProtection="1">
      <alignment horizontal="left" vertical="center"/>
    </xf>
    <xf numFmtId="0" fontId="3" fillId="19" borderId="0" xfId="1" applyFont="1" applyFill="1" applyBorder="1" applyAlignment="1" applyProtection="1">
      <alignment horizontal="left" vertical="center"/>
    </xf>
    <xf numFmtId="0" fontId="0" fillId="18" borderId="0" xfId="1" applyFont="1" applyFill="1" applyProtection="1"/>
    <xf numFmtId="0" fontId="0" fillId="0" borderId="0" xfId="1" applyFont="1" applyProtection="1"/>
    <xf numFmtId="0" fontId="5" fillId="19" borderId="0" xfId="1" applyFont="1" applyFill="1" applyBorder="1" applyAlignment="1" applyProtection="1">
      <alignment vertical="center"/>
    </xf>
    <xf numFmtId="0" fontId="31" fillId="18" borderId="0" xfId="1" applyFont="1" applyFill="1" applyBorder="1" applyProtection="1"/>
    <xf numFmtId="0" fontId="31" fillId="18" borderId="0" xfId="1" applyFont="1" applyFill="1" applyProtection="1"/>
    <xf numFmtId="0" fontId="11" fillId="19" borderId="0" xfId="1" applyFont="1" applyFill="1" applyBorder="1" applyAlignment="1" applyProtection="1">
      <alignment horizontal="left" vertical="top" wrapText="1"/>
    </xf>
    <xf numFmtId="0" fontId="31" fillId="0" borderId="0" xfId="1" applyFont="1" applyAlignment="1" applyProtection="1">
      <alignment vertical="center"/>
    </xf>
    <xf numFmtId="0" fontId="11" fillId="19" borderId="0" xfId="1" applyFont="1" applyFill="1" applyBorder="1" applyAlignment="1" applyProtection="1">
      <alignment horizontal="center" vertical="center" wrapText="1"/>
    </xf>
    <xf numFmtId="0" fontId="3" fillId="19" borderId="0" xfId="1" applyFont="1" applyFill="1" applyBorder="1" applyAlignment="1" applyProtection="1">
      <alignment horizontal="center" vertical="center"/>
    </xf>
    <xf numFmtId="165" fontId="0" fillId="0" borderId="0" xfId="1" applyNumberFormat="1" applyFont="1" applyFill="1"/>
    <xf numFmtId="0" fontId="37" fillId="18" borderId="12" xfId="1" applyNumberFormat="1" applyFont="1" applyFill="1" applyBorder="1" applyAlignment="1" applyProtection="1">
      <alignment vertical="center"/>
      <protection locked="0"/>
    </xf>
    <xf numFmtId="0" fontId="37" fillId="19" borderId="0" xfId="1" applyFont="1" applyFill="1" applyBorder="1" applyAlignment="1" applyProtection="1">
      <alignment horizontal="left" vertical="center"/>
    </xf>
    <xf numFmtId="3" fontId="37" fillId="18" borderId="13" xfId="1" applyNumberFormat="1" applyFont="1" applyFill="1" applyBorder="1" applyAlignment="1" applyProtection="1">
      <alignment horizontal="right" vertical="center" indent="1"/>
      <protection locked="0"/>
    </xf>
    <xf numFmtId="0" fontId="37" fillId="19" borderId="0" xfId="1" applyFont="1" applyFill="1" applyBorder="1" applyAlignment="1" applyProtection="1">
      <alignment horizontal="right" vertical="center" indent="1"/>
    </xf>
    <xf numFmtId="165" fontId="37" fillId="18" borderId="13" xfId="1" applyNumberFormat="1" applyFont="1" applyFill="1" applyBorder="1" applyAlignment="1" applyProtection="1">
      <alignment horizontal="right" vertical="center" indent="1"/>
      <protection locked="0"/>
    </xf>
    <xf numFmtId="4" fontId="37" fillId="0" borderId="14" xfId="1" applyNumberFormat="1" applyFont="1" applyFill="1" applyBorder="1" applyAlignment="1" applyProtection="1">
      <alignment horizontal="right" vertical="center" indent="1"/>
      <protection locked="0"/>
    </xf>
    <xf numFmtId="0" fontId="37" fillId="19" borderId="10" xfId="1" applyFont="1" applyFill="1" applyBorder="1" applyAlignment="1" applyProtection="1">
      <alignment horizontal="left" vertical="center" wrapText="1"/>
    </xf>
    <xf numFmtId="0" fontId="10" fillId="19" borderId="11" xfId="1" applyFont="1" applyFill="1" applyBorder="1" applyAlignment="1" applyProtection="1">
      <alignment vertical="center"/>
    </xf>
    <xf numFmtId="0" fontId="33" fillId="18" borderId="0" xfId="1" applyFont="1" applyFill="1" applyBorder="1" applyAlignment="1" applyProtection="1">
      <alignment vertical="center"/>
    </xf>
    <xf numFmtId="0" fontId="10" fillId="18" borderId="0" xfId="1" applyFont="1" applyFill="1" applyAlignment="1" applyProtection="1">
      <alignment vertical="center"/>
    </xf>
    <xf numFmtId="0" fontId="10" fillId="0" borderId="0" xfId="1" applyFont="1" applyAlignment="1" applyProtection="1">
      <alignment vertical="center"/>
    </xf>
    <xf numFmtId="0" fontId="10" fillId="19" borderId="0" xfId="1" applyFont="1" applyFill="1" applyBorder="1" applyAlignment="1" applyProtection="1">
      <alignment horizontal="right" vertical="center" indent="1"/>
    </xf>
    <xf numFmtId="165" fontId="33" fillId="18" borderId="0" xfId="48" applyNumberFormat="1" applyFont="1" applyFill="1" applyAlignment="1">
      <alignment horizontal="right" vertical="center"/>
    </xf>
    <xf numFmtId="165" fontId="32" fillId="0" borderId="0" xfId="1" applyNumberFormat="1" applyFont="1" applyProtection="1"/>
    <xf numFmtId="165" fontId="32" fillId="0" borderId="0" xfId="1" applyNumberFormat="1" applyFont="1" applyBorder="1" applyProtection="1"/>
    <xf numFmtId="0" fontId="32" fillId="0" borderId="0" xfId="1" applyFont="1" applyBorder="1" applyProtection="1"/>
    <xf numFmtId="0" fontId="32" fillId="0" borderId="0" xfId="1" applyFont="1" applyProtection="1"/>
    <xf numFmtId="165" fontId="32" fillId="18" borderId="0" xfId="1" applyNumberFormat="1" applyFont="1" applyFill="1" applyProtection="1"/>
    <xf numFmtId="0" fontId="32" fillId="18" borderId="0" xfId="1" applyFont="1" applyFill="1" applyProtection="1"/>
    <xf numFmtId="43" fontId="33" fillId="18" borderId="0" xfId="1" applyNumberFormat="1" applyFont="1" applyFill="1" applyAlignment="1" applyProtection="1">
      <alignment vertical="center"/>
    </xf>
    <xf numFmtId="0" fontId="33" fillId="18" borderId="0" xfId="1" applyFont="1" applyFill="1" applyAlignment="1" applyProtection="1">
      <alignment vertical="center"/>
    </xf>
    <xf numFmtId="0" fontId="33" fillId="0" borderId="0" xfId="1" applyFont="1" applyAlignment="1" applyProtection="1">
      <alignment vertical="center"/>
    </xf>
    <xf numFmtId="0" fontId="0" fillId="19" borderId="0" xfId="1" applyFont="1" applyFill="1" applyBorder="1" applyAlignment="1" applyProtection="1">
      <alignment vertical="center"/>
    </xf>
    <xf numFmtId="0" fontId="32" fillId="19" borderId="0" xfId="1" applyFont="1" applyFill="1" applyBorder="1" applyAlignment="1" applyProtection="1">
      <alignment vertical="center"/>
    </xf>
    <xf numFmtId="3" fontId="39" fillId="19" borderId="0" xfId="1" applyNumberFormat="1" applyFont="1" applyFill="1" applyBorder="1" applyAlignment="1" applyProtection="1">
      <alignment horizontal="right" vertical="center"/>
    </xf>
    <xf numFmtId="0" fontId="39" fillId="19" borderId="0" xfId="1" applyFont="1" applyFill="1" applyBorder="1" applyAlignment="1" applyProtection="1">
      <alignment horizontal="right" vertical="center"/>
    </xf>
    <xf numFmtId="3" fontId="38" fillId="19" borderId="0" xfId="1" applyNumberFormat="1" applyFont="1" applyFill="1" applyBorder="1" applyAlignment="1" applyProtection="1">
      <alignment horizontal="right" vertical="center"/>
    </xf>
    <xf numFmtId="0" fontId="9" fillId="18" borderId="0" xfId="1" applyFont="1" applyFill="1" applyProtection="1">
      <protection hidden="1"/>
    </xf>
    <xf numFmtId="0" fontId="9" fillId="18" borderId="15" xfId="1" applyFont="1" applyFill="1" applyBorder="1" applyProtection="1">
      <protection hidden="1"/>
    </xf>
    <xf numFmtId="0" fontId="9" fillId="18" borderId="16" xfId="1" applyFont="1" applyFill="1" applyBorder="1" applyProtection="1">
      <protection hidden="1"/>
    </xf>
    <xf numFmtId="0" fontId="9" fillId="18" borderId="17" xfId="1" applyFont="1" applyFill="1" applyBorder="1" applyProtection="1">
      <protection hidden="1"/>
    </xf>
    <xf numFmtId="0" fontId="9" fillId="18" borderId="11" xfId="1" applyFont="1" applyFill="1" applyBorder="1" applyProtection="1">
      <protection hidden="1"/>
    </xf>
    <xf numFmtId="0" fontId="9" fillId="18" borderId="0" xfId="1" applyFont="1" applyFill="1" applyBorder="1" applyProtection="1">
      <protection hidden="1"/>
    </xf>
    <xf numFmtId="0" fontId="9" fillId="18" borderId="10" xfId="1" applyFont="1" applyFill="1" applyBorder="1" applyProtection="1">
      <protection hidden="1"/>
    </xf>
    <xf numFmtId="0" fontId="9" fillId="18" borderId="18" xfId="1" applyFont="1" applyFill="1" applyBorder="1" applyProtection="1">
      <protection hidden="1"/>
    </xf>
    <xf numFmtId="0" fontId="9" fillId="18" borderId="19" xfId="1" applyFont="1" applyFill="1" applyBorder="1" applyProtection="1">
      <protection hidden="1"/>
    </xf>
    <xf numFmtId="0" fontId="40" fillId="20" borderId="15" xfId="1" applyFont="1" applyFill="1" applyBorder="1"/>
    <xf numFmtId="0" fontId="0" fillId="20" borderId="16" xfId="1" applyFont="1" applyFill="1" applyBorder="1"/>
    <xf numFmtId="0" fontId="0" fillId="20" borderId="17" xfId="1" applyFont="1" applyFill="1" applyBorder="1"/>
    <xf numFmtId="4" fontId="1" fillId="18" borderId="0" xfId="50" applyNumberFormat="1" applyFill="1" applyBorder="1" applyAlignment="1">
      <alignment wrapText="1"/>
    </xf>
    <xf numFmtId="0" fontId="6" fillId="18" borderId="0" xfId="1" applyFont="1" applyFill="1" applyBorder="1"/>
    <xf numFmtId="0" fontId="1" fillId="18" borderId="20" xfId="1" applyFont="1" applyFill="1" applyBorder="1" applyProtection="1">
      <protection hidden="1"/>
    </xf>
    <xf numFmtId="0" fontId="0" fillId="18" borderId="0" xfId="1" applyFont="1" applyFill="1" applyBorder="1"/>
    <xf numFmtId="0" fontId="41" fillId="18" borderId="0" xfId="1" applyFont="1" applyFill="1" applyBorder="1"/>
    <xf numFmtId="0" fontId="0" fillId="0" borderId="0" xfId="0" applyBorder="1"/>
    <xf numFmtId="4" fontId="0" fillId="21" borderId="21" xfId="0" applyNumberFormat="1" applyFill="1" applyBorder="1"/>
    <xf numFmtId="0" fontId="0" fillId="21" borderId="11" xfId="0" applyFill="1" applyBorder="1"/>
    <xf numFmtId="0" fontId="0" fillId="21" borderId="0" xfId="0" applyFill="1" applyBorder="1"/>
    <xf numFmtId="165" fontId="0" fillId="21" borderId="0" xfId="0" applyNumberFormat="1" applyFill="1" applyBorder="1"/>
    <xf numFmtId="3" fontId="0" fillId="21" borderId="0" xfId="0" applyNumberFormat="1" applyFill="1" applyBorder="1"/>
    <xf numFmtId="4" fontId="0" fillId="21" borderId="10" xfId="0" applyNumberFormat="1" applyFill="1" applyBorder="1"/>
    <xf numFmtId="0" fontId="0" fillId="21" borderId="20" xfId="0" applyFill="1" applyBorder="1"/>
    <xf numFmtId="0" fontId="0" fillId="21" borderId="18" xfId="0" applyFill="1" applyBorder="1"/>
    <xf numFmtId="0" fontId="0" fillId="21" borderId="16" xfId="0" applyFill="1" applyBorder="1"/>
    <xf numFmtId="0" fontId="0" fillId="21" borderId="10" xfId="0" applyFill="1" applyBorder="1"/>
    <xf numFmtId="0" fontId="0" fillId="21" borderId="19" xfId="0" applyFill="1" applyBorder="1"/>
    <xf numFmtId="0" fontId="41" fillId="21" borderId="11" xfId="0" applyFont="1" applyFill="1" applyBorder="1"/>
    <xf numFmtId="0" fontId="3" fillId="18" borderId="11" xfId="1" applyFont="1" applyFill="1" applyBorder="1"/>
    <xf numFmtId="0" fontId="3" fillId="18" borderId="0" xfId="1" applyFont="1" applyFill="1" applyBorder="1"/>
    <xf numFmtId="2" fontId="3" fillId="18" borderId="0" xfId="1" applyNumberFormat="1" applyFont="1" applyFill="1" applyBorder="1" applyAlignment="1">
      <alignment horizontal="right" wrapText="1"/>
    </xf>
    <xf numFmtId="2" fontId="3" fillId="18" borderId="21" xfId="1" applyNumberFormat="1" applyFont="1" applyFill="1" applyBorder="1" applyAlignment="1">
      <alignment horizontal="right" wrapText="1"/>
    </xf>
    <xf numFmtId="2" fontId="3" fillId="18" borderId="10" xfId="1" applyNumberFormat="1" applyFont="1" applyFill="1" applyBorder="1" applyAlignment="1">
      <alignment horizontal="right" wrapText="1"/>
    </xf>
    <xf numFmtId="0" fontId="40" fillId="21" borderId="15" xfId="1" applyFont="1" applyFill="1" applyBorder="1"/>
    <xf numFmtId="0" fontId="43" fillId="21" borderId="16" xfId="1" applyFont="1" applyFill="1" applyBorder="1"/>
    <xf numFmtId="0" fontId="0" fillId="21" borderId="0" xfId="0" applyFill="1"/>
    <xf numFmtId="0" fontId="1" fillId="21" borderId="22" xfId="1" applyFont="1" applyFill="1" applyBorder="1" applyAlignment="1">
      <alignment wrapText="1"/>
    </xf>
    <xf numFmtId="0" fontId="1" fillId="21" borderId="23" xfId="1" applyFont="1" applyFill="1" applyBorder="1" applyAlignment="1">
      <alignment wrapText="1"/>
    </xf>
    <xf numFmtId="0" fontId="1" fillId="21" borderId="23" xfId="1" applyFont="1" applyFill="1" applyBorder="1" applyAlignment="1">
      <alignment horizontal="right" wrapText="1"/>
    </xf>
    <xf numFmtId="0" fontId="1" fillId="21" borderId="24" xfId="1" applyFont="1" applyFill="1" applyBorder="1" applyAlignment="1">
      <alignment horizontal="right" wrapText="1"/>
    </xf>
    <xf numFmtId="0" fontId="1" fillId="21" borderId="0" xfId="1" applyFont="1" applyFill="1"/>
    <xf numFmtId="0" fontId="1" fillId="21" borderId="11" xfId="1" applyFont="1" applyFill="1" applyBorder="1"/>
    <xf numFmtId="0" fontId="1" fillId="21" borderId="0" xfId="1" applyFont="1" applyFill="1" applyBorder="1"/>
    <xf numFmtId="0" fontId="1" fillId="21" borderId="20" xfId="1" applyFont="1" applyFill="1" applyBorder="1"/>
    <xf numFmtId="0" fontId="1" fillId="21" borderId="23" xfId="0" applyFont="1" applyFill="1" applyBorder="1" applyAlignment="1">
      <alignment horizontal="left" wrapText="1"/>
    </xf>
    <xf numFmtId="0" fontId="46" fillId="21" borderId="0" xfId="1" applyFont="1" applyFill="1" applyBorder="1"/>
    <xf numFmtId="0" fontId="40" fillId="20" borderId="25" xfId="1" applyFont="1" applyFill="1" applyBorder="1"/>
    <xf numFmtId="0" fontId="0" fillId="20" borderId="26" xfId="1" applyFont="1" applyFill="1" applyBorder="1"/>
    <xf numFmtId="0" fontId="0" fillId="20" borderId="27" xfId="1" applyFont="1" applyFill="1" applyBorder="1"/>
    <xf numFmtId="3" fontId="1" fillId="21" borderId="0" xfId="1" applyNumberFormat="1" applyFont="1" applyFill="1" applyBorder="1"/>
    <xf numFmtId="164" fontId="46" fillId="21" borderId="16" xfId="1" applyNumberFormat="1" applyFont="1" applyFill="1" applyBorder="1"/>
    <xf numFmtId="164" fontId="46" fillId="21" borderId="17" xfId="1" applyNumberFormat="1" applyFont="1" applyFill="1" applyBorder="1"/>
    <xf numFmtId="0" fontId="41" fillId="21" borderId="15" xfId="0" applyFont="1" applyFill="1" applyBorder="1"/>
    <xf numFmtId="0" fontId="41" fillId="21" borderId="11" xfId="0" applyFont="1" applyFill="1" applyBorder="1" applyAlignment="1"/>
    <xf numFmtId="0" fontId="11" fillId="19" borderId="0" xfId="1" applyFont="1" applyFill="1" applyBorder="1" applyAlignment="1" applyProtection="1">
      <alignment horizontal="right" vertical="top"/>
    </xf>
    <xf numFmtId="0" fontId="12" fillId="19" borderId="0" xfId="1" applyFont="1" applyFill="1" applyBorder="1" applyAlignment="1" applyProtection="1">
      <alignment horizontal="left" vertical="center"/>
    </xf>
    <xf numFmtId="165" fontId="1" fillId="21" borderId="0" xfId="1" applyNumberFormat="1" applyFont="1" applyFill="1" applyBorder="1"/>
    <xf numFmtId="165" fontId="1" fillId="21" borderId="10" xfId="1" applyNumberFormat="1" applyFont="1" applyFill="1" applyBorder="1"/>
    <xf numFmtId="0" fontId="51" fillId="21" borderId="0" xfId="0" applyFont="1" applyFill="1"/>
    <xf numFmtId="0" fontId="52" fillId="19" borderId="0" xfId="1" applyFont="1" applyFill="1" applyBorder="1" applyAlignment="1" applyProtection="1">
      <alignment horizontal="left" vertical="center"/>
    </xf>
    <xf numFmtId="3" fontId="8" fillId="0" borderId="12" xfId="1" applyNumberFormat="1" applyFont="1" applyFill="1" applyBorder="1" applyAlignment="1" applyProtection="1">
      <alignment horizontal="right" vertical="center" indent="1"/>
      <protection locked="0"/>
    </xf>
    <xf numFmtId="165" fontId="8" fillId="0" borderId="12" xfId="1" applyNumberFormat="1" applyFont="1" applyFill="1" applyBorder="1" applyAlignment="1" applyProtection="1">
      <alignment horizontal="right" vertical="center" indent="1"/>
      <protection locked="0"/>
    </xf>
    <xf numFmtId="166" fontId="48" fillId="21" borderId="0" xfId="29" applyNumberFormat="1" applyFont="1" applyFill="1" applyBorder="1"/>
    <xf numFmtId="0" fontId="0" fillId="21" borderId="17" xfId="0" applyFill="1" applyBorder="1"/>
    <xf numFmtId="0" fontId="53" fillId="21" borderId="0" xfId="0" applyFont="1" applyFill="1"/>
    <xf numFmtId="0" fontId="6" fillId="18" borderId="0" xfId="1" applyFont="1" applyFill="1" applyProtection="1">
      <protection hidden="1"/>
    </xf>
    <xf numFmtId="0" fontId="54" fillId="0" borderId="0" xfId="0" applyFont="1" applyFill="1"/>
    <xf numFmtId="0" fontId="0" fillId="0" borderId="0" xfId="0" applyFill="1"/>
    <xf numFmtId="0" fontId="3" fillId="21" borderId="11" xfId="0" applyFont="1" applyFill="1" applyBorder="1"/>
    <xf numFmtId="0" fontId="3" fillId="21" borderId="0" xfId="0" applyFont="1" applyFill="1" applyBorder="1"/>
    <xf numFmtId="0" fontId="3" fillId="21" borderId="10" xfId="0" applyFont="1" applyFill="1" applyBorder="1"/>
    <xf numFmtId="0" fontId="6" fillId="18" borderId="0" xfId="1" applyFont="1" applyFill="1" applyBorder="1" applyProtection="1">
      <protection hidden="1"/>
    </xf>
    <xf numFmtId="0" fontId="4" fillId="18" borderId="0" xfId="1" applyFont="1" applyFill="1" applyBorder="1" applyAlignment="1" applyProtection="1">
      <alignment vertical="top"/>
      <protection hidden="1"/>
    </xf>
    <xf numFmtId="0" fontId="4" fillId="18" borderId="0" xfId="1" applyFont="1" applyFill="1" applyBorder="1" applyAlignment="1" applyProtection="1">
      <alignment horizontal="left" vertical="top"/>
      <protection hidden="1"/>
    </xf>
    <xf numFmtId="0" fontId="4" fillId="18" borderId="0" xfId="1" applyFont="1" applyFill="1" applyBorder="1" applyAlignment="1" applyProtection="1">
      <alignment vertical="top" wrapText="1"/>
      <protection hidden="1"/>
    </xf>
    <xf numFmtId="0" fontId="54" fillId="21" borderId="0" xfId="0" applyFont="1" applyFill="1"/>
    <xf numFmtId="0" fontId="51" fillId="21" borderId="0" xfId="0" applyFont="1" applyFill="1" applyBorder="1"/>
    <xf numFmtId="0" fontId="6" fillId="0" borderId="0" xfId="1" applyFont="1" applyFill="1" applyBorder="1" applyAlignment="1" applyProtection="1">
      <alignment vertical="top" wrapText="1"/>
      <protection hidden="1"/>
    </xf>
    <xf numFmtId="0" fontId="9" fillId="0" borderId="0" xfId="1" applyFont="1" applyFill="1" applyBorder="1" applyAlignment="1" applyProtection="1">
      <alignment vertical="top" wrapText="1"/>
      <protection hidden="1"/>
    </xf>
    <xf numFmtId="0" fontId="36" fillId="18" borderId="0" xfId="37" applyFont="1" applyFill="1" applyBorder="1" applyAlignment="1" applyProtection="1">
      <protection hidden="1"/>
    </xf>
    <xf numFmtId="0" fontId="9" fillId="18" borderId="0" xfId="1" applyFont="1" applyFill="1" applyAlignment="1" applyProtection="1">
      <protection hidden="1"/>
    </xf>
    <xf numFmtId="0" fontId="0" fillId="0" borderId="0" xfId="1" applyFont="1" applyAlignment="1"/>
    <xf numFmtId="0" fontId="5" fillId="18" borderId="0" xfId="1" applyFont="1" applyFill="1" applyBorder="1" applyAlignment="1" applyProtection="1">
      <alignment horizontal="center"/>
      <protection hidden="1"/>
    </xf>
    <xf numFmtId="0" fontId="6" fillId="18" borderId="0" xfId="1" applyFont="1" applyFill="1" applyBorder="1" applyAlignment="1" applyProtection="1">
      <alignment wrapText="1"/>
      <protection hidden="1"/>
    </xf>
    <xf numFmtId="0" fontId="9" fillId="18" borderId="0" xfId="1" applyFont="1" applyFill="1" applyBorder="1" applyAlignment="1" applyProtection="1">
      <alignment wrapText="1"/>
      <protection hidden="1"/>
    </xf>
    <xf numFmtId="0" fontId="6" fillId="18" borderId="0" xfId="1" applyFont="1" applyFill="1" applyBorder="1" applyAlignment="1" applyProtection="1">
      <alignment horizontal="left" vertical="top" wrapText="1"/>
      <protection hidden="1"/>
    </xf>
    <xf numFmtId="0" fontId="41" fillId="18" borderId="0" xfId="1" applyFont="1" applyFill="1" applyBorder="1" applyAlignment="1"/>
    <xf numFmtId="0" fontId="1" fillId="18" borderId="0" xfId="1" applyFont="1" applyFill="1" applyBorder="1" applyAlignment="1"/>
    <xf numFmtId="0" fontId="0" fillId="18" borderId="0" xfId="1" applyFont="1" applyFill="1" applyBorder="1" applyAlignment="1"/>
    <xf numFmtId="2" fontId="41" fillId="18" borderId="0" xfId="50" applyNumberFormat="1" applyFont="1" applyFill="1" applyBorder="1" applyAlignment="1">
      <alignment wrapText="1"/>
    </xf>
    <xf numFmtId="0" fontId="41" fillId="18" borderId="0" xfId="1" applyFont="1" applyFill="1" applyBorder="1" applyAlignment="1">
      <alignment wrapText="1"/>
    </xf>
    <xf numFmtId="0" fontId="41" fillId="18" borderId="0" xfId="1" applyFont="1" applyFill="1" applyBorder="1" applyAlignment="1">
      <alignment horizontal="left" wrapText="1"/>
    </xf>
    <xf numFmtId="0" fontId="1" fillId="18" borderId="0" xfId="1" applyFont="1" applyFill="1" applyBorder="1" applyAlignment="1">
      <alignment horizontal="left" wrapText="1"/>
    </xf>
    <xf numFmtId="0" fontId="0" fillId="18" borderId="0" xfId="1" applyFont="1" applyFill="1" applyBorder="1" applyAlignment="1">
      <alignment wrapText="1"/>
    </xf>
    <xf numFmtId="0" fontId="49" fillId="22" borderId="11" xfId="1" applyFont="1" applyFill="1" applyBorder="1" applyAlignment="1" applyProtection="1">
      <alignment horizontal="left"/>
    </xf>
    <xf numFmtId="0" fontId="50" fillId="22" borderId="0" xfId="1" applyFont="1" applyFill="1" applyBorder="1" applyAlignment="1">
      <alignment horizontal="left"/>
    </xf>
    <xf numFmtId="0" fontId="50" fillId="22" borderId="10" xfId="1" applyFont="1" applyFill="1" applyBorder="1" applyAlignment="1">
      <alignment horizontal="left"/>
    </xf>
    <xf numFmtId="0" fontId="11" fillId="19" borderId="0" xfId="1" applyFont="1" applyFill="1" applyBorder="1" applyAlignment="1" applyProtection="1">
      <alignment horizontal="center" vertical="center" wrapText="1"/>
    </xf>
    <xf numFmtId="0" fontId="0" fillId="0" borderId="18" xfId="1" applyFont="1" applyBorder="1" applyAlignment="1">
      <alignment horizontal="center" vertical="center"/>
    </xf>
    <xf numFmtId="0" fontId="30" fillId="19" borderId="0" xfId="1" quotePrefix="1" applyFont="1" applyFill="1" applyBorder="1" applyAlignment="1" applyProtection="1">
      <alignment horizontal="center"/>
    </xf>
    <xf numFmtId="0" fontId="5" fillId="18" borderId="28" xfId="1" applyFont="1" applyFill="1" applyBorder="1" applyAlignment="1" applyProtection="1">
      <alignment vertical="center"/>
    </xf>
    <xf numFmtId="0" fontId="5" fillId="18" borderId="29" xfId="1" applyFont="1" applyFill="1" applyBorder="1" applyAlignment="1" applyProtection="1">
      <alignment vertical="center"/>
    </xf>
    <xf numFmtId="0" fontId="3" fillId="21" borderId="16" xfId="1" applyFont="1" applyFill="1" applyBorder="1" applyAlignment="1">
      <alignment horizontal="center" wrapText="1"/>
    </xf>
    <xf numFmtId="0" fontId="3" fillId="21" borderId="30" xfId="1" applyFont="1" applyFill="1" applyBorder="1" applyAlignment="1">
      <alignment horizontal="center" wrapText="1"/>
    </xf>
    <xf numFmtId="0" fontId="3" fillId="21" borderId="17" xfId="1" applyFont="1" applyFill="1" applyBorder="1" applyAlignment="1">
      <alignment horizontal="center" wrapText="1"/>
    </xf>
    <xf numFmtId="0" fontId="55" fillId="22" borderId="25" xfId="0" applyFont="1" applyFill="1" applyBorder="1" applyAlignment="1">
      <alignment horizontal="left"/>
    </xf>
    <xf numFmtId="0" fontId="55" fillId="22" borderId="26" xfId="0" applyFont="1" applyFill="1" applyBorder="1" applyAlignment="1">
      <alignment horizontal="left"/>
    </xf>
    <xf numFmtId="0" fontId="55" fillId="22" borderId="27" xfId="0" applyFont="1" applyFill="1" applyBorder="1" applyAlignment="1">
      <alignment horizontal="left"/>
    </xf>
    <xf numFmtId="0" fontId="34" fillId="0" borderId="0" xfId="37" applyFont="1" applyFill="1" applyAlignment="1" applyProtection="1"/>
  </cellXfs>
  <cellStyles count="56">
    <cellStyle name="%" xfId="1"/>
    <cellStyle name="20% - Accent1" xfId="2" builtinId="30" customBuiltin="1"/>
    <cellStyle name="20% - Accent2" xfId="3" builtinId="34" customBuiltin="1"/>
    <cellStyle name="20% - Accent3" xfId="4" builtinId="38" customBuiltin="1"/>
    <cellStyle name="20% - Accent4" xfId="5" builtinId="42" customBuiltin="1"/>
    <cellStyle name="20% - Accent5" xfId="6" builtinId="46" customBuiltin="1"/>
    <cellStyle name="20% - Accent6" xfId="7" builtinId="50" customBuiltin="1"/>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60% - Accent1" xfId="14" builtinId="32" customBuiltin="1"/>
    <cellStyle name="60% - Accent2" xfId="15" builtinId="36" customBuiltin="1"/>
    <cellStyle name="60% - Accent3" xfId="16" builtinId="40" customBuiltin="1"/>
    <cellStyle name="60% - Accent4" xfId="17" builtinId="44" customBuiltin="1"/>
    <cellStyle name="60% - Accent5" xfId="18" builtinId="48" customBuiltin="1"/>
    <cellStyle name="60% - Accent6" xfId="19" builtinId="52" customBuiltin="1"/>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Comma" xfId="29" builtinId="3"/>
    <cellStyle name="Comma 2"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2 2" xfId="39"/>
    <cellStyle name="Hyperlink 3" xfId="40"/>
    <cellStyle name="Hyperlink 4" xfId="41"/>
    <cellStyle name="Input" xfId="42" builtinId="20" customBuiltin="1"/>
    <cellStyle name="Linked Cell" xfId="43" builtinId="24" customBuiltin="1"/>
    <cellStyle name="Neutral" xfId="44" builtinId="28" customBuiltin="1"/>
    <cellStyle name="Normal" xfId="0" builtinId="0"/>
    <cellStyle name="Normal 2" xfId="45"/>
    <cellStyle name="Normal 2 2" xfId="46"/>
    <cellStyle name="Normal 3" xfId="47"/>
    <cellStyle name="Normal 3 2" xfId="48"/>
    <cellStyle name="Normal 4" xfId="49"/>
    <cellStyle name="Normal_Sheet1" xfId="50"/>
    <cellStyle name="Note" xfId="51" builtinId="10" customBuiltin="1"/>
    <cellStyle name="Output" xfId="52" builtinId="21" customBuiltin="1"/>
    <cellStyle name="Title" xfId="53" builtinId="15" customBuiltin="1"/>
    <cellStyle name="Total" xfId="54" builtinId="25" customBuiltin="1"/>
    <cellStyle name="Warning Text" xfId="55" builtinId="11" customBuiltin="1"/>
  </cellStyles>
  <dxfs count="3">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133350</xdr:colOff>
      <xdr:row>1</xdr:row>
      <xdr:rowOff>95250</xdr:rowOff>
    </xdr:from>
    <xdr:to>
      <xdr:col>6</xdr:col>
      <xdr:colOff>133350</xdr:colOff>
      <xdr:row>9</xdr:row>
      <xdr:rowOff>95250</xdr:rowOff>
    </xdr:to>
    <xdr:pic>
      <xdr:nvPicPr>
        <xdr:cNvPr id="26674" name="Picture 1"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61925"/>
          <a:ext cx="28670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4658" name="Line 1"/>
        <xdr:cNvSpPr>
          <a:spLocks noChangeShapeType="1"/>
        </xdr:cNvSpPr>
      </xdr:nvSpPr>
      <xdr:spPr bwMode="auto">
        <a:xfrm>
          <a:off x="134016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GF3Data/BR/BR1/2011-12/To%20LAs/BR1%20Form%202011-12%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ouncil-tax-statistics-for-town-and-parish-councils-in-england-2015-to-2016" TargetMode="External"/><Relationship Id="rId1" Type="http://schemas.openxmlformats.org/officeDocument/2006/relationships/hyperlink" Target="mailto:br.statistics@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9"/>
  <sheetViews>
    <sheetView tabSelected="1" zoomScale="85" zoomScaleNormal="85" workbookViewId="0">
      <selection activeCell="C13" sqref="C13:N13"/>
    </sheetView>
  </sheetViews>
  <sheetFormatPr defaultRowHeight="15" x14ac:dyDescent="0.2"/>
  <cols>
    <col min="1" max="1" width="1.42578125" style="52" customWidth="1"/>
    <col min="2" max="2" width="3.5703125" style="52" customWidth="1"/>
    <col min="3" max="3" width="12" style="52" customWidth="1"/>
    <col min="4" max="14" width="9.140625" style="52"/>
    <col min="15" max="15" width="4" style="52" customWidth="1"/>
    <col min="16" max="16384" width="9.140625" style="52"/>
  </cols>
  <sheetData>
    <row r="1" spans="2:15" ht="5.25" customHeight="1" thickBot="1" x14ac:dyDescent="0.25"/>
    <row r="2" spans="2:15" x14ac:dyDescent="0.2">
      <c r="B2" s="53"/>
      <c r="C2" s="54"/>
      <c r="D2" s="54"/>
      <c r="E2" s="54"/>
      <c r="F2" s="54"/>
      <c r="G2" s="54"/>
      <c r="H2" s="54"/>
      <c r="I2" s="54"/>
      <c r="J2" s="54"/>
      <c r="K2" s="54"/>
      <c r="L2" s="54"/>
      <c r="M2" s="54"/>
      <c r="N2" s="54"/>
      <c r="O2" s="55"/>
    </row>
    <row r="3" spans="2:15" x14ac:dyDescent="0.2">
      <c r="B3" s="56"/>
      <c r="C3" s="57"/>
      <c r="D3" s="57"/>
      <c r="E3" s="57"/>
      <c r="F3" s="57"/>
      <c r="G3" s="57"/>
      <c r="H3" s="57"/>
      <c r="I3" s="57"/>
      <c r="J3" s="57"/>
      <c r="K3" s="57"/>
      <c r="L3" s="57"/>
      <c r="M3" s="57"/>
      <c r="N3" s="57"/>
      <c r="O3" s="58"/>
    </row>
    <row r="4" spans="2:15" x14ac:dyDescent="0.2">
      <c r="B4" s="56"/>
      <c r="C4" s="57"/>
      <c r="D4" s="57"/>
      <c r="E4" s="57"/>
      <c r="F4" s="57"/>
      <c r="G4" s="57"/>
      <c r="H4" s="57"/>
      <c r="I4" s="57"/>
      <c r="J4" s="57"/>
      <c r="K4" s="57"/>
      <c r="L4" s="57"/>
      <c r="M4" s="57"/>
      <c r="N4" s="57"/>
      <c r="O4" s="58"/>
    </row>
    <row r="5" spans="2:15" x14ac:dyDescent="0.2">
      <c r="B5" s="56"/>
      <c r="C5" s="57"/>
      <c r="D5" s="57"/>
      <c r="E5" s="57"/>
      <c r="F5" s="57"/>
      <c r="G5" s="57"/>
      <c r="H5" s="57"/>
      <c r="I5" s="57"/>
      <c r="J5" s="57"/>
      <c r="K5" s="57"/>
      <c r="L5" s="57"/>
      <c r="M5" s="57"/>
      <c r="N5" s="57"/>
      <c r="O5" s="58"/>
    </row>
    <row r="6" spans="2:15" x14ac:dyDescent="0.2">
      <c r="B6" s="56"/>
      <c r="C6" s="57"/>
      <c r="D6" s="57"/>
      <c r="E6" s="57"/>
      <c r="F6" s="57"/>
      <c r="G6" s="57"/>
      <c r="H6" s="57"/>
      <c r="I6" s="57"/>
      <c r="J6" s="57"/>
      <c r="K6" s="57"/>
      <c r="L6" s="57"/>
      <c r="M6" s="57"/>
      <c r="N6" s="57"/>
      <c r="O6" s="58"/>
    </row>
    <row r="7" spans="2:15" x14ac:dyDescent="0.2">
      <c r="B7" s="56"/>
      <c r="C7" s="57"/>
      <c r="D7" s="57"/>
      <c r="E7" s="57"/>
      <c r="F7" s="57"/>
      <c r="G7" s="57"/>
      <c r="H7" s="57"/>
      <c r="I7" s="57"/>
      <c r="J7" s="57"/>
      <c r="K7" s="57"/>
      <c r="L7" s="57"/>
      <c r="M7" s="57"/>
      <c r="N7" s="57"/>
      <c r="O7" s="58"/>
    </row>
    <row r="8" spans="2:15" x14ac:dyDescent="0.2">
      <c r="B8" s="56"/>
      <c r="C8" s="57"/>
      <c r="D8" s="57"/>
      <c r="E8" s="57"/>
      <c r="F8" s="57"/>
      <c r="G8" s="57"/>
      <c r="H8" s="57"/>
      <c r="I8" s="57"/>
      <c r="J8" s="57"/>
      <c r="K8" s="57"/>
      <c r="L8" s="57"/>
      <c r="M8" s="57"/>
      <c r="N8" s="57"/>
      <c r="O8" s="58"/>
    </row>
    <row r="9" spans="2:15" x14ac:dyDescent="0.2">
      <c r="B9" s="56"/>
      <c r="C9" s="57"/>
      <c r="D9" s="57"/>
      <c r="E9" s="57"/>
      <c r="F9" s="57"/>
      <c r="G9" s="57"/>
      <c r="H9" s="57"/>
      <c r="I9" s="57"/>
      <c r="J9" s="57"/>
      <c r="K9" s="57"/>
      <c r="L9" s="57"/>
      <c r="M9" s="57"/>
      <c r="N9" s="57"/>
      <c r="O9" s="58"/>
    </row>
    <row r="10" spans="2:15" x14ac:dyDescent="0.2">
      <c r="B10" s="56"/>
      <c r="C10" s="57"/>
      <c r="D10" s="57"/>
      <c r="E10" s="57"/>
      <c r="F10" s="57"/>
      <c r="G10" s="57"/>
      <c r="H10" s="57"/>
      <c r="I10" s="57"/>
      <c r="J10" s="57"/>
      <c r="K10" s="57"/>
      <c r="L10" s="57"/>
      <c r="M10" s="57"/>
      <c r="N10" s="57"/>
      <c r="O10" s="58"/>
    </row>
    <row r="11" spans="2:15" x14ac:dyDescent="0.2">
      <c r="B11" s="56"/>
      <c r="O11" s="58"/>
    </row>
    <row r="12" spans="2:15" ht="18" x14ac:dyDescent="0.25">
      <c r="B12" s="56"/>
      <c r="C12" s="136" t="s">
        <v>9978</v>
      </c>
      <c r="D12" s="136"/>
      <c r="E12" s="136"/>
      <c r="F12" s="136"/>
      <c r="G12" s="136"/>
      <c r="H12" s="136"/>
      <c r="I12" s="136"/>
      <c r="J12" s="136"/>
      <c r="K12" s="136"/>
      <c r="L12" s="136"/>
      <c r="M12" s="136"/>
      <c r="N12" s="136"/>
      <c r="O12" s="58"/>
    </row>
    <row r="13" spans="2:15" ht="48.75" customHeight="1" x14ac:dyDescent="0.2">
      <c r="B13" s="56"/>
      <c r="C13" s="137" t="s">
        <v>9820</v>
      </c>
      <c r="D13" s="138"/>
      <c r="E13" s="138"/>
      <c r="F13" s="138"/>
      <c r="G13" s="138"/>
      <c r="H13" s="138"/>
      <c r="I13" s="138"/>
      <c r="J13" s="138"/>
      <c r="K13" s="138"/>
      <c r="L13" s="138"/>
      <c r="M13" s="138"/>
      <c r="N13" s="138"/>
      <c r="O13" s="58"/>
    </row>
    <row r="14" spans="2:15" x14ac:dyDescent="0.2">
      <c r="B14" s="56"/>
      <c r="C14" s="57"/>
      <c r="D14" s="57"/>
      <c r="E14" s="57"/>
      <c r="F14" s="57"/>
      <c r="G14" s="57"/>
      <c r="H14" s="57"/>
      <c r="I14" s="57"/>
      <c r="J14" s="57"/>
      <c r="K14" s="57"/>
      <c r="L14" s="57"/>
      <c r="M14" s="57"/>
      <c r="N14" s="57"/>
      <c r="O14" s="58"/>
    </row>
    <row r="15" spans="2:15" ht="31.5" customHeight="1" x14ac:dyDescent="0.2">
      <c r="B15" s="56"/>
      <c r="C15" s="162" t="s">
        <v>10130</v>
      </c>
      <c r="D15" s="162"/>
      <c r="E15" s="162"/>
      <c r="F15" s="162"/>
      <c r="G15" s="162"/>
      <c r="H15" s="162"/>
      <c r="I15" s="162"/>
      <c r="J15" s="162"/>
      <c r="K15" s="162"/>
      <c r="L15" s="162"/>
      <c r="M15" s="162"/>
      <c r="N15" s="162"/>
      <c r="O15" s="58"/>
    </row>
    <row r="16" spans="2:15" x14ac:dyDescent="0.2">
      <c r="B16" s="56"/>
      <c r="C16" s="57"/>
      <c r="D16" s="57"/>
      <c r="E16" s="57"/>
      <c r="F16" s="57"/>
      <c r="G16" s="57"/>
      <c r="H16" s="57"/>
      <c r="I16" s="57"/>
      <c r="J16" s="57"/>
      <c r="K16" s="57"/>
      <c r="L16" s="57"/>
      <c r="M16" s="57"/>
      <c r="N16" s="57"/>
      <c r="O16" s="58"/>
    </row>
    <row r="17" spans="2:19" x14ac:dyDescent="0.2">
      <c r="B17" s="56"/>
      <c r="C17" s="125"/>
      <c r="D17" s="57"/>
      <c r="E17" s="57"/>
      <c r="F17" s="57"/>
      <c r="G17" s="57"/>
      <c r="H17" s="57"/>
      <c r="I17" s="57"/>
      <c r="J17" s="57"/>
      <c r="K17" s="57"/>
      <c r="L17" s="57"/>
      <c r="M17" s="57"/>
      <c r="N17" s="57"/>
      <c r="O17" s="58"/>
    </row>
    <row r="18" spans="2:19" ht="52.5" customHeight="1" x14ac:dyDescent="0.2">
      <c r="B18" s="56"/>
      <c r="C18" s="127" t="s">
        <v>10112</v>
      </c>
      <c r="D18" s="139" t="s">
        <v>9803</v>
      </c>
      <c r="E18" s="139"/>
      <c r="F18" s="139"/>
      <c r="G18" s="139"/>
      <c r="H18" s="139"/>
      <c r="I18" s="139"/>
      <c r="J18" s="139"/>
      <c r="K18" s="139"/>
      <c r="L18" s="139"/>
      <c r="M18" s="139"/>
      <c r="N18" s="139"/>
      <c r="O18" s="58"/>
    </row>
    <row r="19" spans="2:19" ht="57.75" customHeight="1" x14ac:dyDescent="0.2">
      <c r="B19" s="56"/>
      <c r="C19" s="127" t="s">
        <v>10113</v>
      </c>
      <c r="D19" s="139" t="s">
        <v>10111</v>
      </c>
      <c r="E19" s="139"/>
      <c r="F19" s="139"/>
      <c r="G19" s="139"/>
      <c r="H19" s="139"/>
      <c r="I19" s="139"/>
      <c r="J19" s="139"/>
      <c r="K19" s="139"/>
      <c r="L19" s="139"/>
      <c r="M19" s="139"/>
      <c r="N19" s="139"/>
      <c r="O19" s="58"/>
    </row>
    <row r="20" spans="2:19" ht="45" customHeight="1" x14ac:dyDescent="0.2">
      <c r="B20" s="56"/>
      <c r="C20" s="126" t="s">
        <v>10114</v>
      </c>
      <c r="D20" s="139" t="s">
        <v>10116</v>
      </c>
      <c r="E20" s="139"/>
      <c r="F20" s="139"/>
      <c r="G20" s="139"/>
      <c r="H20" s="139"/>
      <c r="I20" s="139"/>
      <c r="J20" s="139"/>
      <c r="K20" s="139"/>
      <c r="L20" s="139"/>
      <c r="M20" s="139"/>
      <c r="N20" s="139"/>
      <c r="O20" s="58"/>
      <c r="S20" s="119"/>
    </row>
    <row r="21" spans="2:19" ht="65.25" customHeight="1" x14ac:dyDescent="0.2">
      <c r="B21" s="56"/>
      <c r="C21" s="128" t="s">
        <v>10115</v>
      </c>
      <c r="D21" s="139" t="s">
        <v>10117</v>
      </c>
      <c r="E21" s="139"/>
      <c r="F21" s="139"/>
      <c r="G21" s="139"/>
      <c r="H21" s="139"/>
      <c r="I21" s="139"/>
      <c r="J21" s="139"/>
      <c r="K21" s="139"/>
      <c r="L21" s="139"/>
      <c r="M21" s="139"/>
      <c r="N21" s="139"/>
      <c r="O21" s="58"/>
    </row>
    <row r="22" spans="2:19" ht="31.5" customHeight="1" x14ac:dyDescent="0.2">
      <c r="B22" s="56"/>
      <c r="C22" s="57"/>
      <c r="D22" s="57"/>
      <c r="E22" s="57"/>
      <c r="F22" s="57"/>
      <c r="G22" s="57"/>
      <c r="H22" s="57"/>
      <c r="I22" s="57"/>
      <c r="J22" s="57"/>
      <c r="K22" s="57"/>
      <c r="L22" s="57"/>
      <c r="M22" s="57"/>
      <c r="N22" s="57"/>
      <c r="O22" s="58"/>
    </row>
    <row r="23" spans="2:19" ht="32.25" customHeight="1" x14ac:dyDescent="0.2">
      <c r="B23" s="56"/>
      <c r="C23" s="137" t="s">
        <v>9804</v>
      </c>
      <c r="D23" s="138"/>
      <c r="E23" s="138"/>
      <c r="F23" s="138"/>
      <c r="G23" s="138"/>
      <c r="H23" s="138"/>
      <c r="I23" s="138"/>
      <c r="J23" s="138"/>
      <c r="K23" s="138"/>
      <c r="L23" s="138"/>
      <c r="M23" s="138"/>
      <c r="N23" s="138"/>
      <c r="O23" s="58"/>
    </row>
    <row r="24" spans="2:19" ht="21" customHeight="1" x14ac:dyDescent="0.2">
      <c r="B24" s="56"/>
      <c r="C24" s="57"/>
      <c r="D24" s="57"/>
      <c r="E24" s="57"/>
      <c r="F24" s="57"/>
      <c r="G24" s="57"/>
      <c r="H24" s="57"/>
      <c r="I24" s="57"/>
      <c r="J24" s="57"/>
      <c r="K24" s="57"/>
      <c r="L24" s="57"/>
      <c r="M24" s="57"/>
      <c r="N24" s="57"/>
      <c r="O24" s="58"/>
    </row>
    <row r="25" spans="2:19" ht="57" customHeight="1" x14ac:dyDescent="0.2">
      <c r="B25" s="56"/>
      <c r="C25" s="131" t="s">
        <v>8344</v>
      </c>
      <c r="D25" s="132"/>
      <c r="E25" s="132"/>
      <c r="F25" s="132"/>
      <c r="G25" s="132"/>
      <c r="H25" s="132"/>
      <c r="I25" s="132"/>
      <c r="J25" s="132"/>
      <c r="K25" s="132"/>
      <c r="L25" s="132"/>
      <c r="M25" s="132"/>
      <c r="N25" s="132"/>
      <c r="O25" s="58"/>
    </row>
    <row r="26" spans="2:19" x14ac:dyDescent="0.2">
      <c r="B26" s="56"/>
      <c r="C26" s="57"/>
      <c r="D26" s="57"/>
      <c r="E26" s="57"/>
      <c r="F26" s="57"/>
      <c r="G26" s="57"/>
      <c r="H26" s="57"/>
      <c r="I26" s="57"/>
      <c r="J26" s="57"/>
      <c r="K26" s="57"/>
      <c r="L26" s="57"/>
      <c r="M26" s="57"/>
      <c r="N26" s="57"/>
      <c r="O26" s="58"/>
    </row>
    <row r="27" spans="2:19" x14ac:dyDescent="0.2">
      <c r="B27" s="56"/>
      <c r="C27" s="133" t="s">
        <v>7926</v>
      </c>
      <c r="D27" s="134"/>
      <c r="E27" s="134"/>
      <c r="F27" s="134"/>
      <c r="G27" s="135"/>
      <c r="H27" s="135"/>
      <c r="I27" s="135"/>
      <c r="J27" s="135"/>
      <c r="K27" s="135"/>
      <c r="L27" s="135"/>
      <c r="M27" s="135"/>
      <c r="N27" s="135"/>
      <c r="O27" s="58"/>
    </row>
    <row r="28" spans="2:19" x14ac:dyDescent="0.2">
      <c r="B28" s="56"/>
      <c r="C28" s="57"/>
      <c r="D28" s="57"/>
      <c r="E28" s="57"/>
      <c r="F28" s="57"/>
      <c r="G28" s="57"/>
      <c r="H28" s="57"/>
      <c r="I28" s="57"/>
      <c r="J28" s="57"/>
      <c r="K28" s="57"/>
      <c r="L28" s="57"/>
      <c r="M28" s="57"/>
      <c r="N28" s="57"/>
      <c r="O28" s="58"/>
    </row>
    <row r="29" spans="2:19" ht="15.75" thickBot="1" x14ac:dyDescent="0.25">
      <c r="B29" s="66" t="s">
        <v>1144</v>
      </c>
      <c r="C29" s="59"/>
      <c r="D29" s="59"/>
      <c r="E29" s="59"/>
      <c r="F29" s="59"/>
      <c r="G29" s="59"/>
      <c r="H29" s="59"/>
      <c r="I29" s="59"/>
      <c r="J29" s="59"/>
      <c r="K29" s="59"/>
      <c r="L29" s="59"/>
      <c r="M29" s="59"/>
      <c r="N29" s="59"/>
      <c r="O29" s="60"/>
    </row>
  </sheetData>
  <mergeCells count="10">
    <mergeCell ref="C25:N25"/>
    <mergeCell ref="C27:N27"/>
    <mergeCell ref="C12:N12"/>
    <mergeCell ref="C13:N13"/>
    <mergeCell ref="C15:N15"/>
    <mergeCell ref="C23:N23"/>
    <mergeCell ref="D18:N18"/>
    <mergeCell ref="D19:N19"/>
    <mergeCell ref="D20:N20"/>
    <mergeCell ref="D21:N21"/>
  </mergeCells>
  <phoneticPr fontId="13" type="noConversion"/>
  <hyperlinks>
    <hyperlink ref="C27" r:id="rId1"/>
    <hyperlink ref="C15:N15" r:id="rId2" display="Council Tax statistics for town and parish councils in England: 2015 to 2016"/>
  </hyperlinks>
  <pageMargins left="0.74803149606299213" right="0.74803149606299213" top="0.98425196850393704" bottom="0.98425196850393704" header="0.51181102362204722" footer="0.51181102362204722"/>
  <pageSetup paperSize="9" scale="55"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285"/>
  <sheetViews>
    <sheetView showGridLines="0" view="pageBreakPreview" zoomScale="75" zoomScaleNormal="75" zoomScaleSheetLayoutView="75" workbookViewId="0">
      <selection activeCell="B3" sqref="B3:C3"/>
    </sheetView>
  </sheetViews>
  <sheetFormatPr defaultRowHeight="15" x14ac:dyDescent="0.2"/>
  <cols>
    <col min="1" max="1" width="4.7109375" style="16" customWidth="1"/>
    <col min="2" max="2" width="2.85546875" style="16" customWidth="1"/>
    <col min="3" max="3" width="107.140625" style="16" customWidth="1"/>
    <col min="4" max="4" width="3.7109375" style="16" customWidth="1"/>
    <col min="5" max="5" width="33.85546875" style="16" customWidth="1"/>
    <col min="6" max="6" width="3.5703125" style="16" customWidth="1"/>
    <col min="7" max="7" width="20.7109375" style="16" customWidth="1"/>
    <col min="8" max="8" width="3.7109375" style="16" customWidth="1"/>
    <col min="9" max="9" width="20.7109375" style="16" customWidth="1"/>
    <col min="10" max="10" width="3.7109375" style="16" customWidth="1"/>
    <col min="11" max="11" width="20.7109375" style="16" customWidth="1"/>
    <col min="12" max="12" width="3.7109375" style="2" customWidth="1"/>
    <col min="13" max="13" width="4.7109375" style="16" customWidth="1"/>
    <col min="14" max="14" width="9.5703125" style="19" customWidth="1"/>
    <col min="15" max="15" width="12.28515625" style="38" customWidth="1"/>
    <col min="16" max="16" width="11" style="41" bestFit="1" customWidth="1"/>
    <col min="17" max="17" width="32.140625" style="10" bestFit="1" customWidth="1"/>
    <col min="18" max="16384" width="9.140625" style="16"/>
  </cols>
  <sheetData>
    <row r="1" spans="1:18" s="2" customFormat="1" ht="23.25" x14ac:dyDescent="0.35">
      <c r="A1" s="148" t="s">
        <v>10126</v>
      </c>
      <c r="B1" s="149"/>
      <c r="C1" s="149"/>
      <c r="D1" s="149"/>
      <c r="E1" s="149"/>
      <c r="F1" s="149"/>
      <c r="G1" s="149"/>
      <c r="H1" s="149"/>
      <c r="I1" s="149"/>
      <c r="J1" s="149"/>
      <c r="K1" s="149"/>
      <c r="L1" s="149"/>
      <c r="M1" s="150"/>
      <c r="N1" s="18"/>
      <c r="O1" s="39"/>
      <c r="P1" s="40"/>
      <c r="Q1" s="8"/>
    </row>
    <row r="2" spans="1:18" ht="21" customHeight="1" x14ac:dyDescent="0.2">
      <c r="A2" s="4"/>
      <c r="B2" s="12"/>
      <c r="C2" s="14"/>
      <c r="D2" s="14"/>
      <c r="E2" s="14"/>
      <c r="F2" s="14"/>
      <c r="G2" s="51"/>
      <c r="H2" s="50"/>
      <c r="I2" s="49"/>
      <c r="J2" s="6"/>
      <c r="K2" s="47"/>
      <c r="L2" s="5"/>
      <c r="M2" s="3"/>
      <c r="N2" s="21"/>
    </row>
    <row r="3" spans="1:18" ht="18" x14ac:dyDescent="0.2">
      <c r="A3" s="4"/>
      <c r="B3" s="154" t="s">
        <v>9977</v>
      </c>
      <c r="C3" s="155"/>
      <c r="D3" s="17"/>
      <c r="E3" s="17"/>
      <c r="F3" s="17"/>
      <c r="G3" s="49"/>
      <c r="H3" s="50"/>
      <c r="I3" s="49"/>
      <c r="J3" s="6"/>
      <c r="K3" s="47"/>
      <c r="L3" s="5"/>
      <c r="M3" s="3"/>
      <c r="N3" s="18"/>
    </row>
    <row r="4" spans="1:18" ht="18" x14ac:dyDescent="0.2">
      <c r="A4" s="4"/>
      <c r="B4" s="17"/>
      <c r="C4" s="17"/>
      <c r="D4" s="17"/>
      <c r="E4" s="17"/>
      <c r="F4" s="17"/>
      <c r="G4" s="49"/>
      <c r="H4" s="50"/>
      <c r="I4" s="49"/>
      <c r="J4" s="6"/>
      <c r="K4" s="47"/>
      <c r="L4" s="5"/>
      <c r="M4" s="3"/>
      <c r="N4" s="18"/>
    </row>
    <row r="5" spans="1:18" ht="18.75" thickBot="1" x14ac:dyDescent="0.25">
      <c r="A5" s="4"/>
      <c r="B5" s="17"/>
      <c r="C5" s="17"/>
      <c r="D5" s="17"/>
      <c r="E5" s="13"/>
      <c r="F5" s="17"/>
      <c r="G5" s="11" t="s">
        <v>6686</v>
      </c>
      <c r="H5" s="11"/>
      <c r="I5" s="11" t="s">
        <v>6687</v>
      </c>
      <c r="J5" s="6"/>
      <c r="K5" s="48"/>
      <c r="L5" s="5"/>
      <c r="M5" s="3"/>
      <c r="N5" s="18"/>
    </row>
    <row r="6" spans="1:18" ht="21" thickBot="1" x14ac:dyDescent="0.25">
      <c r="A6" s="4"/>
      <c r="B6" s="17"/>
      <c r="C6" s="109"/>
      <c r="D6" s="20"/>
      <c r="E6" s="108" t="s">
        <v>9974</v>
      </c>
      <c r="F6" s="13"/>
      <c r="G6" s="114">
        <f>COUNTIF($F$16:$F$280,1)</f>
        <v>0</v>
      </c>
      <c r="H6" s="13"/>
      <c r="I6" s="115">
        <f>SUMIF($F$16:$F$280,1,$I$16:$I$280)</f>
        <v>0</v>
      </c>
      <c r="J6" s="6"/>
      <c r="K6" s="48"/>
      <c r="L6" s="5"/>
      <c r="M6" s="3"/>
      <c r="N6" s="18"/>
    </row>
    <row r="7" spans="1:18" ht="18.75" thickBot="1" x14ac:dyDescent="0.25">
      <c r="A7" s="4"/>
      <c r="B7" s="17"/>
      <c r="C7" s="17"/>
      <c r="D7" s="13"/>
      <c r="E7" s="13"/>
      <c r="F7" s="13"/>
      <c r="G7" s="13"/>
      <c r="H7" s="13"/>
      <c r="I7" s="13"/>
      <c r="J7" s="6"/>
      <c r="K7" s="5"/>
      <c r="L7" s="5"/>
      <c r="M7" s="3"/>
      <c r="N7" s="18"/>
    </row>
    <row r="8" spans="1:18" ht="21" thickBot="1" x14ac:dyDescent="0.25">
      <c r="A8" s="4"/>
      <c r="B8" s="14"/>
      <c r="C8" s="109"/>
      <c r="D8" s="20"/>
      <c r="E8" s="108" t="s">
        <v>9975</v>
      </c>
      <c r="F8" s="13"/>
      <c r="G8" s="114">
        <f>COUNTIF($F$16:$F$280,2)</f>
        <v>0</v>
      </c>
      <c r="H8" s="13"/>
      <c r="I8" s="115">
        <f>SUMIF($F$16:$F$280,2,$I$16:$I$280)</f>
        <v>0</v>
      </c>
      <c r="J8" s="6"/>
      <c r="K8" s="48"/>
      <c r="L8" s="5"/>
      <c r="M8" s="3"/>
      <c r="N8" s="18"/>
    </row>
    <row r="9" spans="1:18" ht="24.75" customHeight="1" thickBot="1" x14ac:dyDescent="0.25">
      <c r="A9" s="4"/>
      <c r="B9" s="17"/>
      <c r="C9" s="109"/>
      <c r="D9" s="14"/>
      <c r="E9" s="14"/>
      <c r="F9" s="13"/>
      <c r="G9" s="13"/>
      <c r="H9" s="13"/>
      <c r="I9" s="13"/>
      <c r="J9" s="6"/>
      <c r="K9" s="5"/>
      <c r="L9" s="5"/>
      <c r="M9" s="3"/>
      <c r="N9" s="18"/>
    </row>
    <row r="10" spans="1:18" ht="21" thickBot="1" x14ac:dyDescent="0.25">
      <c r="A10" s="4"/>
      <c r="B10" s="109"/>
      <c r="C10" s="109"/>
      <c r="D10" s="20"/>
      <c r="E10" s="108" t="s">
        <v>9976</v>
      </c>
      <c r="F10" s="13"/>
      <c r="G10" s="114">
        <f>COUNTIF($G$16:$G$280,"&gt;0")</f>
        <v>0</v>
      </c>
      <c r="H10" s="13"/>
      <c r="I10" s="115">
        <f>SUMIF($G$16:$G$280,"&gt;0",$I$16:$I$280)</f>
        <v>0</v>
      </c>
      <c r="J10" s="6"/>
      <c r="K10" s="48"/>
      <c r="L10" s="5"/>
      <c r="M10" s="3"/>
      <c r="N10" s="18"/>
    </row>
    <row r="11" spans="1:18" ht="20.25" x14ac:dyDescent="0.2">
      <c r="A11" s="4"/>
      <c r="B11" s="109"/>
      <c r="C11" s="109"/>
      <c r="D11" s="20"/>
      <c r="E11" s="20"/>
      <c r="F11" s="20"/>
      <c r="G11" s="14"/>
      <c r="H11" s="7"/>
      <c r="I11" s="14"/>
      <c r="J11" s="6"/>
      <c r="K11" s="48"/>
      <c r="L11" s="5"/>
      <c r="M11" s="3"/>
      <c r="N11" s="18"/>
    </row>
    <row r="12" spans="1:18" ht="20.25" x14ac:dyDescent="0.2">
      <c r="A12" s="4"/>
      <c r="B12" s="109"/>
      <c r="C12" s="109" t="str">
        <f>IF(B3="Durham","Council tax payers in the Charter Trustees for the City of Durham are spread across multiple parishes in Durham and therefore the sum of the individual tax bases for Durham will not equal the local authority level figure","")</f>
        <v/>
      </c>
      <c r="D12" s="20"/>
      <c r="E12" s="20"/>
      <c r="F12" s="20"/>
      <c r="G12" s="14"/>
      <c r="H12" s="7"/>
      <c r="I12" s="14"/>
      <c r="J12" s="6"/>
      <c r="K12" s="48"/>
      <c r="L12" s="5"/>
      <c r="M12" s="3"/>
      <c r="N12" s="18"/>
    </row>
    <row r="13" spans="1:18" ht="21" customHeight="1" x14ac:dyDescent="0.3">
      <c r="A13" s="4"/>
      <c r="B13" s="109"/>
      <c r="C13" s="109"/>
      <c r="D13" s="14"/>
      <c r="E13" s="14"/>
      <c r="F13" s="14"/>
      <c r="G13" s="153" t="s">
        <v>9972</v>
      </c>
      <c r="H13" s="135"/>
      <c r="I13" s="135"/>
      <c r="J13" s="135"/>
      <c r="K13" s="135"/>
      <c r="L13" s="5"/>
      <c r="M13" s="3"/>
      <c r="N13" s="18"/>
    </row>
    <row r="14" spans="1:18" ht="21" customHeight="1" x14ac:dyDescent="0.2">
      <c r="A14" s="4"/>
      <c r="B14" s="14"/>
      <c r="C14" s="14"/>
      <c r="D14" s="14"/>
      <c r="E14" s="14"/>
      <c r="F14" s="14"/>
      <c r="G14" s="14"/>
      <c r="H14" s="14"/>
      <c r="I14" s="13"/>
      <c r="J14" s="13"/>
      <c r="K14" s="13"/>
      <c r="L14" s="5"/>
      <c r="M14" s="3"/>
      <c r="N14" s="18"/>
      <c r="O14" s="42"/>
      <c r="P14" s="43"/>
      <c r="Q14" s="9"/>
      <c r="R14" s="15"/>
    </row>
    <row r="15" spans="1:18" ht="66.75" thickBot="1" x14ac:dyDescent="0.25">
      <c r="A15" s="4"/>
      <c r="B15" s="151" t="s">
        <v>9973</v>
      </c>
      <c r="C15" s="152"/>
      <c r="D15" s="14"/>
      <c r="E15" s="22" t="s">
        <v>9817</v>
      </c>
      <c r="F15" s="14"/>
      <c r="G15" s="22" t="s">
        <v>6142</v>
      </c>
      <c r="H15" s="23"/>
      <c r="I15" s="22" t="s">
        <v>1143</v>
      </c>
      <c r="J15" s="6"/>
      <c r="K15" s="22" t="s">
        <v>9818</v>
      </c>
      <c r="L15" s="5"/>
      <c r="M15" s="3"/>
      <c r="N15" s="18"/>
      <c r="O15" s="42"/>
      <c r="P15" s="43"/>
      <c r="Q15" s="9"/>
      <c r="R15" s="15"/>
    </row>
    <row r="16" spans="1:18" s="35" customFormat="1" ht="21" customHeight="1" thickBot="1" x14ac:dyDescent="0.25">
      <c r="A16" s="32"/>
      <c r="B16" s="109"/>
      <c r="C16" s="25" t="str">
        <f t="array" ref="C16">IF(ISERROR(INDEX('Table 3.2 Parish data'!$D$4:$D$10272,SMALL(IF($B$3='Table 3.2 Parish data'!$C$4:$C$10477,ROW('Table 3.2 Parish data'!$C$4:$C$10477)-ROW('Table 3.2 Parish data'!$C$4)+1),ROW(1:1)))),"",INDEX('Table 3.2 Parish data'!$D$4:$D$10272,SMALL(IF($B$3='Table 3.2 Parish data'!$C$4:$C$10477,ROW('Table 3.2 Parish data'!$C$4:$C$10477)-ROW('Table 3.2 Parish data'!$C$4)+1),ROW(1:1))))</f>
        <v/>
      </c>
      <c r="D16" s="26"/>
      <c r="E16" s="27" t="str">
        <f t="array" ref="E16">IF(ISERROR(INDEX('Table 3.2 Parish data'!$F$3:$F$10274,SMALL(IF($B$3='Table 3.2 Parish data'!$C$3:$C$10477,ROW('Table 3.2 Parish data'!$C$4:$C$10477)-ROW('Table 3.2 Parish data'!$C$4)+1),ROW(1:1)))),"",INDEX('Table 3.2 Parish data'!$F$3:$F$10477,SMALL(IF($B$3='Table 3.2 Parish data'!$C$4:$C$10477,ROW('Table 3.2 Parish data'!$C$4:$C$10477)-ROW('Table 3.2 Parish data'!$C$3)+1),ROW(1:1))))</f>
        <v/>
      </c>
      <c r="F16" s="113">
        <f>IF(E16="Charter Trustee",2,IF(E16="Temple",2,IF(E16="Non-precepting parish",1,IF(E16="Precepting parish",1,IF(E16="Group",1,IF(E16="New Parish",1,0))))))</f>
        <v>0</v>
      </c>
      <c r="G16" s="27" t="str">
        <f t="array" ref="G16">IF(ISERROR(INDEX('Table 3.2 Parish data'!$J$4:$J$10274,SMALL(IF($B$3='Table 3.2 Parish data'!$C$4:$C$10477,ROW('Table 3.2 Parish data'!$C$4:$C$10477)-ROW('Table 3.2 Parish data'!$C$3)+1),ROW(1:1)))),"",INDEX('Table 3.2 Parish data'!$J$4:$J$10477,SMALL(IF($B$3='Table 3.2 Parish data'!$C$4:$C$10477,ROW('Table 3.2 Parish data'!$C$4:$C$10477)-ROW('Table 3.2 Parish data'!$C$4)+1),ROW(1:1))))</f>
        <v/>
      </c>
      <c r="H16" s="28"/>
      <c r="I16" s="29" t="str">
        <f t="array" ref="I16">IF(ISERROR(INDEX('Table 3.2 Parish data'!$K$4:$K$10274,SMALL(IF($B$3='Table 3.2 Parish data'!$C$4:$C$10477,ROW('Table 3.2 Parish data'!$C$4:$C$10477)-ROW('Table 3.2 Parish data'!$C$3)+1),ROW(1:1)))),"",INDEX('Table 3.2 Parish data'!$K$4:$K$10477,SMALL(IF($B$3='Table 3.2 Parish data'!$C$4:$C$10477,ROW('Table 3.2 Parish data'!$C$4:$C$10477)-ROW('Table 3.2 Parish data'!$C$4)+1),ROW(1:1))))</f>
        <v/>
      </c>
      <c r="J16" s="28"/>
      <c r="K16" s="30" t="str">
        <f t="array" ref="K16">IF(ISERROR(INDEX('Table 3.2 Parish data'!$L$4:$L$10274,SMALL(IF($B$3='Table 3.2 Parish data'!$C$4:$C$10477,ROW('Table 3.2 Parish data'!$C$4:$C$10477)-ROW('Table 3.2 Parish data'!$C$3)+1),ROW(1:1)))),"",INDEX('Table 3.2 Parish data'!$L$4:$L$10477,SMALL(IF($B$3='Table 3.2 Parish data'!$C$4:$C$10477,ROW('Table 3.2 Parish data'!$C$4:$C$10477)-ROW('Table 3.2 Parish data'!$C$4)+1),ROW(1:1))))</f>
        <v/>
      </c>
      <c r="L16" s="36"/>
      <c r="M16" s="31"/>
      <c r="N16" s="33"/>
      <c r="O16" s="37"/>
      <c r="P16" s="44"/>
      <c r="Q16" s="24"/>
      <c r="R16" s="34"/>
    </row>
    <row r="17" spans="1:18" s="35" customFormat="1" ht="21" customHeight="1" thickBot="1" x14ac:dyDescent="0.25">
      <c r="A17" s="32"/>
      <c r="B17" s="109"/>
      <c r="C17" s="25" t="str">
        <f t="array" ref="C17">IF(ISERROR(INDEX('Table 3.2 Parish data'!$D$4:$D$10272,SMALL(IF($B$3='Table 3.2 Parish data'!$C$4:$C$10477,ROW('Table 3.2 Parish data'!$C$4:$C$10477)-ROW('Table 3.2 Parish data'!$C$4)+1),ROW(2:2)))),"",INDEX('Table 3.2 Parish data'!$D$4:$D$10272,SMALL(IF($B$3='Table 3.2 Parish data'!$C$4:$C$10477,ROW('Table 3.2 Parish data'!$C$4:$C$10477)-ROW('Table 3.2 Parish data'!$C$4)+1),ROW(2:2))))</f>
        <v/>
      </c>
      <c r="D17" s="26"/>
      <c r="E17" s="27" t="str">
        <f t="array" ref="E17">IF(ISERROR(INDEX('Table 3.2 Parish data'!$F$3:$F$10274,SMALL(IF($B$3='Table 3.2 Parish data'!$C$3:$C$10477,ROW('Table 3.2 Parish data'!$C$4:$C$10477)-ROW('Table 3.2 Parish data'!$C$4)+1),ROW(2:2)))),"",INDEX('Table 3.2 Parish data'!$F$3:$F$10477,SMALL(IF($B$3='Table 3.2 Parish data'!$C$4:$C$10477,ROW('Table 3.2 Parish data'!$C$4:$C$10477)-ROW('Table 3.2 Parish data'!$C$3)+1),ROW(2:2))))</f>
        <v/>
      </c>
      <c r="F17" s="113">
        <f t="shared" ref="F17:F80" si="0">IF(E17="Charter Trustee",2,IF(E17="Temple",2,IF(E17="Non-precepting parish",1,IF(E17="Precepting parish",1,IF(E17="Group",1,IF(E17="New Parish",1,0))))))</f>
        <v>0</v>
      </c>
      <c r="G17" s="27" t="str">
        <f t="array" ref="G17">IF(ISERROR(INDEX('Table 3.2 Parish data'!$J$4:$J$10274,SMALL(IF($B$3='Table 3.2 Parish data'!$C$4:$C$10477,ROW('Table 3.2 Parish data'!$C$4:$C$10477)-ROW('Table 3.2 Parish data'!$C$3)+1),ROW(2:2)))),"",INDEX('Table 3.2 Parish data'!$J$4:$J$10477,SMALL(IF($B$3='Table 3.2 Parish data'!$C$4:$C$10477,ROW('Table 3.2 Parish data'!$C$4:$C$10477)-ROW('Table 3.2 Parish data'!$C$4)+1),ROW(2:2))))</f>
        <v/>
      </c>
      <c r="H17" s="28"/>
      <c r="I17" s="29" t="str">
        <f t="array" ref="I17">IF(ISERROR(INDEX('Table 3.2 Parish data'!$K$4:$K$10274,SMALL(IF($B$3='Table 3.2 Parish data'!$C$4:$C$10477,ROW('Table 3.2 Parish data'!$C$4:$C$10477)-ROW('Table 3.2 Parish data'!$C$3)+1),ROW(2:2)))),"",INDEX('Table 3.2 Parish data'!$K$4:$K$10477,SMALL(IF($B$3='Table 3.2 Parish data'!$C$4:$C$10477,ROW('Table 3.2 Parish data'!$C$4:$C$10477)-ROW('Table 3.2 Parish data'!$C$4)+1),ROW(2:2))))</f>
        <v/>
      </c>
      <c r="J17" s="28"/>
      <c r="K17" s="30" t="str">
        <f t="array" ref="K17">IF(ISERROR(INDEX('Table 3.2 Parish data'!$L$4:$L$10274,SMALL(IF($B$3='Table 3.2 Parish data'!$C$4:$C$10477,ROW('Table 3.2 Parish data'!$C$4:$C$10477)-ROW('Table 3.2 Parish data'!$C$3)+1),ROW(2:2)))),"",INDEX('Table 3.2 Parish data'!$L$4:$L$10477,SMALL(IF($B$3='Table 3.2 Parish data'!$C$4:$C$10477,ROW('Table 3.2 Parish data'!$C$4:$C$10477)-ROW('Table 3.2 Parish data'!$C$4)+1),ROW(2:2))))</f>
        <v/>
      </c>
      <c r="L17" s="36"/>
      <c r="M17" s="31"/>
      <c r="N17" s="33"/>
      <c r="O17" s="37"/>
      <c r="P17" s="44"/>
      <c r="Q17" s="24"/>
      <c r="R17" s="34"/>
    </row>
    <row r="18" spans="1:18" s="35" customFormat="1" ht="21" customHeight="1" thickBot="1" x14ac:dyDescent="0.25">
      <c r="A18" s="32"/>
      <c r="B18" s="109"/>
      <c r="C18" s="25" t="str">
        <f t="array" ref="C18">IF(ISERROR(INDEX('Table 3.2 Parish data'!$D$4:$D$10272,SMALL(IF($B$3='Table 3.2 Parish data'!$C$4:$C$10477,ROW('Table 3.2 Parish data'!$C$4:$C$10477)-ROW('Table 3.2 Parish data'!$C$4)+1),ROW(3:3)))),"",INDEX('Table 3.2 Parish data'!$D$4:$D$10272,SMALL(IF($B$3='Table 3.2 Parish data'!$C$4:$C$10477,ROW('Table 3.2 Parish data'!$C$4:$C$10477)-ROW('Table 3.2 Parish data'!$C$4)+1),ROW(3:3))))</f>
        <v/>
      </c>
      <c r="D18" s="26"/>
      <c r="E18" s="27" t="str">
        <f t="array" ref="E18">IF(ISERROR(INDEX('Table 3.2 Parish data'!$F$3:$F$10274,SMALL(IF($B$3='Table 3.2 Parish data'!$C$3:$C$10477,ROW('Table 3.2 Parish data'!$C$4:$C$10477)-ROW('Table 3.2 Parish data'!$C$4)+1),ROW(3:3)))),"",INDEX('Table 3.2 Parish data'!$F$3:$F$10477,SMALL(IF($B$3='Table 3.2 Parish data'!$C$4:$C$10477,ROW('Table 3.2 Parish data'!$C$4:$C$10477)-ROW('Table 3.2 Parish data'!$C$3)+1),ROW(3:3))))</f>
        <v/>
      </c>
      <c r="F18" s="113">
        <f t="shared" si="0"/>
        <v>0</v>
      </c>
      <c r="G18" s="27" t="str">
        <f t="array" ref="G18">IF(ISERROR(INDEX('Table 3.2 Parish data'!$J$4:$J$10274,SMALL(IF($B$3='Table 3.2 Parish data'!$C$4:$C$10477,ROW('Table 3.2 Parish data'!$C$4:$C$10477)-ROW('Table 3.2 Parish data'!$C$3)+1),ROW(3:3)))),"",INDEX('Table 3.2 Parish data'!$J$4:$J$10477,SMALL(IF($B$3='Table 3.2 Parish data'!$C$4:$C$10477,ROW('Table 3.2 Parish data'!$C$4:$C$10477)-ROW('Table 3.2 Parish data'!$C$4)+1),ROW(3:3))))</f>
        <v/>
      </c>
      <c r="H18" s="28"/>
      <c r="I18" s="29" t="str">
        <f t="array" ref="I18">IF(ISERROR(INDEX('Table 3.2 Parish data'!$K$4:$K$10274,SMALL(IF($B$3='Table 3.2 Parish data'!$C$4:$C$10477,ROW('Table 3.2 Parish data'!$C$4:$C$10477)-ROW('Table 3.2 Parish data'!$C$3)+1),ROW(3:3)))),"",INDEX('Table 3.2 Parish data'!$K$4:$K$10477,SMALL(IF($B$3='Table 3.2 Parish data'!$C$4:$C$10477,ROW('Table 3.2 Parish data'!$C$4:$C$10477)-ROW('Table 3.2 Parish data'!$C$4)+1),ROW(3:3))))</f>
        <v/>
      </c>
      <c r="J18" s="28"/>
      <c r="K18" s="30" t="str">
        <f t="array" ref="K18">IF(ISERROR(INDEX('Table 3.2 Parish data'!$L$4:$L$10274,SMALL(IF($B$3='Table 3.2 Parish data'!$C$4:$C$10477,ROW('Table 3.2 Parish data'!$C$4:$C$10477)-ROW('Table 3.2 Parish data'!$C$3)+1),ROW(3:3)))),"",INDEX('Table 3.2 Parish data'!$L$4:$L$10477,SMALL(IF($B$3='Table 3.2 Parish data'!$C$4:$C$10477,ROW('Table 3.2 Parish data'!$C$4:$C$10477)-ROW('Table 3.2 Parish data'!$C$4)+1),ROW(3:3))))</f>
        <v/>
      </c>
      <c r="L18" s="36"/>
      <c r="M18" s="31"/>
      <c r="N18" s="33"/>
      <c r="O18" s="37"/>
      <c r="P18" s="44"/>
      <c r="Q18" s="24"/>
      <c r="R18" s="34"/>
    </row>
    <row r="19" spans="1:18" s="35" customFormat="1" ht="21" customHeight="1" thickBot="1" x14ac:dyDescent="0.25">
      <c r="A19" s="32"/>
      <c r="B19" s="109"/>
      <c r="C19" s="25" t="str">
        <f t="array" ref="C19">IF(ISERROR(INDEX('Table 3.2 Parish data'!$D$4:$D$10272,SMALL(IF($B$3='Table 3.2 Parish data'!$C$4:$C$10477,ROW('Table 3.2 Parish data'!$C$4:$C$10477)-ROW('Table 3.2 Parish data'!$C$4)+1),ROW(4:4)))),"",INDEX('Table 3.2 Parish data'!$D$4:$D$10272,SMALL(IF($B$3='Table 3.2 Parish data'!$C$4:$C$10477,ROW('Table 3.2 Parish data'!$C$4:$C$10477)-ROW('Table 3.2 Parish data'!$C$4)+1),ROW(4:4))))</f>
        <v/>
      </c>
      <c r="D19" s="26"/>
      <c r="E19" s="27" t="str">
        <f t="array" ref="E19">IF(ISERROR(INDEX('Table 3.2 Parish data'!$F$3:$F$10274,SMALL(IF($B$3='Table 3.2 Parish data'!$C$3:$C$10477,ROW('Table 3.2 Parish data'!$C$4:$C$10477)-ROW('Table 3.2 Parish data'!$C$4)+1),ROW(4:4)))),"",INDEX('Table 3.2 Parish data'!$F$3:$F$10477,SMALL(IF($B$3='Table 3.2 Parish data'!$C$4:$C$10477,ROW('Table 3.2 Parish data'!$C$4:$C$10477)-ROW('Table 3.2 Parish data'!$C$3)+1),ROW(4:4))))</f>
        <v/>
      </c>
      <c r="F19" s="113">
        <f t="shared" si="0"/>
        <v>0</v>
      </c>
      <c r="G19" s="27" t="str">
        <f t="array" ref="G19">IF(ISERROR(INDEX('Table 3.2 Parish data'!$J$4:$J$10274,SMALL(IF($B$3='Table 3.2 Parish data'!$C$4:$C$10477,ROW('Table 3.2 Parish data'!$C$4:$C$10477)-ROW('Table 3.2 Parish data'!$C$3)+1),ROW(4:4)))),"",INDEX('Table 3.2 Parish data'!$J$4:$J$10477,SMALL(IF($B$3='Table 3.2 Parish data'!$C$4:$C$10477,ROW('Table 3.2 Parish data'!$C$4:$C$10477)-ROW('Table 3.2 Parish data'!$C$4)+1),ROW(4:4))))</f>
        <v/>
      </c>
      <c r="H19" s="28"/>
      <c r="I19" s="29" t="str">
        <f t="array" ref="I19">IF(ISERROR(INDEX('Table 3.2 Parish data'!$K$4:$K$10274,SMALL(IF($B$3='Table 3.2 Parish data'!$C$4:$C$10477,ROW('Table 3.2 Parish data'!$C$4:$C$10477)-ROW('Table 3.2 Parish data'!$C$3)+1),ROW(4:4)))),"",INDEX('Table 3.2 Parish data'!$K$4:$K$10477,SMALL(IF($B$3='Table 3.2 Parish data'!$C$4:$C$10477,ROW('Table 3.2 Parish data'!$C$4:$C$10477)-ROW('Table 3.2 Parish data'!$C$4)+1),ROW(4:4))))</f>
        <v/>
      </c>
      <c r="J19" s="28"/>
      <c r="K19" s="30" t="str">
        <f t="array" ref="K19">IF(ISERROR(INDEX('Table 3.2 Parish data'!$L$4:$L$10274,SMALL(IF($B$3='Table 3.2 Parish data'!$C$4:$C$10477,ROW('Table 3.2 Parish data'!$C$4:$C$10477)-ROW('Table 3.2 Parish data'!$C$3)+1),ROW(4:4)))),"",INDEX('Table 3.2 Parish data'!$L$4:$L$10477,SMALL(IF($B$3='Table 3.2 Parish data'!$C$4:$C$10477,ROW('Table 3.2 Parish data'!$C$4:$C$10477)-ROW('Table 3.2 Parish data'!$C$4)+1),ROW(4:4))))</f>
        <v/>
      </c>
      <c r="L19" s="36"/>
      <c r="M19" s="31"/>
      <c r="N19" s="33"/>
      <c r="O19" s="37"/>
      <c r="P19" s="44"/>
      <c r="Q19" s="24"/>
      <c r="R19" s="34"/>
    </row>
    <row r="20" spans="1:18" s="35" customFormat="1" ht="21" customHeight="1" thickBot="1" x14ac:dyDescent="0.25">
      <c r="A20" s="32"/>
      <c r="B20" s="109"/>
      <c r="C20" s="25" t="str">
        <f t="array" ref="C20">IF(ISERROR(INDEX('Table 3.2 Parish data'!$D$4:$D$10272,SMALL(IF($B$3='Table 3.2 Parish data'!$C$4:$C$10477,ROW('Table 3.2 Parish data'!$C$4:$C$10477)-ROW('Table 3.2 Parish data'!$C$4)+1),ROW(5:5)))),"",INDEX('Table 3.2 Parish data'!$D$4:$D$10272,SMALL(IF($B$3='Table 3.2 Parish data'!$C$4:$C$10477,ROW('Table 3.2 Parish data'!$C$4:$C$10477)-ROW('Table 3.2 Parish data'!$C$4)+1),ROW(5:5))))</f>
        <v/>
      </c>
      <c r="D20" s="26"/>
      <c r="E20" s="27" t="str">
        <f t="array" ref="E20">IF(ISERROR(INDEX('Table 3.2 Parish data'!$F$3:$F$10274,SMALL(IF($B$3='Table 3.2 Parish data'!$C$3:$C$10477,ROW('Table 3.2 Parish data'!$C$4:$C$10477)-ROW('Table 3.2 Parish data'!$C$4)+1),ROW(5:5)))),"",INDEX('Table 3.2 Parish data'!$F$3:$F$10477,SMALL(IF($B$3='Table 3.2 Parish data'!$C$4:$C$10477,ROW('Table 3.2 Parish data'!$C$4:$C$10477)-ROW('Table 3.2 Parish data'!$C$3)+1),ROW(5:5))))</f>
        <v/>
      </c>
      <c r="F20" s="113">
        <f t="shared" si="0"/>
        <v>0</v>
      </c>
      <c r="G20" s="27" t="str">
        <f t="array" ref="G20">IF(ISERROR(INDEX('Table 3.2 Parish data'!$J$4:$J$10274,SMALL(IF($B$3='Table 3.2 Parish data'!$C$4:$C$10477,ROW('Table 3.2 Parish data'!$C$4:$C$10477)-ROW('Table 3.2 Parish data'!$C$3)+1),ROW(5:5)))),"",INDEX('Table 3.2 Parish data'!$J$4:$J$10477,SMALL(IF($B$3='Table 3.2 Parish data'!$C$4:$C$10477,ROW('Table 3.2 Parish data'!$C$4:$C$10477)-ROW('Table 3.2 Parish data'!$C$4)+1),ROW(5:5))))</f>
        <v/>
      </c>
      <c r="H20" s="28"/>
      <c r="I20" s="29" t="str">
        <f t="array" ref="I20">IF(ISERROR(INDEX('Table 3.2 Parish data'!$K$4:$K$10274,SMALL(IF($B$3='Table 3.2 Parish data'!$C$4:$C$10477,ROW('Table 3.2 Parish data'!$C$4:$C$10477)-ROW('Table 3.2 Parish data'!$C$3)+1),ROW(5:5)))),"",INDEX('Table 3.2 Parish data'!$K$4:$K$10477,SMALL(IF($B$3='Table 3.2 Parish data'!$C$4:$C$10477,ROW('Table 3.2 Parish data'!$C$4:$C$10477)-ROW('Table 3.2 Parish data'!$C$4)+1),ROW(5:5))))</f>
        <v/>
      </c>
      <c r="J20" s="28"/>
      <c r="K20" s="30" t="str">
        <f t="array" ref="K20">IF(ISERROR(INDEX('Table 3.2 Parish data'!$L$4:$L$10274,SMALL(IF($B$3='Table 3.2 Parish data'!$C$4:$C$10477,ROW('Table 3.2 Parish data'!$C$4:$C$10477)-ROW('Table 3.2 Parish data'!$C$3)+1),ROW(5:5)))),"",INDEX('Table 3.2 Parish data'!$L$4:$L$10477,SMALL(IF($B$3='Table 3.2 Parish data'!$C$4:$C$10477,ROW('Table 3.2 Parish data'!$C$4:$C$10477)-ROW('Table 3.2 Parish data'!$C$4)+1),ROW(5:5))))</f>
        <v/>
      </c>
      <c r="L20" s="36"/>
      <c r="M20" s="31"/>
      <c r="N20" s="33"/>
      <c r="O20" s="37"/>
      <c r="P20" s="44"/>
      <c r="Q20" s="24"/>
      <c r="R20" s="34"/>
    </row>
    <row r="21" spans="1:18" s="35" customFormat="1" ht="21" customHeight="1" thickBot="1" x14ac:dyDescent="0.25">
      <c r="A21" s="32"/>
      <c r="B21" s="109"/>
      <c r="C21" s="25" t="str">
        <f t="array" ref="C21">IF(ISERROR(INDEX('Table 3.2 Parish data'!$D$4:$D$10272,SMALL(IF($B$3='Table 3.2 Parish data'!$C$4:$C$10477,ROW('Table 3.2 Parish data'!$C$4:$C$10477)-ROW('Table 3.2 Parish data'!$C$4)+1),ROW(6:6)))),"",INDEX('Table 3.2 Parish data'!$D$4:$D$10272,SMALL(IF($B$3='Table 3.2 Parish data'!$C$4:$C$10477,ROW('Table 3.2 Parish data'!$C$4:$C$10477)-ROW('Table 3.2 Parish data'!$C$4)+1),ROW(6:6))))</f>
        <v/>
      </c>
      <c r="D21" s="26"/>
      <c r="E21" s="27" t="str">
        <f t="array" ref="E21">IF(ISERROR(INDEX('Table 3.2 Parish data'!$F$3:$F$10274,SMALL(IF($B$3='Table 3.2 Parish data'!$C$3:$C$10477,ROW('Table 3.2 Parish data'!$C$4:$C$10477)-ROW('Table 3.2 Parish data'!$C$4)+1),ROW(6:6)))),"",INDEX('Table 3.2 Parish data'!$F$3:$F$10477,SMALL(IF($B$3='Table 3.2 Parish data'!$C$4:$C$10477,ROW('Table 3.2 Parish data'!$C$4:$C$10477)-ROW('Table 3.2 Parish data'!$C$3)+1),ROW(6:6))))</f>
        <v/>
      </c>
      <c r="F21" s="113">
        <f t="shared" si="0"/>
        <v>0</v>
      </c>
      <c r="G21" s="27" t="str">
        <f t="array" ref="G21">IF(ISERROR(INDEX('Table 3.2 Parish data'!$J$4:$J$10274,SMALL(IF($B$3='Table 3.2 Parish data'!$C$4:$C$10477,ROW('Table 3.2 Parish data'!$C$4:$C$10477)-ROW('Table 3.2 Parish data'!$C$3)+1),ROW(6:6)))),"",INDEX('Table 3.2 Parish data'!$J$4:$J$10477,SMALL(IF($B$3='Table 3.2 Parish data'!$C$4:$C$10477,ROW('Table 3.2 Parish data'!$C$4:$C$10477)-ROW('Table 3.2 Parish data'!$C$4)+1),ROW(6:6))))</f>
        <v/>
      </c>
      <c r="H21" s="28"/>
      <c r="I21" s="29" t="str">
        <f t="array" ref="I21">IF(ISERROR(INDEX('Table 3.2 Parish data'!$K$4:$K$10274,SMALL(IF($B$3='Table 3.2 Parish data'!$C$4:$C$10477,ROW('Table 3.2 Parish data'!$C$4:$C$10477)-ROW('Table 3.2 Parish data'!$C$3)+1),ROW(6:6)))),"",INDEX('Table 3.2 Parish data'!$K$4:$K$10477,SMALL(IF($B$3='Table 3.2 Parish data'!$C$4:$C$10477,ROW('Table 3.2 Parish data'!$C$4:$C$10477)-ROW('Table 3.2 Parish data'!$C$4)+1),ROW(6:6))))</f>
        <v/>
      </c>
      <c r="J21" s="28"/>
      <c r="K21" s="30" t="str">
        <f t="array" ref="K21">IF(ISERROR(INDEX('Table 3.2 Parish data'!$L$4:$L$10274,SMALL(IF($B$3='Table 3.2 Parish data'!$C$4:$C$10477,ROW('Table 3.2 Parish data'!$C$4:$C$10477)-ROW('Table 3.2 Parish data'!$C$3)+1),ROW(6:6)))),"",INDEX('Table 3.2 Parish data'!$L$4:$L$10477,SMALL(IF($B$3='Table 3.2 Parish data'!$C$4:$C$10477,ROW('Table 3.2 Parish data'!$C$4:$C$10477)-ROW('Table 3.2 Parish data'!$C$4)+1),ROW(6:6))))</f>
        <v/>
      </c>
      <c r="L21" s="36"/>
      <c r="M21" s="31"/>
      <c r="N21" s="33"/>
      <c r="O21" s="37"/>
      <c r="P21" s="44"/>
      <c r="Q21" s="24"/>
      <c r="R21" s="34"/>
    </row>
    <row r="22" spans="1:18" s="35" customFormat="1" ht="21" customHeight="1" thickBot="1" x14ac:dyDescent="0.25">
      <c r="A22" s="32"/>
      <c r="B22" s="109"/>
      <c r="C22" s="25" t="str">
        <f t="array" ref="C22">IF(ISERROR(INDEX('Table 3.2 Parish data'!$D$4:$D$10272,SMALL(IF($B$3='Table 3.2 Parish data'!$C$4:$C$10477,ROW('Table 3.2 Parish data'!$C$4:$C$10477)-ROW('Table 3.2 Parish data'!$C$4)+1),ROW(7:7)))),"",INDEX('Table 3.2 Parish data'!$D$4:$D$10272,SMALL(IF($B$3='Table 3.2 Parish data'!$C$4:$C$10477,ROW('Table 3.2 Parish data'!$C$4:$C$10477)-ROW('Table 3.2 Parish data'!$C$4)+1),ROW(7:7))))</f>
        <v/>
      </c>
      <c r="D22" s="26"/>
      <c r="E22" s="27" t="str">
        <f t="array" ref="E22">IF(ISERROR(INDEX('Table 3.2 Parish data'!$F$3:$F$10274,SMALL(IF($B$3='Table 3.2 Parish data'!$C$3:$C$10477,ROW('Table 3.2 Parish data'!$C$4:$C$10477)-ROW('Table 3.2 Parish data'!$C$4)+1),ROW(7:7)))),"",INDEX('Table 3.2 Parish data'!$F$3:$F$10477,SMALL(IF($B$3='Table 3.2 Parish data'!$C$4:$C$10477,ROW('Table 3.2 Parish data'!$C$4:$C$10477)-ROW('Table 3.2 Parish data'!$C$3)+1),ROW(7:7))))</f>
        <v/>
      </c>
      <c r="F22" s="113">
        <f t="shared" si="0"/>
        <v>0</v>
      </c>
      <c r="G22" s="27" t="str">
        <f t="array" ref="G22">IF(ISERROR(INDEX('Table 3.2 Parish data'!$J$4:$J$10274,SMALL(IF($B$3='Table 3.2 Parish data'!$C$4:$C$10477,ROW('Table 3.2 Parish data'!$C$4:$C$10477)-ROW('Table 3.2 Parish data'!$C$3)+1),ROW(7:7)))),"",INDEX('Table 3.2 Parish data'!$J$4:$J$10477,SMALL(IF($B$3='Table 3.2 Parish data'!$C$4:$C$10477,ROW('Table 3.2 Parish data'!$C$4:$C$10477)-ROW('Table 3.2 Parish data'!$C$4)+1),ROW(7:7))))</f>
        <v/>
      </c>
      <c r="H22" s="28"/>
      <c r="I22" s="29" t="str">
        <f t="array" ref="I22">IF(ISERROR(INDEX('Table 3.2 Parish data'!$K$4:$K$10274,SMALL(IF($B$3='Table 3.2 Parish data'!$C$4:$C$10477,ROW('Table 3.2 Parish data'!$C$4:$C$10477)-ROW('Table 3.2 Parish data'!$C$3)+1),ROW(7:7)))),"",INDEX('Table 3.2 Parish data'!$K$4:$K$10477,SMALL(IF($B$3='Table 3.2 Parish data'!$C$4:$C$10477,ROW('Table 3.2 Parish data'!$C$4:$C$10477)-ROW('Table 3.2 Parish data'!$C$4)+1),ROW(7:7))))</f>
        <v/>
      </c>
      <c r="J22" s="28"/>
      <c r="K22" s="30" t="str">
        <f t="array" ref="K22">IF(ISERROR(INDEX('Table 3.2 Parish data'!$L$4:$L$10274,SMALL(IF($B$3='Table 3.2 Parish data'!$C$4:$C$10477,ROW('Table 3.2 Parish data'!$C$4:$C$10477)-ROW('Table 3.2 Parish data'!$C$3)+1),ROW(7:7)))),"",INDEX('Table 3.2 Parish data'!$L$4:$L$10477,SMALL(IF($B$3='Table 3.2 Parish data'!$C$4:$C$10477,ROW('Table 3.2 Parish data'!$C$4:$C$10477)-ROW('Table 3.2 Parish data'!$C$4)+1),ROW(7:7))))</f>
        <v/>
      </c>
      <c r="L22" s="36"/>
      <c r="M22" s="31"/>
      <c r="N22" s="33"/>
      <c r="O22" s="37"/>
      <c r="P22" s="44"/>
      <c r="Q22" s="24"/>
      <c r="R22" s="34"/>
    </row>
    <row r="23" spans="1:18" s="35" customFormat="1" ht="21" customHeight="1" thickBot="1" x14ac:dyDescent="0.25">
      <c r="A23" s="32"/>
      <c r="B23" s="109"/>
      <c r="C23" s="25" t="str">
        <f t="array" ref="C23">IF(ISERROR(INDEX('Table 3.2 Parish data'!$D$4:$D$10272,SMALL(IF($B$3='Table 3.2 Parish data'!$C$4:$C$10477,ROW('Table 3.2 Parish data'!$C$4:$C$10477)-ROW('Table 3.2 Parish data'!$C$4)+1),ROW(8:8)))),"",INDEX('Table 3.2 Parish data'!$D$4:$D$10272,SMALL(IF($B$3='Table 3.2 Parish data'!$C$4:$C$10477,ROW('Table 3.2 Parish data'!$C$4:$C$10477)-ROW('Table 3.2 Parish data'!$C$4)+1),ROW(8:8))))</f>
        <v/>
      </c>
      <c r="D23" s="26"/>
      <c r="E23" s="27" t="str">
        <f t="array" ref="E23">IF(ISERROR(INDEX('Table 3.2 Parish data'!$F$3:$F$10274,SMALL(IF($B$3='Table 3.2 Parish data'!$C$3:$C$10477,ROW('Table 3.2 Parish data'!$C$4:$C$10477)-ROW('Table 3.2 Parish data'!$C$4)+1),ROW(8:8)))),"",INDEX('Table 3.2 Parish data'!$F$3:$F$10477,SMALL(IF($B$3='Table 3.2 Parish data'!$C$4:$C$10477,ROW('Table 3.2 Parish data'!$C$4:$C$10477)-ROW('Table 3.2 Parish data'!$C$3)+1),ROW(8:8))))</f>
        <v/>
      </c>
      <c r="F23" s="113">
        <f t="shared" si="0"/>
        <v>0</v>
      </c>
      <c r="G23" s="27" t="str">
        <f t="array" ref="G23">IF(ISERROR(INDEX('Table 3.2 Parish data'!$J$4:$J$10274,SMALL(IF($B$3='Table 3.2 Parish data'!$C$4:$C$10477,ROW('Table 3.2 Parish data'!$C$4:$C$10477)-ROW('Table 3.2 Parish data'!$C$3)+1),ROW(8:8)))),"",INDEX('Table 3.2 Parish data'!$J$4:$J$10477,SMALL(IF($B$3='Table 3.2 Parish data'!$C$4:$C$10477,ROW('Table 3.2 Parish data'!$C$4:$C$10477)-ROW('Table 3.2 Parish data'!$C$4)+1),ROW(8:8))))</f>
        <v/>
      </c>
      <c r="H23" s="28"/>
      <c r="I23" s="29" t="str">
        <f t="array" ref="I23">IF(ISERROR(INDEX('Table 3.2 Parish data'!$K$4:$K$10274,SMALL(IF($B$3='Table 3.2 Parish data'!$C$4:$C$10477,ROW('Table 3.2 Parish data'!$C$4:$C$10477)-ROW('Table 3.2 Parish data'!$C$3)+1),ROW(8:8)))),"",INDEX('Table 3.2 Parish data'!$K$4:$K$10477,SMALL(IF($B$3='Table 3.2 Parish data'!$C$4:$C$10477,ROW('Table 3.2 Parish data'!$C$4:$C$10477)-ROW('Table 3.2 Parish data'!$C$4)+1),ROW(8:8))))</f>
        <v/>
      </c>
      <c r="J23" s="28"/>
      <c r="K23" s="30" t="str">
        <f t="array" ref="K23">IF(ISERROR(INDEX('Table 3.2 Parish data'!$L$4:$L$10274,SMALL(IF($B$3='Table 3.2 Parish data'!$C$4:$C$10477,ROW('Table 3.2 Parish data'!$C$4:$C$10477)-ROW('Table 3.2 Parish data'!$C$3)+1),ROW(8:8)))),"",INDEX('Table 3.2 Parish data'!$L$4:$L$10477,SMALL(IF($B$3='Table 3.2 Parish data'!$C$4:$C$10477,ROW('Table 3.2 Parish data'!$C$4:$C$10477)-ROW('Table 3.2 Parish data'!$C$4)+1),ROW(8:8))))</f>
        <v/>
      </c>
      <c r="L23" s="36"/>
      <c r="M23" s="31"/>
      <c r="N23" s="33"/>
      <c r="O23" s="37"/>
      <c r="P23" s="44"/>
      <c r="Q23" s="24"/>
      <c r="R23" s="34"/>
    </row>
    <row r="24" spans="1:18" s="35" customFormat="1" ht="21" customHeight="1" thickBot="1" x14ac:dyDescent="0.25">
      <c r="A24" s="32"/>
      <c r="B24" s="109"/>
      <c r="C24" s="25" t="str">
        <f t="array" ref="C24">IF(ISERROR(INDEX('Table 3.2 Parish data'!$D$4:$D$10272,SMALL(IF($B$3='Table 3.2 Parish data'!$C$4:$C$10477,ROW('Table 3.2 Parish data'!$C$4:$C$10477)-ROW('Table 3.2 Parish data'!$C$4)+1),ROW(9:9)))),"",INDEX('Table 3.2 Parish data'!$D$4:$D$10272,SMALL(IF($B$3='Table 3.2 Parish data'!$C$4:$C$10477,ROW('Table 3.2 Parish data'!$C$4:$C$10477)-ROW('Table 3.2 Parish data'!$C$4)+1),ROW(9:9))))</f>
        <v/>
      </c>
      <c r="D24" s="26"/>
      <c r="E24" s="27" t="str">
        <f t="array" ref="E24">IF(ISERROR(INDEX('Table 3.2 Parish data'!$F$3:$F$10274,SMALL(IF($B$3='Table 3.2 Parish data'!$C$3:$C$10477,ROW('Table 3.2 Parish data'!$C$4:$C$10477)-ROW('Table 3.2 Parish data'!$C$4)+1),ROW(9:9)))),"",INDEX('Table 3.2 Parish data'!$F$3:$F$10477,SMALL(IF($B$3='Table 3.2 Parish data'!$C$4:$C$10477,ROW('Table 3.2 Parish data'!$C$4:$C$10477)-ROW('Table 3.2 Parish data'!$C$3)+1),ROW(9:9))))</f>
        <v/>
      </c>
      <c r="F24" s="113">
        <f t="shared" si="0"/>
        <v>0</v>
      </c>
      <c r="G24" s="27" t="str">
        <f t="array" ref="G24">IF(ISERROR(INDEX('Table 3.2 Parish data'!$J$4:$J$10274,SMALL(IF($B$3='Table 3.2 Parish data'!$C$4:$C$10477,ROW('Table 3.2 Parish data'!$C$4:$C$10477)-ROW('Table 3.2 Parish data'!$C$3)+1),ROW(9:9)))),"",INDEX('Table 3.2 Parish data'!$J$4:$J$10477,SMALL(IF($B$3='Table 3.2 Parish data'!$C$4:$C$10477,ROW('Table 3.2 Parish data'!$C$4:$C$10477)-ROW('Table 3.2 Parish data'!$C$4)+1),ROW(9:9))))</f>
        <v/>
      </c>
      <c r="H24" s="28"/>
      <c r="I24" s="29" t="str">
        <f t="array" ref="I24">IF(ISERROR(INDEX('Table 3.2 Parish data'!$K$4:$K$10274,SMALL(IF($B$3='Table 3.2 Parish data'!$C$4:$C$10477,ROW('Table 3.2 Parish data'!$C$4:$C$10477)-ROW('Table 3.2 Parish data'!$C$3)+1),ROW(9:9)))),"",INDEX('Table 3.2 Parish data'!$K$4:$K$10477,SMALL(IF($B$3='Table 3.2 Parish data'!$C$4:$C$10477,ROW('Table 3.2 Parish data'!$C$4:$C$10477)-ROW('Table 3.2 Parish data'!$C$4)+1),ROW(9:9))))</f>
        <v/>
      </c>
      <c r="J24" s="28"/>
      <c r="K24" s="30" t="str">
        <f t="array" ref="K24">IF(ISERROR(INDEX('Table 3.2 Parish data'!$L$4:$L$10274,SMALL(IF($B$3='Table 3.2 Parish data'!$C$4:$C$10477,ROW('Table 3.2 Parish data'!$C$4:$C$10477)-ROW('Table 3.2 Parish data'!$C$3)+1),ROW(9:9)))),"",INDEX('Table 3.2 Parish data'!$L$4:$L$10477,SMALL(IF($B$3='Table 3.2 Parish data'!$C$4:$C$10477,ROW('Table 3.2 Parish data'!$C$4:$C$10477)-ROW('Table 3.2 Parish data'!$C$4)+1),ROW(9:9))))</f>
        <v/>
      </c>
      <c r="L24" s="36"/>
      <c r="M24" s="31"/>
      <c r="N24" s="33"/>
      <c r="O24" s="37"/>
      <c r="P24" s="44"/>
      <c r="Q24" s="24"/>
      <c r="R24" s="34"/>
    </row>
    <row r="25" spans="1:18" s="35" customFormat="1" ht="21" customHeight="1" thickBot="1" x14ac:dyDescent="0.25">
      <c r="A25" s="32"/>
      <c r="B25" s="109"/>
      <c r="C25" s="25" t="str">
        <f t="array" ref="C25">IF(ISERROR(INDEX('Table 3.2 Parish data'!$D$4:$D$10272,SMALL(IF($B$3='Table 3.2 Parish data'!$C$4:$C$10477,ROW('Table 3.2 Parish data'!$C$4:$C$10477)-ROW('Table 3.2 Parish data'!$C$4)+1),ROW(10:10)))),"",INDEX('Table 3.2 Parish data'!$D$4:$D$10272,SMALL(IF($B$3='Table 3.2 Parish data'!$C$4:$C$10477,ROW('Table 3.2 Parish data'!$C$4:$C$10477)-ROW('Table 3.2 Parish data'!$C$4)+1),ROW(10:10))))</f>
        <v/>
      </c>
      <c r="D25" s="26"/>
      <c r="E25" s="27" t="str">
        <f t="array" ref="E25">IF(ISERROR(INDEX('Table 3.2 Parish data'!$F$3:$F$10274,SMALL(IF($B$3='Table 3.2 Parish data'!$C$3:$C$10477,ROW('Table 3.2 Parish data'!$C$4:$C$10477)-ROW('Table 3.2 Parish data'!$C$4)+1),ROW(10:10)))),"",INDEX('Table 3.2 Parish data'!$F$3:$F$10477,SMALL(IF($B$3='Table 3.2 Parish data'!$C$4:$C$10477,ROW('Table 3.2 Parish data'!$C$4:$C$10477)-ROW('Table 3.2 Parish data'!$C$3)+1),ROW(10:10))))</f>
        <v/>
      </c>
      <c r="F25" s="113">
        <f t="shared" si="0"/>
        <v>0</v>
      </c>
      <c r="G25" s="27" t="str">
        <f t="array" ref="G25">IF(ISERROR(INDEX('Table 3.2 Parish data'!$J$4:$J$10274,SMALL(IF($B$3='Table 3.2 Parish data'!$C$4:$C$10477,ROW('Table 3.2 Parish data'!$C$4:$C$10477)-ROW('Table 3.2 Parish data'!$C$3)+1),ROW(10:10)))),"",INDEX('Table 3.2 Parish data'!$J$4:$J$10477,SMALL(IF($B$3='Table 3.2 Parish data'!$C$4:$C$10477,ROW('Table 3.2 Parish data'!$C$4:$C$10477)-ROW('Table 3.2 Parish data'!$C$4)+1),ROW(10:10))))</f>
        <v/>
      </c>
      <c r="H25" s="28"/>
      <c r="I25" s="29" t="str">
        <f t="array" ref="I25">IF(ISERROR(INDEX('Table 3.2 Parish data'!$K$4:$K$10274,SMALL(IF($B$3='Table 3.2 Parish data'!$C$4:$C$10477,ROW('Table 3.2 Parish data'!$C$4:$C$10477)-ROW('Table 3.2 Parish data'!$C$3)+1),ROW(10:10)))),"",INDEX('Table 3.2 Parish data'!$K$4:$K$10477,SMALL(IF($B$3='Table 3.2 Parish data'!$C$4:$C$10477,ROW('Table 3.2 Parish data'!$C$4:$C$10477)-ROW('Table 3.2 Parish data'!$C$4)+1),ROW(10:10))))</f>
        <v/>
      </c>
      <c r="J25" s="28"/>
      <c r="K25" s="30" t="str">
        <f t="array" ref="K25">IF(ISERROR(INDEX('Table 3.2 Parish data'!$L$4:$L$10274,SMALL(IF($B$3='Table 3.2 Parish data'!$C$4:$C$10477,ROW('Table 3.2 Parish data'!$C$4:$C$10477)-ROW('Table 3.2 Parish data'!$C$3)+1),ROW(10:10)))),"",INDEX('Table 3.2 Parish data'!$L$4:$L$10477,SMALL(IF($B$3='Table 3.2 Parish data'!$C$4:$C$10477,ROW('Table 3.2 Parish data'!$C$4:$C$10477)-ROW('Table 3.2 Parish data'!$C$4)+1),ROW(10:10))))</f>
        <v/>
      </c>
      <c r="L25" s="36"/>
      <c r="M25" s="31"/>
      <c r="N25" s="33"/>
      <c r="O25" s="37"/>
      <c r="P25" s="44"/>
      <c r="Q25" s="24"/>
      <c r="R25" s="34"/>
    </row>
    <row r="26" spans="1:18" s="35" customFormat="1" ht="21" customHeight="1" thickBot="1" x14ac:dyDescent="0.25">
      <c r="A26" s="32"/>
      <c r="B26" s="109"/>
      <c r="C26" s="25" t="str">
        <f t="array" ref="C26">IF(ISERROR(INDEX('Table 3.2 Parish data'!$D$4:$D$10272,SMALL(IF($B$3='Table 3.2 Parish data'!$C$4:$C$10477,ROW('Table 3.2 Parish data'!$C$4:$C$10477)-ROW('Table 3.2 Parish data'!$C$4)+1),ROW(11:11)))),"",INDEX('Table 3.2 Parish data'!$D$4:$D$10272,SMALL(IF($B$3='Table 3.2 Parish data'!$C$4:$C$10477,ROW('Table 3.2 Parish data'!$C$4:$C$10477)-ROW('Table 3.2 Parish data'!$C$4)+1),ROW(11:11))))</f>
        <v/>
      </c>
      <c r="D26" s="26"/>
      <c r="E26" s="27" t="str">
        <f t="array" ref="E26">IF(ISERROR(INDEX('Table 3.2 Parish data'!$F$3:$F$10274,SMALL(IF($B$3='Table 3.2 Parish data'!$C$3:$C$10477,ROW('Table 3.2 Parish data'!$C$4:$C$10477)-ROW('Table 3.2 Parish data'!$C$4)+1),ROW(11:11)))),"",INDEX('Table 3.2 Parish data'!$F$3:$F$10477,SMALL(IF($B$3='Table 3.2 Parish data'!$C$4:$C$10477,ROW('Table 3.2 Parish data'!$C$4:$C$10477)-ROW('Table 3.2 Parish data'!$C$3)+1),ROW(11:11))))</f>
        <v/>
      </c>
      <c r="F26" s="113">
        <f t="shared" si="0"/>
        <v>0</v>
      </c>
      <c r="G26" s="27" t="str">
        <f t="array" ref="G26">IF(ISERROR(INDEX('Table 3.2 Parish data'!$J$4:$J$10274,SMALL(IF($B$3='Table 3.2 Parish data'!$C$4:$C$10477,ROW('Table 3.2 Parish data'!$C$4:$C$10477)-ROW('Table 3.2 Parish data'!$C$3)+1),ROW(11:11)))),"",INDEX('Table 3.2 Parish data'!$J$4:$J$10477,SMALL(IF($B$3='Table 3.2 Parish data'!$C$4:$C$10477,ROW('Table 3.2 Parish data'!$C$4:$C$10477)-ROW('Table 3.2 Parish data'!$C$4)+1),ROW(11:11))))</f>
        <v/>
      </c>
      <c r="H26" s="28"/>
      <c r="I26" s="29" t="str">
        <f t="array" ref="I26">IF(ISERROR(INDEX('Table 3.2 Parish data'!$K$4:$K$10274,SMALL(IF($B$3='Table 3.2 Parish data'!$C$4:$C$10477,ROW('Table 3.2 Parish data'!$C$4:$C$10477)-ROW('Table 3.2 Parish data'!$C$3)+1),ROW(11:11)))),"",INDEX('Table 3.2 Parish data'!$K$4:$K$10477,SMALL(IF($B$3='Table 3.2 Parish data'!$C$4:$C$10477,ROW('Table 3.2 Parish data'!$C$4:$C$10477)-ROW('Table 3.2 Parish data'!$C$4)+1),ROW(11:11))))</f>
        <v/>
      </c>
      <c r="J26" s="28"/>
      <c r="K26" s="30" t="str">
        <f t="array" ref="K26">IF(ISERROR(INDEX('Table 3.2 Parish data'!$L$4:$L$10274,SMALL(IF($B$3='Table 3.2 Parish data'!$C$4:$C$10477,ROW('Table 3.2 Parish data'!$C$4:$C$10477)-ROW('Table 3.2 Parish data'!$C$3)+1),ROW(11:11)))),"",INDEX('Table 3.2 Parish data'!$L$4:$L$10477,SMALL(IF($B$3='Table 3.2 Parish data'!$C$4:$C$10477,ROW('Table 3.2 Parish data'!$C$4:$C$10477)-ROW('Table 3.2 Parish data'!$C$4)+1),ROW(11:11))))</f>
        <v/>
      </c>
      <c r="L26" s="36"/>
      <c r="M26" s="31"/>
      <c r="N26" s="33"/>
      <c r="O26" s="37"/>
      <c r="P26" s="44"/>
      <c r="Q26" s="24"/>
      <c r="R26" s="34"/>
    </row>
    <row r="27" spans="1:18" s="35" customFormat="1" ht="21" customHeight="1" thickBot="1" x14ac:dyDescent="0.25">
      <c r="A27" s="32"/>
      <c r="B27" s="109"/>
      <c r="C27" s="25" t="str">
        <f t="array" ref="C27">IF(ISERROR(INDEX('Table 3.2 Parish data'!$D$4:$D$10272,SMALL(IF($B$3='Table 3.2 Parish data'!$C$4:$C$10477,ROW('Table 3.2 Parish data'!$C$4:$C$10477)-ROW('Table 3.2 Parish data'!$C$4)+1),ROW(12:12)))),"",INDEX('Table 3.2 Parish data'!$D$4:$D$10272,SMALL(IF($B$3='Table 3.2 Parish data'!$C$4:$C$10477,ROW('Table 3.2 Parish data'!$C$4:$C$10477)-ROW('Table 3.2 Parish data'!$C$4)+1),ROW(12:12))))</f>
        <v/>
      </c>
      <c r="D27" s="26"/>
      <c r="E27" s="27" t="str">
        <f t="array" ref="E27">IF(ISERROR(INDEX('Table 3.2 Parish data'!$F$3:$F$10274,SMALL(IF($B$3='Table 3.2 Parish data'!$C$3:$C$10477,ROW('Table 3.2 Parish data'!$C$4:$C$10477)-ROW('Table 3.2 Parish data'!$C$4)+1),ROW(12:12)))),"",INDEX('Table 3.2 Parish data'!$F$3:$F$10477,SMALL(IF($B$3='Table 3.2 Parish data'!$C$4:$C$10477,ROW('Table 3.2 Parish data'!$C$4:$C$10477)-ROW('Table 3.2 Parish data'!$C$3)+1),ROW(12:12))))</f>
        <v/>
      </c>
      <c r="F27" s="113">
        <f t="shared" si="0"/>
        <v>0</v>
      </c>
      <c r="G27" s="27" t="str">
        <f t="array" ref="G27">IF(ISERROR(INDEX('Table 3.2 Parish data'!$J$4:$J$10274,SMALL(IF($B$3='Table 3.2 Parish data'!$C$4:$C$10477,ROW('Table 3.2 Parish data'!$C$4:$C$10477)-ROW('Table 3.2 Parish data'!$C$3)+1),ROW(12:12)))),"",INDEX('Table 3.2 Parish data'!$J$4:$J$10477,SMALL(IF($B$3='Table 3.2 Parish data'!$C$4:$C$10477,ROW('Table 3.2 Parish data'!$C$4:$C$10477)-ROW('Table 3.2 Parish data'!$C$4)+1),ROW(12:12))))</f>
        <v/>
      </c>
      <c r="H27" s="28"/>
      <c r="I27" s="29" t="str">
        <f t="array" ref="I27">IF(ISERROR(INDEX('Table 3.2 Parish data'!$K$4:$K$10274,SMALL(IF($B$3='Table 3.2 Parish data'!$C$4:$C$10477,ROW('Table 3.2 Parish data'!$C$4:$C$10477)-ROW('Table 3.2 Parish data'!$C$3)+1),ROW(12:12)))),"",INDEX('Table 3.2 Parish data'!$K$4:$K$10477,SMALL(IF($B$3='Table 3.2 Parish data'!$C$4:$C$10477,ROW('Table 3.2 Parish data'!$C$4:$C$10477)-ROW('Table 3.2 Parish data'!$C$4)+1),ROW(12:12))))</f>
        <v/>
      </c>
      <c r="J27" s="28"/>
      <c r="K27" s="30" t="str">
        <f t="array" ref="K27">IF(ISERROR(INDEX('Table 3.2 Parish data'!$L$4:$L$10274,SMALL(IF($B$3='Table 3.2 Parish data'!$C$4:$C$10477,ROW('Table 3.2 Parish data'!$C$4:$C$10477)-ROW('Table 3.2 Parish data'!$C$3)+1),ROW(12:12)))),"",INDEX('Table 3.2 Parish data'!$L$4:$L$10477,SMALL(IF($B$3='Table 3.2 Parish data'!$C$4:$C$10477,ROW('Table 3.2 Parish data'!$C$4:$C$10477)-ROW('Table 3.2 Parish data'!$C$4)+1),ROW(12:12))))</f>
        <v/>
      </c>
      <c r="L27" s="36"/>
      <c r="M27" s="31"/>
      <c r="N27" s="33"/>
      <c r="O27" s="37"/>
      <c r="P27" s="44"/>
      <c r="Q27" s="24"/>
      <c r="R27" s="34"/>
    </row>
    <row r="28" spans="1:18" s="35" customFormat="1" ht="21" customHeight="1" thickBot="1" x14ac:dyDescent="0.25">
      <c r="A28" s="32"/>
      <c r="B28" s="109"/>
      <c r="C28" s="25" t="str">
        <f t="array" ref="C28">IF(ISERROR(INDEX('Table 3.2 Parish data'!$D$4:$D$10272,SMALL(IF($B$3='Table 3.2 Parish data'!$C$4:$C$10477,ROW('Table 3.2 Parish data'!$C$4:$C$10477)-ROW('Table 3.2 Parish data'!$C$4)+1),ROW(13:13)))),"",INDEX('Table 3.2 Parish data'!$D$4:$D$10272,SMALL(IF($B$3='Table 3.2 Parish data'!$C$4:$C$10477,ROW('Table 3.2 Parish data'!$C$4:$C$10477)-ROW('Table 3.2 Parish data'!$C$4)+1),ROW(13:13))))</f>
        <v/>
      </c>
      <c r="D28" s="26"/>
      <c r="E28" s="27" t="str">
        <f t="array" ref="E28">IF(ISERROR(INDEX('Table 3.2 Parish data'!$F$3:$F$10274,SMALL(IF($B$3='Table 3.2 Parish data'!$C$3:$C$10477,ROW('Table 3.2 Parish data'!$C$4:$C$10477)-ROW('Table 3.2 Parish data'!$C$4)+1),ROW(13:13)))),"",INDEX('Table 3.2 Parish data'!$F$3:$F$10477,SMALL(IF($B$3='Table 3.2 Parish data'!$C$4:$C$10477,ROW('Table 3.2 Parish data'!$C$4:$C$10477)-ROW('Table 3.2 Parish data'!$C$3)+1),ROW(13:13))))</f>
        <v/>
      </c>
      <c r="F28" s="113">
        <f t="shared" si="0"/>
        <v>0</v>
      </c>
      <c r="G28" s="27" t="str">
        <f t="array" ref="G28">IF(ISERROR(INDEX('Table 3.2 Parish data'!$J$4:$J$10274,SMALL(IF($B$3='Table 3.2 Parish data'!$C$4:$C$10477,ROW('Table 3.2 Parish data'!$C$4:$C$10477)-ROW('Table 3.2 Parish data'!$C$3)+1),ROW(13:13)))),"",INDEX('Table 3.2 Parish data'!$J$4:$J$10477,SMALL(IF($B$3='Table 3.2 Parish data'!$C$4:$C$10477,ROW('Table 3.2 Parish data'!$C$4:$C$10477)-ROW('Table 3.2 Parish data'!$C$4)+1),ROW(13:13))))</f>
        <v/>
      </c>
      <c r="H28" s="28"/>
      <c r="I28" s="29" t="str">
        <f t="array" ref="I28">IF(ISERROR(INDEX('Table 3.2 Parish data'!$K$4:$K$10274,SMALL(IF($B$3='Table 3.2 Parish data'!$C$4:$C$10477,ROW('Table 3.2 Parish data'!$C$4:$C$10477)-ROW('Table 3.2 Parish data'!$C$3)+1),ROW(13:13)))),"",INDEX('Table 3.2 Parish data'!$K$4:$K$10477,SMALL(IF($B$3='Table 3.2 Parish data'!$C$4:$C$10477,ROW('Table 3.2 Parish data'!$C$4:$C$10477)-ROW('Table 3.2 Parish data'!$C$4)+1),ROW(13:13))))</f>
        <v/>
      </c>
      <c r="J28" s="28"/>
      <c r="K28" s="30" t="str">
        <f t="array" ref="K28">IF(ISERROR(INDEX('Table 3.2 Parish data'!$L$4:$L$10274,SMALL(IF($B$3='Table 3.2 Parish data'!$C$4:$C$10477,ROW('Table 3.2 Parish data'!$C$4:$C$10477)-ROW('Table 3.2 Parish data'!$C$3)+1),ROW(13:13)))),"",INDEX('Table 3.2 Parish data'!$L$4:$L$10477,SMALL(IF($B$3='Table 3.2 Parish data'!$C$4:$C$10477,ROW('Table 3.2 Parish data'!$C$4:$C$10477)-ROW('Table 3.2 Parish data'!$C$4)+1),ROW(13:13))))</f>
        <v/>
      </c>
      <c r="L28" s="36"/>
      <c r="M28" s="31"/>
      <c r="N28" s="33"/>
      <c r="O28" s="37"/>
      <c r="P28" s="44"/>
      <c r="Q28" s="24"/>
      <c r="R28" s="34"/>
    </row>
    <row r="29" spans="1:18" s="35" customFormat="1" ht="21" customHeight="1" thickBot="1" x14ac:dyDescent="0.25">
      <c r="A29" s="32"/>
      <c r="B29" s="109"/>
      <c r="C29" s="25" t="str">
        <f t="array" ref="C29">IF(ISERROR(INDEX('Table 3.2 Parish data'!$D$4:$D$10272,SMALL(IF($B$3='Table 3.2 Parish data'!$C$4:$C$10477,ROW('Table 3.2 Parish data'!$C$4:$C$10477)-ROW('Table 3.2 Parish data'!$C$4)+1),ROW(14:14)))),"",INDEX('Table 3.2 Parish data'!$D$4:$D$10272,SMALL(IF($B$3='Table 3.2 Parish data'!$C$4:$C$10477,ROW('Table 3.2 Parish data'!$C$4:$C$10477)-ROW('Table 3.2 Parish data'!$C$4)+1),ROW(14:14))))</f>
        <v/>
      </c>
      <c r="D29" s="26"/>
      <c r="E29" s="27" t="str">
        <f t="array" ref="E29">IF(ISERROR(INDEX('Table 3.2 Parish data'!$F$3:$F$10274,SMALL(IF($B$3='Table 3.2 Parish data'!$C$3:$C$10477,ROW('Table 3.2 Parish data'!$C$4:$C$10477)-ROW('Table 3.2 Parish data'!$C$4)+1),ROW(14:14)))),"",INDEX('Table 3.2 Parish data'!$F$3:$F$10477,SMALL(IF($B$3='Table 3.2 Parish data'!$C$4:$C$10477,ROW('Table 3.2 Parish data'!$C$4:$C$10477)-ROW('Table 3.2 Parish data'!$C$3)+1),ROW(14:14))))</f>
        <v/>
      </c>
      <c r="F29" s="113">
        <f t="shared" si="0"/>
        <v>0</v>
      </c>
      <c r="G29" s="27" t="str">
        <f t="array" ref="G29">IF(ISERROR(INDEX('Table 3.2 Parish data'!$J$4:$J$10274,SMALL(IF($B$3='Table 3.2 Parish data'!$C$4:$C$10477,ROW('Table 3.2 Parish data'!$C$4:$C$10477)-ROW('Table 3.2 Parish data'!$C$3)+1),ROW(14:14)))),"",INDEX('Table 3.2 Parish data'!$J$4:$J$10477,SMALL(IF($B$3='Table 3.2 Parish data'!$C$4:$C$10477,ROW('Table 3.2 Parish data'!$C$4:$C$10477)-ROW('Table 3.2 Parish data'!$C$4)+1),ROW(14:14))))</f>
        <v/>
      </c>
      <c r="H29" s="28"/>
      <c r="I29" s="29" t="str">
        <f t="array" ref="I29">IF(ISERROR(INDEX('Table 3.2 Parish data'!$K$4:$K$10274,SMALL(IF($B$3='Table 3.2 Parish data'!$C$4:$C$10477,ROW('Table 3.2 Parish data'!$C$4:$C$10477)-ROW('Table 3.2 Parish data'!$C$3)+1),ROW(14:14)))),"",INDEX('Table 3.2 Parish data'!$K$4:$K$10477,SMALL(IF($B$3='Table 3.2 Parish data'!$C$4:$C$10477,ROW('Table 3.2 Parish data'!$C$4:$C$10477)-ROW('Table 3.2 Parish data'!$C$4)+1),ROW(14:14))))</f>
        <v/>
      </c>
      <c r="J29" s="28"/>
      <c r="K29" s="30" t="str">
        <f t="array" ref="K29">IF(ISERROR(INDEX('Table 3.2 Parish data'!$L$4:$L$10274,SMALL(IF($B$3='Table 3.2 Parish data'!$C$4:$C$10477,ROW('Table 3.2 Parish data'!$C$4:$C$10477)-ROW('Table 3.2 Parish data'!$C$3)+1),ROW(14:14)))),"",INDEX('Table 3.2 Parish data'!$L$4:$L$10477,SMALL(IF($B$3='Table 3.2 Parish data'!$C$4:$C$10477,ROW('Table 3.2 Parish data'!$C$4:$C$10477)-ROW('Table 3.2 Parish data'!$C$4)+1),ROW(14:14))))</f>
        <v/>
      </c>
      <c r="L29" s="36"/>
      <c r="M29" s="31"/>
      <c r="N29" s="33"/>
      <c r="O29" s="37"/>
      <c r="P29" s="44"/>
      <c r="Q29" s="24"/>
      <c r="R29" s="34"/>
    </row>
    <row r="30" spans="1:18" s="35" customFormat="1" ht="21" customHeight="1" thickBot="1" x14ac:dyDescent="0.25">
      <c r="A30" s="32"/>
      <c r="B30" s="109"/>
      <c r="C30" s="25" t="str">
        <f t="array" ref="C30">IF(ISERROR(INDEX('Table 3.2 Parish data'!$D$4:$D$10272,SMALL(IF($B$3='Table 3.2 Parish data'!$C$4:$C$10477,ROW('Table 3.2 Parish data'!$C$4:$C$10477)-ROW('Table 3.2 Parish data'!$C$4)+1),ROW(15:15)))),"",INDEX('Table 3.2 Parish data'!$D$4:$D$10272,SMALL(IF($B$3='Table 3.2 Parish data'!$C$4:$C$10477,ROW('Table 3.2 Parish data'!$C$4:$C$10477)-ROW('Table 3.2 Parish data'!$C$4)+1),ROW(15:15))))</f>
        <v/>
      </c>
      <c r="D30" s="26"/>
      <c r="E30" s="27" t="str">
        <f t="array" ref="E30">IF(ISERROR(INDEX('Table 3.2 Parish data'!$F$3:$F$10274,SMALL(IF($B$3='Table 3.2 Parish data'!$C$3:$C$10477,ROW('Table 3.2 Parish data'!$C$4:$C$10477)-ROW('Table 3.2 Parish data'!$C$4)+1),ROW(15:15)))),"",INDEX('Table 3.2 Parish data'!$F$3:$F$10477,SMALL(IF($B$3='Table 3.2 Parish data'!$C$4:$C$10477,ROW('Table 3.2 Parish data'!$C$4:$C$10477)-ROW('Table 3.2 Parish data'!$C$3)+1),ROW(15:15))))</f>
        <v/>
      </c>
      <c r="F30" s="113">
        <f t="shared" si="0"/>
        <v>0</v>
      </c>
      <c r="G30" s="27" t="str">
        <f t="array" ref="G30">IF(ISERROR(INDEX('Table 3.2 Parish data'!$J$4:$J$10274,SMALL(IF($B$3='Table 3.2 Parish data'!$C$4:$C$10477,ROW('Table 3.2 Parish data'!$C$4:$C$10477)-ROW('Table 3.2 Parish data'!$C$3)+1),ROW(15:15)))),"",INDEX('Table 3.2 Parish data'!$J$4:$J$10477,SMALL(IF($B$3='Table 3.2 Parish data'!$C$4:$C$10477,ROW('Table 3.2 Parish data'!$C$4:$C$10477)-ROW('Table 3.2 Parish data'!$C$4)+1),ROW(15:15))))</f>
        <v/>
      </c>
      <c r="H30" s="28"/>
      <c r="I30" s="29" t="str">
        <f t="array" ref="I30">IF(ISERROR(INDEX('Table 3.2 Parish data'!$K$4:$K$10274,SMALL(IF($B$3='Table 3.2 Parish data'!$C$4:$C$10477,ROW('Table 3.2 Parish data'!$C$4:$C$10477)-ROW('Table 3.2 Parish data'!$C$3)+1),ROW(15:15)))),"",INDEX('Table 3.2 Parish data'!$K$4:$K$10477,SMALL(IF($B$3='Table 3.2 Parish data'!$C$4:$C$10477,ROW('Table 3.2 Parish data'!$C$4:$C$10477)-ROW('Table 3.2 Parish data'!$C$4)+1),ROW(15:15))))</f>
        <v/>
      </c>
      <c r="J30" s="28"/>
      <c r="K30" s="30" t="str">
        <f t="array" ref="K30">IF(ISERROR(INDEX('Table 3.2 Parish data'!$L$4:$L$10274,SMALL(IF($B$3='Table 3.2 Parish data'!$C$4:$C$10477,ROW('Table 3.2 Parish data'!$C$4:$C$10477)-ROW('Table 3.2 Parish data'!$C$3)+1),ROW(15:15)))),"",INDEX('Table 3.2 Parish data'!$L$4:$L$10477,SMALL(IF($B$3='Table 3.2 Parish data'!$C$4:$C$10477,ROW('Table 3.2 Parish data'!$C$4:$C$10477)-ROW('Table 3.2 Parish data'!$C$4)+1),ROW(15:15))))</f>
        <v/>
      </c>
      <c r="L30" s="36"/>
      <c r="M30" s="31"/>
      <c r="N30" s="33"/>
      <c r="O30" s="37"/>
      <c r="P30" s="44"/>
      <c r="Q30" s="24"/>
      <c r="R30" s="34"/>
    </row>
    <row r="31" spans="1:18" s="35" customFormat="1" ht="21" customHeight="1" thickBot="1" x14ac:dyDescent="0.25">
      <c r="A31" s="32"/>
      <c r="B31" s="109"/>
      <c r="C31" s="25" t="str">
        <f t="array" ref="C31">IF(ISERROR(INDEX('Table 3.2 Parish data'!$D$4:$D$10272,SMALL(IF($B$3='Table 3.2 Parish data'!$C$4:$C$10477,ROW('Table 3.2 Parish data'!$C$4:$C$10477)-ROW('Table 3.2 Parish data'!$C$4)+1),ROW(16:16)))),"",INDEX('Table 3.2 Parish data'!$D$4:$D$10272,SMALL(IF($B$3='Table 3.2 Parish data'!$C$4:$C$10477,ROW('Table 3.2 Parish data'!$C$4:$C$10477)-ROW('Table 3.2 Parish data'!$C$4)+1),ROW(16:16))))</f>
        <v/>
      </c>
      <c r="D31" s="26"/>
      <c r="E31" s="27" t="str">
        <f t="array" ref="E31">IF(ISERROR(INDEX('Table 3.2 Parish data'!$F$3:$F$10274,SMALL(IF($B$3='Table 3.2 Parish data'!$C$3:$C$10477,ROW('Table 3.2 Parish data'!$C$4:$C$10477)-ROW('Table 3.2 Parish data'!$C$4)+1),ROW(16:16)))),"",INDEX('Table 3.2 Parish data'!$F$3:$F$10477,SMALL(IF($B$3='Table 3.2 Parish data'!$C$4:$C$10477,ROW('Table 3.2 Parish data'!$C$4:$C$10477)-ROW('Table 3.2 Parish data'!$C$3)+1),ROW(16:16))))</f>
        <v/>
      </c>
      <c r="F31" s="113">
        <f t="shared" si="0"/>
        <v>0</v>
      </c>
      <c r="G31" s="27" t="str">
        <f t="array" ref="G31">IF(ISERROR(INDEX('Table 3.2 Parish data'!$J$4:$J$10274,SMALL(IF($B$3='Table 3.2 Parish data'!$C$4:$C$10477,ROW('Table 3.2 Parish data'!$C$4:$C$10477)-ROW('Table 3.2 Parish data'!$C$3)+1),ROW(16:16)))),"",INDEX('Table 3.2 Parish data'!$J$4:$J$10477,SMALL(IF($B$3='Table 3.2 Parish data'!$C$4:$C$10477,ROW('Table 3.2 Parish data'!$C$4:$C$10477)-ROW('Table 3.2 Parish data'!$C$4)+1),ROW(16:16))))</f>
        <v/>
      </c>
      <c r="H31" s="28"/>
      <c r="I31" s="29" t="str">
        <f t="array" ref="I31">IF(ISERROR(INDEX('Table 3.2 Parish data'!$K$4:$K$10274,SMALL(IF($B$3='Table 3.2 Parish data'!$C$4:$C$10477,ROW('Table 3.2 Parish data'!$C$4:$C$10477)-ROW('Table 3.2 Parish data'!$C$3)+1),ROW(16:16)))),"",INDEX('Table 3.2 Parish data'!$K$4:$K$10477,SMALL(IF($B$3='Table 3.2 Parish data'!$C$4:$C$10477,ROW('Table 3.2 Parish data'!$C$4:$C$10477)-ROW('Table 3.2 Parish data'!$C$4)+1),ROW(16:16))))</f>
        <v/>
      </c>
      <c r="J31" s="28"/>
      <c r="K31" s="30" t="str">
        <f t="array" ref="K31">IF(ISERROR(INDEX('Table 3.2 Parish data'!$L$4:$L$10274,SMALL(IF($B$3='Table 3.2 Parish data'!$C$4:$C$10477,ROW('Table 3.2 Parish data'!$C$4:$C$10477)-ROW('Table 3.2 Parish data'!$C$3)+1),ROW(16:16)))),"",INDEX('Table 3.2 Parish data'!$L$4:$L$10477,SMALL(IF($B$3='Table 3.2 Parish data'!$C$4:$C$10477,ROW('Table 3.2 Parish data'!$C$4:$C$10477)-ROW('Table 3.2 Parish data'!$C$4)+1),ROW(16:16))))</f>
        <v/>
      </c>
      <c r="L31" s="36"/>
      <c r="M31" s="31"/>
      <c r="N31" s="33"/>
      <c r="O31" s="37"/>
      <c r="P31" s="44"/>
      <c r="Q31" s="24"/>
      <c r="R31" s="34"/>
    </row>
    <row r="32" spans="1:18" s="35" customFormat="1" ht="21" customHeight="1" thickBot="1" x14ac:dyDescent="0.25">
      <c r="A32" s="32"/>
      <c r="B32" s="109"/>
      <c r="C32" s="25" t="str">
        <f t="array" ref="C32">IF(ISERROR(INDEX('Table 3.2 Parish data'!$D$4:$D$10272,SMALL(IF($B$3='Table 3.2 Parish data'!$C$4:$C$10477,ROW('Table 3.2 Parish data'!$C$4:$C$10477)-ROW('Table 3.2 Parish data'!$C$4)+1),ROW(17:17)))),"",INDEX('Table 3.2 Parish data'!$D$4:$D$10272,SMALL(IF($B$3='Table 3.2 Parish data'!$C$4:$C$10477,ROW('Table 3.2 Parish data'!$C$4:$C$10477)-ROW('Table 3.2 Parish data'!$C$4)+1),ROW(17:17))))</f>
        <v/>
      </c>
      <c r="D32" s="26"/>
      <c r="E32" s="27" t="str">
        <f t="array" ref="E32">IF(ISERROR(INDEX('Table 3.2 Parish data'!$F$3:$F$10274,SMALL(IF($B$3='Table 3.2 Parish data'!$C$3:$C$10477,ROW('Table 3.2 Parish data'!$C$4:$C$10477)-ROW('Table 3.2 Parish data'!$C$4)+1),ROW(17:17)))),"",INDEX('Table 3.2 Parish data'!$F$3:$F$10477,SMALL(IF($B$3='Table 3.2 Parish data'!$C$4:$C$10477,ROW('Table 3.2 Parish data'!$C$4:$C$10477)-ROW('Table 3.2 Parish data'!$C$3)+1),ROW(17:17))))</f>
        <v/>
      </c>
      <c r="F32" s="113">
        <f t="shared" si="0"/>
        <v>0</v>
      </c>
      <c r="G32" s="27" t="str">
        <f t="array" ref="G32">IF(ISERROR(INDEX('Table 3.2 Parish data'!$J$4:$J$10274,SMALL(IF($B$3='Table 3.2 Parish data'!$C$4:$C$10477,ROW('Table 3.2 Parish data'!$C$4:$C$10477)-ROW('Table 3.2 Parish data'!$C$3)+1),ROW(17:17)))),"",INDEX('Table 3.2 Parish data'!$J$4:$J$10477,SMALL(IF($B$3='Table 3.2 Parish data'!$C$4:$C$10477,ROW('Table 3.2 Parish data'!$C$4:$C$10477)-ROW('Table 3.2 Parish data'!$C$4)+1),ROW(17:17))))</f>
        <v/>
      </c>
      <c r="H32" s="28"/>
      <c r="I32" s="29" t="str">
        <f t="array" ref="I32">IF(ISERROR(INDEX('Table 3.2 Parish data'!$K$4:$K$10274,SMALL(IF($B$3='Table 3.2 Parish data'!$C$4:$C$10477,ROW('Table 3.2 Parish data'!$C$4:$C$10477)-ROW('Table 3.2 Parish data'!$C$3)+1),ROW(17:17)))),"",INDEX('Table 3.2 Parish data'!$K$4:$K$10477,SMALL(IF($B$3='Table 3.2 Parish data'!$C$4:$C$10477,ROW('Table 3.2 Parish data'!$C$4:$C$10477)-ROW('Table 3.2 Parish data'!$C$4)+1),ROW(17:17))))</f>
        <v/>
      </c>
      <c r="J32" s="28"/>
      <c r="K32" s="30" t="str">
        <f t="array" ref="K32">IF(ISERROR(INDEX('Table 3.2 Parish data'!$L$4:$L$10274,SMALL(IF($B$3='Table 3.2 Parish data'!$C$4:$C$10477,ROW('Table 3.2 Parish data'!$C$4:$C$10477)-ROW('Table 3.2 Parish data'!$C$3)+1),ROW(17:17)))),"",INDEX('Table 3.2 Parish data'!$L$4:$L$10477,SMALL(IF($B$3='Table 3.2 Parish data'!$C$4:$C$10477,ROW('Table 3.2 Parish data'!$C$4:$C$10477)-ROW('Table 3.2 Parish data'!$C$4)+1),ROW(17:17))))</f>
        <v/>
      </c>
      <c r="L32" s="36"/>
      <c r="M32" s="31"/>
      <c r="N32" s="33"/>
      <c r="O32" s="37"/>
      <c r="P32" s="44"/>
      <c r="Q32" s="24"/>
      <c r="R32" s="34"/>
    </row>
    <row r="33" spans="1:18" s="35" customFormat="1" ht="21" customHeight="1" thickBot="1" x14ac:dyDescent="0.25">
      <c r="A33" s="32"/>
      <c r="B33" s="109"/>
      <c r="C33" s="25" t="str">
        <f t="array" ref="C33">IF(ISERROR(INDEX('Table 3.2 Parish data'!$D$4:$D$10272,SMALL(IF($B$3='Table 3.2 Parish data'!$C$4:$C$10477,ROW('Table 3.2 Parish data'!$C$4:$C$10477)-ROW('Table 3.2 Parish data'!$C$4)+1),ROW(18:18)))),"",INDEX('Table 3.2 Parish data'!$D$4:$D$10272,SMALL(IF($B$3='Table 3.2 Parish data'!$C$4:$C$10477,ROW('Table 3.2 Parish data'!$C$4:$C$10477)-ROW('Table 3.2 Parish data'!$C$4)+1),ROW(18:18))))</f>
        <v/>
      </c>
      <c r="D33" s="26"/>
      <c r="E33" s="27" t="str">
        <f t="array" ref="E33">IF(ISERROR(INDEX('Table 3.2 Parish data'!$F$3:$F$10274,SMALL(IF($B$3='Table 3.2 Parish data'!$C$3:$C$10477,ROW('Table 3.2 Parish data'!$C$4:$C$10477)-ROW('Table 3.2 Parish data'!$C$4)+1),ROW(18:18)))),"",INDEX('Table 3.2 Parish data'!$F$3:$F$10477,SMALL(IF($B$3='Table 3.2 Parish data'!$C$4:$C$10477,ROW('Table 3.2 Parish data'!$C$4:$C$10477)-ROW('Table 3.2 Parish data'!$C$3)+1),ROW(18:18))))</f>
        <v/>
      </c>
      <c r="F33" s="113">
        <f t="shared" si="0"/>
        <v>0</v>
      </c>
      <c r="G33" s="27" t="str">
        <f t="array" ref="G33">IF(ISERROR(INDEX('Table 3.2 Parish data'!$J$4:$J$10274,SMALL(IF($B$3='Table 3.2 Parish data'!$C$4:$C$10477,ROW('Table 3.2 Parish data'!$C$4:$C$10477)-ROW('Table 3.2 Parish data'!$C$3)+1),ROW(18:18)))),"",INDEX('Table 3.2 Parish data'!$J$4:$J$10477,SMALL(IF($B$3='Table 3.2 Parish data'!$C$4:$C$10477,ROW('Table 3.2 Parish data'!$C$4:$C$10477)-ROW('Table 3.2 Parish data'!$C$4)+1),ROW(18:18))))</f>
        <v/>
      </c>
      <c r="H33" s="28"/>
      <c r="I33" s="29" t="str">
        <f t="array" ref="I33">IF(ISERROR(INDEX('Table 3.2 Parish data'!$K$4:$K$10274,SMALL(IF($B$3='Table 3.2 Parish data'!$C$4:$C$10477,ROW('Table 3.2 Parish data'!$C$4:$C$10477)-ROW('Table 3.2 Parish data'!$C$3)+1),ROW(18:18)))),"",INDEX('Table 3.2 Parish data'!$K$4:$K$10477,SMALL(IF($B$3='Table 3.2 Parish data'!$C$4:$C$10477,ROW('Table 3.2 Parish data'!$C$4:$C$10477)-ROW('Table 3.2 Parish data'!$C$4)+1),ROW(18:18))))</f>
        <v/>
      </c>
      <c r="J33" s="28"/>
      <c r="K33" s="30" t="str">
        <f t="array" ref="K33">IF(ISERROR(INDEX('Table 3.2 Parish data'!$L$4:$L$10274,SMALL(IF($B$3='Table 3.2 Parish data'!$C$4:$C$10477,ROW('Table 3.2 Parish data'!$C$4:$C$10477)-ROW('Table 3.2 Parish data'!$C$3)+1),ROW(18:18)))),"",INDEX('Table 3.2 Parish data'!$L$4:$L$10477,SMALL(IF($B$3='Table 3.2 Parish data'!$C$4:$C$10477,ROW('Table 3.2 Parish data'!$C$4:$C$10477)-ROW('Table 3.2 Parish data'!$C$4)+1),ROW(18:18))))</f>
        <v/>
      </c>
      <c r="L33" s="36"/>
      <c r="M33" s="31"/>
      <c r="N33" s="33"/>
      <c r="O33" s="37"/>
      <c r="P33" s="44"/>
      <c r="Q33" s="24"/>
      <c r="R33" s="34"/>
    </row>
    <row r="34" spans="1:18" s="35" customFormat="1" ht="21" customHeight="1" thickBot="1" x14ac:dyDescent="0.25">
      <c r="A34" s="32"/>
      <c r="B34" s="109"/>
      <c r="C34" s="25" t="str">
        <f t="array" ref="C34">IF(ISERROR(INDEX('Table 3.2 Parish data'!$D$4:$D$10272,SMALL(IF($B$3='Table 3.2 Parish data'!$C$4:$C$10477,ROW('Table 3.2 Parish data'!$C$4:$C$10477)-ROW('Table 3.2 Parish data'!$C$4)+1),ROW(19:19)))),"",INDEX('Table 3.2 Parish data'!$D$4:$D$10272,SMALL(IF($B$3='Table 3.2 Parish data'!$C$4:$C$10477,ROW('Table 3.2 Parish data'!$C$4:$C$10477)-ROW('Table 3.2 Parish data'!$C$4)+1),ROW(19:19))))</f>
        <v/>
      </c>
      <c r="D34" s="26"/>
      <c r="E34" s="27" t="str">
        <f t="array" ref="E34">IF(ISERROR(INDEX('Table 3.2 Parish data'!$F$3:$F$10274,SMALL(IF($B$3='Table 3.2 Parish data'!$C$3:$C$10477,ROW('Table 3.2 Parish data'!$C$4:$C$10477)-ROW('Table 3.2 Parish data'!$C$4)+1),ROW(19:19)))),"",INDEX('Table 3.2 Parish data'!$F$3:$F$10477,SMALL(IF($B$3='Table 3.2 Parish data'!$C$4:$C$10477,ROW('Table 3.2 Parish data'!$C$4:$C$10477)-ROW('Table 3.2 Parish data'!$C$3)+1),ROW(19:19))))</f>
        <v/>
      </c>
      <c r="F34" s="113">
        <f t="shared" si="0"/>
        <v>0</v>
      </c>
      <c r="G34" s="27" t="str">
        <f t="array" ref="G34">IF(ISERROR(INDEX('Table 3.2 Parish data'!$J$4:$J$10274,SMALL(IF($B$3='Table 3.2 Parish data'!$C$4:$C$10477,ROW('Table 3.2 Parish data'!$C$4:$C$10477)-ROW('Table 3.2 Parish data'!$C$3)+1),ROW(19:19)))),"",INDEX('Table 3.2 Parish data'!$J$4:$J$10477,SMALL(IF($B$3='Table 3.2 Parish data'!$C$4:$C$10477,ROW('Table 3.2 Parish data'!$C$4:$C$10477)-ROW('Table 3.2 Parish data'!$C$4)+1),ROW(19:19))))</f>
        <v/>
      </c>
      <c r="H34" s="28"/>
      <c r="I34" s="29" t="str">
        <f t="array" ref="I34">IF(ISERROR(INDEX('Table 3.2 Parish data'!$K$4:$K$10274,SMALL(IF($B$3='Table 3.2 Parish data'!$C$4:$C$10477,ROW('Table 3.2 Parish data'!$C$4:$C$10477)-ROW('Table 3.2 Parish data'!$C$3)+1),ROW(19:19)))),"",INDEX('Table 3.2 Parish data'!$K$4:$K$10477,SMALL(IF($B$3='Table 3.2 Parish data'!$C$4:$C$10477,ROW('Table 3.2 Parish data'!$C$4:$C$10477)-ROW('Table 3.2 Parish data'!$C$4)+1),ROW(19:19))))</f>
        <v/>
      </c>
      <c r="J34" s="28"/>
      <c r="K34" s="30" t="str">
        <f t="array" ref="K34">IF(ISERROR(INDEX('Table 3.2 Parish data'!$L$4:$L$10274,SMALL(IF($B$3='Table 3.2 Parish data'!$C$4:$C$10477,ROW('Table 3.2 Parish data'!$C$4:$C$10477)-ROW('Table 3.2 Parish data'!$C$3)+1),ROW(19:19)))),"",INDEX('Table 3.2 Parish data'!$L$4:$L$10477,SMALL(IF($B$3='Table 3.2 Parish data'!$C$4:$C$10477,ROW('Table 3.2 Parish data'!$C$4:$C$10477)-ROW('Table 3.2 Parish data'!$C$4)+1),ROW(19:19))))</f>
        <v/>
      </c>
      <c r="L34" s="36"/>
      <c r="M34" s="31"/>
      <c r="N34" s="33"/>
      <c r="O34" s="37"/>
      <c r="P34" s="44"/>
      <c r="Q34" s="24"/>
      <c r="R34" s="34"/>
    </row>
    <row r="35" spans="1:18" s="35" customFormat="1" ht="21" customHeight="1" thickBot="1" x14ac:dyDescent="0.25">
      <c r="A35" s="32"/>
      <c r="B35" s="109"/>
      <c r="C35" s="25" t="str">
        <f t="array" ref="C35">IF(ISERROR(INDEX('Table 3.2 Parish data'!$D$4:$D$10272,SMALL(IF($B$3='Table 3.2 Parish data'!$C$4:$C$10477,ROW('Table 3.2 Parish data'!$C$4:$C$10477)-ROW('Table 3.2 Parish data'!$C$4)+1),ROW(20:20)))),"",INDEX('Table 3.2 Parish data'!$D$4:$D$10272,SMALL(IF($B$3='Table 3.2 Parish data'!$C$4:$C$10477,ROW('Table 3.2 Parish data'!$C$4:$C$10477)-ROW('Table 3.2 Parish data'!$C$4)+1),ROW(20:20))))</f>
        <v/>
      </c>
      <c r="D35" s="26"/>
      <c r="E35" s="27" t="str">
        <f t="array" ref="E35">IF(ISERROR(INDEX('Table 3.2 Parish data'!$F$3:$F$10274,SMALL(IF($B$3='Table 3.2 Parish data'!$C$3:$C$10477,ROW('Table 3.2 Parish data'!$C$4:$C$10477)-ROW('Table 3.2 Parish data'!$C$4)+1),ROW(20:20)))),"",INDEX('Table 3.2 Parish data'!$F$3:$F$10477,SMALL(IF($B$3='Table 3.2 Parish data'!$C$4:$C$10477,ROW('Table 3.2 Parish data'!$C$4:$C$10477)-ROW('Table 3.2 Parish data'!$C$3)+1),ROW(20:20))))</f>
        <v/>
      </c>
      <c r="F35" s="113">
        <f t="shared" si="0"/>
        <v>0</v>
      </c>
      <c r="G35" s="27" t="str">
        <f t="array" ref="G35">IF(ISERROR(INDEX('Table 3.2 Parish data'!$J$4:$J$10274,SMALL(IF($B$3='Table 3.2 Parish data'!$C$4:$C$10477,ROW('Table 3.2 Parish data'!$C$4:$C$10477)-ROW('Table 3.2 Parish data'!$C$3)+1),ROW(20:20)))),"",INDEX('Table 3.2 Parish data'!$J$4:$J$10477,SMALL(IF($B$3='Table 3.2 Parish data'!$C$4:$C$10477,ROW('Table 3.2 Parish data'!$C$4:$C$10477)-ROW('Table 3.2 Parish data'!$C$4)+1),ROW(20:20))))</f>
        <v/>
      </c>
      <c r="H35" s="28"/>
      <c r="I35" s="29" t="str">
        <f t="array" ref="I35">IF(ISERROR(INDEX('Table 3.2 Parish data'!$K$4:$K$10274,SMALL(IF($B$3='Table 3.2 Parish data'!$C$4:$C$10477,ROW('Table 3.2 Parish data'!$C$4:$C$10477)-ROW('Table 3.2 Parish data'!$C$3)+1),ROW(20:20)))),"",INDEX('Table 3.2 Parish data'!$K$4:$K$10477,SMALL(IF($B$3='Table 3.2 Parish data'!$C$4:$C$10477,ROW('Table 3.2 Parish data'!$C$4:$C$10477)-ROW('Table 3.2 Parish data'!$C$4)+1),ROW(20:20))))</f>
        <v/>
      </c>
      <c r="J35" s="28"/>
      <c r="K35" s="30" t="str">
        <f t="array" ref="K35">IF(ISERROR(INDEX('Table 3.2 Parish data'!$L$4:$L$10274,SMALL(IF($B$3='Table 3.2 Parish data'!$C$4:$C$10477,ROW('Table 3.2 Parish data'!$C$4:$C$10477)-ROW('Table 3.2 Parish data'!$C$3)+1),ROW(20:20)))),"",INDEX('Table 3.2 Parish data'!$L$4:$L$10477,SMALL(IF($B$3='Table 3.2 Parish data'!$C$4:$C$10477,ROW('Table 3.2 Parish data'!$C$4:$C$10477)-ROW('Table 3.2 Parish data'!$C$4)+1),ROW(20:20))))</f>
        <v/>
      </c>
      <c r="L35" s="36"/>
      <c r="M35" s="31"/>
      <c r="N35" s="33"/>
      <c r="O35" s="37"/>
      <c r="P35" s="44"/>
      <c r="Q35" s="24"/>
      <c r="R35" s="34"/>
    </row>
    <row r="36" spans="1:18" s="35" customFormat="1" ht="21" customHeight="1" thickBot="1" x14ac:dyDescent="0.25">
      <c r="A36" s="32"/>
      <c r="B36" s="109"/>
      <c r="C36" s="25" t="str">
        <f t="array" ref="C36">IF(ISERROR(INDEX('Table 3.2 Parish data'!$D$4:$D$10272,SMALL(IF($B$3='Table 3.2 Parish data'!$C$4:$C$10477,ROW('Table 3.2 Parish data'!$C$4:$C$10477)-ROW('Table 3.2 Parish data'!$C$4)+1),ROW(21:21)))),"",INDEX('Table 3.2 Parish data'!$D$4:$D$10272,SMALL(IF($B$3='Table 3.2 Parish data'!$C$4:$C$10477,ROW('Table 3.2 Parish data'!$C$4:$C$10477)-ROW('Table 3.2 Parish data'!$C$4)+1),ROW(21:21))))</f>
        <v/>
      </c>
      <c r="D36" s="26"/>
      <c r="E36" s="27" t="str">
        <f t="array" ref="E36">IF(ISERROR(INDEX('Table 3.2 Parish data'!$F$3:$F$10274,SMALL(IF($B$3='Table 3.2 Parish data'!$C$3:$C$10477,ROW('Table 3.2 Parish data'!$C$4:$C$10477)-ROW('Table 3.2 Parish data'!$C$4)+1),ROW(21:21)))),"",INDEX('Table 3.2 Parish data'!$F$3:$F$10477,SMALL(IF($B$3='Table 3.2 Parish data'!$C$4:$C$10477,ROW('Table 3.2 Parish data'!$C$4:$C$10477)-ROW('Table 3.2 Parish data'!$C$3)+1),ROW(21:21))))</f>
        <v/>
      </c>
      <c r="F36" s="113">
        <f t="shared" si="0"/>
        <v>0</v>
      </c>
      <c r="G36" s="27" t="str">
        <f t="array" ref="G36">IF(ISERROR(INDEX('Table 3.2 Parish data'!$J$4:$J$10274,SMALL(IF($B$3='Table 3.2 Parish data'!$C$4:$C$10477,ROW('Table 3.2 Parish data'!$C$4:$C$10477)-ROW('Table 3.2 Parish data'!$C$3)+1),ROW(21:21)))),"",INDEX('Table 3.2 Parish data'!$J$4:$J$10477,SMALL(IF($B$3='Table 3.2 Parish data'!$C$4:$C$10477,ROW('Table 3.2 Parish data'!$C$4:$C$10477)-ROW('Table 3.2 Parish data'!$C$4)+1),ROW(21:21))))</f>
        <v/>
      </c>
      <c r="H36" s="28"/>
      <c r="I36" s="29" t="str">
        <f t="array" ref="I36">IF(ISERROR(INDEX('Table 3.2 Parish data'!$K$4:$K$10274,SMALL(IF($B$3='Table 3.2 Parish data'!$C$4:$C$10477,ROW('Table 3.2 Parish data'!$C$4:$C$10477)-ROW('Table 3.2 Parish data'!$C$3)+1),ROW(21:21)))),"",INDEX('Table 3.2 Parish data'!$K$4:$K$10477,SMALL(IF($B$3='Table 3.2 Parish data'!$C$4:$C$10477,ROW('Table 3.2 Parish data'!$C$4:$C$10477)-ROW('Table 3.2 Parish data'!$C$4)+1),ROW(21:21))))</f>
        <v/>
      </c>
      <c r="J36" s="28"/>
      <c r="K36" s="30" t="str">
        <f t="array" ref="K36">IF(ISERROR(INDEX('Table 3.2 Parish data'!$L$4:$L$10274,SMALL(IF($B$3='Table 3.2 Parish data'!$C$4:$C$10477,ROW('Table 3.2 Parish data'!$C$4:$C$10477)-ROW('Table 3.2 Parish data'!$C$3)+1),ROW(21:21)))),"",INDEX('Table 3.2 Parish data'!$L$4:$L$10477,SMALL(IF($B$3='Table 3.2 Parish data'!$C$4:$C$10477,ROW('Table 3.2 Parish data'!$C$4:$C$10477)-ROW('Table 3.2 Parish data'!$C$4)+1),ROW(21:21))))</f>
        <v/>
      </c>
      <c r="L36" s="36"/>
      <c r="M36" s="31"/>
      <c r="N36" s="33"/>
      <c r="O36" s="37"/>
      <c r="P36" s="44"/>
      <c r="Q36" s="24"/>
      <c r="R36" s="34"/>
    </row>
    <row r="37" spans="1:18" s="35" customFormat="1" ht="21" customHeight="1" thickBot="1" x14ac:dyDescent="0.25">
      <c r="A37" s="32"/>
      <c r="B37" s="109"/>
      <c r="C37" s="25" t="str">
        <f t="array" ref="C37">IF(ISERROR(INDEX('Table 3.2 Parish data'!$D$4:$D$10272,SMALL(IF($B$3='Table 3.2 Parish data'!$C$4:$C$10477,ROW('Table 3.2 Parish data'!$C$4:$C$10477)-ROW('Table 3.2 Parish data'!$C$4)+1),ROW(22:22)))),"",INDEX('Table 3.2 Parish data'!$D$4:$D$10272,SMALL(IF($B$3='Table 3.2 Parish data'!$C$4:$C$10477,ROW('Table 3.2 Parish data'!$C$4:$C$10477)-ROW('Table 3.2 Parish data'!$C$4)+1),ROW(22:22))))</f>
        <v/>
      </c>
      <c r="D37" s="26"/>
      <c r="E37" s="27" t="str">
        <f t="array" ref="E37">IF(ISERROR(INDEX('Table 3.2 Parish data'!$F$3:$F$10274,SMALL(IF($B$3='Table 3.2 Parish data'!$C$3:$C$10477,ROW('Table 3.2 Parish data'!$C$4:$C$10477)-ROW('Table 3.2 Parish data'!$C$4)+1),ROW(22:22)))),"",INDEX('Table 3.2 Parish data'!$F$3:$F$10477,SMALL(IF($B$3='Table 3.2 Parish data'!$C$4:$C$10477,ROW('Table 3.2 Parish data'!$C$4:$C$10477)-ROW('Table 3.2 Parish data'!$C$3)+1),ROW(22:22))))</f>
        <v/>
      </c>
      <c r="F37" s="113">
        <f t="shared" si="0"/>
        <v>0</v>
      </c>
      <c r="G37" s="27" t="str">
        <f t="array" ref="G37">IF(ISERROR(INDEX('Table 3.2 Parish data'!$J$4:$J$10274,SMALL(IF($B$3='Table 3.2 Parish data'!$C$4:$C$10477,ROW('Table 3.2 Parish data'!$C$4:$C$10477)-ROW('Table 3.2 Parish data'!$C$3)+1),ROW(22:22)))),"",INDEX('Table 3.2 Parish data'!$J$4:$J$10477,SMALL(IF($B$3='Table 3.2 Parish data'!$C$4:$C$10477,ROW('Table 3.2 Parish data'!$C$4:$C$10477)-ROW('Table 3.2 Parish data'!$C$4)+1),ROW(22:22))))</f>
        <v/>
      </c>
      <c r="H37" s="28"/>
      <c r="I37" s="29" t="str">
        <f t="array" ref="I37">IF(ISERROR(INDEX('Table 3.2 Parish data'!$K$4:$K$10274,SMALL(IF($B$3='Table 3.2 Parish data'!$C$4:$C$10477,ROW('Table 3.2 Parish data'!$C$4:$C$10477)-ROW('Table 3.2 Parish data'!$C$3)+1),ROW(22:22)))),"",INDEX('Table 3.2 Parish data'!$K$4:$K$10477,SMALL(IF($B$3='Table 3.2 Parish data'!$C$4:$C$10477,ROW('Table 3.2 Parish data'!$C$4:$C$10477)-ROW('Table 3.2 Parish data'!$C$4)+1),ROW(22:22))))</f>
        <v/>
      </c>
      <c r="J37" s="28"/>
      <c r="K37" s="30" t="str">
        <f t="array" ref="K37">IF(ISERROR(INDEX('Table 3.2 Parish data'!$L$4:$L$10274,SMALL(IF($B$3='Table 3.2 Parish data'!$C$4:$C$10477,ROW('Table 3.2 Parish data'!$C$4:$C$10477)-ROW('Table 3.2 Parish data'!$C$3)+1),ROW(22:22)))),"",INDEX('Table 3.2 Parish data'!$L$4:$L$10477,SMALL(IF($B$3='Table 3.2 Parish data'!$C$4:$C$10477,ROW('Table 3.2 Parish data'!$C$4:$C$10477)-ROW('Table 3.2 Parish data'!$C$4)+1),ROW(22:22))))</f>
        <v/>
      </c>
      <c r="L37" s="36"/>
      <c r="M37" s="31"/>
      <c r="N37" s="33"/>
      <c r="O37" s="37"/>
      <c r="P37" s="44"/>
      <c r="Q37" s="24"/>
      <c r="R37" s="34"/>
    </row>
    <row r="38" spans="1:18" s="35" customFormat="1" ht="21" customHeight="1" thickBot="1" x14ac:dyDescent="0.25">
      <c r="A38" s="32"/>
      <c r="B38" s="109"/>
      <c r="C38" s="25" t="str">
        <f t="array" ref="C38">IF(ISERROR(INDEX('Table 3.2 Parish data'!$D$4:$D$10272,SMALL(IF($B$3='Table 3.2 Parish data'!$C$4:$C$10477,ROW('Table 3.2 Parish data'!$C$4:$C$10477)-ROW('Table 3.2 Parish data'!$C$4)+1),ROW(23:23)))),"",INDEX('Table 3.2 Parish data'!$D$4:$D$10272,SMALL(IF($B$3='Table 3.2 Parish data'!$C$4:$C$10477,ROW('Table 3.2 Parish data'!$C$4:$C$10477)-ROW('Table 3.2 Parish data'!$C$4)+1),ROW(23:23))))</f>
        <v/>
      </c>
      <c r="D38" s="26"/>
      <c r="E38" s="27" t="str">
        <f t="array" ref="E38">IF(ISERROR(INDEX('Table 3.2 Parish data'!$F$3:$F$10274,SMALL(IF($B$3='Table 3.2 Parish data'!$C$3:$C$10477,ROW('Table 3.2 Parish data'!$C$4:$C$10477)-ROW('Table 3.2 Parish data'!$C$4)+1),ROW(23:23)))),"",INDEX('Table 3.2 Parish data'!$F$3:$F$10477,SMALL(IF($B$3='Table 3.2 Parish data'!$C$4:$C$10477,ROW('Table 3.2 Parish data'!$C$4:$C$10477)-ROW('Table 3.2 Parish data'!$C$3)+1),ROW(23:23))))</f>
        <v/>
      </c>
      <c r="F38" s="113">
        <f t="shared" si="0"/>
        <v>0</v>
      </c>
      <c r="G38" s="27" t="str">
        <f t="array" ref="G38">IF(ISERROR(INDEX('Table 3.2 Parish data'!$J$4:$J$10274,SMALL(IF($B$3='Table 3.2 Parish data'!$C$4:$C$10477,ROW('Table 3.2 Parish data'!$C$4:$C$10477)-ROW('Table 3.2 Parish data'!$C$3)+1),ROW(23:23)))),"",INDEX('Table 3.2 Parish data'!$J$4:$J$10477,SMALL(IF($B$3='Table 3.2 Parish data'!$C$4:$C$10477,ROW('Table 3.2 Parish data'!$C$4:$C$10477)-ROW('Table 3.2 Parish data'!$C$4)+1),ROW(23:23))))</f>
        <v/>
      </c>
      <c r="H38" s="28"/>
      <c r="I38" s="29" t="str">
        <f t="array" ref="I38">IF(ISERROR(INDEX('Table 3.2 Parish data'!$K$4:$K$10274,SMALL(IF($B$3='Table 3.2 Parish data'!$C$4:$C$10477,ROW('Table 3.2 Parish data'!$C$4:$C$10477)-ROW('Table 3.2 Parish data'!$C$3)+1),ROW(23:23)))),"",INDEX('Table 3.2 Parish data'!$K$4:$K$10477,SMALL(IF($B$3='Table 3.2 Parish data'!$C$4:$C$10477,ROW('Table 3.2 Parish data'!$C$4:$C$10477)-ROW('Table 3.2 Parish data'!$C$4)+1),ROW(23:23))))</f>
        <v/>
      </c>
      <c r="J38" s="28"/>
      <c r="K38" s="30" t="str">
        <f t="array" ref="K38">IF(ISERROR(INDEX('Table 3.2 Parish data'!$L$4:$L$10274,SMALL(IF($B$3='Table 3.2 Parish data'!$C$4:$C$10477,ROW('Table 3.2 Parish data'!$C$4:$C$10477)-ROW('Table 3.2 Parish data'!$C$3)+1),ROW(23:23)))),"",INDEX('Table 3.2 Parish data'!$L$4:$L$10477,SMALL(IF($B$3='Table 3.2 Parish data'!$C$4:$C$10477,ROW('Table 3.2 Parish data'!$C$4:$C$10477)-ROW('Table 3.2 Parish data'!$C$4)+1),ROW(23:23))))</f>
        <v/>
      </c>
      <c r="L38" s="36"/>
      <c r="M38" s="31"/>
      <c r="N38" s="33"/>
      <c r="O38" s="37"/>
      <c r="P38" s="44"/>
      <c r="Q38" s="24"/>
      <c r="R38" s="34"/>
    </row>
    <row r="39" spans="1:18" s="35" customFormat="1" ht="21" customHeight="1" thickBot="1" x14ac:dyDescent="0.25">
      <c r="A39" s="32"/>
      <c r="B39" s="109"/>
      <c r="C39" s="25" t="str">
        <f t="array" ref="C39">IF(ISERROR(INDEX('Table 3.2 Parish data'!$D$4:$D$10272,SMALL(IF($B$3='Table 3.2 Parish data'!$C$4:$C$10477,ROW('Table 3.2 Parish data'!$C$4:$C$10477)-ROW('Table 3.2 Parish data'!$C$4)+1),ROW(24:24)))),"",INDEX('Table 3.2 Parish data'!$D$4:$D$10272,SMALL(IF($B$3='Table 3.2 Parish data'!$C$4:$C$10477,ROW('Table 3.2 Parish data'!$C$4:$C$10477)-ROW('Table 3.2 Parish data'!$C$4)+1),ROW(24:24))))</f>
        <v/>
      </c>
      <c r="D39" s="26"/>
      <c r="E39" s="27" t="str">
        <f t="array" ref="E39">IF(ISERROR(INDEX('Table 3.2 Parish data'!$F$3:$F$10274,SMALL(IF($B$3='Table 3.2 Parish data'!$C$3:$C$10477,ROW('Table 3.2 Parish data'!$C$4:$C$10477)-ROW('Table 3.2 Parish data'!$C$4)+1),ROW(24:24)))),"",INDEX('Table 3.2 Parish data'!$F$3:$F$10477,SMALL(IF($B$3='Table 3.2 Parish data'!$C$4:$C$10477,ROW('Table 3.2 Parish data'!$C$4:$C$10477)-ROW('Table 3.2 Parish data'!$C$3)+1),ROW(24:24))))</f>
        <v/>
      </c>
      <c r="F39" s="113">
        <f t="shared" si="0"/>
        <v>0</v>
      </c>
      <c r="G39" s="27" t="str">
        <f t="array" ref="G39">IF(ISERROR(INDEX('Table 3.2 Parish data'!$J$4:$J$10274,SMALL(IF($B$3='Table 3.2 Parish data'!$C$4:$C$10477,ROW('Table 3.2 Parish data'!$C$4:$C$10477)-ROW('Table 3.2 Parish data'!$C$3)+1),ROW(24:24)))),"",INDEX('Table 3.2 Parish data'!$J$4:$J$10477,SMALL(IF($B$3='Table 3.2 Parish data'!$C$4:$C$10477,ROW('Table 3.2 Parish data'!$C$4:$C$10477)-ROW('Table 3.2 Parish data'!$C$4)+1),ROW(24:24))))</f>
        <v/>
      </c>
      <c r="H39" s="28"/>
      <c r="I39" s="29" t="str">
        <f t="array" ref="I39">IF(ISERROR(INDEX('Table 3.2 Parish data'!$K$4:$K$10274,SMALL(IF($B$3='Table 3.2 Parish data'!$C$4:$C$10477,ROW('Table 3.2 Parish data'!$C$4:$C$10477)-ROW('Table 3.2 Parish data'!$C$3)+1),ROW(24:24)))),"",INDEX('Table 3.2 Parish data'!$K$4:$K$10477,SMALL(IF($B$3='Table 3.2 Parish data'!$C$4:$C$10477,ROW('Table 3.2 Parish data'!$C$4:$C$10477)-ROW('Table 3.2 Parish data'!$C$4)+1),ROW(24:24))))</f>
        <v/>
      </c>
      <c r="J39" s="28"/>
      <c r="K39" s="30" t="str">
        <f t="array" ref="K39">IF(ISERROR(INDEX('Table 3.2 Parish data'!$L$4:$L$10274,SMALL(IF($B$3='Table 3.2 Parish data'!$C$4:$C$10477,ROW('Table 3.2 Parish data'!$C$4:$C$10477)-ROW('Table 3.2 Parish data'!$C$3)+1),ROW(24:24)))),"",INDEX('Table 3.2 Parish data'!$L$4:$L$10477,SMALL(IF($B$3='Table 3.2 Parish data'!$C$4:$C$10477,ROW('Table 3.2 Parish data'!$C$4:$C$10477)-ROW('Table 3.2 Parish data'!$C$4)+1),ROW(24:24))))</f>
        <v/>
      </c>
      <c r="L39" s="36"/>
      <c r="M39" s="31"/>
      <c r="N39" s="33"/>
      <c r="O39" s="37"/>
      <c r="P39" s="45"/>
      <c r="Q39" s="24"/>
      <c r="R39" s="34"/>
    </row>
    <row r="40" spans="1:18" s="35" customFormat="1" ht="21" customHeight="1" thickBot="1" x14ac:dyDescent="0.25">
      <c r="A40" s="32"/>
      <c r="B40" s="109"/>
      <c r="C40" s="25" t="str">
        <f t="array" ref="C40">IF(ISERROR(INDEX('Table 3.2 Parish data'!$D$4:$D$10272,SMALL(IF($B$3='Table 3.2 Parish data'!$C$4:$C$10477,ROW('Table 3.2 Parish data'!$C$4:$C$10477)-ROW('Table 3.2 Parish data'!$C$4)+1),ROW(25:25)))),"",INDEX('Table 3.2 Parish data'!$D$4:$D$10272,SMALL(IF($B$3='Table 3.2 Parish data'!$C$4:$C$10477,ROW('Table 3.2 Parish data'!$C$4:$C$10477)-ROW('Table 3.2 Parish data'!$C$4)+1),ROW(25:25))))</f>
        <v/>
      </c>
      <c r="D40" s="26"/>
      <c r="E40" s="27" t="str">
        <f t="array" ref="E40">IF(ISERROR(INDEX('Table 3.2 Parish data'!$F$3:$F$10274,SMALL(IF($B$3='Table 3.2 Parish data'!$C$3:$C$10477,ROW('Table 3.2 Parish data'!$C$4:$C$10477)-ROW('Table 3.2 Parish data'!$C$4)+1),ROW(25:25)))),"",INDEX('Table 3.2 Parish data'!$F$3:$F$10477,SMALL(IF($B$3='Table 3.2 Parish data'!$C$4:$C$10477,ROW('Table 3.2 Parish data'!$C$4:$C$10477)-ROW('Table 3.2 Parish data'!$C$3)+1),ROW(25:25))))</f>
        <v/>
      </c>
      <c r="F40" s="113">
        <f t="shared" si="0"/>
        <v>0</v>
      </c>
      <c r="G40" s="27" t="str">
        <f t="array" ref="G40">IF(ISERROR(INDEX('Table 3.2 Parish data'!$J$4:$J$10274,SMALL(IF($B$3='Table 3.2 Parish data'!$C$4:$C$10477,ROW('Table 3.2 Parish data'!$C$4:$C$10477)-ROW('Table 3.2 Parish data'!$C$3)+1),ROW(25:25)))),"",INDEX('Table 3.2 Parish data'!$J$4:$J$10477,SMALL(IF($B$3='Table 3.2 Parish data'!$C$4:$C$10477,ROW('Table 3.2 Parish data'!$C$4:$C$10477)-ROW('Table 3.2 Parish data'!$C$4)+1),ROW(25:25))))</f>
        <v/>
      </c>
      <c r="H40" s="28"/>
      <c r="I40" s="29" t="str">
        <f t="array" ref="I40">IF(ISERROR(INDEX('Table 3.2 Parish data'!$K$4:$K$10274,SMALL(IF($B$3='Table 3.2 Parish data'!$C$4:$C$10477,ROW('Table 3.2 Parish data'!$C$4:$C$10477)-ROW('Table 3.2 Parish data'!$C$3)+1),ROW(25:25)))),"",INDEX('Table 3.2 Parish data'!$K$4:$K$10477,SMALL(IF($B$3='Table 3.2 Parish data'!$C$4:$C$10477,ROW('Table 3.2 Parish data'!$C$4:$C$10477)-ROW('Table 3.2 Parish data'!$C$4)+1),ROW(25:25))))</f>
        <v/>
      </c>
      <c r="J40" s="28"/>
      <c r="K40" s="30" t="str">
        <f t="array" ref="K40">IF(ISERROR(INDEX('Table 3.2 Parish data'!$L$4:$L$10274,SMALL(IF($B$3='Table 3.2 Parish data'!$C$4:$C$10477,ROW('Table 3.2 Parish data'!$C$4:$C$10477)-ROW('Table 3.2 Parish data'!$C$3)+1),ROW(25:25)))),"",INDEX('Table 3.2 Parish data'!$L$4:$L$10477,SMALL(IF($B$3='Table 3.2 Parish data'!$C$4:$C$10477,ROW('Table 3.2 Parish data'!$C$4:$C$10477)-ROW('Table 3.2 Parish data'!$C$4)+1),ROW(25:25))))</f>
        <v/>
      </c>
      <c r="L40" s="36"/>
      <c r="M40" s="31"/>
      <c r="N40" s="33"/>
      <c r="O40" s="37"/>
      <c r="P40" s="46"/>
      <c r="Q40" s="24"/>
    </row>
    <row r="41" spans="1:18" s="35" customFormat="1" ht="21" customHeight="1" thickBot="1" x14ac:dyDescent="0.25">
      <c r="A41" s="32"/>
      <c r="B41" s="109"/>
      <c r="C41" s="25" t="str">
        <f t="array" ref="C41">IF(ISERROR(INDEX('Table 3.2 Parish data'!$D$4:$D$10272,SMALL(IF($B$3='Table 3.2 Parish data'!$C$4:$C$10477,ROW('Table 3.2 Parish data'!$C$4:$C$10477)-ROW('Table 3.2 Parish data'!$C$4)+1),ROW(26:26)))),"",INDEX('Table 3.2 Parish data'!$D$4:$D$10272,SMALL(IF($B$3='Table 3.2 Parish data'!$C$4:$C$10477,ROW('Table 3.2 Parish data'!$C$4:$C$10477)-ROW('Table 3.2 Parish data'!$C$4)+1),ROW(26:26))))</f>
        <v/>
      </c>
      <c r="D41" s="26"/>
      <c r="E41" s="27" t="str">
        <f t="array" ref="E41">IF(ISERROR(INDEX('Table 3.2 Parish data'!$F$3:$F$10274,SMALL(IF($B$3='Table 3.2 Parish data'!$C$3:$C$10477,ROW('Table 3.2 Parish data'!$C$4:$C$10477)-ROW('Table 3.2 Parish data'!$C$4)+1),ROW(26:26)))),"",INDEX('Table 3.2 Parish data'!$F$3:$F$10477,SMALL(IF($B$3='Table 3.2 Parish data'!$C$4:$C$10477,ROW('Table 3.2 Parish data'!$C$4:$C$10477)-ROW('Table 3.2 Parish data'!$C$3)+1),ROW(26:26))))</f>
        <v/>
      </c>
      <c r="F41" s="113">
        <f t="shared" si="0"/>
        <v>0</v>
      </c>
      <c r="G41" s="27" t="str">
        <f t="array" ref="G41">IF(ISERROR(INDEX('Table 3.2 Parish data'!$J$4:$J$10274,SMALL(IF($B$3='Table 3.2 Parish data'!$C$4:$C$10477,ROW('Table 3.2 Parish data'!$C$4:$C$10477)-ROW('Table 3.2 Parish data'!$C$3)+1),ROW(26:26)))),"",INDEX('Table 3.2 Parish data'!$J$4:$J$10477,SMALL(IF($B$3='Table 3.2 Parish data'!$C$4:$C$10477,ROW('Table 3.2 Parish data'!$C$4:$C$10477)-ROW('Table 3.2 Parish data'!$C$4)+1),ROW(26:26))))</f>
        <v/>
      </c>
      <c r="H41" s="28"/>
      <c r="I41" s="29" t="str">
        <f t="array" ref="I41">IF(ISERROR(INDEX('Table 3.2 Parish data'!$K$4:$K$10274,SMALL(IF($B$3='Table 3.2 Parish data'!$C$4:$C$10477,ROW('Table 3.2 Parish data'!$C$4:$C$10477)-ROW('Table 3.2 Parish data'!$C$3)+1),ROW(26:26)))),"",INDEX('Table 3.2 Parish data'!$K$4:$K$10477,SMALL(IF($B$3='Table 3.2 Parish data'!$C$4:$C$10477,ROW('Table 3.2 Parish data'!$C$4:$C$10477)-ROW('Table 3.2 Parish data'!$C$4)+1),ROW(26:26))))</f>
        <v/>
      </c>
      <c r="J41" s="28"/>
      <c r="K41" s="30" t="str">
        <f t="array" ref="K41">IF(ISERROR(INDEX('Table 3.2 Parish data'!$L$4:$L$10274,SMALL(IF($B$3='Table 3.2 Parish data'!$C$4:$C$10477,ROW('Table 3.2 Parish data'!$C$4:$C$10477)-ROW('Table 3.2 Parish data'!$C$3)+1),ROW(26:26)))),"",INDEX('Table 3.2 Parish data'!$L$4:$L$10477,SMALL(IF($B$3='Table 3.2 Parish data'!$C$4:$C$10477,ROW('Table 3.2 Parish data'!$C$4:$C$10477)-ROW('Table 3.2 Parish data'!$C$4)+1),ROW(26:26))))</f>
        <v/>
      </c>
      <c r="L41" s="36"/>
      <c r="M41" s="31"/>
      <c r="N41" s="33"/>
      <c r="O41" s="37"/>
      <c r="P41" s="46"/>
      <c r="Q41" s="24"/>
    </row>
    <row r="42" spans="1:18" s="35" customFormat="1" ht="21" customHeight="1" thickBot="1" x14ac:dyDescent="0.25">
      <c r="A42" s="32"/>
      <c r="B42" s="109"/>
      <c r="C42" s="25" t="str">
        <f t="array" ref="C42">IF(ISERROR(INDEX('Table 3.2 Parish data'!$D$4:$D$10272,SMALL(IF($B$3='Table 3.2 Parish data'!$C$4:$C$10477,ROW('Table 3.2 Parish data'!$C$4:$C$10477)-ROW('Table 3.2 Parish data'!$C$4)+1),ROW(27:27)))),"",INDEX('Table 3.2 Parish data'!$D$4:$D$10272,SMALL(IF($B$3='Table 3.2 Parish data'!$C$4:$C$10477,ROW('Table 3.2 Parish data'!$C$4:$C$10477)-ROW('Table 3.2 Parish data'!$C$4)+1),ROW(27:27))))</f>
        <v/>
      </c>
      <c r="D42" s="26"/>
      <c r="E42" s="27" t="str">
        <f t="array" ref="E42">IF(ISERROR(INDEX('Table 3.2 Parish data'!$F$3:$F$10274,SMALL(IF($B$3='Table 3.2 Parish data'!$C$3:$C$10477,ROW('Table 3.2 Parish data'!$C$4:$C$10477)-ROW('Table 3.2 Parish data'!$C$4)+1),ROW(27:27)))),"",INDEX('Table 3.2 Parish data'!$F$3:$F$10477,SMALL(IF($B$3='Table 3.2 Parish data'!$C$4:$C$10477,ROW('Table 3.2 Parish data'!$C$4:$C$10477)-ROW('Table 3.2 Parish data'!$C$3)+1),ROW(27:27))))</f>
        <v/>
      </c>
      <c r="F42" s="113">
        <f t="shared" si="0"/>
        <v>0</v>
      </c>
      <c r="G42" s="27" t="str">
        <f t="array" ref="G42">IF(ISERROR(INDEX('Table 3.2 Parish data'!$J$4:$J$10274,SMALL(IF($B$3='Table 3.2 Parish data'!$C$4:$C$10477,ROW('Table 3.2 Parish data'!$C$4:$C$10477)-ROW('Table 3.2 Parish data'!$C$3)+1),ROW(27:27)))),"",INDEX('Table 3.2 Parish data'!$J$4:$J$10477,SMALL(IF($B$3='Table 3.2 Parish data'!$C$4:$C$10477,ROW('Table 3.2 Parish data'!$C$4:$C$10477)-ROW('Table 3.2 Parish data'!$C$4)+1),ROW(27:27))))</f>
        <v/>
      </c>
      <c r="H42" s="28"/>
      <c r="I42" s="29" t="str">
        <f t="array" ref="I42">IF(ISERROR(INDEX('Table 3.2 Parish data'!$K$4:$K$10274,SMALL(IF($B$3='Table 3.2 Parish data'!$C$4:$C$10477,ROW('Table 3.2 Parish data'!$C$4:$C$10477)-ROW('Table 3.2 Parish data'!$C$3)+1),ROW(27:27)))),"",INDEX('Table 3.2 Parish data'!$K$4:$K$10477,SMALL(IF($B$3='Table 3.2 Parish data'!$C$4:$C$10477,ROW('Table 3.2 Parish data'!$C$4:$C$10477)-ROW('Table 3.2 Parish data'!$C$4)+1),ROW(27:27))))</f>
        <v/>
      </c>
      <c r="J42" s="28"/>
      <c r="K42" s="30" t="str">
        <f t="array" ref="K42">IF(ISERROR(INDEX('Table 3.2 Parish data'!$L$4:$L$10274,SMALL(IF($B$3='Table 3.2 Parish data'!$C$4:$C$10477,ROW('Table 3.2 Parish data'!$C$4:$C$10477)-ROW('Table 3.2 Parish data'!$C$3)+1),ROW(27:27)))),"",INDEX('Table 3.2 Parish data'!$L$4:$L$10477,SMALL(IF($B$3='Table 3.2 Parish data'!$C$4:$C$10477,ROW('Table 3.2 Parish data'!$C$4:$C$10477)-ROW('Table 3.2 Parish data'!$C$4)+1),ROW(27:27))))</f>
        <v/>
      </c>
      <c r="L42" s="36"/>
      <c r="M42" s="31"/>
      <c r="N42" s="33"/>
      <c r="O42" s="37"/>
      <c r="P42" s="46"/>
      <c r="Q42" s="24"/>
    </row>
    <row r="43" spans="1:18" s="35" customFormat="1" ht="21" customHeight="1" thickBot="1" x14ac:dyDescent="0.25">
      <c r="A43" s="32"/>
      <c r="B43" s="109"/>
      <c r="C43" s="25" t="str">
        <f t="array" ref="C43">IF(ISERROR(INDEX('Table 3.2 Parish data'!$D$4:$D$10272,SMALL(IF($B$3='Table 3.2 Parish data'!$C$4:$C$10477,ROW('Table 3.2 Parish data'!$C$4:$C$10477)-ROW('Table 3.2 Parish data'!$C$4)+1),ROW(28:28)))),"",INDEX('Table 3.2 Parish data'!$D$4:$D$10272,SMALL(IF($B$3='Table 3.2 Parish data'!$C$4:$C$10477,ROW('Table 3.2 Parish data'!$C$4:$C$10477)-ROW('Table 3.2 Parish data'!$C$4)+1),ROW(28:28))))</f>
        <v/>
      </c>
      <c r="D43" s="26"/>
      <c r="E43" s="27" t="str">
        <f t="array" ref="E43">IF(ISERROR(INDEX('Table 3.2 Parish data'!$F$3:$F$10274,SMALL(IF($B$3='Table 3.2 Parish data'!$C$3:$C$10477,ROW('Table 3.2 Parish data'!$C$4:$C$10477)-ROW('Table 3.2 Parish data'!$C$4)+1),ROW(28:28)))),"",INDEX('Table 3.2 Parish data'!$F$3:$F$10477,SMALL(IF($B$3='Table 3.2 Parish data'!$C$4:$C$10477,ROW('Table 3.2 Parish data'!$C$4:$C$10477)-ROW('Table 3.2 Parish data'!$C$3)+1),ROW(28:28))))</f>
        <v/>
      </c>
      <c r="F43" s="113">
        <f t="shared" si="0"/>
        <v>0</v>
      </c>
      <c r="G43" s="27" t="str">
        <f t="array" ref="G43">IF(ISERROR(INDEX('Table 3.2 Parish data'!$J$4:$J$10274,SMALL(IF($B$3='Table 3.2 Parish data'!$C$4:$C$10477,ROW('Table 3.2 Parish data'!$C$4:$C$10477)-ROW('Table 3.2 Parish data'!$C$3)+1),ROW(28:28)))),"",INDEX('Table 3.2 Parish data'!$J$4:$J$10477,SMALL(IF($B$3='Table 3.2 Parish data'!$C$4:$C$10477,ROW('Table 3.2 Parish data'!$C$4:$C$10477)-ROW('Table 3.2 Parish data'!$C$4)+1),ROW(28:28))))</f>
        <v/>
      </c>
      <c r="H43" s="28"/>
      <c r="I43" s="29" t="str">
        <f t="array" ref="I43">IF(ISERROR(INDEX('Table 3.2 Parish data'!$K$4:$K$10274,SMALL(IF($B$3='Table 3.2 Parish data'!$C$4:$C$10477,ROW('Table 3.2 Parish data'!$C$4:$C$10477)-ROW('Table 3.2 Parish data'!$C$3)+1),ROW(28:28)))),"",INDEX('Table 3.2 Parish data'!$K$4:$K$10477,SMALL(IF($B$3='Table 3.2 Parish data'!$C$4:$C$10477,ROW('Table 3.2 Parish data'!$C$4:$C$10477)-ROW('Table 3.2 Parish data'!$C$4)+1),ROW(28:28))))</f>
        <v/>
      </c>
      <c r="J43" s="28"/>
      <c r="K43" s="30" t="str">
        <f t="array" ref="K43">IF(ISERROR(INDEX('Table 3.2 Parish data'!$L$4:$L$10274,SMALL(IF($B$3='Table 3.2 Parish data'!$C$4:$C$10477,ROW('Table 3.2 Parish data'!$C$4:$C$10477)-ROW('Table 3.2 Parish data'!$C$3)+1),ROW(28:28)))),"",INDEX('Table 3.2 Parish data'!$L$4:$L$10477,SMALL(IF($B$3='Table 3.2 Parish data'!$C$4:$C$10477,ROW('Table 3.2 Parish data'!$C$4:$C$10477)-ROW('Table 3.2 Parish data'!$C$4)+1),ROW(28:28))))</f>
        <v/>
      </c>
      <c r="L43" s="36"/>
      <c r="M43" s="31"/>
      <c r="N43" s="33"/>
      <c r="O43" s="37"/>
      <c r="P43" s="46"/>
      <c r="Q43" s="24"/>
    </row>
    <row r="44" spans="1:18" s="35" customFormat="1" ht="21" customHeight="1" thickBot="1" x14ac:dyDescent="0.25">
      <c r="A44" s="32"/>
      <c r="B44" s="109"/>
      <c r="C44" s="25" t="str">
        <f t="array" ref="C44">IF(ISERROR(INDEX('Table 3.2 Parish data'!$D$4:$D$10272,SMALL(IF($B$3='Table 3.2 Parish data'!$C$4:$C$10477,ROW('Table 3.2 Parish data'!$C$4:$C$10477)-ROW('Table 3.2 Parish data'!$C$4)+1),ROW(29:29)))),"",INDEX('Table 3.2 Parish data'!$D$4:$D$10272,SMALL(IF($B$3='Table 3.2 Parish data'!$C$4:$C$10477,ROW('Table 3.2 Parish data'!$C$4:$C$10477)-ROW('Table 3.2 Parish data'!$C$4)+1),ROW(29:29))))</f>
        <v/>
      </c>
      <c r="D44" s="26"/>
      <c r="E44" s="27" t="str">
        <f t="array" ref="E44">IF(ISERROR(INDEX('Table 3.2 Parish data'!$F$3:$F$10274,SMALL(IF($B$3='Table 3.2 Parish data'!$C$3:$C$10477,ROW('Table 3.2 Parish data'!$C$4:$C$10477)-ROW('Table 3.2 Parish data'!$C$4)+1),ROW(29:29)))),"",INDEX('Table 3.2 Parish data'!$F$3:$F$10477,SMALL(IF($B$3='Table 3.2 Parish data'!$C$4:$C$10477,ROW('Table 3.2 Parish data'!$C$4:$C$10477)-ROW('Table 3.2 Parish data'!$C$3)+1),ROW(29:29))))</f>
        <v/>
      </c>
      <c r="F44" s="113">
        <f t="shared" si="0"/>
        <v>0</v>
      </c>
      <c r="G44" s="27" t="str">
        <f t="array" ref="G44">IF(ISERROR(INDEX('Table 3.2 Parish data'!$J$4:$J$10274,SMALL(IF($B$3='Table 3.2 Parish data'!$C$4:$C$10477,ROW('Table 3.2 Parish data'!$C$4:$C$10477)-ROW('Table 3.2 Parish data'!$C$3)+1),ROW(29:29)))),"",INDEX('Table 3.2 Parish data'!$J$4:$J$10477,SMALL(IF($B$3='Table 3.2 Parish data'!$C$4:$C$10477,ROW('Table 3.2 Parish data'!$C$4:$C$10477)-ROW('Table 3.2 Parish data'!$C$4)+1),ROW(29:29))))</f>
        <v/>
      </c>
      <c r="H44" s="28"/>
      <c r="I44" s="29" t="str">
        <f t="array" ref="I44">IF(ISERROR(INDEX('Table 3.2 Parish data'!$K$4:$K$10274,SMALL(IF($B$3='Table 3.2 Parish data'!$C$4:$C$10477,ROW('Table 3.2 Parish data'!$C$4:$C$10477)-ROW('Table 3.2 Parish data'!$C$3)+1),ROW(29:29)))),"",INDEX('Table 3.2 Parish data'!$K$4:$K$10477,SMALL(IF($B$3='Table 3.2 Parish data'!$C$4:$C$10477,ROW('Table 3.2 Parish data'!$C$4:$C$10477)-ROW('Table 3.2 Parish data'!$C$4)+1),ROW(29:29))))</f>
        <v/>
      </c>
      <c r="J44" s="28"/>
      <c r="K44" s="30" t="str">
        <f t="array" ref="K44">IF(ISERROR(INDEX('Table 3.2 Parish data'!$L$4:$L$10274,SMALL(IF($B$3='Table 3.2 Parish data'!$C$4:$C$10477,ROW('Table 3.2 Parish data'!$C$4:$C$10477)-ROW('Table 3.2 Parish data'!$C$3)+1),ROW(29:29)))),"",INDEX('Table 3.2 Parish data'!$L$4:$L$10477,SMALL(IF($B$3='Table 3.2 Parish data'!$C$4:$C$10477,ROW('Table 3.2 Parish data'!$C$4:$C$10477)-ROW('Table 3.2 Parish data'!$C$4)+1),ROW(29:29))))</f>
        <v/>
      </c>
      <c r="L44" s="36"/>
      <c r="M44" s="31"/>
      <c r="N44" s="33"/>
      <c r="O44" s="37"/>
      <c r="P44" s="46"/>
      <c r="Q44" s="24"/>
    </row>
    <row r="45" spans="1:18" s="35" customFormat="1" ht="21" customHeight="1" thickBot="1" x14ac:dyDescent="0.25">
      <c r="A45" s="32"/>
      <c r="B45" s="109"/>
      <c r="C45" s="25" t="str">
        <f t="array" ref="C45">IF(ISERROR(INDEX('Table 3.2 Parish data'!$D$4:$D$10272,SMALL(IF($B$3='Table 3.2 Parish data'!$C$4:$C$10477,ROW('Table 3.2 Parish data'!$C$4:$C$10477)-ROW('Table 3.2 Parish data'!$C$4)+1),ROW(30:30)))),"",INDEX('Table 3.2 Parish data'!$D$4:$D$10272,SMALL(IF($B$3='Table 3.2 Parish data'!$C$4:$C$10477,ROW('Table 3.2 Parish data'!$C$4:$C$10477)-ROW('Table 3.2 Parish data'!$C$4)+1),ROW(30:30))))</f>
        <v/>
      </c>
      <c r="D45" s="26"/>
      <c r="E45" s="27" t="str">
        <f t="array" ref="E45">IF(ISERROR(INDEX('Table 3.2 Parish data'!$F$3:$F$10274,SMALL(IF($B$3='Table 3.2 Parish data'!$C$3:$C$10477,ROW('Table 3.2 Parish data'!$C$4:$C$10477)-ROW('Table 3.2 Parish data'!$C$4)+1),ROW(30:30)))),"",INDEX('Table 3.2 Parish data'!$F$3:$F$10477,SMALL(IF($B$3='Table 3.2 Parish data'!$C$4:$C$10477,ROW('Table 3.2 Parish data'!$C$4:$C$10477)-ROW('Table 3.2 Parish data'!$C$3)+1),ROW(30:30))))</f>
        <v/>
      </c>
      <c r="F45" s="113">
        <f t="shared" si="0"/>
        <v>0</v>
      </c>
      <c r="G45" s="27" t="str">
        <f t="array" ref="G45">IF(ISERROR(INDEX('Table 3.2 Parish data'!$J$4:$J$10274,SMALL(IF($B$3='Table 3.2 Parish data'!$C$4:$C$10477,ROW('Table 3.2 Parish data'!$C$4:$C$10477)-ROW('Table 3.2 Parish data'!$C$3)+1),ROW(30:30)))),"",INDEX('Table 3.2 Parish data'!$J$4:$J$10477,SMALL(IF($B$3='Table 3.2 Parish data'!$C$4:$C$10477,ROW('Table 3.2 Parish data'!$C$4:$C$10477)-ROW('Table 3.2 Parish data'!$C$4)+1),ROW(30:30))))</f>
        <v/>
      </c>
      <c r="H45" s="28"/>
      <c r="I45" s="29" t="str">
        <f t="array" ref="I45">IF(ISERROR(INDEX('Table 3.2 Parish data'!$K$4:$K$10274,SMALL(IF($B$3='Table 3.2 Parish data'!$C$4:$C$10477,ROW('Table 3.2 Parish data'!$C$4:$C$10477)-ROW('Table 3.2 Parish data'!$C$3)+1),ROW(30:30)))),"",INDEX('Table 3.2 Parish data'!$K$4:$K$10477,SMALL(IF($B$3='Table 3.2 Parish data'!$C$4:$C$10477,ROW('Table 3.2 Parish data'!$C$4:$C$10477)-ROW('Table 3.2 Parish data'!$C$4)+1),ROW(30:30))))</f>
        <v/>
      </c>
      <c r="J45" s="28"/>
      <c r="K45" s="30" t="str">
        <f t="array" ref="K45">IF(ISERROR(INDEX('Table 3.2 Parish data'!$L$4:$L$10274,SMALL(IF($B$3='Table 3.2 Parish data'!$C$4:$C$10477,ROW('Table 3.2 Parish data'!$C$4:$C$10477)-ROW('Table 3.2 Parish data'!$C$3)+1),ROW(30:30)))),"",INDEX('Table 3.2 Parish data'!$L$4:$L$10477,SMALL(IF($B$3='Table 3.2 Parish data'!$C$4:$C$10477,ROW('Table 3.2 Parish data'!$C$4:$C$10477)-ROW('Table 3.2 Parish data'!$C$4)+1),ROW(30:30))))</f>
        <v/>
      </c>
      <c r="L45" s="36"/>
      <c r="M45" s="31"/>
      <c r="N45" s="33"/>
      <c r="O45" s="37"/>
      <c r="P45" s="46"/>
      <c r="Q45" s="24"/>
    </row>
    <row r="46" spans="1:18" s="35" customFormat="1" ht="21" customHeight="1" thickBot="1" x14ac:dyDescent="0.25">
      <c r="A46" s="32"/>
      <c r="B46" s="109"/>
      <c r="C46" s="25" t="str">
        <f t="array" ref="C46">IF(ISERROR(INDEX('Table 3.2 Parish data'!$D$4:$D$10272,SMALL(IF($B$3='Table 3.2 Parish data'!$C$4:$C$10477,ROW('Table 3.2 Parish data'!$C$4:$C$10477)-ROW('Table 3.2 Parish data'!$C$4)+1),ROW(31:31)))),"",INDEX('Table 3.2 Parish data'!$D$4:$D$10272,SMALL(IF($B$3='Table 3.2 Parish data'!$C$4:$C$10477,ROW('Table 3.2 Parish data'!$C$4:$C$10477)-ROW('Table 3.2 Parish data'!$C$4)+1),ROW(31:31))))</f>
        <v/>
      </c>
      <c r="D46" s="26"/>
      <c r="E46" s="27" t="str">
        <f t="array" ref="E46">IF(ISERROR(INDEX('Table 3.2 Parish data'!$F$3:$F$10274,SMALL(IF($B$3='Table 3.2 Parish data'!$C$3:$C$10477,ROW('Table 3.2 Parish data'!$C$4:$C$10477)-ROW('Table 3.2 Parish data'!$C$4)+1),ROW(31:31)))),"",INDEX('Table 3.2 Parish data'!$F$3:$F$10477,SMALL(IF($B$3='Table 3.2 Parish data'!$C$4:$C$10477,ROW('Table 3.2 Parish data'!$C$4:$C$10477)-ROW('Table 3.2 Parish data'!$C$3)+1),ROW(31:31))))</f>
        <v/>
      </c>
      <c r="F46" s="113">
        <f t="shared" si="0"/>
        <v>0</v>
      </c>
      <c r="G46" s="27" t="str">
        <f t="array" ref="G46">IF(ISERROR(INDEX('Table 3.2 Parish data'!$J$4:$J$10274,SMALL(IF($B$3='Table 3.2 Parish data'!$C$4:$C$10477,ROW('Table 3.2 Parish data'!$C$4:$C$10477)-ROW('Table 3.2 Parish data'!$C$3)+1),ROW(31:31)))),"",INDEX('Table 3.2 Parish data'!$J$4:$J$10477,SMALL(IF($B$3='Table 3.2 Parish data'!$C$4:$C$10477,ROW('Table 3.2 Parish data'!$C$4:$C$10477)-ROW('Table 3.2 Parish data'!$C$4)+1),ROW(31:31))))</f>
        <v/>
      </c>
      <c r="H46" s="28"/>
      <c r="I46" s="29" t="str">
        <f t="array" ref="I46">IF(ISERROR(INDEX('Table 3.2 Parish data'!$K$4:$K$10274,SMALL(IF($B$3='Table 3.2 Parish data'!$C$4:$C$10477,ROW('Table 3.2 Parish data'!$C$4:$C$10477)-ROW('Table 3.2 Parish data'!$C$3)+1),ROW(31:31)))),"",INDEX('Table 3.2 Parish data'!$K$4:$K$10477,SMALL(IF($B$3='Table 3.2 Parish data'!$C$4:$C$10477,ROW('Table 3.2 Parish data'!$C$4:$C$10477)-ROW('Table 3.2 Parish data'!$C$4)+1),ROW(31:31))))</f>
        <v/>
      </c>
      <c r="J46" s="28"/>
      <c r="K46" s="30" t="str">
        <f t="array" ref="K46">IF(ISERROR(INDEX('Table 3.2 Parish data'!$L$4:$L$10274,SMALL(IF($B$3='Table 3.2 Parish data'!$C$4:$C$10477,ROW('Table 3.2 Parish data'!$C$4:$C$10477)-ROW('Table 3.2 Parish data'!$C$3)+1),ROW(31:31)))),"",INDEX('Table 3.2 Parish data'!$L$4:$L$10477,SMALL(IF($B$3='Table 3.2 Parish data'!$C$4:$C$10477,ROW('Table 3.2 Parish data'!$C$4:$C$10477)-ROW('Table 3.2 Parish data'!$C$4)+1),ROW(31:31))))</f>
        <v/>
      </c>
      <c r="L46" s="36"/>
      <c r="M46" s="31"/>
      <c r="N46" s="33"/>
      <c r="O46" s="37"/>
      <c r="P46" s="46"/>
      <c r="Q46" s="24"/>
    </row>
    <row r="47" spans="1:18" s="35" customFormat="1" ht="21" customHeight="1" thickBot="1" x14ac:dyDescent="0.25">
      <c r="A47" s="32"/>
      <c r="B47" s="109"/>
      <c r="C47" s="25" t="str">
        <f t="array" ref="C47">IF(ISERROR(INDEX('Table 3.2 Parish data'!$D$4:$D$10272,SMALL(IF($B$3='Table 3.2 Parish data'!$C$4:$C$10477,ROW('Table 3.2 Parish data'!$C$4:$C$10477)-ROW('Table 3.2 Parish data'!$C$4)+1),ROW(32:32)))),"",INDEX('Table 3.2 Parish data'!$D$4:$D$10272,SMALL(IF($B$3='Table 3.2 Parish data'!$C$4:$C$10477,ROW('Table 3.2 Parish data'!$C$4:$C$10477)-ROW('Table 3.2 Parish data'!$C$4)+1),ROW(32:32))))</f>
        <v/>
      </c>
      <c r="D47" s="26"/>
      <c r="E47" s="27" t="str">
        <f t="array" ref="E47">IF(ISERROR(INDEX('Table 3.2 Parish data'!$F$3:$F$10274,SMALL(IF($B$3='Table 3.2 Parish data'!$C$3:$C$10477,ROW('Table 3.2 Parish data'!$C$4:$C$10477)-ROW('Table 3.2 Parish data'!$C$4)+1),ROW(32:32)))),"",INDEX('Table 3.2 Parish data'!$F$3:$F$10477,SMALL(IF($B$3='Table 3.2 Parish data'!$C$4:$C$10477,ROW('Table 3.2 Parish data'!$C$4:$C$10477)-ROW('Table 3.2 Parish data'!$C$3)+1),ROW(32:32))))</f>
        <v/>
      </c>
      <c r="F47" s="113">
        <f t="shared" si="0"/>
        <v>0</v>
      </c>
      <c r="G47" s="27" t="str">
        <f t="array" ref="G47">IF(ISERROR(INDEX('Table 3.2 Parish data'!$J$4:$J$10274,SMALL(IF($B$3='Table 3.2 Parish data'!$C$4:$C$10477,ROW('Table 3.2 Parish data'!$C$4:$C$10477)-ROW('Table 3.2 Parish data'!$C$3)+1),ROW(32:32)))),"",INDEX('Table 3.2 Parish data'!$J$4:$J$10477,SMALL(IF($B$3='Table 3.2 Parish data'!$C$4:$C$10477,ROW('Table 3.2 Parish data'!$C$4:$C$10477)-ROW('Table 3.2 Parish data'!$C$4)+1),ROW(32:32))))</f>
        <v/>
      </c>
      <c r="H47" s="28"/>
      <c r="I47" s="29" t="str">
        <f t="array" ref="I47">IF(ISERROR(INDEX('Table 3.2 Parish data'!$K$4:$K$10274,SMALL(IF($B$3='Table 3.2 Parish data'!$C$4:$C$10477,ROW('Table 3.2 Parish data'!$C$4:$C$10477)-ROW('Table 3.2 Parish data'!$C$3)+1),ROW(32:32)))),"",INDEX('Table 3.2 Parish data'!$K$4:$K$10477,SMALL(IF($B$3='Table 3.2 Parish data'!$C$4:$C$10477,ROW('Table 3.2 Parish data'!$C$4:$C$10477)-ROW('Table 3.2 Parish data'!$C$4)+1),ROW(32:32))))</f>
        <v/>
      </c>
      <c r="J47" s="28"/>
      <c r="K47" s="30" t="str">
        <f t="array" ref="K47">IF(ISERROR(INDEX('Table 3.2 Parish data'!$L$4:$L$10274,SMALL(IF($B$3='Table 3.2 Parish data'!$C$4:$C$10477,ROW('Table 3.2 Parish data'!$C$4:$C$10477)-ROW('Table 3.2 Parish data'!$C$3)+1),ROW(32:32)))),"",INDEX('Table 3.2 Parish data'!$L$4:$L$10477,SMALL(IF($B$3='Table 3.2 Parish data'!$C$4:$C$10477,ROW('Table 3.2 Parish data'!$C$4:$C$10477)-ROW('Table 3.2 Parish data'!$C$4)+1),ROW(32:32))))</f>
        <v/>
      </c>
      <c r="L47" s="36"/>
      <c r="M47" s="31"/>
      <c r="N47" s="33"/>
      <c r="O47" s="37"/>
      <c r="P47" s="46"/>
    </row>
    <row r="48" spans="1:18" s="35" customFormat="1" ht="21" customHeight="1" thickBot="1" x14ac:dyDescent="0.25">
      <c r="A48" s="32"/>
      <c r="B48" s="109"/>
      <c r="C48" s="25" t="str">
        <f t="array" ref="C48">IF(ISERROR(INDEX('Table 3.2 Parish data'!$D$4:$D$10272,SMALL(IF($B$3='Table 3.2 Parish data'!$C$4:$C$10477,ROW('Table 3.2 Parish data'!$C$4:$C$10477)-ROW('Table 3.2 Parish data'!$C$4)+1),ROW(33:33)))),"",INDEX('Table 3.2 Parish data'!$D$4:$D$10272,SMALL(IF($B$3='Table 3.2 Parish data'!$C$4:$C$10477,ROW('Table 3.2 Parish data'!$C$4:$C$10477)-ROW('Table 3.2 Parish data'!$C$4)+1),ROW(33:33))))</f>
        <v/>
      </c>
      <c r="D48" s="26"/>
      <c r="E48" s="27" t="str">
        <f t="array" ref="E48">IF(ISERROR(INDEX('Table 3.2 Parish data'!$F$3:$F$10274,SMALL(IF($B$3='Table 3.2 Parish data'!$C$3:$C$10477,ROW('Table 3.2 Parish data'!$C$4:$C$10477)-ROW('Table 3.2 Parish data'!$C$4)+1),ROW(33:33)))),"",INDEX('Table 3.2 Parish data'!$F$3:$F$10477,SMALL(IF($B$3='Table 3.2 Parish data'!$C$4:$C$10477,ROW('Table 3.2 Parish data'!$C$4:$C$10477)-ROW('Table 3.2 Parish data'!$C$3)+1),ROW(33:33))))</f>
        <v/>
      </c>
      <c r="F48" s="113">
        <f t="shared" si="0"/>
        <v>0</v>
      </c>
      <c r="G48" s="27" t="str">
        <f t="array" ref="G48">IF(ISERROR(INDEX('Table 3.2 Parish data'!$J$4:$J$10274,SMALL(IF($B$3='Table 3.2 Parish data'!$C$4:$C$10477,ROW('Table 3.2 Parish data'!$C$4:$C$10477)-ROW('Table 3.2 Parish data'!$C$3)+1),ROW(33:33)))),"",INDEX('Table 3.2 Parish data'!$J$4:$J$10477,SMALL(IF($B$3='Table 3.2 Parish data'!$C$4:$C$10477,ROW('Table 3.2 Parish data'!$C$4:$C$10477)-ROW('Table 3.2 Parish data'!$C$4)+1),ROW(33:33))))</f>
        <v/>
      </c>
      <c r="H48" s="28"/>
      <c r="I48" s="29" t="str">
        <f t="array" ref="I48">IF(ISERROR(INDEX('Table 3.2 Parish data'!$K$4:$K$10274,SMALL(IF($B$3='Table 3.2 Parish data'!$C$4:$C$10477,ROW('Table 3.2 Parish data'!$C$4:$C$10477)-ROW('Table 3.2 Parish data'!$C$3)+1),ROW(33:33)))),"",INDEX('Table 3.2 Parish data'!$K$4:$K$10477,SMALL(IF($B$3='Table 3.2 Parish data'!$C$4:$C$10477,ROW('Table 3.2 Parish data'!$C$4:$C$10477)-ROW('Table 3.2 Parish data'!$C$4)+1),ROW(33:33))))</f>
        <v/>
      </c>
      <c r="J48" s="28"/>
      <c r="K48" s="30" t="str">
        <f t="array" ref="K48">IF(ISERROR(INDEX('Table 3.2 Parish data'!$L$4:$L$10274,SMALL(IF($B$3='Table 3.2 Parish data'!$C$4:$C$10477,ROW('Table 3.2 Parish data'!$C$4:$C$10477)-ROW('Table 3.2 Parish data'!$C$3)+1),ROW(33:33)))),"",INDEX('Table 3.2 Parish data'!$L$4:$L$10477,SMALL(IF($B$3='Table 3.2 Parish data'!$C$4:$C$10477,ROW('Table 3.2 Parish data'!$C$4:$C$10477)-ROW('Table 3.2 Parish data'!$C$4)+1),ROW(33:33))))</f>
        <v/>
      </c>
      <c r="L48" s="36"/>
      <c r="M48" s="31"/>
      <c r="N48" s="33"/>
      <c r="O48" s="37"/>
      <c r="P48" s="46"/>
    </row>
    <row r="49" spans="1:16" s="35" customFormat="1" ht="21" customHeight="1" thickBot="1" x14ac:dyDescent="0.25">
      <c r="A49" s="32"/>
      <c r="B49" s="109"/>
      <c r="C49" s="25" t="str">
        <f t="array" ref="C49">IF(ISERROR(INDEX('Table 3.2 Parish data'!$D$4:$D$10272,SMALL(IF($B$3='Table 3.2 Parish data'!$C$4:$C$10477,ROW('Table 3.2 Parish data'!$C$4:$C$10477)-ROW('Table 3.2 Parish data'!$C$4)+1),ROW(34:34)))),"",INDEX('Table 3.2 Parish data'!$D$4:$D$10272,SMALL(IF($B$3='Table 3.2 Parish data'!$C$4:$C$10477,ROW('Table 3.2 Parish data'!$C$4:$C$10477)-ROW('Table 3.2 Parish data'!$C$4)+1),ROW(34:34))))</f>
        <v/>
      </c>
      <c r="D49" s="26"/>
      <c r="E49" s="27" t="str">
        <f t="array" ref="E49">IF(ISERROR(INDEX('Table 3.2 Parish data'!$F$3:$F$10274,SMALL(IF($B$3='Table 3.2 Parish data'!$C$3:$C$10477,ROW('Table 3.2 Parish data'!$C$4:$C$10477)-ROW('Table 3.2 Parish data'!$C$4)+1),ROW(34:34)))),"",INDEX('Table 3.2 Parish data'!$F$3:$F$10477,SMALL(IF($B$3='Table 3.2 Parish data'!$C$4:$C$10477,ROW('Table 3.2 Parish data'!$C$4:$C$10477)-ROW('Table 3.2 Parish data'!$C$3)+1),ROW(34:34))))</f>
        <v/>
      </c>
      <c r="F49" s="113">
        <f t="shared" si="0"/>
        <v>0</v>
      </c>
      <c r="G49" s="27" t="str">
        <f t="array" ref="G49">IF(ISERROR(INDEX('Table 3.2 Parish data'!$J$4:$J$10274,SMALL(IF($B$3='Table 3.2 Parish data'!$C$4:$C$10477,ROW('Table 3.2 Parish data'!$C$4:$C$10477)-ROW('Table 3.2 Parish data'!$C$3)+1),ROW(34:34)))),"",INDEX('Table 3.2 Parish data'!$J$4:$J$10477,SMALL(IF($B$3='Table 3.2 Parish data'!$C$4:$C$10477,ROW('Table 3.2 Parish data'!$C$4:$C$10477)-ROW('Table 3.2 Parish data'!$C$4)+1),ROW(34:34))))</f>
        <v/>
      </c>
      <c r="H49" s="28"/>
      <c r="I49" s="29" t="str">
        <f t="array" ref="I49">IF(ISERROR(INDEX('Table 3.2 Parish data'!$K$4:$K$10274,SMALL(IF($B$3='Table 3.2 Parish data'!$C$4:$C$10477,ROW('Table 3.2 Parish data'!$C$4:$C$10477)-ROW('Table 3.2 Parish data'!$C$3)+1),ROW(34:34)))),"",INDEX('Table 3.2 Parish data'!$K$4:$K$10477,SMALL(IF($B$3='Table 3.2 Parish data'!$C$4:$C$10477,ROW('Table 3.2 Parish data'!$C$4:$C$10477)-ROW('Table 3.2 Parish data'!$C$4)+1),ROW(34:34))))</f>
        <v/>
      </c>
      <c r="J49" s="28"/>
      <c r="K49" s="30" t="str">
        <f t="array" ref="K49">IF(ISERROR(INDEX('Table 3.2 Parish data'!$L$4:$L$10274,SMALL(IF($B$3='Table 3.2 Parish data'!$C$4:$C$10477,ROW('Table 3.2 Parish data'!$C$4:$C$10477)-ROW('Table 3.2 Parish data'!$C$3)+1),ROW(34:34)))),"",INDEX('Table 3.2 Parish data'!$L$4:$L$10477,SMALL(IF($B$3='Table 3.2 Parish data'!$C$4:$C$10477,ROW('Table 3.2 Parish data'!$C$4:$C$10477)-ROW('Table 3.2 Parish data'!$C$4)+1),ROW(34:34))))</f>
        <v/>
      </c>
      <c r="L49" s="36"/>
      <c r="M49" s="31"/>
      <c r="N49" s="33"/>
      <c r="O49" s="37"/>
      <c r="P49" s="46"/>
    </row>
    <row r="50" spans="1:16" s="35" customFormat="1" ht="21" customHeight="1" thickBot="1" x14ac:dyDescent="0.25">
      <c r="A50" s="32"/>
      <c r="B50" s="109"/>
      <c r="C50" s="25" t="str">
        <f t="array" ref="C50">IF(ISERROR(INDEX('Table 3.2 Parish data'!$D$4:$D$10272,SMALL(IF($B$3='Table 3.2 Parish data'!$C$4:$C$10477,ROW('Table 3.2 Parish data'!$C$4:$C$10477)-ROW('Table 3.2 Parish data'!$C$4)+1),ROW(35:35)))),"",INDEX('Table 3.2 Parish data'!$D$4:$D$10272,SMALL(IF($B$3='Table 3.2 Parish data'!$C$4:$C$10477,ROW('Table 3.2 Parish data'!$C$4:$C$10477)-ROW('Table 3.2 Parish data'!$C$4)+1),ROW(35:35))))</f>
        <v/>
      </c>
      <c r="D50" s="26"/>
      <c r="E50" s="27" t="str">
        <f t="array" ref="E50">IF(ISERROR(INDEX('Table 3.2 Parish data'!$F$3:$F$10274,SMALL(IF($B$3='Table 3.2 Parish data'!$C$3:$C$10477,ROW('Table 3.2 Parish data'!$C$4:$C$10477)-ROW('Table 3.2 Parish data'!$C$4)+1),ROW(35:35)))),"",INDEX('Table 3.2 Parish data'!$F$3:$F$10477,SMALL(IF($B$3='Table 3.2 Parish data'!$C$4:$C$10477,ROW('Table 3.2 Parish data'!$C$4:$C$10477)-ROW('Table 3.2 Parish data'!$C$3)+1),ROW(35:35))))</f>
        <v/>
      </c>
      <c r="F50" s="113">
        <f t="shared" si="0"/>
        <v>0</v>
      </c>
      <c r="G50" s="27" t="str">
        <f t="array" ref="G50">IF(ISERROR(INDEX('Table 3.2 Parish data'!$J$4:$J$10274,SMALL(IF($B$3='Table 3.2 Parish data'!$C$4:$C$10477,ROW('Table 3.2 Parish data'!$C$4:$C$10477)-ROW('Table 3.2 Parish data'!$C$3)+1),ROW(35:35)))),"",INDEX('Table 3.2 Parish data'!$J$4:$J$10477,SMALL(IF($B$3='Table 3.2 Parish data'!$C$4:$C$10477,ROW('Table 3.2 Parish data'!$C$4:$C$10477)-ROW('Table 3.2 Parish data'!$C$4)+1),ROW(35:35))))</f>
        <v/>
      </c>
      <c r="H50" s="28"/>
      <c r="I50" s="29" t="str">
        <f t="array" ref="I50">IF(ISERROR(INDEX('Table 3.2 Parish data'!$K$4:$K$10274,SMALL(IF($B$3='Table 3.2 Parish data'!$C$4:$C$10477,ROW('Table 3.2 Parish data'!$C$4:$C$10477)-ROW('Table 3.2 Parish data'!$C$3)+1),ROW(35:35)))),"",INDEX('Table 3.2 Parish data'!$K$4:$K$10477,SMALL(IF($B$3='Table 3.2 Parish data'!$C$4:$C$10477,ROW('Table 3.2 Parish data'!$C$4:$C$10477)-ROW('Table 3.2 Parish data'!$C$4)+1),ROW(35:35))))</f>
        <v/>
      </c>
      <c r="J50" s="28"/>
      <c r="K50" s="30" t="str">
        <f t="array" ref="K50">IF(ISERROR(INDEX('Table 3.2 Parish data'!$L$4:$L$10274,SMALL(IF($B$3='Table 3.2 Parish data'!$C$4:$C$10477,ROW('Table 3.2 Parish data'!$C$4:$C$10477)-ROW('Table 3.2 Parish data'!$C$3)+1),ROW(35:35)))),"",INDEX('Table 3.2 Parish data'!$L$4:$L$10477,SMALL(IF($B$3='Table 3.2 Parish data'!$C$4:$C$10477,ROW('Table 3.2 Parish data'!$C$4:$C$10477)-ROW('Table 3.2 Parish data'!$C$4)+1),ROW(35:35))))</f>
        <v/>
      </c>
      <c r="L50" s="36"/>
      <c r="M50" s="31"/>
      <c r="N50" s="33"/>
      <c r="O50" s="37"/>
      <c r="P50" s="46"/>
    </row>
    <row r="51" spans="1:16" s="35" customFormat="1" ht="21" customHeight="1" thickBot="1" x14ac:dyDescent="0.25">
      <c r="A51" s="32"/>
      <c r="B51" s="109"/>
      <c r="C51" s="25" t="str">
        <f t="array" ref="C51">IF(ISERROR(INDEX('Table 3.2 Parish data'!$D$4:$D$10272,SMALL(IF($B$3='Table 3.2 Parish data'!$C$4:$C$10477,ROW('Table 3.2 Parish data'!$C$4:$C$10477)-ROW('Table 3.2 Parish data'!$C$4)+1),ROW(36:36)))),"",INDEX('Table 3.2 Parish data'!$D$4:$D$10272,SMALL(IF($B$3='Table 3.2 Parish data'!$C$4:$C$10477,ROW('Table 3.2 Parish data'!$C$4:$C$10477)-ROW('Table 3.2 Parish data'!$C$4)+1),ROW(36:36))))</f>
        <v/>
      </c>
      <c r="D51" s="26"/>
      <c r="E51" s="27" t="str">
        <f t="array" ref="E51">IF(ISERROR(INDEX('Table 3.2 Parish data'!$F$3:$F$10274,SMALL(IF($B$3='Table 3.2 Parish data'!$C$3:$C$10477,ROW('Table 3.2 Parish data'!$C$4:$C$10477)-ROW('Table 3.2 Parish data'!$C$4)+1),ROW(36:36)))),"",INDEX('Table 3.2 Parish data'!$F$3:$F$10477,SMALL(IF($B$3='Table 3.2 Parish data'!$C$4:$C$10477,ROW('Table 3.2 Parish data'!$C$4:$C$10477)-ROW('Table 3.2 Parish data'!$C$3)+1),ROW(36:36))))</f>
        <v/>
      </c>
      <c r="F51" s="113">
        <f t="shared" si="0"/>
        <v>0</v>
      </c>
      <c r="G51" s="27" t="str">
        <f t="array" ref="G51">IF(ISERROR(INDEX('Table 3.2 Parish data'!$J$4:$J$10274,SMALL(IF($B$3='Table 3.2 Parish data'!$C$4:$C$10477,ROW('Table 3.2 Parish data'!$C$4:$C$10477)-ROW('Table 3.2 Parish data'!$C$3)+1),ROW(36:36)))),"",INDEX('Table 3.2 Parish data'!$J$4:$J$10477,SMALL(IF($B$3='Table 3.2 Parish data'!$C$4:$C$10477,ROW('Table 3.2 Parish data'!$C$4:$C$10477)-ROW('Table 3.2 Parish data'!$C$4)+1),ROW(36:36))))</f>
        <v/>
      </c>
      <c r="H51" s="28"/>
      <c r="I51" s="29" t="str">
        <f t="array" ref="I51">IF(ISERROR(INDEX('Table 3.2 Parish data'!$K$4:$K$10274,SMALL(IF($B$3='Table 3.2 Parish data'!$C$4:$C$10477,ROW('Table 3.2 Parish data'!$C$4:$C$10477)-ROW('Table 3.2 Parish data'!$C$3)+1),ROW(36:36)))),"",INDEX('Table 3.2 Parish data'!$K$4:$K$10477,SMALL(IF($B$3='Table 3.2 Parish data'!$C$4:$C$10477,ROW('Table 3.2 Parish data'!$C$4:$C$10477)-ROW('Table 3.2 Parish data'!$C$4)+1),ROW(36:36))))</f>
        <v/>
      </c>
      <c r="J51" s="28"/>
      <c r="K51" s="30" t="str">
        <f t="array" ref="K51">IF(ISERROR(INDEX('Table 3.2 Parish data'!$L$4:$L$10274,SMALL(IF($B$3='Table 3.2 Parish data'!$C$4:$C$10477,ROW('Table 3.2 Parish data'!$C$4:$C$10477)-ROW('Table 3.2 Parish data'!$C$3)+1),ROW(36:36)))),"",INDEX('Table 3.2 Parish data'!$L$4:$L$10477,SMALL(IF($B$3='Table 3.2 Parish data'!$C$4:$C$10477,ROW('Table 3.2 Parish data'!$C$4:$C$10477)-ROW('Table 3.2 Parish data'!$C$4)+1),ROW(36:36))))</f>
        <v/>
      </c>
      <c r="L51" s="36"/>
      <c r="M51" s="31"/>
      <c r="N51" s="33"/>
      <c r="O51" s="37"/>
      <c r="P51" s="46"/>
    </row>
    <row r="52" spans="1:16" s="35" customFormat="1" ht="21" customHeight="1" thickBot="1" x14ac:dyDescent="0.25">
      <c r="A52" s="32"/>
      <c r="B52" s="109"/>
      <c r="C52" s="25" t="str">
        <f t="array" ref="C52">IF(ISERROR(INDEX('Table 3.2 Parish data'!$D$4:$D$10272,SMALL(IF($B$3='Table 3.2 Parish data'!$C$4:$C$10477,ROW('Table 3.2 Parish data'!$C$4:$C$10477)-ROW('Table 3.2 Parish data'!$C$4)+1),ROW(37:37)))),"",INDEX('Table 3.2 Parish data'!$D$4:$D$10272,SMALL(IF($B$3='Table 3.2 Parish data'!$C$4:$C$10477,ROW('Table 3.2 Parish data'!$C$4:$C$10477)-ROW('Table 3.2 Parish data'!$C$4)+1),ROW(37:37))))</f>
        <v/>
      </c>
      <c r="D52" s="26"/>
      <c r="E52" s="27" t="str">
        <f t="array" ref="E52">IF(ISERROR(INDEX('Table 3.2 Parish data'!$F$3:$F$10274,SMALL(IF($B$3='Table 3.2 Parish data'!$C$3:$C$10477,ROW('Table 3.2 Parish data'!$C$4:$C$10477)-ROW('Table 3.2 Parish data'!$C$4)+1),ROW(37:37)))),"",INDEX('Table 3.2 Parish data'!$F$3:$F$10477,SMALL(IF($B$3='Table 3.2 Parish data'!$C$4:$C$10477,ROW('Table 3.2 Parish data'!$C$4:$C$10477)-ROW('Table 3.2 Parish data'!$C$3)+1),ROW(37:37))))</f>
        <v/>
      </c>
      <c r="F52" s="113">
        <f t="shared" si="0"/>
        <v>0</v>
      </c>
      <c r="G52" s="27" t="str">
        <f t="array" ref="G52">IF(ISERROR(INDEX('Table 3.2 Parish data'!$J$4:$J$10274,SMALL(IF($B$3='Table 3.2 Parish data'!$C$4:$C$10477,ROW('Table 3.2 Parish data'!$C$4:$C$10477)-ROW('Table 3.2 Parish data'!$C$3)+1),ROW(37:37)))),"",INDEX('Table 3.2 Parish data'!$J$4:$J$10477,SMALL(IF($B$3='Table 3.2 Parish data'!$C$4:$C$10477,ROW('Table 3.2 Parish data'!$C$4:$C$10477)-ROW('Table 3.2 Parish data'!$C$4)+1),ROW(37:37))))</f>
        <v/>
      </c>
      <c r="H52" s="28"/>
      <c r="I52" s="29" t="str">
        <f t="array" ref="I52">IF(ISERROR(INDEX('Table 3.2 Parish data'!$K$4:$K$10274,SMALL(IF($B$3='Table 3.2 Parish data'!$C$4:$C$10477,ROW('Table 3.2 Parish data'!$C$4:$C$10477)-ROW('Table 3.2 Parish data'!$C$3)+1),ROW(37:37)))),"",INDEX('Table 3.2 Parish data'!$K$4:$K$10477,SMALL(IF($B$3='Table 3.2 Parish data'!$C$4:$C$10477,ROW('Table 3.2 Parish data'!$C$4:$C$10477)-ROW('Table 3.2 Parish data'!$C$4)+1),ROW(37:37))))</f>
        <v/>
      </c>
      <c r="J52" s="28"/>
      <c r="K52" s="30" t="str">
        <f t="array" ref="K52">IF(ISERROR(INDEX('Table 3.2 Parish data'!$L$4:$L$10274,SMALL(IF($B$3='Table 3.2 Parish data'!$C$4:$C$10477,ROW('Table 3.2 Parish data'!$C$4:$C$10477)-ROW('Table 3.2 Parish data'!$C$3)+1),ROW(37:37)))),"",INDEX('Table 3.2 Parish data'!$L$4:$L$10477,SMALL(IF($B$3='Table 3.2 Parish data'!$C$4:$C$10477,ROW('Table 3.2 Parish data'!$C$4:$C$10477)-ROW('Table 3.2 Parish data'!$C$4)+1),ROW(37:37))))</f>
        <v/>
      </c>
      <c r="L52" s="36"/>
      <c r="M52" s="31"/>
      <c r="N52" s="33"/>
      <c r="O52" s="37"/>
      <c r="P52" s="46"/>
    </row>
    <row r="53" spans="1:16" s="35" customFormat="1" ht="21" customHeight="1" thickBot="1" x14ac:dyDescent="0.25">
      <c r="A53" s="32"/>
      <c r="B53" s="109"/>
      <c r="C53" s="25" t="str">
        <f t="array" ref="C53">IF(ISERROR(INDEX('Table 3.2 Parish data'!$D$4:$D$10272,SMALL(IF($B$3='Table 3.2 Parish data'!$C$4:$C$10477,ROW('Table 3.2 Parish data'!$C$4:$C$10477)-ROW('Table 3.2 Parish data'!$C$4)+1),ROW(38:38)))),"",INDEX('Table 3.2 Parish data'!$D$4:$D$10272,SMALL(IF($B$3='Table 3.2 Parish data'!$C$4:$C$10477,ROW('Table 3.2 Parish data'!$C$4:$C$10477)-ROW('Table 3.2 Parish data'!$C$4)+1),ROW(38:38))))</f>
        <v/>
      </c>
      <c r="D53" s="26"/>
      <c r="E53" s="27" t="str">
        <f t="array" ref="E53">IF(ISERROR(INDEX('Table 3.2 Parish data'!$F$3:$F$10274,SMALL(IF($B$3='Table 3.2 Parish data'!$C$3:$C$10477,ROW('Table 3.2 Parish data'!$C$4:$C$10477)-ROW('Table 3.2 Parish data'!$C$4)+1),ROW(38:38)))),"",INDEX('Table 3.2 Parish data'!$F$3:$F$10477,SMALL(IF($B$3='Table 3.2 Parish data'!$C$4:$C$10477,ROW('Table 3.2 Parish data'!$C$4:$C$10477)-ROW('Table 3.2 Parish data'!$C$3)+1),ROW(38:38))))</f>
        <v/>
      </c>
      <c r="F53" s="113">
        <f t="shared" si="0"/>
        <v>0</v>
      </c>
      <c r="G53" s="27" t="str">
        <f t="array" ref="G53">IF(ISERROR(INDEX('Table 3.2 Parish data'!$J$4:$J$10274,SMALL(IF($B$3='Table 3.2 Parish data'!$C$4:$C$10477,ROW('Table 3.2 Parish data'!$C$4:$C$10477)-ROW('Table 3.2 Parish data'!$C$3)+1),ROW(38:38)))),"",INDEX('Table 3.2 Parish data'!$J$4:$J$10477,SMALL(IF($B$3='Table 3.2 Parish data'!$C$4:$C$10477,ROW('Table 3.2 Parish data'!$C$4:$C$10477)-ROW('Table 3.2 Parish data'!$C$4)+1),ROW(38:38))))</f>
        <v/>
      </c>
      <c r="H53" s="28"/>
      <c r="I53" s="29" t="str">
        <f t="array" ref="I53">IF(ISERROR(INDEX('Table 3.2 Parish data'!$K$4:$K$10274,SMALL(IF($B$3='Table 3.2 Parish data'!$C$4:$C$10477,ROW('Table 3.2 Parish data'!$C$4:$C$10477)-ROW('Table 3.2 Parish data'!$C$3)+1),ROW(38:38)))),"",INDEX('Table 3.2 Parish data'!$K$4:$K$10477,SMALL(IF($B$3='Table 3.2 Parish data'!$C$4:$C$10477,ROW('Table 3.2 Parish data'!$C$4:$C$10477)-ROW('Table 3.2 Parish data'!$C$4)+1),ROW(38:38))))</f>
        <v/>
      </c>
      <c r="J53" s="28"/>
      <c r="K53" s="30" t="str">
        <f t="array" ref="K53">IF(ISERROR(INDEX('Table 3.2 Parish data'!$L$4:$L$10274,SMALL(IF($B$3='Table 3.2 Parish data'!$C$4:$C$10477,ROW('Table 3.2 Parish data'!$C$4:$C$10477)-ROW('Table 3.2 Parish data'!$C$3)+1),ROW(38:38)))),"",INDEX('Table 3.2 Parish data'!$L$4:$L$10477,SMALL(IF($B$3='Table 3.2 Parish data'!$C$4:$C$10477,ROW('Table 3.2 Parish data'!$C$4:$C$10477)-ROW('Table 3.2 Parish data'!$C$4)+1),ROW(38:38))))</f>
        <v/>
      </c>
      <c r="L53" s="36"/>
      <c r="M53" s="31"/>
      <c r="N53" s="33"/>
      <c r="O53" s="37"/>
      <c r="P53" s="46"/>
    </row>
    <row r="54" spans="1:16" s="35" customFormat="1" ht="21" customHeight="1" thickBot="1" x14ac:dyDescent="0.25">
      <c r="A54" s="32"/>
      <c r="B54" s="109"/>
      <c r="C54" s="25" t="str">
        <f t="array" ref="C54">IF(ISERROR(INDEX('Table 3.2 Parish data'!$D$4:$D$10272,SMALL(IF($B$3='Table 3.2 Parish data'!$C$4:$C$10477,ROW('Table 3.2 Parish data'!$C$4:$C$10477)-ROW('Table 3.2 Parish data'!$C$4)+1),ROW(39:39)))),"",INDEX('Table 3.2 Parish data'!$D$4:$D$10272,SMALL(IF($B$3='Table 3.2 Parish data'!$C$4:$C$10477,ROW('Table 3.2 Parish data'!$C$4:$C$10477)-ROW('Table 3.2 Parish data'!$C$4)+1),ROW(39:39))))</f>
        <v/>
      </c>
      <c r="D54" s="26"/>
      <c r="E54" s="27" t="str">
        <f t="array" ref="E54">IF(ISERROR(INDEX('Table 3.2 Parish data'!$F$3:$F$10274,SMALL(IF($B$3='Table 3.2 Parish data'!$C$3:$C$10477,ROW('Table 3.2 Parish data'!$C$4:$C$10477)-ROW('Table 3.2 Parish data'!$C$4)+1),ROW(39:39)))),"",INDEX('Table 3.2 Parish data'!$F$3:$F$10477,SMALL(IF($B$3='Table 3.2 Parish data'!$C$4:$C$10477,ROW('Table 3.2 Parish data'!$C$4:$C$10477)-ROW('Table 3.2 Parish data'!$C$3)+1),ROW(39:39))))</f>
        <v/>
      </c>
      <c r="F54" s="113">
        <f t="shared" si="0"/>
        <v>0</v>
      </c>
      <c r="G54" s="27" t="str">
        <f t="array" ref="G54">IF(ISERROR(INDEX('Table 3.2 Parish data'!$J$4:$J$10274,SMALL(IF($B$3='Table 3.2 Parish data'!$C$4:$C$10477,ROW('Table 3.2 Parish data'!$C$4:$C$10477)-ROW('Table 3.2 Parish data'!$C$3)+1),ROW(39:39)))),"",INDEX('Table 3.2 Parish data'!$J$4:$J$10477,SMALL(IF($B$3='Table 3.2 Parish data'!$C$4:$C$10477,ROW('Table 3.2 Parish data'!$C$4:$C$10477)-ROW('Table 3.2 Parish data'!$C$4)+1),ROW(39:39))))</f>
        <v/>
      </c>
      <c r="H54" s="28"/>
      <c r="I54" s="29" t="str">
        <f t="array" ref="I54">IF(ISERROR(INDEX('Table 3.2 Parish data'!$K$4:$K$10274,SMALL(IF($B$3='Table 3.2 Parish data'!$C$4:$C$10477,ROW('Table 3.2 Parish data'!$C$4:$C$10477)-ROW('Table 3.2 Parish data'!$C$3)+1),ROW(39:39)))),"",INDEX('Table 3.2 Parish data'!$K$4:$K$10477,SMALL(IF($B$3='Table 3.2 Parish data'!$C$4:$C$10477,ROW('Table 3.2 Parish data'!$C$4:$C$10477)-ROW('Table 3.2 Parish data'!$C$4)+1),ROW(39:39))))</f>
        <v/>
      </c>
      <c r="J54" s="28"/>
      <c r="K54" s="30" t="str">
        <f t="array" ref="K54">IF(ISERROR(INDEX('Table 3.2 Parish data'!$L$4:$L$10274,SMALL(IF($B$3='Table 3.2 Parish data'!$C$4:$C$10477,ROW('Table 3.2 Parish data'!$C$4:$C$10477)-ROW('Table 3.2 Parish data'!$C$3)+1),ROW(39:39)))),"",INDEX('Table 3.2 Parish data'!$L$4:$L$10477,SMALL(IF($B$3='Table 3.2 Parish data'!$C$4:$C$10477,ROW('Table 3.2 Parish data'!$C$4:$C$10477)-ROW('Table 3.2 Parish data'!$C$4)+1),ROW(39:39))))</f>
        <v/>
      </c>
      <c r="L54" s="36"/>
      <c r="M54" s="31"/>
      <c r="N54" s="33"/>
      <c r="O54" s="37"/>
      <c r="P54" s="46"/>
    </row>
    <row r="55" spans="1:16" s="35" customFormat="1" ht="21" customHeight="1" thickBot="1" x14ac:dyDescent="0.25">
      <c r="A55" s="32"/>
      <c r="B55" s="109"/>
      <c r="C55" s="25" t="str">
        <f t="array" ref="C55">IF(ISERROR(INDEX('Table 3.2 Parish data'!$D$4:$D$10272,SMALL(IF($B$3='Table 3.2 Parish data'!$C$4:$C$10477,ROW('Table 3.2 Parish data'!$C$4:$C$10477)-ROW('Table 3.2 Parish data'!$C$4)+1),ROW(40:40)))),"",INDEX('Table 3.2 Parish data'!$D$4:$D$10272,SMALL(IF($B$3='Table 3.2 Parish data'!$C$4:$C$10477,ROW('Table 3.2 Parish data'!$C$4:$C$10477)-ROW('Table 3.2 Parish data'!$C$4)+1),ROW(40:40))))</f>
        <v/>
      </c>
      <c r="D55" s="26"/>
      <c r="E55" s="27" t="str">
        <f t="array" ref="E55">IF(ISERROR(INDEX('Table 3.2 Parish data'!$F$3:$F$10274,SMALL(IF($B$3='Table 3.2 Parish data'!$C$3:$C$10477,ROW('Table 3.2 Parish data'!$C$4:$C$10477)-ROW('Table 3.2 Parish data'!$C$4)+1),ROW(40:40)))),"",INDEX('Table 3.2 Parish data'!$F$3:$F$10477,SMALL(IF($B$3='Table 3.2 Parish data'!$C$4:$C$10477,ROW('Table 3.2 Parish data'!$C$4:$C$10477)-ROW('Table 3.2 Parish data'!$C$3)+1),ROW(40:40))))</f>
        <v/>
      </c>
      <c r="F55" s="113">
        <f t="shared" si="0"/>
        <v>0</v>
      </c>
      <c r="G55" s="27" t="str">
        <f t="array" ref="G55">IF(ISERROR(INDEX('Table 3.2 Parish data'!$J$4:$J$10274,SMALL(IF($B$3='Table 3.2 Parish data'!$C$4:$C$10477,ROW('Table 3.2 Parish data'!$C$4:$C$10477)-ROW('Table 3.2 Parish data'!$C$3)+1),ROW(40:40)))),"",INDEX('Table 3.2 Parish data'!$J$4:$J$10477,SMALL(IF($B$3='Table 3.2 Parish data'!$C$4:$C$10477,ROW('Table 3.2 Parish data'!$C$4:$C$10477)-ROW('Table 3.2 Parish data'!$C$4)+1),ROW(40:40))))</f>
        <v/>
      </c>
      <c r="H55" s="28"/>
      <c r="I55" s="29" t="str">
        <f t="array" ref="I55">IF(ISERROR(INDEX('Table 3.2 Parish data'!$K$4:$K$10274,SMALL(IF($B$3='Table 3.2 Parish data'!$C$4:$C$10477,ROW('Table 3.2 Parish data'!$C$4:$C$10477)-ROW('Table 3.2 Parish data'!$C$3)+1),ROW(40:40)))),"",INDEX('Table 3.2 Parish data'!$K$4:$K$10477,SMALL(IF($B$3='Table 3.2 Parish data'!$C$4:$C$10477,ROW('Table 3.2 Parish data'!$C$4:$C$10477)-ROW('Table 3.2 Parish data'!$C$4)+1),ROW(40:40))))</f>
        <v/>
      </c>
      <c r="J55" s="28"/>
      <c r="K55" s="30" t="str">
        <f t="array" ref="K55">IF(ISERROR(INDEX('Table 3.2 Parish data'!$L$4:$L$10274,SMALL(IF($B$3='Table 3.2 Parish data'!$C$4:$C$10477,ROW('Table 3.2 Parish data'!$C$4:$C$10477)-ROW('Table 3.2 Parish data'!$C$3)+1),ROW(40:40)))),"",INDEX('Table 3.2 Parish data'!$L$4:$L$10477,SMALL(IF($B$3='Table 3.2 Parish data'!$C$4:$C$10477,ROW('Table 3.2 Parish data'!$C$4:$C$10477)-ROW('Table 3.2 Parish data'!$C$4)+1),ROW(40:40))))</f>
        <v/>
      </c>
      <c r="L55" s="36"/>
      <c r="M55" s="31"/>
      <c r="N55" s="33"/>
      <c r="O55" s="37"/>
      <c r="P55" s="46"/>
    </row>
    <row r="56" spans="1:16" s="35" customFormat="1" ht="21" customHeight="1" thickBot="1" x14ac:dyDescent="0.25">
      <c r="A56" s="32"/>
      <c r="B56" s="109"/>
      <c r="C56" s="25" t="str">
        <f t="array" ref="C56">IF(ISERROR(INDEX('Table 3.2 Parish data'!$D$4:$D$10272,SMALL(IF($B$3='Table 3.2 Parish data'!$C$4:$C$10477,ROW('Table 3.2 Parish data'!$C$4:$C$10477)-ROW('Table 3.2 Parish data'!$C$4)+1),ROW(41:41)))),"",INDEX('Table 3.2 Parish data'!$D$4:$D$10272,SMALL(IF($B$3='Table 3.2 Parish data'!$C$4:$C$10477,ROW('Table 3.2 Parish data'!$C$4:$C$10477)-ROW('Table 3.2 Parish data'!$C$4)+1),ROW(41:41))))</f>
        <v/>
      </c>
      <c r="D56" s="26"/>
      <c r="E56" s="27" t="str">
        <f t="array" ref="E56">IF(ISERROR(INDEX('Table 3.2 Parish data'!$F$3:$F$10274,SMALL(IF($B$3='Table 3.2 Parish data'!$C$3:$C$10477,ROW('Table 3.2 Parish data'!$C$4:$C$10477)-ROW('Table 3.2 Parish data'!$C$4)+1),ROW(41:41)))),"",INDEX('Table 3.2 Parish data'!$F$3:$F$10477,SMALL(IF($B$3='Table 3.2 Parish data'!$C$4:$C$10477,ROW('Table 3.2 Parish data'!$C$4:$C$10477)-ROW('Table 3.2 Parish data'!$C$3)+1),ROW(41:41))))</f>
        <v/>
      </c>
      <c r="F56" s="113">
        <f t="shared" si="0"/>
        <v>0</v>
      </c>
      <c r="G56" s="27" t="str">
        <f t="array" ref="G56">IF(ISERROR(INDEX('Table 3.2 Parish data'!$J$4:$J$10274,SMALL(IF($B$3='Table 3.2 Parish data'!$C$4:$C$10477,ROW('Table 3.2 Parish data'!$C$4:$C$10477)-ROW('Table 3.2 Parish data'!$C$3)+1),ROW(41:41)))),"",INDEX('Table 3.2 Parish data'!$J$4:$J$10477,SMALL(IF($B$3='Table 3.2 Parish data'!$C$4:$C$10477,ROW('Table 3.2 Parish data'!$C$4:$C$10477)-ROW('Table 3.2 Parish data'!$C$4)+1),ROW(41:41))))</f>
        <v/>
      </c>
      <c r="H56" s="28"/>
      <c r="I56" s="29" t="str">
        <f t="array" ref="I56">IF(ISERROR(INDEX('Table 3.2 Parish data'!$K$4:$K$10274,SMALL(IF($B$3='Table 3.2 Parish data'!$C$4:$C$10477,ROW('Table 3.2 Parish data'!$C$4:$C$10477)-ROW('Table 3.2 Parish data'!$C$3)+1),ROW(41:41)))),"",INDEX('Table 3.2 Parish data'!$K$4:$K$10477,SMALL(IF($B$3='Table 3.2 Parish data'!$C$4:$C$10477,ROW('Table 3.2 Parish data'!$C$4:$C$10477)-ROW('Table 3.2 Parish data'!$C$4)+1),ROW(41:41))))</f>
        <v/>
      </c>
      <c r="J56" s="28"/>
      <c r="K56" s="30" t="str">
        <f t="array" ref="K56">IF(ISERROR(INDEX('Table 3.2 Parish data'!$L$4:$L$10274,SMALL(IF($B$3='Table 3.2 Parish data'!$C$4:$C$10477,ROW('Table 3.2 Parish data'!$C$4:$C$10477)-ROW('Table 3.2 Parish data'!$C$3)+1),ROW(41:41)))),"",INDEX('Table 3.2 Parish data'!$L$4:$L$10477,SMALL(IF($B$3='Table 3.2 Parish data'!$C$4:$C$10477,ROW('Table 3.2 Parish data'!$C$4:$C$10477)-ROW('Table 3.2 Parish data'!$C$4)+1),ROW(41:41))))</f>
        <v/>
      </c>
      <c r="L56" s="36"/>
      <c r="M56" s="31"/>
      <c r="N56" s="33"/>
      <c r="O56" s="37"/>
      <c r="P56" s="46"/>
    </row>
    <row r="57" spans="1:16" s="35" customFormat="1" ht="21" customHeight="1" thickBot="1" x14ac:dyDescent="0.25">
      <c r="A57" s="32"/>
      <c r="B57" s="109"/>
      <c r="C57" s="25" t="str">
        <f t="array" ref="C57">IF(ISERROR(INDEX('Table 3.2 Parish data'!$D$4:$D$10272,SMALL(IF($B$3='Table 3.2 Parish data'!$C$4:$C$10477,ROW('Table 3.2 Parish data'!$C$4:$C$10477)-ROW('Table 3.2 Parish data'!$C$4)+1),ROW(42:42)))),"",INDEX('Table 3.2 Parish data'!$D$4:$D$10272,SMALL(IF($B$3='Table 3.2 Parish data'!$C$4:$C$10477,ROW('Table 3.2 Parish data'!$C$4:$C$10477)-ROW('Table 3.2 Parish data'!$C$4)+1),ROW(42:42))))</f>
        <v/>
      </c>
      <c r="D57" s="26"/>
      <c r="E57" s="27" t="str">
        <f t="array" ref="E57">IF(ISERROR(INDEX('Table 3.2 Parish data'!$F$3:$F$10274,SMALL(IF($B$3='Table 3.2 Parish data'!$C$3:$C$10477,ROW('Table 3.2 Parish data'!$C$4:$C$10477)-ROW('Table 3.2 Parish data'!$C$4)+1),ROW(42:42)))),"",INDEX('Table 3.2 Parish data'!$F$3:$F$10477,SMALL(IF($B$3='Table 3.2 Parish data'!$C$4:$C$10477,ROW('Table 3.2 Parish data'!$C$4:$C$10477)-ROW('Table 3.2 Parish data'!$C$3)+1),ROW(42:42))))</f>
        <v/>
      </c>
      <c r="F57" s="113">
        <f t="shared" si="0"/>
        <v>0</v>
      </c>
      <c r="G57" s="27" t="str">
        <f t="array" ref="G57">IF(ISERROR(INDEX('Table 3.2 Parish data'!$J$4:$J$10274,SMALL(IF($B$3='Table 3.2 Parish data'!$C$4:$C$10477,ROW('Table 3.2 Parish data'!$C$4:$C$10477)-ROW('Table 3.2 Parish data'!$C$3)+1),ROW(42:42)))),"",INDEX('Table 3.2 Parish data'!$J$4:$J$10477,SMALL(IF($B$3='Table 3.2 Parish data'!$C$4:$C$10477,ROW('Table 3.2 Parish data'!$C$4:$C$10477)-ROW('Table 3.2 Parish data'!$C$4)+1),ROW(42:42))))</f>
        <v/>
      </c>
      <c r="H57" s="28"/>
      <c r="I57" s="29" t="str">
        <f t="array" ref="I57">IF(ISERROR(INDEX('Table 3.2 Parish data'!$K$4:$K$10274,SMALL(IF($B$3='Table 3.2 Parish data'!$C$4:$C$10477,ROW('Table 3.2 Parish data'!$C$4:$C$10477)-ROW('Table 3.2 Parish data'!$C$3)+1),ROW(42:42)))),"",INDEX('Table 3.2 Parish data'!$K$4:$K$10477,SMALL(IF($B$3='Table 3.2 Parish data'!$C$4:$C$10477,ROW('Table 3.2 Parish data'!$C$4:$C$10477)-ROW('Table 3.2 Parish data'!$C$4)+1),ROW(42:42))))</f>
        <v/>
      </c>
      <c r="J57" s="28"/>
      <c r="K57" s="30" t="str">
        <f t="array" ref="K57">IF(ISERROR(INDEX('Table 3.2 Parish data'!$L$4:$L$10274,SMALL(IF($B$3='Table 3.2 Parish data'!$C$4:$C$10477,ROW('Table 3.2 Parish data'!$C$4:$C$10477)-ROW('Table 3.2 Parish data'!$C$3)+1),ROW(42:42)))),"",INDEX('Table 3.2 Parish data'!$L$4:$L$10477,SMALL(IF($B$3='Table 3.2 Parish data'!$C$4:$C$10477,ROW('Table 3.2 Parish data'!$C$4:$C$10477)-ROW('Table 3.2 Parish data'!$C$4)+1),ROW(42:42))))</f>
        <v/>
      </c>
      <c r="L57" s="36"/>
      <c r="M57" s="31"/>
      <c r="N57" s="33"/>
      <c r="O57" s="37"/>
      <c r="P57" s="46"/>
    </row>
    <row r="58" spans="1:16" s="35" customFormat="1" ht="21" customHeight="1" thickBot="1" x14ac:dyDescent="0.25">
      <c r="A58" s="32"/>
      <c r="B58" s="109"/>
      <c r="C58" s="25" t="str">
        <f t="array" ref="C58">IF(ISERROR(INDEX('Table 3.2 Parish data'!$D$4:$D$10272,SMALL(IF($B$3='Table 3.2 Parish data'!$C$4:$C$10477,ROW('Table 3.2 Parish data'!$C$4:$C$10477)-ROW('Table 3.2 Parish data'!$C$4)+1),ROW(43:43)))),"",INDEX('Table 3.2 Parish data'!$D$4:$D$10272,SMALL(IF($B$3='Table 3.2 Parish data'!$C$4:$C$10477,ROW('Table 3.2 Parish data'!$C$4:$C$10477)-ROW('Table 3.2 Parish data'!$C$4)+1),ROW(43:43))))</f>
        <v/>
      </c>
      <c r="D58" s="26"/>
      <c r="E58" s="27" t="str">
        <f t="array" ref="E58">IF(ISERROR(INDEX('Table 3.2 Parish data'!$F$3:$F$10274,SMALL(IF($B$3='Table 3.2 Parish data'!$C$3:$C$10477,ROW('Table 3.2 Parish data'!$C$4:$C$10477)-ROW('Table 3.2 Parish data'!$C$4)+1),ROW(43:43)))),"",INDEX('Table 3.2 Parish data'!$F$3:$F$10477,SMALL(IF($B$3='Table 3.2 Parish data'!$C$4:$C$10477,ROW('Table 3.2 Parish data'!$C$4:$C$10477)-ROW('Table 3.2 Parish data'!$C$3)+1),ROW(43:43))))</f>
        <v/>
      </c>
      <c r="F58" s="113">
        <f t="shared" si="0"/>
        <v>0</v>
      </c>
      <c r="G58" s="27" t="str">
        <f t="array" ref="G58">IF(ISERROR(INDEX('Table 3.2 Parish data'!$J$4:$J$10274,SMALL(IF($B$3='Table 3.2 Parish data'!$C$4:$C$10477,ROW('Table 3.2 Parish data'!$C$4:$C$10477)-ROW('Table 3.2 Parish data'!$C$3)+1),ROW(43:43)))),"",INDEX('Table 3.2 Parish data'!$J$4:$J$10477,SMALL(IF($B$3='Table 3.2 Parish data'!$C$4:$C$10477,ROW('Table 3.2 Parish data'!$C$4:$C$10477)-ROW('Table 3.2 Parish data'!$C$4)+1),ROW(43:43))))</f>
        <v/>
      </c>
      <c r="H58" s="28"/>
      <c r="I58" s="29" t="str">
        <f t="array" ref="I58">IF(ISERROR(INDEX('Table 3.2 Parish data'!$K$4:$K$10274,SMALL(IF($B$3='Table 3.2 Parish data'!$C$4:$C$10477,ROW('Table 3.2 Parish data'!$C$4:$C$10477)-ROW('Table 3.2 Parish data'!$C$3)+1),ROW(43:43)))),"",INDEX('Table 3.2 Parish data'!$K$4:$K$10477,SMALL(IF($B$3='Table 3.2 Parish data'!$C$4:$C$10477,ROW('Table 3.2 Parish data'!$C$4:$C$10477)-ROW('Table 3.2 Parish data'!$C$4)+1),ROW(43:43))))</f>
        <v/>
      </c>
      <c r="J58" s="28"/>
      <c r="K58" s="30" t="str">
        <f t="array" ref="K58">IF(ISERROR(INDEX('Table 3.2 Parish data'!$L$4:$L$10274,SMALL(IF($B$3='Table 3.2 Parish data'!$C$4:$C$10477,ROW('Table 3.2 Parish data'!$C$4:$C$10477)-ROW('Table 3.2 Parish data'!$C$3)+1),ROW(43:43)))),"",INDEX('Table 3.2 Parish data'!$L$4:$L$10477,SMALL(IF($B$3='Table 3.2 Parish data'!$C$4:$C$10477,ROW('Table 3.2 Parish data'!$C$4:$C$10477)-ROW('Table 3.2 Parish data'!$C$4)+1),ROW(43:43))))</f>
        <v/>
      </c>
      <c r="L58" s="36"/>
      <c r="M58" s="31"/>
      <c r="N58" s="33"/>
      <c r="O58" s="37"/>
      <c r="P58" s="46"/>
    </row>
    <row r="59" spans="1:16" s="35" customFormat="1" ht="21" customHeight="1" thickBot="1" x14ac:dyDescent="0.25">
      <c r="A59" s="32"/>
      <c r="B59" s="109"/>
      <c r="C59" s="25" t="str">
        <f t="array" ref="C59">IF(ISERROR(INDEX('Table 3.2 Parish data'!$D$4:$D$10272,SMALL(IF($B$3='Table 3.2 Parish data'!$C$4:$C$10477,ROW('Table 3.2 Parish data'!$C$4:$C$10477)-ROW('Table 3.2 Parish data'!$C$4)+1),ROW(44:44)))),"",INDEX('Table 3.2 Parish data'!$D$4:$D$10272,SMALL(IF($B$3='Table 3.2 Parish data'!$C$4:$C$10477,ROW('Table 3.2 Parish data'!$C$4:$C$10477)-ROW('Table 3.2 Parish data'!$C$4)+1),ROW(44:44))))</f>
        <v/>
      </c>
      <c r="D59" s="26"/>
      <c r="E59" s="27" t="str">
        <f t="array" ref="E59">IF(ISERROR(INDEX('Table 3.2 Parish data'!$F$3:$F$10274,SMALL(IF($B$3='Table 3.2 Parish data'!$C$3:$C$10477,ROW('Table 3.2 Parish data'!$C$4:$C$10477)-ROW('Table 3.2 Parish data'!$C$4)+1),ROW(44:44)))),"",INDEX('Table 3.2 Parish data'!$F$3:$F$10477,SMALL(IF($B$3='Table 3.2 Parish data'!$C$4:$C$10477,ROW('Table 3.2 Parish data'!$C$4:$C$10477)-ROW('Table 3.2 Parish data'!$C$3)+1),ROW(44:44))))</f>
        <v/>
      </c>
      <c r="F59" s="113">
        <f t="shared" si="0"/>
        <v>0</v>
      </c>
      <c r="G59" s="27" t="str">
        <f t="array" ref="G59">IF(ISERROR(INDEX('Table 3.2 Parish data'!$J$4:$J$10274,SMALL(IF($B$3='Table 3.2 Parish data'!$C$4:$C$10477,ROW('Table 3.2 Parish data'!$C$4:$C$10477)-ROW('Table 3.2 Parish data'!$C$3)+1),ROW(44:44)))),"",INDEX('Table 3.2 Parish data'!$J$4:$J$10477,SMALL(IF($B$3='Table 3.2 Parish data'!$C$4:$C$10477,ROW('Table 3.2 Parish data'!$C$4:$C$10477)-ROW('Table 3.2 Parish data'!$C$4)+1),ROW(44:44))))</f>
        <v/>
      </c>
      <c r="H59" s="28"/>
      <c r="I59" s="29" t="str">
        <f t="array" ref="I59">IF(ISERROR(INDEX('Table 3.2 Parish data'!$K$4:$K$10274,SMALL(IF($B$3='Table 3.2 Parish data'!$C$4:$C$10477,ROW('Table 3.2 Parish data'!$C$4:$C$10477)-ROW('Table 3.2 Parish data'!$C$3)+1),ROW(44:44)))),"",INDEX('Table 3.2 Parish data'!$K$4:$K$10477,SMALL(IF($B$3='Table 3.2 Parish data'!$C$4:$C$10477,ROW('Table 3.2 Parish data'!$C$4:$C$10477)-ROW('Table 3.2 Parish data'!$C$4)+1),ROW(44:44))))</f>
        <v/>
      </c>
      <c r="J59" s="28"/>
      <c r="K59" s="30" t="str">
        <f t="array" ref="K59">IF(ISERROR(INDEX('Table 3.2 Parish data'!$L$4:$L$10274,SMALL(IF($B$3='Table 3.2 Parish data'!$C$4:$C$10477,ROW('Table 3.2 Parish data'!$C$4:$C$10477)-ROW('Table 3.2 Parish data'!$C$3)+1),ROW(44:44)))),"",INDEX('Table 3.2 Parish data'!$L$4:$L$10477,SMALL(IF($B$3='Table 3.2 Parish data'!$C$4:$C$10477,ROW('Table 3.2 Parish data'!$C$4:$C$10477)-ROW('Table 3.2 Parish data'!$C$4)+1),ROW(44:44))))</f>
        <v/>
      </c>
      <c r="L59" s="36"/>
      <c r="M59" s="31"/>
      <c r="N59" s="33"/>
      <c r="O59" s="37"/>
      <c r="P59" s="46"/>
    </row>
    <row r="60" spans="1:16" s="35" customFormat="1" ht="21" customHeight="1" thickBot="1" x14ac:dyDescent="0.25">
      <c r="A60" s="32"/>
      <c r="B60" s="109"/>
      <c r="C60" s="25" t="str">
        <f t="array" ref="C60">IF(ISERROR(INDEX('Table 3.2 Parish data'!$D$4:$D$10272,SMALL(IF($B$3='Table 3.2 Parish data'!$C$4:$C$10477,ROW('Table 3.2 Parish data'!$C$4:$C$10477)-ROW('Table 3.2 Parish data'!$C$4)+1),ROW(45:45)))),"",INDEX('Table 3.2 Parish data'!$D$4:$D$10272,SMALL(IF($B$3='Table 3.2 Parish data'!$C$4:$C$10477,ROW('Table 3.2 Parish data'!$C$4:$C$10477)-ROW('Table 3.2 Parish data'!$C$4)+1),ROW(45:45))))</f>
        <v/>
      </c>
      <c r="D60" s="26"/>
      <c r="E60" s="27" t="str">
        <f t="array" ref="E60">IF(ISERROR(INDEX('Table 3.2 Parish data'!$F$3:$F$10274,SMALL(IF($B$3='Table 3.2 Parish data'!$C$3:$C$10477,ROW('Table 3.2 Parish data'!$C$4:$C$10477)-ROW('Table 3.2 Parish data'!$C$4)+1),ROW(45:45)))),"",INDEX('Table 3.2 Parish data'!$F$3:$F$10477,SMALL(IF($B$3='Table 3.2 Parish data'!$C$4:$C$10477,ROW('Table 3.2 Parish data'!$C$4:$C$10477)-ROW('Table 3.2 Parish data'!$C$3)+1),ROW(45:45))))</f>
        <v/>
      </c>
      <c r="F60" s="113">
        <f t="shared" si="0"/>
        <v>0</v>
      </c>
      <c r="G60" s="27" t="str">
        <f t="array" ref="G60">IF(ISERROR(INDEX('Table 3.2 Parish data'!$J$4:$J$10274,SMALL(IF($B$3='Table 3.2 Parish data'!$C$4:$C$10477,ROW('Table 3.2 Parish data'!$C$4:$C$10477)-ROW('Table 3.2 Parish data'!$C$3)+1),ROW(45:45)))),"",INDEX('Table 3.2 Parish data'!$J$4:$J$10477,SMALL(IF($B$3='Table 3.2 Parish data'!$C$4:$C$10477,ROW('Table 3.2 Parish data'!$C$4:$C$10477)-ROW('Table 3.2 Parish data'!$C$4)+1),ROW(45:45))))</f>
        <v/>
      </c>
      <c r="H60" s="28"/>
      <c r="I60" s="29" t="str">
        <f t="array" ref="I60">IF(ISERROR(INDEX('Table 3.2 Parish data'!$K$4:$K$10274,SMALL(IF($B$3='Table 3.2 Parish data'!$C$4:$C$10477,ROW('Table 3.2 Parish data'!$C$4:$C$10477)-ROW('Table 3.2 Parish data'!$C$3)+1),ROW(45:45)))),"",INDEX('Table 3.2 Parish data'!$K$4:$K$10477,SMALL(IF($B$3='Table 3.2 Parish data'!$C$4:$C$10477,ROW('Table 3.2 Parish data'!$C$4:$C$10477)-ROW('Table 3.2 Parish data'!$C$4)+1),ROW(45:45))))</f>
        <v/>
      </c>
      <c r="J60" s="28"/>
      <c r="K60" s="30" t="str">
        <f t="array" ref="K60">IF(ISERROR(INDEX('Table 3.2 Parish data'!$L$4:$L$10274,SMALL(IF($B$3='Table 3.2 Parish data'!$C$4:$C$10477,ROW('Table 3.2 Parish data'!$C$4:$C$10477)-ROW('Table 3.2 Parish data'!$C$3)+1),ROW(45:45)))),"",INDEX('Table 3.2 Parish data'!$L$4:$L$10477,SMALL(IF($B$3='Table 3.2 Parish data'!$C$4:$C$10477,ROW('Table 3.2 Parish data'!$C$4:$C$10477)-ROW('Table 3.2 Parish data'!$C$4)+1),ROW(45:45))))</f>
        <v/>
      </c>
      <c r="L60" s="36"/>
      <c r="M60" s="31"/>
      <c r="N60" s="33"/>
      <c r="O60" s="37"/>
      <c r="P60" s="46"/>
    </row>
    <row r="61" spans="1:16" s="35" customFormat="1" ht="21" customHeight="1" thickBot="1" x14ac:dyDescent="0.25">
      <c r="A61" s="32"/>
      <c r="B61" s="109"/>
      <c r="C61" s="25" t="str">
        <f t="array" ref="C61">IF(ISERROR(INDEX('Table 3.2 Parish data'!$D$4:$D$10272,SMALL(IF($B$3='Table 3.2 Parish data'!$C$4:$C$10477,ROW('Table 3.2 Parish data'!$C$4:$C$10477)-ROW('Table 3.2 Parish data'!$C$4)+1),ROW(46:46)))),"",INDEX('Table 3.2 Parish data'!$D$4:$D$10272,SMALL(IF($B$3='Table 3.2 Parish data'!$C$4:$C$10477,ROW('Table 3.2 Parish data'!$C$4:$C$10477)-ROW('Table 3.2 Parish data'!$C$4)+1),ROW(46:46))))</f>
        <v/>
      </c>
      <c r="D61" s="26"/>
      <c r="E61" s="27" t="str">
        <f t="array" ref="E61">IF(ISERROR(INDEX('Table 3.2 Parish data'!$F$3:$F$10274,SMALL(IF($B$3='Table 3.2 Parish data'!$C$3:$C$10477,ROW('Table 3.2 Parish data'!$C$4:$C$10477)-ROW('Table 3.2 Parish data'!$C$4)+1),ROW(46:46)))),"",INDEX('Table 3.2 Parish data'!$F$3:$F$10477,SMALL(IF($B$3='Table 3.2 Parish data'!$C$4:$C$10477,ROW('Table 3.2 Parish data'!$C$4:$C$10477)-ROW('Table 3.2 Parish data'!$C$3)+1),ROW(46:46))))</f>
        <v/>
      </c>
      <c r="F61" s="113">
        <f t="shared" si="0"/>
        <v>0</v>
      </c>
      <c r="G61" s="27" t="str">
        <f t="array" ref="G61">IF(ISERROR(INDEX('Table 3.2 Parish data'!$J$4:$J$10274,SMALL(IF($B$3='Table 3.2 Parish data'!$C$4:$C$10477,ROW('Table 3.2 Parish data'!$C$4:$C$10477)-ROW('Table 3.2 Parish data'!$C$3)+1),ROW(46:46)))),"",INDEX('Table 3.2 Parish data'!$J$4:$J$10477,SMALL(IF($B$3='Table 3.2 Parish data'!$C$4:$C$10477,ROW('Table 3.2 Parish data'!$C$4:$C$10477)-ROW('Table 3.2 Parish data'!$C$4)+1),ROW(46:46))))</f>
        <v/>
      </c>
      <c r="H61" s="28"/>
      <c r="I61" s="29" t="str">
        <f t="array" ref="I61">IF(ISERROR(INDEX('Table 3.2 Parish data'!$K$4:$K$10274,SMALL(IF($B$3='Table 3.2 Parish data'!$C$4:$C$10477,ROW('Table 3.2 Parish data'!$C$4:$C$10477)-ROW('Table 3.2 Parish data'!$C$3)+1),ROW(46:46)))),"",INDEX('Table 3.2 Parish data'!$K$4:$K$10477,SMALL(IF($B$3='Table 3.2 Parish data'!$C$4:$C$10477,ROW('Table 3.2 Parish data'!$C$4:$C$10477)-ROW('Table 3.2 Parish data'!$C$4)+1),ROW(46:46))))</f>
        <v/>
      </c>
      <c r="J61" s="28"/>
      <c r="K61" s="30" t="str">
        <f t="array" ref="K61">IF(ISERROR(INDEX('Table 3.2 Parish data'!$L$4:$L$10274,SMALL(IF($B$3='Table 3.2 Parish data'!$C$4:$C$10477,ROW('Table 3.2 Parish data'!$C$4:$C$10477)-ROW('Table 3.2 Parish data'!$C$3)+1),ROW(46:46)))),"",INDEX('Table 3.2 Parish data'!$L$4:$L$10477,SMALL(IF($B$3='Table 3.2 Parish data'!$C$4:$C$10477,ROW('Table 3.2 Parish data'!$C$4:$C$10477)-ROW('Table 3.2 Parish data'!$C$4)+1),ROW(46:46))))</f>
        <v/>
      </c>
      <c r="L61" s="36"/>
      <c r="M61" s="31"/>
      <c r="N61" s="33"/>
      <c r="O61" s="37"/>
      <c r="P61" s="46"/>
    </row>
    <row r="62" spans="1:16" s="35" customFormat="1" ht="21" customHeight="1" thickBot="1" x14ac:dyDescent="0.25">
      <c r="A62" s="32"/>
      <c r="B62" s="109"/>
      <c r="C62" s="25" t="str">
        <f t="array" ref="C62">IF(ISERROR(INDEX('Table 3.2 Parish data'!$D$4:$D$10272,SMALL(IF($B$3='Table 3.2 Parish data'!$C$4:$C$10477,ROW('Table 3.2 Parish data'!$C$4:$C$10477)-ROW('Table 3.2 Parish data'!$C$4)+1),ROW(47:47)))),"",INDEX('Table 3.2 Parish data'!$D$4:$D$10272,SMALL(IF($B$3='Table 3.2 Parish data'!$C$4:$C$10477,ROW('Table 3.2 Parish data'!$C$4:$C$10477)-ROW('Table 3.2 Parish data'!$C$4)+1),ROW(47:47))))</f>
        <v/>
      </c>
      <c r="D62" s="26"/>
      <c r="E62" s="27" t="str">
        <f t="array" ref="E62">IF(ISERROR(INDEX('Table 3.2 Parish data'!$F$3:$F$10274,SMALL(IF($B$3='Table 3.2 Parish data'!$C$3:$C$10477,ROW('Table 3.2 Parish data'!$C$4:$C$10477)-ROW('Table 3.2 Parish data'!$C$4)+1),ROW(47:47)))),"",INDEX('Table 3.2 Parish data'!$F$3:$F$10477,SMALL(IF($B$3='Table 3.2 Parish data'!$C$4:$C$10477,ROW('Table 3.2 Parish data'!$C$4:$C$10477)-ROW('Table 3.2 Parish data'!$C$3)+1),ROW(47:47))))</f>
        <v/>
      </c>
      <c r="F62" s="113">
        <f t="shared" si="0"/>
        <v>0</v>
      </c>
      <c r="G62" s="27" t="str">
        <f t="array" ref="G62">IF(ISERROR(INDEX('Table 3.2 Parish data'!$J$4:$J$10274,SMALL(IF($B$3='Table 3.2 Parish data'!$C$4:$C$10477,ROW('Table 3.2 Parish data'!$C$4:$C$10477)-ROW('Table 3.2 Parish data'!$C$3)+1),ROW(47:47)))),"",INDEX('Table 3.2 Parish data'!$J$4:$J$10477,SMALL(IF($B$3='Table 3.2 Parish data'!$C$4:$C$10477,ROW('Table 3.2 Parish data'!$C$4:$C$10477)-ROW('Table 3.2 Parish data'!$C$4)+1),ROW(47:47))))</f>
        <v/>
      </c>
      <c r="H62" s="28"/>
      <c r="I62" s="29" t="str">
        <f t="array" ref="I62">IF(ISERROR(INDEX('Table 3.2 Parish data'!$K$4:$K$10274,SMALL(IF($B$3='Table 3.2 Parish data'!$C$4:$C$10477,ROW('Table 3.2 Parish data'!$C$4:$C$10477)-ROW('Table 3.2 Parish data'!$C$3)+1),ROW(47:47)))),"",INDEX('Table 3.2 Parish data'!$K$4:$K$10477,SMALL(IF($B$3='Table 3.2 Parish data'!$C$4:$C$10477,ROW('Table 3.2 Parish data'!$C$4:$C$10477)-ROW('Table 3.2 Parish data'!$C$4)+1),ROW(47:47))))</f>
        <v/>
      </c>
      <c r="J62" s="28"/>
      <c r="K62" s="30" t="str">
        <f t="array" ref="K62">IF(ISERROR(INDEX('Table 3.2 Parish data'!$L$4:$L$10274,SMALL(IF($B$3='Table 3.2 Parish data'!$C$4:$C$10477,ROW('Table 3.2 Parish data'!$C$4:$C$10477)-ROW('Table 3.2 Parish data'!$C$3)+1),ROW(47:47)))),"",INDEX('Table 3.2 Parish data'!$L$4:$L$10477,SMALL(IF($B$3='Table 3.2 Parish data'!$C$4:$C$10477,ROW('Table 3.2 Parish data'!$C$4:$C$10477)-ROW('Table 3.2 Parish data'!$C$4)+1),ROW(47:47))))</f>
        <v/>
      </c>
      <c r="L62" s="36"/>
      <c r="M62" s="31"/>
      <c r="N62" s="33"/>
      <c r="O62" s="37"/>
      <c r="P62" s="46"/>
    </row>
    <row r="63" spans="1:16" s="35" customFormat="1" ht="21" customHeight="1" thickBot="1" x14ac:dyDescent="0.25">
      <c r="A63" s="32"/>
      <c r="B63" s="109"/>
      <c r="C63" s="25" t="str">
        <f t="array" ref="C63">IF(ISERROR(INDEX('Table 3.2 Parish data'!$D$4:$D$10272,SMALL(IF($B$3='Table 3.2 Parish data'!$C$4:$C$10477,ROW('Table 3.2 Parish data'!$C$4:$C$10477)-ROW('Table 3.2 Parish data'!$C$4)+1),ROW(48:48)))),"",INDEX('Table 3.2 Parish data'!$D$4:$D$10272,SMALL(IF($B$3='Table 3.2 Parish data'!$C$4:$C$10477,ROW('Table 3.2 Parish data'!$C$4:$C$10477)-ROW('Table 3.2 Parish data'!$C$4)+1),ROW(48:48))))</f>
        <v/>
      </c>
      <c r="D63" s="26"/>
      <c r="E63" s="27" t="str">
        <f t="array" ref="E63">IF(ISERROR(INDEX('Table 3.2 Parish data'!$F$3:$F$10274,SMALL(IF($B$3='Table 3.2 Parish data'!$C$3:$C$10477,ROW('Table 3.2 Parish data'!$C$4:$C$10477)-ROW('Table 3.2 Parish data'!$C$4)+1),ROW(48:48)))),"",INDEX('Table 3.2 Parish data'!$F$3:$F$10477,SMALL(IF($B$3='Table 3.2 Parish data'!$C$4:$C$10477,ROW('Table 3.2 Parish data'!$C$4:$C$10477)-ROW('Table 3.2 Parish data'!$C$3)+1),ROW(48:48))))</f>
        <v/>
      </c>
      <c r="F63" s="113">
        <f t="shared" si="0"/>
        <v>0</v>
      </c>
      <c r="G63" s="27" t="str">
        <f t="array" ref="G63">IF(ISERROR(INDEX('Table 3.2 Parish data'!$J$4:$J$10274,SMALL(IF($B$3='Table 3.2 Parish data'!$C$4:$C$10477,ROW('Table 3.2 Parish data'!$C$4:$C$10477)-ROW('Table 3.2 Parish data'!$C$3)+1),ROW(48:48)))),"",INDEX('Table 3.2 Parish data'!$J$4:$J$10477,SMALL(IF($B$3='Table 3.2 Parish data'!$C$4:$C$10477,ROW('Table 3.2 Parish data'!$C$4:$C$10477)-ROW('Table 3.2 Parish data'!$C$4)+1),ROW(48:48))))</f>
        <v/>
      </c>
      <c r="H63" s="28"/>
      <c r="I63" s="29" t="str">
        <f t="array" ref="I63">IF(ISERROR(INDEX('Table 3.2 Parish data'!$K$4:$K$10274,SMALL(IF($B$3='Table 3.2 Parish data'!$C$4:$C$10477,ROW('Table 3.2 Parish data'!$C$4:$C$10477)-ROW('Table 3.2 Parish data'!$C$3)+1),ROW(48:48)))),"",INDEX('Table 3.2 Parish data'!$K$4:$K$10477,SMALL(IF($B$3='Table 3.2 Parish data'!$C$4:$C$10477,ROW('Table 3.2 Parish data'!$C$4:$C$10477)-ROW('Table 3.2 Parish data'!$C$4)+1),ROW(48:48))))</f>
        <v/>
      </c>
      <c r="J63" s="28"/>
      <c r="K63" s="30" t="str">
        <f t="array" ref="K63">IF(ISERROR(INDEX('Table 3.2 Parish data'!$L$4:$L$10274,SMALL(IF($B$3='Table 3.2 Parish data'!$C$4:$C$10477,ROW('Table 3.2 Parish data'!$C$4:$C$10477)-ROW('Table 3.2 Parish data'!$C$3)+1),ROW(48:48)))),"",INDEX('Table 3.2 Parish data'!$L$4:$L$10477,SMALL(IF($B$3='Table 3.2 Parish data'!$C$4:$C$10477,ROW('Table 3.2 Parish data'!$C$4:$C$10477)-ROW('Table 3.2 Parish data'!$C$4)+1),ROW(48:48))))</f>
        <v/>
      </c>
      <c r="L63" s="36"/>
      <c r="M63" s="31"/>
      <c r="N63" s="33"/>
      <c r="O63" s="37"/>
      <c r="P63" s="46"/>
    </row>
    <row r="64" spans="1:16" s="35" customFormat="1" ht="21" customHeight="1" thickBot="1" x14ac:dyDescent="0.25">
      <c r="A64" s="32"/>
      <c r="B64" s="109"/>
      <c r="C64" s="25" t="str">
        <f t="array" ref="C64">IF(ISERROR(INDEX('Table 3.2 Parish data'!$D$4:$D$10272,SMALL(IF($B$3='Table 3.2 Parish data'!$C$4:$C$10477,ROW('Table 3.2 Parish data'!$C$4:$C$10477)-ROW('Table 3.2 Parish data'!$C$4)+1),ROW(49:49)))),"",INDEX('Table 3.2 Parish data'!$D$4:$D$10272,SMALL(IF($B$3='Table 3.2 Parish data'!$C$4:$C$10477,ROW('Table 3.2 Parish data'!$C$4:$C$10477)-ROW('Table 3.2 Parish data'!$C$4)+1),ROW(49:49))))</f>
        <v/>
      </c>
      <c r="D64" s="26"/>
      <c r="E64" s="27" t="str">
        <f t="array" ref="E64">IF(ISERROR(INDEX('Table 3.2 Parish data'!$F$3:$F$10274,SMALL(IF($B$3='Table 3.2 Parish data'!$C$3:$C$10477,ROW('Table 3.2 Parish data'!$C$4:$C$10477)-ROW('Table 3.2 Parish data'!$C$4)+1),ROW(49:49)))),"",INDEX('Table 3.2 Parish data'!$F$3:$F$10477,SMALL(IF($B$3='Table 3.2 Parish data'!$C$4:$C$10477,ROW('Table 3.2 Parish data'!$C$4:$C$10477)-ROW('Table 3.2 Parish data'!$C$3)+1),ROW(49:49))))</f>
        <v/>
      </c>
      <c r="F64" s="113">
        <f t="shared" si="0"/>
        <v>0</v>
      </c>
      <c r="G64" s="27" t="str">
        <f t="array" ref="G64">IF(ISERROR(INDEX('Table 3.2 Parish data'!$J$4:$J$10274,SMALL(IF($B$3='Table 3.2 Parish data'!$C$4:$C$10477,ROW('Table 3.2 Parish data'!$C$4:$C$10477)-ROW('Table 3.2 Parish data'!$C$3)+1),ROW(49:49)))),"",INDEX('Table 3.2 Parish data'!$J$4:$J$10477,SMALL(IF($B$3='Table 3.2 Parish data'!$C$4:$C$10477,ROW('Table 3.2 Parish data'!$C$4:$C$10477)-ROW('Table 3.2 Parish data'!$C$4)+1),ROW(49:49))))</f>
        <v/>
      </c>
      <c r="H64" s="28"/>
      <c r="I64" s="29" t="str">
        <f t="array" ref="I64">IF(ISERROR(INDEX('Table 3.2 Parish data'!$K$4:$K$10274,SMALL(IF($B$3='Table 3.2 Parish data'!$C$4:$C$10477,ROW('Table 3.2 Parish data'!$C$4:$C$10477)-ROW('Table 3.2 Parish data'!$C$3)+1),ROW(49:49)))),"",INDEX('Table 3.2 Parish data'!$K$4:$K$10477,SMALL(IF($B$3='Table 3.2 Parish data'!$C$4:$C$10477,ROW('Table 3.2 Parish data'!$C$4:$C$10477)-ROW('Table 3.2 Parish data'!$C$4)+1),ROW(49:49))))</f>
        <v/>
      </c>
      <c r="J64" s="28"/>
      <c r="K64" s="30" t="str">
        <f t="array" ref="K64">IF(ISERROR(INDEX('Table 3.2 Parish data'!$L$4:$L$10274,SMALL(IF($B$3='Table 3.2 Parish data'!$C$4:$C$10477,ROW('Table 3.2 Parish data'!$C$4:$C$10477)-ROW('Table 3.2 Parish data'!$C$3)+1),ROW(49:49)))),"",INDEX('Table 3.2 Parish data'!$L$4:$L$10477,SMALL(IF($B$3='Table 3.2 Parish data'!$C$4:$C$10477,ROW('Table 3.2 Parish data'!$C$4:$C$10477)-ROW('Table 3.2 Parish data'!$C$4)+1),ROW(49:49))))</f>
        <v/>
      </c>
      <c r="L64" s="36"/>
      <c r="M64" s="31"/>
      <c r="N64" s="33"/>
      <c r="O64" s="37"/>
      <c r="P64" s="46"/>
    </row>
    <row r="65" spans="1:16" s="35" customFormat="1" ht="21" customHeight="1" thickBot="1" x14ac:dyDescent="0.25">
      <c r="A65" s="32"/>
      <c r="B65" s="109"/>
      <c r="C65" s="25" t="str">
        <f t="array" ref="C65">IF(ISERROR(INDEX('Table 3.2 Parish data'!$D$4:$D$10272,SMALL(IF($B$3='Table 3.2 Parish data'!$C$4:$C$10477,ROW('Table 3.2 Parish data'!$C$4:$C$10477)-ROW('Table 3.2 Parish data'!$C$4)+1),ROW(50:50)))),"",INDEX('Table 3.2 Parish data'!$D$4:$D$10272,SMALL(IF($B$3='Table 3.2 Parish data'!$C$4:$C$10477,ROW('Table 3.2 Parish data'!$C$4:$C$10477)-ROW('Table 3.2 Parish data'!$C$4)+1),ROW(50:50))))</f>
        <v/>
      </c>
      <c r="D65" s="26"/>
      <c r="E65" s="27" t="str">
        <f t="array" ref="E65">IF(ISERROR(INDEX('Table 3.2 Parish data'!$F$3:$F$10274,SMALL(IF($B$3='Table 3.2 Parish data'!$C$3:$C$10477,ROW('Table 3.2 Parish data'!$C$4:$C$10477)-ROW('Table 3.2 Parish data'!$C$4)+1),ROW(50:50)))),"",INDEX('Table 3.2 Parish data'!$F$3:$F$10477,SMALL(IF($B$3='Table 3.2 Parish data'!$C$4:$C$10477,ROW('Table 3.2 Parish data'!$C$4:$C$10477)-ROW('Table 3.2 Parish data'!$C$3)+1),ROW(50:50))))</f>
        <v/>
      </c>
      <c r="F65" s="113">
        <f t="shared" si="0"/>
        <v>0</v>
      </c>
      <c r="G65" s="27" t="str">
        <f t="array" ref="G65">IF(ISERROR(INDEX('Table 3.2 Parish data'!$J$4:$J$10274,SMALL(IF($B$3='Table 3.2 Parish data'!$C$4:$C$10477,ROW('Table 3.2 Parish data'!$C$4:$C$10477)-ROW('Table 3.2 Parish data'!$C$3)+1),ROW(50:50)))),"",INDEX('Table 3.2 Parish data'!$J$4:$J$10477,SMALL(IF($B$3='Table 3.2 Parish data'!$C$4:$C$10477,ROW('Table 3.2 Parish data'!$C$4:$C$10477)-ROW('Table 3.2 Parish data'!$C$4)+1),ROW(50:50))))</f>
        <v/>
      </c>
      <c r="H65" s="28"/>
      <c r="I65" s="29" t="str">
        <f t="array" ref="I65">IF(ISERROR(INDEX('Table 3.2 Parish data'!$K$4:$K$10274,SMALL(IF($B$3='Table 3.2 Parish data'!$C$4:$C$10477,ROW('Table 3.2 Parish data'!$C$4:$C$10477)-ROW('Table 3.2 Parish data'!$C$3)+1),ROW(50:50)))),"",INDEX('Table 3.2 Parish data'!$K$4:$K$10477,SMALL(IF($B$3='Table 3.2 Parish data'!$C$4:$C$10477,ROW('Table 3.2 Parish data'!$C$4:$C$10477)-ROW('Table 3.2 Parish data'!$C$4)+1),ROW(50:50))))</f>
        <v/>
      </c>
      <c r="J65" s="28"/>
      <c r="K65" s="30" t="str">
        <f t="array" ref="K65">IF(ISERROR(INDEX('Table 3.2 Parish data'!$L$4:$L$10274,SMALL(IF($B$3='Table 3.2 Parish data'!$C$4:$C$10477,ROW('Table 3.2 Parish data'!$C$4:$C$10477)-ROW('Table 3.2 Parish data'!$C$3)+1),ROW(50:50)))),"",INDEX('Table 3.2 Parish data'!$L$4:$L$10477,SMALL(IF($B$3='Table 3.2 Parish data'!$C$4:$C$10477,ROW('Table 3.2 Parish data'!$C$4:$C$10477)-ROW('Table 3.2 Parish data'!$C$4)+1),ROW(50:50))))</f>
        <v/>
      </c>
      <c r="L65" s="36"/>
      <c r="M65" s="31"/>
      <c r="N65" s="33"/>
      <c r="O65" s="37"/>
      <c r="P65" s="46"/>
    </row>
    <row r="66" spans="1:16" s="35" customFormat="1" ht="21" customHeight="1" thickBot="1" x14ac:dyDescent="0.25">
      <c r="A66" s="32"/>
      <c r="B66" s="109"/>
      <c r="C66" s="25" t="str">
        <f t="array" ref="C66">IF(ISERROR(INDEX('Table 3.2 Parish data'!$D$4:$D$10272,SMALL(IF($B$3='Table 3.2 Parish data'!$C$4:$C$10477,ROW('Table 3.2 Parish data'!$C$4:$C$10477)-ROW('Table 3.2 Parish data'!$C$4)+1),ROW(51:51)))),"",INDEX('Table 3.2 Parish data'!$D$4:$D$10272,SMALL(IF($B$3='Table 3.2 Parish data'!$C$4:$C$10477,ROW('Table 3.2 Parish data'!$C$4:$C$10477)-ROW('Table 3.2 Parish data'!$C$4)+1),ROW(51:51))))</f>
        <v/>
      </c>
      <c r="D66" s="26"/>
      <c r="E66" s="27" t="str">
        <f t="array" ref="E66">IF(ISERROR(INDEX('Table 3.2 Parish data'!$F$3:$F$10274,SMALL(IF($B$3='Table 3.2 Parish data'!$C$3:$C$10477,ROW('Table 3.2 Parish data'!$C$4:$C$10477)-ROW('Table 3.2 Parish data'!$C$4)+1),ROW(51:51)))),"",INDEX('Table 3.2 Parish data'!$F$3:$F$10477,SMALL(IF($B$3='Table 3.2 Parish data'!$C$4:$C$10477,ROW('Table 3.2 Parish data'!$C$4:$C$10477)-ROW('Table 3.2 Parish data'!$C$3)+1),ROW(51:51))))</f>
        <v/>
      </c>
      <c r="F66" s="113">
        <f t="shared" si="0"/>
        <v>0</v>
      </c>
      <c r="G66" s="27" t="str">
        <f t="array" ref="G66">IF(ISERROR(INDEX('Table 3.2 Parish data'!$J$4:$J$10274,SMALL(IF($B$3='Table 3.2 Parish data'!$C$4:$C$10477,ROW('Table 3.2 Parish data'!$C$4:$C$10477)-ROW('Table 3.2 Parish data'!$C$3)+1),ROW(51:51)))),"",INDEX('Table 3.2 Parish data'!$J$4:$J$10477,SMALL(IF($B$3='Table 3.2 Parish data'!$C$4:$C$10477,ROW('Table 3.2 Parish data'!$C$4:$C$10477)-ROW('Table 3.2 Parish data'!$C$4)+1),ROW(51:51))))</f>
        <v/>
      </c>
      <c r="H66" s="28"/>
      <c r="I66" s="29" t="str">
        <f t="array" ref="I66">IF(ISERROR(INDEX('Table 3.2 Parish data'!$K$4:$K$10274,SMALL(IF($B$3='Table 3.2 Parish data'!$C$4:$C$10477,ROW('Table 3.2 Parish data'!$C$4:$C$10477)-ROW('Table 3.2 Parish data'!$C$3)+1),ROW(51:51)))),"",INDEX('Table 3.2 Parish data'!$K$4:$K$10477,SMALL(IF($B$3='Table 3.2 Parish data'!$C$4:$C$10477,ROW('Table 3.2 Parish data'!$C$4:$C$10477)-ROW('Table 3.2 Parish data'!$C$4)+1),ROW(51:51))))</f>
        <v/>
      </c>
      <c r="J66" s="28"/>
      <c r="K66" s="30" t="str">
        <f t="array" ref="K66">IF(ISERROR(INDEX('Table 3.2 Parish data'!$L$4:$L$10274,SMALL(IF($B$3='Table 3.2 Parish data'!$C$4:$C$10477,ROW('Table 3.2 Parish data'!$C$4:$C$10477)-ROW('Table 3.2 Parish data'!$C$3)+1),ROW(51:51)))),"",INDEX('Table 3.2 Parish data'!$L$4:$L$10477,SMALL(IF($B$3='Table 3.2 Parish data'!$C$4:$C$10477,ROW('Table 3.2 Parish data'!$C$4:$C$10477)-ROW('Table 3.2 Parish data'!$C$4)+1),ROW(51:51))))</f>
        <v/>
      </c>
      <c r="L66" s="36"/>
      <c r="M66" s="31"/>
      <c r="N66" s="33"/>
      <c r="O66" s="37"/>
      <c r="P66" s="46"/>
    </row>
    <row r="67" spans="1:16" s="35" customFormat="1" ht="21" customHeight="1" thickBot="1" x14ac:dyDescent="0.25">
      <c r="A67" s="32"/>
      <c r="B67" s="109"/>
      <c r="C67" s="25" t="str">
        <f t="array" ref="C67">IF(ISERROR(INDEX('Table 3.2 Parish data'!$D$4:$D$10272,SMALL(IF($B$3='Table 3.2 Parish data'!$C$4:$C$10477,ROW('Table 3.2 Parish data'!$C$4:$C$10477)-ROW('Table 3.2 Parish data'!$C$4)+1),ROW(52:52)))),"",INDEX('Table 3.2 Parish data'!$D$4:$D$10272,SMALL(IF($B$3='Table 3.2 Parish data'!$C$4:$C$10477,ROW('Table 3.2 Parish data'!$C$4:$C$10477)-ROW('Table 3.2 Parish data'!$C$4)+1),ROW(52:52))))</f>
        <v/>
      </c>
      <c r="D67" s="26"/>
      <c r="E67" s="27" t="str">
        <f t="array" ref="E67">IF(ISERROR(INDEX('Table 3.2 Parish data'!$F$3:$F$10274,SMALL(IF($B$3='Table 3.2 Parish data'!$C$3:$C$10477,ROW('Table 3.2 Parish data'!$C$4:$C$10477)-ROW('Table 3.2 Parish data'!$C$4)+1),ROW(52:52)))),"",INDEX('Table 3.2 Parish data'!$F$3:$F$10477,SMALL(IF($B$3='Table 3.2 Parish data'!$C$4:$C$10477,ROW('Table 3.2 Parish data'!$C$4:$C$10477)-ROW('Table 3.2 Parish data'!$C$3)+1),ROW(52:52))))</f>
        <v/>
      </c>
      <c r="F67" s="113">
        <f t="shared" si="0"/>
        <v>0</v>
      </c>
      <c r="G67" s="27" t="str">
        <f t="array" ref="G67">IF(ISERROR(INDEX('Table 3.2 Parish data'!$J$4:$J$10274,SMALL(IF($B$3='Table 3.2 Parish data'!$C$4:$C$10477,ROW('Table 3.2 Parish data'!$C$4:$C$10477)-ROW('Table 3.2 Parish data'!$C$3)+1),ROW(52:52)))),"",INDEX('Table 3.2 Parish data'!$J$4:$J$10477,SMALL(IF($B$3='Table 3.2 Parish data'!$C$4:$C$10477,ROW('Table 3.2 Parish data'!$C$4:$C$10477)-ROW('Table 3.2 Parish data'!$C$4)+1),ROW(52:52))))</f>
        <v/>
      </c>
      <c r="H67" s="28"/>
      <c r="I67" s="29" t="str">
        <f t="array" ref="I67">IF(ISERROR(INDEX('Table 3.2 Parish data'!$K$4:$K$10274,SMALL(IF($B$3='Table 3.2 Parish data'!$C$4:$C$10477,ROW('Table 3.2 Parish data'!$C$4:$C$10477)-ROW('Table 3.2 Parish data'!$C$3)+1),ROW(52:52)))),"",INDEX('Table 3.2 Parish data'!$K$4:$K$10477,SMALL(IF($B$3='Table 3.2 Parish data'!$C$4:$C$10477,ROW('Table 3.2 Parish data'!$C$4:$C$10477)-ROW('Table 3.2 Parish data'!$C$4)+1),ROW(52:52))))</f>
        <v/>
      </c>
      <c r="J67" s="28"/>
      <c r="K67" s="30" t="str">
        <f t="array" ref="K67">IF(ISERROR(INDEX('Table 3.2 Parish data'!$L$4:$L$10274,SMALL(IF($B$3='Table 3.2 Parish data'!$C$4:$C$10477,ROW('Table 3.2 Parish data'!$C$4:$C$10477)-ROW('Table 3.2 Parish data'!$C$3)+1),ROW(52:52)))),"",INDEX('Table 3.2 Parish data'!$L$4:$L$10477,SMALL(IF($B$3='Table 3.2 Parish data'!$C$4:$C$10477,ROW('Table 3.2 Parish data'!$C$4:$C$10477)-ROW('Table 3.2 Parish data'!$C$4)+1),ROW(52:52))))</f>
        <v/>
      </c>
      <c r="L67" s="36"/>
      <c r="M67" s="31"/>
      <c r="N67" s="33"/>
      <c r="O67" s="37"/>
      <c r="P67" s="46"/>
    </row>
    <row r="68" spans="1:16" s="35" customFormat="1" ht="21" customHeight="1" thickBot="1" x14ac:dyDescent="0.25">
      <c r="A68" s="32"/>
      <c r="B68" s="109"/>
      <c r="C68" s="25" t="str">
        <f t="array" ref="C68">IF(ISERROR(INDEX('Table 3.2 Parish data'!$D$4:$D$10272,SMALL(IF($B$3='Table 3.2 Parish data'!$C$4:$C$10477,ROW('Table 3.2 Parish data'!$C$4:$C$10477)-ROW('Table 3.2 Parish data'!$C$4)+1),ROW(53:53)))),"",INDEX('Table 3.2 Parish data'!$D$4:$D$10272,SMALL(IF($B$3='Table 3.2 Parish data'!$C$4:$C$10477,ROW('Table 3.2 Parish data'!$C$4:$C$10477)-ROW('Table 3.2 Parish data'!$C$4)+1),ROW(53:53))))</f>
        <v/>
      </c>
      <c r="D68" s="26"/>
      <c r="E68" s="27" t="str">
        <f t="array" ref="E68">IF(ISERROR(INDEX('Table 3.2 Parish data'!$F$3:$F$10274,SMALL(IF($B$3='Table 3.2 Parish data'!$C$3:$C$10477,ROW('Table 3.2 Parish data'!$C$4:$C$10477)-ROW('Table 3.2 Parish data'!$C$4)+1),ROW(53:53)))),"",INDEX('Table 3.2 Parish data'!$F$3:$F$10477,SMALL(IF($B$3='Table 3.2 Parish data'!$C$4:$C$10477,ROW('Table 3.2 Parish data'!$C$4:$C$10477)-ROW('Table 3.2 Parish data'!$C$3)+1),ROW(53:53))))</f>
        <v/>
      </c>
      <c r="F68" s="113">
        <f t="shared" si="0"/>
        <v>0</v>
      </c>
      <c r="G68" s="27" t="str">
        <f t="array" ref="G68">IF(ISERROR(INDEX('Table 3.2 Parish data'!$J$4:$J$10274,SMALL(IF($B$3='Table 3.2 Parish data'!$C$4:$C$10477,ROW('Table 3.2 Parish data'!$C$4:$C$10477)-ROW('Table 3.2 Parish data'!$C$3)+1),ROW(53:53)))),"",INDEX('Table 3.2 Parish data'!$J$4:$J$10477,SMALL(IF($B$3='Table 3.2 Parish data'!$C$4:$C$10477,ROW('Table 3.2 Parish data'!$C$4:$C$10477)-ROW('Table 3.2 Parish data'!$C$4)+1),ROW(53:53))))</f>
        <v/>
      </c>
      <c r="H68" s="28"/>
      <c r="I68" s="29" t="str">
        <f t="array" ref="I68">IF(ISERROR(INDEX('Table 3.2 Parish data'!$K$4:$K$10274,SMALL(IF($B$3='Table 3.2 Parish data'!$C$4:$C$10477,ROW('Table 3.2 Parish data'!$C$4:$C$10477)-ROW('Table 3.2 Parish data'!$C$3)+1),ROW(53:53)))),"",INDEX('Table 3.2 Parish data'!$K$4:$K$10477,SMALL(IF($B$3='Table 3.2 Parish data'!$C$4:$C$10477,ROW('Table 3.2 Parish data'!$C$4:$C$10477)-ROW('Table 3.2 Parish data'!$C$4)+1),ROW(53:53))))</f>
        <v/>
      </c>
      <c r="J68" s="28"/>
      <c r="K68" s="30" t="str">
        <f t="array" ref="K68">IF(ISERROR(INDEX('Table 3.2 Parish data'!$L$4:$L$10274,SMALL(IF($B$3='Table 3.2 Parish data'!$C$4:$C$10477,ROW('Table 3.2 Parish data'!$C$4:$C$10477)-ROW('Table 3.2 Parish data'!$C$3)+1),ROW(53:53)))),"",INDEX('Table 3.2 Parish data'!$L$4:$L$10477,SMALL(IF($B$3='Table 3.2 Parish data'!$C$4:$C$10477,ROW('Table 3.2 Parish data'!$C$4:$C$10477)-ROW('Table 3.2 Parish data'!$C$4)+1),ROW(53:53))))</f>
        <v/>
      </c>
      <c r="L68" s="36"/>
      <c r="M68" s="31"/>
      <c r="N68" s="33"/>
      <c r="O68" s="37"/>
      <c r="P68" s="46"/>
    </row>
    <row r="69" spans="1:16" s="35" customFormat="1" ht="21" customHeight="1" thickBot="1" x14ac:dyDescent="0.25">
      <c r="A69" s="32"/>
      <c r="B69" s="109"/>
      <c r="C69" s="25" t="str">
        <f t="array" ref="C69">IF(ISERROR(INDEX('Table 3.2 Parish data'!$D$4:$D$10272,SMALL(IF($B$3='Table 3.2 Parish data'!$C$4:$C$10477,ROW('Table 3.2 Parish data'!$C$4:$C$10477)-ROW('Table 3.2 Parish data'!$C$4)+1),ROW(54:54)))),"",INDEX('Table 3.2 Parish data'!$D$4:$D$10272,SMALL(IF($B$3='Table 3.2 Parish data'!$C$4:$C$10477,ROW('Table 3.2 Parish data'!$C$4:$C$10477)-ROW('Table 3.2 Parish data'!$C$4)+1),ROW(54:54))))</f>
        <v/>
      </c>
      <c r="D69" s="26"/>
      <c r="E69" s="27" t="str">
        <f t="array" ref="E69">IF(ISERROR(INDEX('Table 3.2 Parish data'!$F$3:$F$10274,SMALL(IF($B$3='Table 3.2 Parish data'!$C$3:$C$10477,ROW('Table 3.2 Parish data'!$C$4:$C$10477)-ROW('Table 3.2 Parish data'!$C$4)+1),ROW(54:54)))),"",INDEX('Table 3.2 Parish data'!$F$3:$F$10477,SMALL(IF($B$3='Table 3.2 Parish data'!$C$4:$C$10477,ROW('Table 3.2 Parish data'!$C$4:$C$10477)-ROW('Table 3.2 Parish data'!$C$3)+1),ROW(54:54))))</f>
        <v/>
      </c>
      <c r="F69" s="113">
        <f t="shared" si="0"/>
        <v>0</v>
      </c>
      <c r="G69" s="27" t="str">
        <f t="array" ref="G69">IF(ISERROR(INDEX('Table 3.2 Parish data'!$J$4:$J$10274,SMALL(IF($B$3='Table 3.2 Parish data'!$C$4:$C$10477,ROW('Table 3.2 Parish data'!$C$4:$C$10477)-ROW('Table 3.2 Parish data'!$C$3)+1),ROW(54:54)))),"",INDEX('Table 3.2 Parish data'!$J$4:$J$10477,SMALL(IF($B$3='Table 3.2 Parish data'!$C$4:$C$10477,ROW('Table 3.2 Parish data'!$C$4:$C$10477)-ROW('Table 3.2 Parish data'!$C$4)+1),ROW(54:54))))</f>
        <v/>
      </c>
      <c r="H69" s="28"/>
      <c r="I69" s="29" t="str">
        <f t="array" ref="I69">IF(ISERROR(INDEX('Table 3.2 Parish data'!$K$4:$K$10274,SMALL(IF($B$3='Table 3.2 Parish data'!$C$4:$C$10477,ROW('Table 3.2 Parish data'!$C$4:$C$10477)-ROW('Table 3.2 Parish data'!$C$3)+1),ROW(54:54)))),"",INDEX('Table 3.2 Parish data'!$K$4:$K$10477,SMALL(IF($B$3='Table 3.2 Parish data'!$C$4:$C$10477,ROW('Table 3.2 Parish data'!$C$4:$C$10477)-ROW('Table 3.2 Parish data'!$C$4)+1),ROW(54:54))))</f>
        <v/>
      </c>
      <c r="J69" s="28"/>
      <c r="K69" s="30" t="str">
        <f t="array" ref="K69">IF(ISERROR(INDEX('Table 3.2 Parish data'!$L$4:$L$10274,SMALL(IF($B$3='Table 3.2 Parish data'!$C$4:$C$10477,ROW('Table 3.2 Parish data'!$C$4:$C$10477)-ROW('Table 3.2 Parish data'!$C$3)+1),ROW(54:54)))),"",INDEX('Table 3.2 Parish data'!$L$4:$L$10477,SMALL(IF($B$3='Table 3.2 Parish data'!$C$4:$C$10477,ROW('Table 3.2 Parish data'!$C$4:$C$10477)-ROW('Table 3.2 Parish data'!$C$4)+1),ROW(54:54))))</f>
        <v/>
      </c>
      <c r="L69" s="36"/>
      <c r="M69" s="31"/>
      <c r="N69" s="33"/>
      <c r="O69" s="37"/>
      <c r="P69" s="46"/>
    </row>
    <row r="70" spans="1:16" s="35" customFormat="1" ht="21" customHeight="1" thickBot="1" x14ac:dyDescent="0.25">
      <c r="A70" s="32"/>
      <c r="B70" s="109"/>
      <c r="C70" s="25" t="str">
        <f t="array" ref="C70">IF(ISERROR(INDEX('Table 3.2 Parish data'!$D$4:$D$10272,SMALL(IF($B$3='Table 3.2 Parish data'!$C$4:$C$10477,ROW('Table 3.2 Parish data'!$C$4:$C$10477)-ROW('Table 3.2 Parish data'!$C$4)+1),ROW(55:55)))),"",INDEX('Table 3.2 Parish data'!$D$4:$D$10272,SMALL(IF($B$3='Table 3.2 Parish data'!$C$4:$C$10477,ROW('Table 3.2 Parish data'!$C$4:$C$10477)-ROW('Table 3.2 Parish data'!$C$4)+1),ROW(55:55))))</f>
        <v/>
      </c>
      <c r="D70" s="26"/>
      <c r="E70" s="27" t="str">
        <f t="array" ref="E70">IF(ISERROR(INDEX('Table 3.2 Parish data'!$F$3:$F$10274,SMALL(IF($B$3='Table 3.2 Parish data'!$C$3:$C$10477,ROW('Table 3.2 Parish data'!$C$4:$C$10477)-ROW('Table 3.2 Parish data'!$C$4)+1),ROW(55:55)))),"",INDEX('Table 3.2 Parish data'!$F$3:$F$10477,SMALL(IF($B$3='Table 3.2 Parish data'!$C$4:$C$10477,ROW('Table 3.2 Parish data'!$C$4:$C$10477)-ROW('Table 3.2 Parish data'!$C$3)+1),ROW(55:55))))</f>
        <v/>
      </c>
      <c r="F70" s="113">
        <f t="shared" si="0"/>
        <v>0</v>
      </c>
      <c r="G70" s="27" t="str">
        <f t="array" ref="G70">IF(ISERROR(INDEX('Table 3.2 Parish data'!$J$4:$J$10274,SMALL(IF($B$3='Table 3.2 Parish data'!$C$4:$C$10477,ROW('Table 3.2 Parish data'!$C$4:$C$10477)-ROW('Table 3.2 Parish data'!$C$3)+1),ROW(55:55)))),"",INDEX('Table 3.2 Parish data'!$J$4:$J$10477,SMALL(IF($B$3='Table 3.2 Parish data'!$C$4:$C$10477,ROW('Table 3.2 Parish data'!$C$4:$C$10477)-ROW('Table 3.2 Parish data'!$C$4)+1),ROW(55:55))))</f>
        <v/>
      </c>
      <c r="H70" s="28"/>
      <c r="I70" s="29" t="str">
        <f t="array" ref="I70">IF(ISERROR(INDEX('Table 3.2 Parish data'!$K$4:$K$10274,SMALL(IF($B$3='Table 3.2 Parish data'!$C$4:$C$10477,ROW('Table 3.2 Parish data'!$C$4:$C$10477)-ROW('Table 3.2 Parish data'!$C$3)+1),ROW(55:55)))),"",INDEX('Table 3.2 Parish data'!$K$4:$K$10477,SMALL(IF($B$3='Table 3.2 Parish data'!$C$4:$C$10477,ROW('Table 3.2 Parish data'!$C$4:$C$10477)-ROW('Table 3.2 Parish data'!$C$4)+1),ROW(55:55))))</f>
        <v/>
      </c>
      <c r="J70" s="28"/>
      <c r="K70" s="30" t="str">
        <f t="array" ref="K70">IF(ISERROR(INDEX('Table 3.2 Parish data'!$L$4:$L$10274,SMALL(IF($B$3='Table 3.2 Parish data'!$C$4:$C$10477,ROW('Table 3.2 Parish data'!$C$4:$C$10477)-ROW('Table 3.2 Parish data'!$C$3)+1),ROW(55:55)))),"",INDEX('Table 3.2 Parish data'!$L$4:$L$10477,SMALL(IF($B$3='Table 3.2 Parish data'!$C$4:$C$10477,ROW('Table 3.2 Parish data'!$C$4:$C$10477)-ROW('Table 3.2 Parish data'!$C$4)+1),ROW(55:55))))</f>
        <v/>
      </c>
      <c r="L70" s="36"/>
      <c r="M70" s="31"/>
      <c r="N70" s="33"/>
      <c r="O70" s="37"/>
      <c r="P70" s="46"/>
    </row>
    <row r="71" spans="1:16" s="35" customFormat="1" ht="21" customHeight="1" thickBot="1" x14ac:dyDescent="0.25">
      <c r="A71" s="32"/>
      <c r="B71" s="109"/>
      <c r="C71" s="25" t="str">
        <f t="array" ref="C71">IF(ISERROR(INDEX('Table 3.2 Parish data'!$D$4:$D$10272,SMALL(IF($B$3='Table 3.2 Parish data'!$C$4:$C$10477,ROW('Table 3.2 Parish data'!$C$4:$C$10477)-ROW('Table 3.2 Parish data'!$C$4)+1),ROW(56:56)))),"",INDEX('Table 3.2 Parish data'!$D$4:$D$10272,SMALL(IF($B$3='Table 3.2 Parish data'!$C$4:$C$10477,ROW('Table 3.2 Parish data'!$C$4:$C$10477)-ROW('Table 3.2 Parish data'!$C$4)+1),ROW(56:56))))</f>
        <v/>
      </c>
      <c r="D71" s="26"/>
      <c r="E71" s="27" t="str">
        <f t="array" ref="E71">IF(ISERROR(INDEX('Table 3.2 Parish data'!$F$3:$F$10274,SMALL(IF($B$3='Table 3.2 Parish data'!$C$3:$C$10477,ROW('Table 3.2 Parish data'!$C$4:$C$10477)-ROW('Table 3.2 Parish data'!$C$4)+1),ROW(56:56)))),"",INDEX('Table 3.2 Parish data'!$F$3:$F$10477,SMALL(IF($B$3='Table 3.2 Parish data'!$C$4:$C$10477,ROW('Table 3.2 Parish data'!$C$4:$C$10477)-ROW('Table 3.2 Parish data'!$C$3)+1),ROW(56:56))))</f>
        <v/>
      </c>
      <c r="F71" s="113">
        <f t="shared" si="0"/>
        <v>0</v>
      </c>
      <c r="G71" s="27" t="str">
        <f t="array" ref="G71">IF(ISERROR(INDEX('Table 3.2 Parish data'!$J$4:$J$10274,SMALL(IF($B$3='Table 3.2 Parish data'!$C$4:$C$10477,ROW('Table 3.2 Parish data'!$C$4:$C$10477)-ROW('Table 3.2 Parish data'!$C$3)+1),ROW(56:56)))),"",INDEX('Table 3.2 Parish data'!$J$4:$J$10477,SMALL(IF($B$3='Table 3.2 Parish data'!$C$4:$C$10477,ROW('Table 3.2 Parish data'!$C$4:$C$10477)-ROW('Table 3.2 Parish data'!$C$4)+1),ROW(56:56))))</f>
        <v/>
      </c>
      <c r="H71" s="28"/>
      <c r="I71" s="29" t="str">
        <f t="array" ref="I71">IF(ISERROR(INDEX('Table 3.2 Parish data'!$K$4:$K$10274,SMALL(IF($B$3='Table 3.2 Parish data'!$C$4:$C$10477,ROW('Table 3.2 Parish data'!$C$4:$C$10477)-ROW('Table 3.2 Parish data'!$C$3)+1),ROW(56:56)))),"",INDEX('Table 3.2 Parish data'!$K$4:$K$10477,SMALL(IF($B$3='Table 3.2 Parish data'!$C$4:$C$10477,ROW('Table 3.2 Parish data'!$C$4:$C$10477)-ROW('Table 3.2 Parish data'!$C$4)+1),ROW(56:56))))</f>
        <v/>
      </c>
      <c r="J71" s="28"/>
      <c r="K71" s="30" t="str">
        <f t="array" ref="K71">IF(ISERROR(INDEX('Table 3.2 Parish data'!$L$4:$L$10274,SMALL(IF($B$3='Table 3.2 Parish data'!$C$4:$C$10477,ROW('Table 3.2 Parish data'!$C$4:$C$10477)-ROW('Table 3.2 Parish data'!$C$3)+1),ROW(56:56)))),"",INDEX('Table 3.2 Parish data'!$L$4:$L$10477,SMALL(IF($B$3='Table 3.2 Parish data'!$C$4:$C$10477,ROW('Table 3.2 Parish data'!$C$4:$C$10477)-ROW('Table 3.2 Parish data'!$C$4)+1),ROW(56:56))))</f>
        <v/>
      </c>
      <c r="L71" s="36"/>
      <c r="M71" s="31"/>
      <c r="N71" s="33"/>
      <c r="O71" s="37"/>
      <c r="P71" s="46"/>
    </row>
    <row r="72" spans="1:16" s="35" customFormat="1" ht="21" customHeight="1" thickBot="1" x14ac:dyDescent="0.25">
      <c r="A72" s="32"/>
      <c r="B72" s="109"/>
      <c r="C72" s="25" t="str">
        <f t="array" ref="C72">IF(ISERROR(INDEX('Table 3.2 Parish data'!$D$4:$D$10272,SMALL(IF($B$3='Table 3.2 Parish data'!$C$4:$C$10477,ROW('Table 3.2 Parish data'!$C$4:$C$10477)-ROW('Table 3.2 Parish data'!$C$4)+1),ROW(57:57)))),"",INDEX('Table 3.2 Parish data'!$D$4:$D$10272,SMALL(IF($B$3='Table 3.2 Parish data'!$C$4:$C$10477,ROW('Table 3.2 Parish data'!$C$4:$C$10477)-ROW('Table 3.2 Parish data'!$C$4)+1),ROW(57:57))))</f>
        <v/>
      </c>
      <c r="D72" s="26"/>
      <c r="E72" s="27" t="str">
        <f t="array" ref="E72">IF(ISERROR(INDEX('Table 3.2 Parish data'!$F$3:$F$10274,SMALL(IF($B$3='Table 3.2 Parish data'!$C$3:$C$10477,ROW('Table 3.2 Parish data'!$C$4:$C$10477)-ROW('Table 3.2 Parish data'!$C$4)+1),ROW(57:57)))),"",INDEX('Table 3.2 Parish data'!$F$3:$F$10477,SMALL(IF($B$3='Table 3.2 Parish data'!$C$4:$C$10477,ROW('Table 3.2 Parish data'!$C$4:$C$10477)-ROW('Table 3.2 Parish data'!$C$3)+1),ROW(57:57))))</f>
        <v/>
      </c>
      <c r="F72" s="113">
        <f t="shared" si="0"/>
        <v>0</v>
      </c>
      <c r="G72" s="27" t="str">
        <f t="array" ref="G72">IF(ISERROR(INDEX('Table 3.2 Parish data'!$J$4:$J$10274,SMALL(IF($B$3='Table 3.2 Parish data'!$C$4:$C$10477,ROW('Table 3.2 Parish data'!$C$4:$C$10477)-ROW('Table 3.2 Parish data'!$C$3)+1),ROW(57:57)))),"",INDEX('Table 3.2 Parish data'!$J$4:$J$10477,SMALL(IF($B$3='Table 3.2 Parish data'!$C$4:$C$10477,ROW('Table 3.2 Parish data'!$C$4:$C$10477)-ROW('Table 3.2 Parish data'!$C$4)+1),ROW(57:57))))</f>
        <v/>
      </c>
      <c r="H72" s="28"/>
      <c r="I72" s="29" t="str">
        <f t="array" ref="I72">IF(ISERROR(INDEX('Table 3.2 Parish data'!$K$4:$K$10274,SMALL(IF($B$3='Table 3.2 Parish data'!$C$4:$C$10477,ROW('Table 3.2 Parish data'!$C$4:$C$10477)-ROW('Table 3.2 Parish data'!$C$3)+1),ROW(57:57)))),"",INDEX('Table 3.2 Parish data'!$K$4:$K$10477,SMALL(IF($B$3='Table 3.2 Parish data'!$C$4:$C$10477,ROW('Table 3.2 Parish data'!$C$4:$C$10477)-ROW('Table 3.2 Parish data'!$C$4)+1),ROW(57:57))))</f>
        <v/>
      </c>
      <c r="J72" s="28"/>
      <c r="K72" s="30" t="str">
        <f t="array" ref="K72">IF(ISERROR(INDEX('Table 3.2 Parish data'!$L$4:$L$10274,SMALL(IF($B$3='Table 3.2 Parish data'!$C$4:$C$10477,ROW('Table 3.2 Parish data'!$C$4:$C$10477)-ROW('Table 3.2 Parish data'!$C$3)+1),ROW(57:57)))),"",INDEX('Table 3.2 Parish data'!$L$4:$L$10477,SMALL(IF($B$3='Table 3.2 Parish data'!$C$4:$C$10477,ROW('Table 3.2 Parish data'!$C$4:$C$10477)-ROW('Table 3.2 Parish data'!$C$4)+1),ROW(57:57))))</f>
        <v/>
      </c>
      <c r="L72" s="36"/>
      <c r="M72" s="31"/>
      <c r="N72" s="33"/>
      <c r="O72" s="37"/>
      <c r="P72" s="46"/>
    </row>
    <row r="73" spans="1:16" s="35" customFormat="1" ht="21" customHeight="1" thickBot="1" x14ac:dyDescent="0.25">
      <c r="A73" s="32"/>
      <c r="B73" s="109"/>
      <c r="C73" s="25" t="str">
        <f t="array" ref="C73">IF(ISERROR(INDEX('Table 3.2 Parish data'!$D$4:$D$10272,SMALL(IF($B$3='Table 3.2 Parish data'!$C$4:$C$10477,ROW('Table 3.2 Parish data'!$C$4:$C$10477)-ROW('Table 3.2 Parish data'!$C$4)+1),ROW(58:58)))),"",INDEX('Table 3.2 Parish data'!$D$4:$D$10272,SMALL(IF($B$3='Table 3.2 Parish data'!$C$4:$C$10477,ROW('Table 3.2 Parish data'!$C$4:$C$10477)-ROW('Table 3.2 Parish data'!$C$4)+1),ROW(58:58))))</f>
        <v/>
      </c>
      <c r="D73" s="26"/>
      <c r="E73" s="27" t="str">
        <f t="array" ref="E73">IF(ISERROR(INDEX('Table 3.2 Parish data'!$F$3:$F$10274,SMALL(IF($B$3='Table 3.2 Parish data'!$C$3:$C$10477,ROW('Table 3.2 Parish data'!$C$4:$C$10477)-ROW('Table 3.2 Parish data'!$C$4)+1),ROW(58:58)))),"",INDEX('Table 3.2 Parish data'!$F$3:$F$10477,SMALL(IF($B$3='Table 3.2 Parish data'!$C$4:$C$10477,ROW('Table 3.2 Parish data'!$C$4:$C$10477)-ROW('Table 3.2 Parish data'!$C$3)+1),ROW(58:58))))</f>
        <v/>
      </c>
      <c r="F73" s="113">
        <f t="shared" si="0"/>
        <v>0</v>
      </c>
      <c r="G73" s="27" t="str">
        <f t="array" ref="G73">IF(ISERROR(INDEX('Table 3.2 Parish data'!$J$4:$J$10274,SMALL(IF($B$3='Table 3.2 Parish data'!$C$4:$C$10477,ROW('Table 3.2 Parish data'!$C$4:$C$10477)-ROW('Table 3.2 Parish data'!$C$3)+1),ROW(58:58)))),"",INDEX('Table 3.2 Parish data'!$J$4:$J$10477,SMALL(IF($B$3='Table 3.2 Parish data'!$C$4:$C$10477,ROW('Table 3.2 Parish data'!$C$4:$C$10477)-ROW('Table 3.2 Parish data'!$C$4)+1),ROW(58:58))))</f>
        <v/>
      </c>
      <c r="H73" s="28"/>
      <c r="I73" s="29" t="str">
        <f t="array" ref="I73">IF(ISERROR(INDEX('Table 3.2 Parish data'!$K$4:$K$10274,SMALL(IF($B$3='Table 3.2 Parish data'!$C$4:$C$10477,ROW('Table 3.2 Parish data'!$C$4:$C$10477)-ROW('Table 3.2 Parish data'!$C$3)+1),ROW(58:58)))),"",INDEX('Table 3.2 Parish data'!$K$4:$K$10477,SMALL(IF($B$3='Table 3.2 Parish data'!$C$4:$C$10477,ROW('Table 3.2 Parish data'!$C$4:$C$10477)-ROW('Table 3.2 Parish data'!$C$4)+1),ROW(58:58))))</f>
        <v/>
      </c>
      <c r="J73" s="28"/>
      <c r="K73" s="30" t="str">
        <f t="array" ref="K73">IF(ISERROR(INDEX('Table 3.2 Parish data'!$L$4:$L$10274,SMALL(IF($B$3='Table 3.2 Parish data'!$C$4:$C$10477,ROW('Table 3.2 Parish data'!$C$4:$C$10477)-ROW('Table 3.2 Parish data'!$C$3)+1),ROW(58:58)))),"",INDEX('Table 3.2 Parish data'!$L$4:$L$10477,SMALL(IF($B$3='Table 3.2 Parish data'!$C$4:$C$10477,ROW('Table 3.2 Parish data'!$C$4:$C$10477)-ROW('Table 3.2 Parish data'!$C$4)+1),ROW(58:58))))</f>
        <v/>
      </c>
      <c r="L73" s="36"/>
      <c r="M73" s="31"/>
      <c r="N73" s="33"/>
      <c r="O73" s="37"/>
      <c r="P73" s="46"/>
    </row>
    <row r="74" spans="1:16" s="35" customFormat="1" ht="21" customHeight="1" thickBot="1" x14ac:dyDescent="0.25">
      <c r="A74" s="32"/>
      <c r="B74" s="109"/>
      <c r="C74" s="25" t="str">
        <f t="array" ref="C74">IF(ISERROR(INDEX('Table 3.2 Parish data'!$D$4:$D$10272,SMALL(IF($B$3='Table 3.2 Parish data'!$C$4:$C$10477,ROW('Table 3.2 Parish data'!$C$4:$C$10477)-ROW('Table 3.2 Parish data'!$C$4)+1),ROW(59:59)))),"",INDEX('Table 3.2 Parish data'!$D$4:$D$10272,SMALL(IF($B$3='Table 3.2 Parish data'!$C$4:$C$10477,ROW('Table 3.2 Parish data'!$C$4:$C$10477)-ROW('Table 3.2 Parish data'!$C$4)+1),ROW(59:59))))</f>
        <v/>
      </c>
      <c r="D74" s="26"/>
      <c r="E74" s="27" t="str">
        <f t="array" ref="E74">IF(ISERROR(INDEX('Table 3.2 Parish data'!$F$3:$F$10274,SMALL(IF($B$3='Table 3.2 Parish data'!$C$3:$C$10477,ROW('Table 3.2 Parish data'!$C$4:$C$10477)-ROW('Table 3.2 Parish data'!$C$4)+1),ROW(59:59)))),"",INDEX('Table 3.2 Parish data'!$F$3:$F$10477,SMALL(IF($B$3='Table 3.2 Parish data'!$C$4:$C$10477,ROW('Table 3.2 Parish data'!$C$4:$C$10477)-ROW('Table 3.2 Parish data'!$C$3)+1),ROW(59:59))))</f>
        <v/>
      </c>
      <c r="F74" s="113">
        <f t="shared" si="0"/>
        <v>0</v>
      </c>
      <c r="G74" s="27" t="str">
        <f t="array" ref="G74">IF(ISERROR(INDEX('Table 3.2 Parish data'!$J$4:$J$10274,SMALL(IF($B$3='Table 3.2 Parish data'!$C$4:$C$10477,ROW('Table 3.2 Parish data'!$C$4:$C$10477)-ROW('Table 3.2 Parish data'!$C$3)+1),ROW(59:59)))),"",INDEX('Table 3.2 Parish data'!$J$4:$J$10477,SMALL(IF($B$3='Table 3.2 Parish data'!$C$4:$C$10477,ROW('Table 3.2 Parish data'!$C$4:$C$10477)-ROW('Table 3.2 Parish data'!$C$4)+1),ROW(59:59))))</f>
        <v/>
      </c>
      <c r="H74" s="28"/>
      <c r="I74" s="29" t="str">
        <f t="array" ref="I74">IF(ISERROR(INDEX('Table 3.2 Parish data'!$K$4:$K$10274,SMALL(IF($B$3='Table 3.2 Parish data'!$C$4:$C$10477,ROW('Table 3.2 Parish data'!$C$4:$C$10477)-ROW('Table 3.2 Parish data'!$C$3)+1),ROW(59:59)))),"",INDEX('Table 3.2 Parish data'!$K$4:$K$10477,SMALL(IF($B$3='Table 3.2 Parish data'!$C$4:$C$10477,ROW('Table 3.2 Parish data'!$C$4:$C$10477)-ROW('Table 3.2 Parish data'!$C$4)+1),ROW(59:59))))</f>
        <v/>
      </c>
      <c r="J74" s="28"/>
      <c r="K74" s="30" t="str">
        <f t="array" ref="K74">IF(ISERROR(INDEX('Table 3.2 Parish data'!$L$4:$L$10274,SMALL(IF($B$3='Table 3.2 Parish data'!$C$4:$C$10477,ROW('Table 3.2 Parish data'!$C$4:$C$10477)-ROW('Table 3.2 Parish data'!$C$3)+1),ROW(59:59)))),"",INDEX('Table 3.2 Parish data'!$L$4:$L$10477,SMALL(IF($B$3='Table 3.2 Parish data'!$C$4:$C$10477,ROW('Table 3.2 Parish data'!$C$4:$C$10477)-ROW('Table 3.2 Parish data'!$C$4)+1),ROW(59:59))))</f>
        <v/>
      </c>
      <c r="L74" s="36"/>
      <c r="M74" s="31"/>
      <c r="N74" s="33"/>
      <c r="O74" s="37"/>
      <c r="P74" s="46"/>
    </row>
    <row r="75" spans="1:16" s="35" customFormat="1" ht="21" customHeight="1" thickBot="1" x14ac:dyDescent="0.25">
      <c r="A75" s="32"/>
      <c r="B75" s="109"/>
      <c r="C75" s="25" t="str">
        <f t="array" ref="C75">IF(ISERROR(INDEX('Table 3.2 Parish data'!$D$4:$D$10272,SMALL(IF($B$3='Table 3.2 Parish data'!$C$4:$C$10477,ROW('Table 3.2 Parish data'!$C$4:$C$10477)-ROW('Table 3.2 Parish data'!$C$4)+1),ROW(60:60)))),"",INDEX('Table 3.2 Parish data'!$D$4:$D$10272,SMALL(IF($B$3='Table 3.2 Parish data'!$C$4:$C$10477,ROW('Table 3.2 Parish data'!$C$4:$C$10477)-ROW('Table 3.2 Parish data'!$C$4)+1),ROW(60:60))))</f>
        <v/>
      </c>
      <c r="D75" s="26"/>
      <c r="E75" s="27" t="str">
        <f t="array" ref="E75">IF(ISERROR(INDEX('Table 3.2 Parish data'!$F$3:$F$10274,SMALL(IF($B$3='Table 3.2 Parish data'!$C$3:$C$10477,ROW('Table 3.2 Parish data'!$C$4:$C$10477)-ROW('Table 3.2 Parish data'!$C$4)+1),ROW(60:60)))),"",INDEX('Table 3.2 Parish data'!$F$3:$F$10477,SMALL(IF($B$3='Table 3.2 Parish data'!$C$4:$C$10477,ROW('Table 3.2 Parish data'!$C$4:$C$10477)-ROW('Table 3.2 Parish data'!$C$3)+1),ROW(60:60))))</f>
        <v/>
      </c>
      <c r="F75" s="113">
        <f t="shared" si="0"/>
        <v>0</v>
      </c>
      <c r="G75" s="27" t="str">
        <f t="array" ref="G75">IF(ISERROR(INDEX('Table 3.2 Parish data'!$J$4:$J$10274,SMALL(IF($B$3='Table 3.2 Parish data'!$C$4:$C$10477,ROW('Table 3.2 Parish data'!$C$4:$C$10477)-ROW('Table 3.2 Parish data'!$C$3)+1),ROW(60:60)))),"",INDEX('Table 3.2 Parish data'!$J$4:$J$10477,SMALL(IF($B$3='Table 3.2 Parish data'!$C$4:$C$10477,ROW('Table 3.2 Parish data'!$C$4:$C$10477)-ROW('Table 3.2 Parish data'!$C$4)+1),ROW(60:60))))</f>
        <v/>
      </c>
      <c r="H75" s="28"/>
      <c r="I75" s="29" t="str">
        <f t="array" ref="I75">IF(ISERROR(INDEX('Table 3.2 Parish data'!$K$4:$K$10274,SMALL(IF($B$3='Table 3.2 Parish data'!$C$4:$C$10477,ROW('Table 3.2 Parish data'!$C$4:$C$10477)-ROW('Table 3.2 Parish data'!$C$3)+1),ROW(60:60)))),"",INDEX('Table 3.2 Parish data'!$K$4:$K$10477,SMALL(IF($B$3='Table 3.2 Parish data'!$C$4:$C$10477,ROW('Table 3.2 Parish data'!$C$4:$C$10477)-ROW('Table 3.2 Parish data'!$C$4)+1),ROW(60:60))))</f>
        <v/>
      </c>
      <c r="J75" s="28"/>
      <c r="K75" s="30" t="str">
        <f t="array" ref="K75">IF(ISERROR(INDEX('Table 3.2 Parish data'!$L$4:$L$10274,SMALL(IF($B$3='Table 3.2 Parish data'!$C$4:$C$10477,ROW('Table 3.2 Parish data'!$C$4:$C$10477)-ROW('Table 3.2 Parish data'!$C$3)+1),ROW(60:60)))),"",INDEX('Table 3.2 Parish data'!$L$4:$L$10477,SMALL(IF($B$3='Table 3.2 Parish data'!$C$4:$C$10477,ROW('Table 3.2 Parish data'!$C$4:$C$10477)-ROW('Table 3.2 Parish data'!$C$4)+1),ROW(60:60))))</f>
        <v/>
      </c>
      <c r="L75" s="36"/>
      <c r="M75" s="31"/>
      <c r="N75" s="33"/>
      <c r="O75" s="37"/>
      <c r="P75" s="46"/>
    </row>
    <row r="76" spans="1:16" s="35" customFormat="1" ht="21" customHeight="1" thickBot="1" x14ac:dyDescent="0.25">
      <c r="A76" s="32"/>
      <c r="B76" s="109"/>
      <c r="C76" s="25" t="str">
        <f t="array" ref="C76">IF(ISERROR(INDEX('Table 3.2 Parish data'!$D$4:$D$10272,SMALL(IF($B$3='Table 3.2 Parish data'!$C$4:$C$10477,ROW('Table 3.2 Parish data'!$C$4:$C$10477)-ROW('Table 3.2 Parish data'!$C$4)+1),ROW(61:61)))),"",INDEX('Table 3.2 Parish data'!$D$4:$D$10272,SMALL(IF($B$3='Table 3.2 Parish data'!$C$4:$C$10477,ROW('Table 3.2 Parish data'!$C$4:$C$10477)-ROW('Table 3.2 Parish data'!$C$4)+1),ROW(61:61))))</f>
        <v/>
      </c>
      <c r="D76" s="26"/>
      <c r="E76" s="27" t="str">
        <f t="array" ref="E76">IF(ISERROR(INDEX('Table 3.2 Parish data'!$F$3:$F$10274,SMALL(IF($B$3='Table 3.2 Parish data'!$C$3:$C$10477,ROW('Table 3.2 Parish data'!$C$4:$C$10477)-ROW('Table 3.2 Parish data'!$C$4)+1),ROW(61:61)))),"",INDEX('Table 3.2 Parish data'!$F$3:$F$10477,SMALL(IF($B$3='Table 3.2 Parish data'!$C$4:$C$10477,ROW('Table 3.2 Parish data'!$C$4:$C$10477)-ROW('Table 3.2 Parish data'!$C$3)+1),ROW(61:61))))</f>
        <v/>
      </c>
      <c r="F76" s="113">
        <f t="shared" si="0"/>
        <v>0</v>
      </c>
      <c r="G76" s="27" t="str">
        <f t="array" ref="G76">IF(ISERROR(INDEX('Table 3.2 Parish data'!$J$4:$J$10274,SMALL(IF($B$3='Table 3.2 Parish data'!$C$4:$C$10477,ROW('Table 3.2 Parish data'!$C$4:$C$10477)-ROW('Table 3.2 Parish data'!$C$3)+1),ROW(61:61)))),"",INDEX('Table 3.2 Parish data'!$J$4:$J$10477,SMALL(IF($B$3='Table 3.2 Parish data'!$C$4:$C$10477,ROW('Table 3.2 Parish data'!$C$4:$C$10477)-ROW('Table 3.2 Parish data'!$C$4)+1),ROW(61:61))))</f>
        <v/>
      </c>
      <c r="H76" s="28"/>
      <c r="I76" s="29" t="str">
        <f t="array" ref="I76">IF(ISERROR(INDEX('Table 3.2 Parish data'!$K$4:$K$10274,SMALL(IF($B$3='Table 3.2 Parish data'!$C$4:$C$10477,ROW('Table 3.2 Parish data'!$C$4:$C$10477)-ROW('Table 3.2 Parish data'!$C$3)+1),ROW(61:61)))),"",INDEX('Table 3.2 Parish data'!$K$4:$K$10477,SMALL(IF($B$3='Table 3.2 Parish data'!$C$4:$C$10477,ROW('Table 3.2 Parish data'!$C$4:$C$10477)-ROW('Table 3.2 Parish data'!$C$4)+1),ROW(61:61))))</f>
        <v/>
      </c>
      <c r="J76" s="28"/>
      <c r="K76" s="30" t="str">
        <f t="array" ref="K76">IF(ISERROR(INDEX('Table 3.2 Parish data'!$L$4:$L$10274,SMALL(IF($B$3='Table 3.2 Parish data'!$C$4:$C$10477,ROW('Table 3.2 Parish data'!$C$4:$C$10477)-ROW('Table 3.2 Parish data'!$C$3)+1),ROW(61:61)))),"",INDEX('Table 3.2 Parish data'!$L$4:$L$10477,SMALL(IF($B$3='Table 3.2 Parish data'!$C$4:$C$10477,ROW('Table 3.2 Parish data'!$C$4:$C$10477)-ROW('Table 3.2 Parish data'!$C$4)+1),ROW(61:61))))</f>
        <v/>
      </c>
      <c r="L76" s="36"/>
      <c r="M76" s="31"/>
      <c r="N76" s="33"/>
      <c r="O76" s="37"/>
      <c r="P76" s="46"/>
    </row>
    <row r="77" spans="1:16" s="35" customFormat="1" ht="21" customHeight="1" thickBot="1" x14ac:dyDescent="0.25">
      <c r="A77" s="32"/>
      <c r="B77" s="109"/>
      <c r="C77" s="25" t="str">
        <f t="array" ref="C77">IF(ISERROR(INDEX('Table 3.2 Parish data'!$D$4:$D$10272,SMALL(IF($B$3='Table 3.2 Parish data'!$C$4:$C$10477,ROW('Table 3.2 Parish data'!$C$4:$C$10477)-ROW('Table 3.2 Parish data'!$C$4)+1),ROW(62:62)))),"",INDEX('Table 3.2 Parish data'!$D$4:$D$10272,SMALL(IF($B$3='Table 3.2 Parish data'!$C$4:$C$10477,ROW('Table 3.2 Parish data'!$C$4:$C$10477)-ROW('Table 3.2 Parish data'!$C$4)+1),ROW(62:62))))</f>
        <v/>
      </c>
      <c r="D77" s="26"/>
      <c r="E77" s="27" t="str">
        <f t="array" ref="E77">IF(ISERROR(INDEX('Table 3.2 Parish data'!$F$3:$F$10274,SMALL(IF($B$3='Table 3.2 Parish data'!$C$3:$C$10477,ROW('Table 3.2 Parish data'!$C$4:$C$10477)-ROW('Table 3.2 Parish data'!$C$4)+1),ROW(62:62)))),"",INDEX('Table 3.2 Parish data'!$F$3:$F$10477,SMALL(IF($B$3='Table 3.2 Parish data'!$C$4:$C$10477,ROW('Table 3.2 Parish data'!$C$4:$C$10477)-ROW('Table 3.2 Parish data'!$C$3)+1),ROW(62:62))))</f>
        <v/>
      </c>
      <c r="F77" s="113">
        <f t="shared" si="0"/>
        <v>0</v>
      </c>
      <c r="G77" s="27" t="str">
        <f t="array" ref="G77">IF(ISERROR(INDEX('Table 3.2 Parish data'!$J$4:$J$10274,SMALL(IF($B$3='Table 3.2 Parish data'!$C$4:$C$10477,ROW('Table 3.2 Parish data'!$C$4:$C$10477)-ROW('Table 3.2 Parish data'!$C$3)+1),ROW(62:62)))),"",INDEX('Table 3.2 Parish data'!$J$4:$J$10477,SMALL(IF($B$3='Table 3.2 Parish data'!$C$4:$C$10477,ROW('Table 3.2 Parish data'!$C$4:$C$10477)-ROW('Table 3.2 Parish data'!$C$4)+1),ROW(62:62))))</f>
        <v/>
      </c>
      <c r="H77" s="28"/>
      <c r="I77" s="29" t="str">
        <f t="array" ref="I77">IF(ISERROR(INDEX('Table 3.2 Parish data'!$K$4:$K$10274,SMALL(IF($B$3='Table 3.2 Parish data'!$C$4:$C$10477,ROW('Table 3.2 Parish data'!$C$4:$C$10477)-ROW('Table 3.2 Parish data'!$C$3)+1),ROW(62:62)))),"",INDEX('Table 3.2 Parish data'!$K$4:$K$10477,SMALL(IF($B$3='Table 3.2 Parish data'!$C$4:$C$10477,ROW('Table 3.2 Parish data'!$C$4:$C$10477)-ROW('Table 3.2 Parish data'!$C$4)+1),ROW(62:62))))</f>
        <v/>
      </c>
      <c r="J77" s="28"/>
      <c r="K77" s="30" t="str">
        <f t="array" ref="K77">IF(ISERROR(INDEX('Table 3.2 Parish data'!$L$4:$L$10274,SMALL(IF($B$3='Table 3.2 Parish data'!$C$4:$C$10477,ROW('Table 3.2 Parish data'!$C$4:$C$10477)-ROW('Table 3.2 Parish data'!$C$3)+1),ROW(62:62)))),"",INDEX('Table 3.2 Parish data'!$L$4:$L$10477,SMALL(IF($B$3='Table 3.2 Parish data'!$C$4:$C$10477,ROW('Table 3.2 Parish data'!$C$4:$C$10477)-ROW('Table 3.2 Parish data'!$C$4)+1),ROW(62:62))))</f>
        <v/>
      </c>
      <c r="L77" s="36"/>
      <c r="M77" s="31"/>
      <c r="N77" s="33"/>
      <c r="O77" s="37"/>
      <c r="P77" s="46"/>
    </row>
    <row r="78" spans="1:16" s="35" customFormat="1" ht="21" customHeight="1" thickBot="1" x14ac:dyDescent="0.25">
      <c r="A78" s="32"/>
      <c r="B78" s="109"/>
      <c r="C78" s="25" t="str">
        <f t="array" ref="C78">IF(ISERROR(INDEX('Table 3.2 Parish data'!$D$4:$D$10272,SMALL(IF($B$3='Table 3.2 Parish data'!$C$4:$C$10477,ROW('Table 3.2 Parish data'!$C$4:$C$10477)-ROW('Table 3.2 Parish data'!$C$4)+1),ROW(63:63)))),"",INDEX('Table 3.2 Parish data'!$D$4:$D$10272,SMALL(IF($B$3='Table 3.2 Parish data'!$C$4:$C$10477,ROW('Table 3.2 Parish data'!$C$4:$C$10477)-ROW('Table 3.2 Parish data'!$C$4)+1),ROW(63:63))))</f>
        <v/>
      </c>
      <c r="D78" s="26"/>
      <c r="E78" s="27" t="str">
        <f t="array" ref="E78">IF(ISERROR(INDEX('Table 3.2 Parish data'!$F$3:$F$10274,SMALL(IF($B$3='Table 3.2 Parish data'!$C$3:$C$10477,ROW('Table 3.2 Parish data'!$C$4:$C$10477)-ROW('Table 3.2 Parish data'!$C$4)+1),ROW(63:63)))),"",INDEX('Table 3.2 Parish data'!$F$3:$F$10477,SMALL(IF($B$3='Table 3.2 Parish data'!$C$4:$C$10477,ROW('Table 3.2 Parish data'!$C$4:$C$10477)-ROW('Table 3.2 Parish data'!$C$3)+1),ROW(63:63))))</f>
        <v/>
      </c>
      <c r="F78" s="113">
        <f t="shared" si="0"/>
        <v>0</v>
      </c>
      <c r="G78" s="27" t="str">
        <f t="array" ref="G78">IF(ISERROR(INDEX('Table 3.2 Parish data'!$J$4:$J$10274,SMALL(IF($B$3='Table 3.2 Parish data'!$C$4:$C$10477,ROW('Table 3.2 Parish data'!$C$4:$C$10477)-ROW('Table 3.2 Parish data'!$C$3)+1),ROW(63:63)))),"",INDEX('Table 3.2 Parish data'!$J$4:$J$10477,SMALL(IF($B$3='Table 3.2 Parish data'!$C$4:$C$10477,ROW('Table 3.2 Parish data'!$C$4:$C$10477)-ROW('Table 3.2 Parish data'!$C$4)+1),ROW(63:63))))</f>
        <v/>
      </c>
      <c r="H78" s="28"/>
      <c r="I78" s="29" t="str">
        <f t="array" ref="I78">IF(ISERROR(INDEX('Table 3.2 Parish data'!$K$4:$K$10274,SMALL(IF($B$3='Table 3.2 Parish data'!$C$4:$C$10477,ROW('Table 3.2 Parish data'!$C$4:$C$10477)-ROW('Table 3.2 Parish data'!$C$3)+1),ROW(63:63)))),"",INDEX('Table 3.2 Parish data'!$K$4:$K$10477,SMALL(IF($B$3='Table 3.2 Parish data'!$C$4:$C$10477,ROW('Table 3.2 Parish data'!$C$4:$C$10477)-ROW('Table 3.2 Parish data'!$C$4)+1),ROW(63:63))))</f>
        <v/>
      </c>
      <c r="J78" s="28"/>
      <c r="K78" s="30" t="str">
        <f t="array" ref="K78">IF(ISERROR(INDEX('Table 3.2 Parish data'!$L$4:$L$10274,SMALL(IF($B$3='Table 3.2 Parish data'!$C$4:$C$10477,ROW('Table 3.2 Parish data'!$C$4:$C$10477)-ROW('Table 3.2 Parish data'!$C$3)+1),ROW(63:63)))),"",INDEX('Table 3.2 Parish data'!$L$4:$L$10477,SMALL(IF($B$3='Table 3.2 Parish data'!$C$4:$C$10477,ROW('Table 3.2 Parish data'!$C$4:$C$10477)-ROW('Table 3.2 Parish data'!$C$4)+1),ROW(63:63))))</f>
        <v/>
      </c>
      <c r="L78" s="36"/>
      <c r="M78" s="31"/>
      <c r="N78" s="33"/>
      <c r="O78" s="37"/>
      <c r="P78" s="46"/>
    </row>
    <row r="79" spans="1:16" s="35" customFormat="1" ht="21" customHeight="1" thickBot="1" x14ac:dyDescent="0.25">
      <c r="A79" s="32"/>
      <c r="B79" s="109"/>
      <c r="C79" s="25" t="str">
        <f t="array" ref="C79">IF(ISERROR(INDEX('Table 3.2 Parish data'!$D$4:$D$10272,SMALL(IF($B$3='Table 3.2 Parish data'!$C$4:$C$10477,ROW('Table 3.2 Parish data'!$C$4:$C$10477)-ROW('Table 3.2 Parish data'!$C$4)+1),ROW(64:64)))),"",INDEX('Table 3.2 Parish data'!$D$4:$D$10272,SMALL(IF($B$3='Table 3.2 Parish data'!$C$4:$C$10477,ROW('Table 3.2 Parish data'!$C$4:$C$10477)-ROW('Table 3.2 Parish data'!$C$4)+1),ROW(64:64))))</f>
        <v/>
      </c>
      <c r="D79" s="26"/>
      <c r="E79" s="27" t="str">
        <f t="array" ref="E79">IF(ISERROR(INDEX('Table 3.2 Parish data'!$F$3:$F$10274,SMALL(IF($B$3='Table 3.2 Parish data'!$C$3:$C$10477,ROW('Table 3.2 Parish data'!$C$4:$C$10477)-ROW('Table 3.2 Parish data'!$C$4)+1),ROW(64:64)))),"",INDEX('Table 3.2 Parish data'!$F$3:$F$10477,SMALL(IF($B$3='Table 3.2 Parish data'!$C$4:$C$10477,ROW('Table 3.2 Parish data'!$C$4:$C$10477)-ROW('Table 3.2 Parish data'!$C$3)+1),ROW(64:64))))</f>
        <v/>
      </c>
      <c r="F79" s="113">
        <f t="shared" si="0"/>
        <v>0</v>
      </c>
      <c r="G79" s="27" t="str">
        <f t="array" ref="G79">IF(ISERROR(INDEX('Table 3.2 Parish data'!$J$4:$J$10274,SMALL(IF($B$3='Table 3.2 Parish data'!$C$4:$C$10477,ROW('Table 3.2 Parish data'!$C$4:$C$10477)-ROW('Table 3.2 Parish data'!$C$3)+1),ROW(64:64)))),"",INDEX('Table 3.2 Parish data'!$J$4:$J$10477,SMALL(IF($B$3='Table 3.2 Parish data'!$C$4:$C$10477,ROW('Table 3.2 Parish data'!$C$4:$C$10477)-ROW('Table 3.2 Parish data'!$C$4)+1),ROW(64:64))))</f>
        <v/>
      </c>
      <c r="H79" s="28"/>
      <c r="I79" s="29" t="str">
        <f t="array" ref="I79">IF(ISERROR(INDEX('Table 3.2 Parish data'!$K$4:$K$10274,SMALL(IF($B$3='Table 3.2 Parish data'!$C$4:$C$10477,ROW('Table 3.2 Parish data'!$C$4:$C$10477)-ROW('Table 3.2 Parish data'!$C$3)+1),ROW(64:64)))),"",INDEX('Table 3.2 Parish data'!$K$4:$K$10477,SMALL(IF($B$3='Table 3.2 Parish data'!$C$4:$C$10477,ROW('Table 3.2 Parish data'!$C$4:$C$10477)-ROW('Table 3.2 Parish data'!$C$4)+1),ROW(64:64))))</f>
        <v/>
      </c>
      <c r="J79" s="28"/>
      <c r="K79" s="30" t="str">
        <f t="array" ref="K79">IF(ISERROR(INDEX('Table 3.2 Parish data'!$L$4:$L$10274,SMALL(IF($B$3='Table 3.2 Parish data'!$C$4:$C$10477,ROW('Table 3.2 Parish data'!$C$4:$C$10477)-ROW('Table 3.2 Parish data'!$C$3)+1),ROW(64:64)))),"",INDEX('Table 3.2 Parish data'!$L$4:$L$10477,SMALL(IF($B$3='Table 3.2 Parish data'!$C$4:$C$10477,ROW('Table 3.2 Parish data'!$C$4:$C$10477)-ROW('Table 3.2 Parish data'!$C$4)+1),ROW(64:64))))</f>
        <v/>
      </c>
      <c r="L79" s="36"/>
      <c r="M79" s="31"/>
      <c r="N79" s="33"/>
      <c r="O79" s="37"/>
      <c r="P79" s="46"/>
    </row>
    <row r="80" spans="1:16" s="35" customFormat="1" ht="21" customHeight="1" thickBot="1" x14ac:dyDescent="0.25">
      <c r="A80" s="32"/>
      <c r="B80" s="109"/>
      <c r="C80" s="25" t="str">
        <f t="array" ref="C80">IF(ISERROR(INDEX('Table 3.2 Parish data'!$D$4:$D$10272,SMALL(IF($B$3='Table 3.2 Parish data'!$C$4:$C$10477,ROW('Table 3.2 Parish data'!$C$4:$C$10477)-ROW('Table 3.2 Parish data'!$C$4)+1),ROW(65:65)))),"",INDEX('Table 3.2 Parish data'!$D$4:$D$10272,SMALL(IF($B$3='Table 3.2 Parish data'!$C$4:$C$10477,ROW('Table 3.2 Parish data'!$C$4:$C$10477)-ROW('Table 3.2 Parish data'!$C$4)+1),ROW(65:65))))</f>
        <v/>
      </c>
      <c r="D80" s="26"/>
      <c r="E80" s="27" t="str">
        <f t="array" ref="E80">IF(ISERROR(INDEX('Table 3.2 Parish data'!$F$3:$F$10274,SMALL(IF($B$3='Table 3.2 Parish data'!$C$3:$C$10477,ROW('Table 3.2 Parish data'!$C$4:$C$10477)-ROW('Table 3.2 Parish data'!$C$4)+1),ROW(65:65)))),"",INDEX('Table 3.2 Parish data'!$F$3:$F$10477,SMALL(IF($B$3='Table 3.2 Parish data'!$C$4:$C$10477,ROW('Table 3.2 Parish data'!$C$4:$C$10477)-ROW('Table 3.2 Parish data'!$C$3)+1),ROW(65:65))))</f>
        <v/>
      </c>
      <c r="F80" s="113">
        <f t="shared" si="0"/>
        <v>0</v>
      </c>
      <c r="G80" s="27" t="str">
        <f t="array" ref="G80">IF(ISERROR(INDEX('Table 3.2 Parish data'!$J$4:$J$10274,SMALL(IF($B$3='Table 3.2 Parish data'!$C$4:$C$10477,ROW('Table 3.2 Parish data'!$C$4:$C$10477)-ROW('Table 3.2 Parish data'!$C$3)+1),ROW(65:65)))),"",INDEX('Table 3.2 Parish data'!$J$4:$J$10477,SMALL(IF($B$3='Table 3.2 Parish data'!$C$4:$C$10477,ROW('Table 3.2 Parish data'!$C$4:$C$10477)-ROW('Table 3.2 Parish data'!$C$4)+1),ROW(65:65))))</f>
        <v/>
      </c>
      <c r="H80" s="28"/>
      <c r="I80" s="29" t="str">
        <f t="array" ref="I80">IF(ISERROR(INDEX('Table 3.2 Parish data'!$K$4:$K$10274,SMALL(IF($B$3='Table 3.2 Parish data'!$C$4:$C$10477,ROW('Table 3.2 Parish data'!$C$4:$C$10477)-ROW('Table 3.2 Parish data'!$C$3)+1),ROW(65:65)))),"",INDEX('Table 3.2 Parish data'!$K$4:$K$10477,SMALL(IF($B$3='Table 3.2 Parish data'!$C$4:$C$10477,ROW('Table 3.2 Parish data'!$C$4:$C$10477)-ROW('Table 3.2 Parish data'!$C$4)+1),ROW(65:65))))</f>
        <v/>
      </c>
      <c r="J80" s="28"/>
      <c r="K80" s="30" t="str">
        <f t="array" ref="K80">IF(ISERROR(INDEX('Table 3.2 Parish data'!$L$4:$L$10274,SMALL(IF($B$3='Table 3.2 Parish data'!$C$4:$C$10477,ROW('Table 3.2 Parish data'!$C$4:$C$10477)-ROW('Table 3.2 Parish data'!$C$3)+1),ROW(65:65)))),"",INDEX('Table 3.2 Parish data'!$L$4:$L$10477,SMALL(IF($B$3='Table 3.2 Parish data'!$C$4:$C$10477,ROW('Table 3.2 Parish data'!$C$4:$C$10477)-ROW('Table 3.2 Parish data'!$C$4)+1),ROW(65:65))))</f>
        <v/>
      </c>
      <c r="L80" s="36"/>
      <c r="M80" s="31"/>
      <c r="N80" s="33"/>
      <c r="O80" s="37"/>
      <c r="P80" s="46"/>
    </row>
    <row r="81" spans="1:16" s="35" customFormat="1" ht="21" customHeight="1" thickBot="1" x14ac:dyDescent="0.25">
      <c r="A81" s="32"/>
      <c r="B81" s="109"/>
      <c r="C81" s="25" t="str">
        <f t="array" ref="C81">IF(ISERROR(INDEX('Table 3.2 Parish data'!$D$4:$D$10272,SMALL(IF($B$3='Table 3.2 Parish data'!$C$4:$C$10477,ROW('Table 3.2 Parish data'!$C$4:$C$10477)-ROW('Table 3.2 Parish data'!$C$4)+1),ROW(66:66)))),"",INDEX('Table 3.2 Parish data'!$D$4:$D$10272,SMALL(IF($B$3='Table 3.2 Parish data'!$C$4:$C$10477,ROW('Table 3.2 Parish data'!$C$4:$C$10477)-ROW('Table 3.2 Parish data'!$C$4)+1),ROW(66:66))))</f>
        <v/>
      </c>
      <c r="D81" s="26"/>
      <c r="E81" s="27" t="str">
        <f t="array" ref="E81">IF(ISERROR(INDEX('Table 3.2 Parish data'!$F$3:$F$10274,SMALL(IF($B$3='Table 3.2 Parish data'!$C$3:$C$10477,ROW('Table 3.2 Parish data'!$C$4:$C$10477)-ROW('Table 3.2 Parish data'!$C$4)+1),ROW(66:66)))),"",INDEX('Table 3.2 Parish data'!$F$3:$F$10477,SMALL(IF($B$3='Table 3.2 Parish data'!$C$4:$C$10477,ROW('Table 3.2 Parish data'!$C$4:$C$10477)-ROW('Table 3.2 Parish data'!$C$3)+1),ROW(66:66))))</f>
        <v/>
      </c>
      <c r="F81" s="113">
        <f t="shared" ref="F81:F144" si="1">IF(E81="Charter Trustee",2,IF(E81="Temple",2,IF(E81="Non-precepting parish",1,IF(E81="Precepting parish",1,IF(E81="Group",1,IF(E81="New Parish",1,0))))))</f>
        <v>0</v>
      </c>
      <c r="G81" s="27" t="str">
        <f t="array" ref="G81">IF(ISERROR(INDEX('Table 3.2 Parish data'!$J$4:$J$10274,SMALL(IF($B$3='Table 3.2 Parish data'!$C$4:$C$10477,ROW('Table 3.2 Parish data'!$C$4:$C$10477)-ROW('Table 3.2 Parish data'!$C$3)+1),ROW(66:66)))),"",INDEX('Table 3.2 Parish data'!$J$4:$J$10477,SMALL(IF($B$3='Table 3.2 Parish data'!$C$4:$C$10477,ROW('Table 3.2 Parish data'!$C$4:$C$10477)-ROW('Table 3.2 Parish data'!$C$4)+1),ROW(66:66))))</f>
        <v/>
      </c>
      <c r="H81" s="28"/>
      <c r="I81" s="29" t="str">
        <f t="array" ref="I81">IF(ISERROR(INDEX('Table 3.2 Parish data'!$K$4:$K$10274,SMALL(IF($B$3='Table 3.2 Parish data'!$C$4:$C$10477,ROW('Table 3.2 Parish data'!$C$4:$C$10477)-ROW('Table 3.2 Parish data'!$C$3)+1),ROW(66:66)))),"",INDEX('Table 3.2 Parish data'!$K$4:$K$10477,SMALL(IF($B$3='Table 3.2 Parish data'!$C$4:$C$10477,ROW('Table 3.2 Parish data'!$C$4:$C$10477)-ROW('Table 3.2 Parish data'!$C$4)+1),ROW(66:66))))</f>
        <v/>
      </c>
      <c r="J81" s="28"/>
      <c r="K81" s="30" t="str">
        <f t="array" ref="K81">IF(ISERROR(INDEX('Table 3.2 Parish data'!$L$4:$L$10274,SMALL(IF($B$3='Table 3.2 Parish data'!$C$4:$C$10477,ROW('Table 3.2 Parish data'!$C$4:$C$10477)-ROW('Table 3.2 Parish data'!$C$3)+1),ROW(66:66)))),"",INDEX('Table 3.2 Parish data'!$L$4:$L$10477,SMALL(IF($B$3='Table 3.2 Parish data'!$C$4:$C$10477,ROW('Table 3.2 Parish data'!$C$4:$C$10477)-ROW('Table 3.2 Parish data'!$C$4)+1),ROW(66:66))))</f>
        <v/>
      </c>
      <c r="L81" s="36"/>
      <c r="M81" s="31"/>
      <c r="N81" s="33"/>
      <c r="O81" s="37"/>
      <c r="P81" s="46"/>
    </row>
    <row r="82" spans="1:16" s="35" customFormat="1" ht="21" customHeight="1" thickBot="1" x14ac:dyDescent="0.25">
      <c r="A82" s="32"/>
      <c r="B82" s="109"/>
      <c r="C82" s="25" t="str">
        <f t="array" ref="C82">IF(ISERROR(INDEX('Table 3.2 Parish data'!$D$4:$D$10272,SMALL(IF($B$3='Table 3.2 Parish data'!$C$4:$C$10477,ROW('Table 3.2 Parish data'!$C$4:$C$10477)-ROW('Table 3.2 Parish data'!$C$4)+1),ROW(67:67)))),"",INDEX('Table 3.2 Parish data'!$D$4:$D$10272,SMALL(IF($B$3='Table 3.2 Parish data'!$C$4:$C$10477,ROW('Table 3.2 Parish data'!$C$4:$C$10477)-ROW('Table 3.2 Parish data'!$C$4)+1),ROW(67:67))))</f>
        <v/>
      </c>
      <c r="D82" s="26"/>
      <c r="E82" s="27" t="str">
        <f t="array" ref="E82">IF(ISERROR(INDEX('Table 3.2 Parish data'!$F$3:$F$10274,SMALL(IF($B$3='Table 3.2 Parish data'!$C$3:$C$10477,ROW('Table 3.2 Parish data'!$C$4:$C$10477)-ROW('Table 3.2 Parish data'!$C$4)+1),ROW(67:67)))),"",INDEX('Table 3.2 Parish data'!$F$3:$F$10477,SMALL(IF($B$3='Table 3.2 Parish data'!$C$4:$C$10477,ROW('Table 3.2 Parish data'!$C$4:$C$10477)-ROW('Table 3.2 Parish data'!$C$3)+1),ROW(67:67))))</f>
        <v/>
      </c>
      <c r="F82" s="113">
        <f t="shared" si="1"/>
        <v>0</v>
      </c>
      <c r="G82" s="27" t="str">
        <f t="array" ref="G82">IF(ISERROR(INDEX('Table 3.2 Parish data'!$J$4:$J$10274,SMALL(IF($B$3='Table 3.2 Parish data'!$C$4:$C$10477,ROW('Table 3.2 Parish data'!$C$4:$C$10477)-ROW('Table 3.2 Parish data'!$C$3)+1),ROW(67:67)))),"",INDEX('Table 3.2 Parish data'!$J$4:$J$10477,SMALL(IF($B$3='Table 3.2 Parish data'!$C$4:$C$10477,ROW('Table 3.2 Parish data'!$C$4:$C$10477)-ROW('Table 3.2 Parish data'!$C$4)+1),ROW(67:67))))</f>
        <v/>
      </c>
      <c r="H82" s="28"/>
      <c r="I82" s="29" t="str">
        <f t="array" ref="I82">IF(ISERROR(INDEX('Table 3.2 Parish data'!$K$4:$K$10274,SMALL(IF($B$3='Table 3.2 Parish data'!$C$4:$C$10477,ROW('Table 3.2 Parish data'!$C$4:$C$10477)-ROW('Table 3.2 Parish data'!$C$3)+1),ROW(67:67)))),"",INDEX('Table 3.2 Parish data'!$K$4:$K$10477,SMALL(IF($B$3='Table 3.2 Parish data'!$C$4:$C$10477,ROW('Table 3.2 Parish data'!$C$4:$C$10477)-ROW('Table 3.2 Parish data'!$C$4)+1),ROW(67:67))))</f>
        <v/>
      </c>
      <c r="J82" s="28"/>
      <c r="K82" s="30" t="str">
        <f t="array" ref="K82">IF(ISERROR(INDEX('Table 3.2 Parish data'!$L$4:$L$10274,SMALL(IF($B$3='Table 3.2 Parish data'!$C$4:$C$10477,ROW('Table 3.2 Parish data'!$C$4:$C$10477)-ROW('Table 3.2 Parish data'!$C$3)+1),ROW(67:67)))),"",INDEX('Table 3.2 Parish data'!$L$4:$L$10477,SMALL(IF($B$3='Table 3.2 Parish data'!$C$4:$C$10477,ROW('Table 3.2 Parish data'!$C$4:$C$10477)-ROW('Table 3.2 Parish data'!$C$4)+1),ROW(67:67))))</f>
        <v/>
      </c>
      <c r="L82" s="36"/>
      <c r="M82" s="31"/>
      <c r="N82" s="33"/>
      <c r="O82" s="37"/>
      <c r="P82" s="46"/>
    </row>
    <row r="83" spans="1:16" s="35" customFormat="1" ht="21" customHeight="1" thickBot="1" x14ac:dyDescent="0.25">
      <c r="A83" s="32"/>
      <c r="B83" s="109"/>
      <c r="C83" s="25" t="str">
        <f t="array" ref="C83">IF(ISERROR(INDEX('Table 3.2 Parish data'!$D$4:$D$10272,SMALL(IF($B$3='Table 3.2 Parish data'!$C$4:$C$10477,ROW('Table 3.2 Parish data'!$C$4:$C$10477)-ROW('Table 3.2 Parish data'!$C$4)+1),ROW(68:68)))),"",INDEX('Table 3.2 Parish data'!$D$4:$D$10272,SMALL(IF($B$3='Table 3.2 Parish data'!$C$4:$C$10477,ROW('Table 3.2 Parish data'!$C$4:$C$10477)-ROW('Table 3.2 Parish data'!$C$4)+1),ROW(68:68))))</f>
        <v/>
      </c>
      <c r="D83" s="26"/>
      <c r="E83" s="27" t="str">
        <f t="array" ref="E83">IF(ISERROR(INDEX('Table 3.2 Parish data'!$F$3:$F$10274,SMALL(IF($B$3='Table 3.2 Parish data'!$C$3:$C$10477,ROW('Table 3.2 Parish data'!$C$4:$C$10477)-ROW('Table 3.2 Parish data'!$C$4)+1),ROW(68:68)))),"",INDEX('Table 3.2 Parish data'!$F$3:$F$10477,SMALL(IF($B$3='Table 3.2 Parish data'!$C$4:$C$10477,ROW('Table 3.2 Parish data'!$C$4:$C$10477)-ROW('Table 3.2 Parish data'!$C$3)+1),ROW(68:68))))</f>
        <v/>
      </c>
      <c r="F83" s="113">
        <f t="shared" si="1"/>
        <v>0</v>
      </c>
      <c r="G83" s="27" t="str">
        <f t="array" ref="G83">IF(ISERROR(INDEX('Table 3.2 Parish data'!$J$4:$J$10274,SMALL(IF($B$3='Table 3.2 Parish data'!$C$4:$C$10477,ROW('Table 3.2 Parish data'!$C$4:$C$10477)-ROW('Table 3.2 Parish data'!$C$3)+1),ROW(68:68)))),"",INDEX('Table 3.2 Parish data'!$J$4:$J$10477,SMALL(IF($B$3='Table 3.2 Parish data'!$C$4:$C$10477,ROW('Table 3.2 Parish data'!$C$4:$C$10477)-ROW('Table 3.2 Parish data'!$C$4)+1),ROW(68:68))))</f>
        <v/>
      </c>
      <c r="H83" s="28"/>
      <c r="I83" s="29" t="str">
        <f t="array" ref="I83">IF(ISERROR(INDEX('Table 3.2 Parish data'!$K$4:$K$10274,SMALL(IF($B$3='Table 3.2 Parish data'!$C$4:$C$10477,ROW('Table 3.2 Parish data'!$C$4:$C$10477)-ROW('Table 3.2 Parish data'!$C$3)+1),ROW(68:68)))),"",INDEX('Table 3.2 Parish data'!$K$4:$K$10477,SMALL(IF($B$3='Table 3.2 Parish data'!$C$4:$C$10477,ROW('Table 3.2 Parish data'!$C$4:$C$10477)-ROW('Table 3.2 Parish data'!$C$4)+1),ROW(68:68))))</f>
        <v/>
      </c>
      <c r="J83" s="28"/>
      <c r="K83" s="30" t="str">
        <f t="array" ref="K83">IF(ISERROR(INDEX('Table 3.2 Parish data'!$L$4:$L$10274,SMALL(IF($B$3='Table 3.2 Parish data'!$C$4:$C$10477,ROW('Table 3.2 Parish data'!$C$4:$C$10477)-ROW('Table 3.2 Parish data'!$C$3)+1),ROW(68:68)))),"",INDEX('Table 3.2 Parish data'!$L$4:$L$10477,SMALL(IF($B$3='Table 3.2 Parish data'!$C$4:$C$10477,ROW('Table 3.2 Parish data'!$C$4:$C$10477)-ROW('Table 3.2 Parish data'!$C$4)+1),ROW(68:68))))</f>
        <v/>
      </c>
      <c r="L83" s="36"/>
      <c r="M83" s="31"/>
      <c r="N83" s="33"/>
      <c r="O83" s="37"/>
      <c r="P83" s="46"/>
    </row>
    <row r="84" spans="1:16" s="35" customFormat="1" ht="21" customHeight="1" thickBot="1" x14ac:dyDescent="0.25">
      <c r="A84" s="32"/>
      <c r="B84" s="109"/>
      <c r="C84" s="25" t="str">
        <f t="array" ref="C84">IF(ISERROR(INDEX('Table 3.2 Parish data'!$D$4:$D$10272,SMALL(IF($B$3='Table 3.2 Parish data'!$C$4:$C$10477,ROW('Table 3.2 Parish data'!$C$4:$C$10477)-ROW('Table 3.2 Parish data'!$C$4)+1),ROW(69:69)))),"",INDEX('Table 3.2 Parish data'!$D$4:$D$10272,SMALL(IF($B$3='Table 3.2 Parish data'!$C$4:$C$10477,ROW('Table 3.2 Parish data'!$C$4:$C$10477)-ROW('Table 3.2 Parish data'!$C$4)+1),ROW(69:69))))</f>
        <v/>
      </c>
      <c r="D84" s="26"/>
      <c r="E84" s="27" t="str">
        <f t="array" ref="E84">IF(ISERROR(INDEX('Table 3.2 Parish data'!$F$3:$F$10274,SMALL(IF($B$3='Table 3.2 Parish data'!$C$3:$C$10477,ROW('Table 3.2 Parish data'!$C$4:$C$10477)-ROW('Table 3.2 Parish data'!$C$4)+1),ROW(69:69)))),"",INDEX('Table 3.2 Parish data'!$F$3:$F$10477,SMALL(IF($B$3='Table 3.2 Parish data'!$C$4:$C$10477,ROW('Table 3.2 Parish data'!$C$4:$C$10477)-ROW('Table 3.2 Parish data'!$C$3)+1),ROW(69:69))))</f>
        <v/>
      </c>
      <c r="F84" s="113">
        <f t="shared" si="1"/>
        <v>0</v>
      </c>
      <c r="G84" s="27" t="str">
        <f t="array" ref="G84">IF(ISERROR(INDEX('Table 3.2 Parish data'!$J$4:$J$10274,SMALL(IF($B$3='Table 3.2 Parish data'!$C$4:$C$10477,ROW('Table 3.2 Parish data'!$C$4:$C$10477)-ROW('Table 3.2 Parish data'!$C$3)+1),ROW(69:69)))),"",INDEX('Table 3.2 Parish data'!$J$4:$J$10477,SMALL(IF($B$3='Table 3.2 Parish data'!$C$4:$C$10477,ROW('Table 3.2 Parish data'!$C$4:$C$10477)-ROW('Table 3.2 Parish data'!$C$4)+1),ROW(69:69))))</f>
        <v/>
      </c>
      <c r="H84" s="28"/>
      <c r="I84" s="29" t="str">
        <f t="array" ref="I84">IF(ISERROR(INDEX('Table 3.2 Parish data'!$K$4:$K$10274,SMALL(IF($B$3='Table 3.2 Parish data'!$C$4:$C$10477,ROW('Table 3.2 Parish data'!$C$4:$C$10477)-ROW('Table 3.2 Parish data'!$C$3)+1),ROW(69:69)))),"",INDEX('Table 3.2 Parish data'!$K$4:$K$10477,SMALL(IF($B$3='Table 3.2 Parish data'!$C$4:$C$10477,ROW('Table 3.2 Parish data'!$C$4:$C$10477)-ROW('Table 3.2 Parish data'!$C$4)+1),ROW(69:69))))</f>
        <v/>
      </c>
      <c r="J84" s="28"/>
      <c r="K84" s="30" t="str">
        <f t="array" ref="K84">IF(ISERROR(INDEX('Table 3.2 Parish data'!$L$4:$L$10274,SMALL(IF($B$3='Table 3.2 Parish data'!$C$4:$C$10477,ROW('Table 3.2 Parish data'!$C$4:$C$10477)-ROW('Table 3.2 Parish data'!$C$3)+1),ROW(69:69)))),"",INDEX('Table 3.2 Parish data'!$L$4:$L$10477,SMALL(IF($B$3='Table 3.2 Parish data'!$C$4:$C$10477,ROW('Table 3.2 Parish data'!$C$4:$C$10477)-ROW('Table 3.2 Parish data'!$C$4)+1),ROW(69:69))))</f>
        <v/>
      </c>
      <c r="L84" s="36"/>
      <c r="M84" s="31"/>
      <c r="N84" s="33"/>
      <c r="O84" s="37"/>
      <c r="P84" s="46"/>
    </row>
    <row r="85" spans="1:16" s="35" customFormat="1" ht="21" customHeight="1" thickBot="1" x14ac:dyDescent="0.25">
      <c r="A85" s="32"/>
      <c r="B85" s="109"/>
      <c r="C85" s="25" t="str">
        <f t="array" ref="C85">IF(ISERROR(INDEX('Table 3.2 Parish data'!$D$4:$D$10272,SMALL(IF($B$3='Table 3.2 Parish data'!$C$4:$C$10477,ROW('Table 3.2 Parish data'!$C$4:$C$10477)-ROW('Table 3.2 Parish data'!$C$4)+1),ROW(70:70)))),"",INDEX('Table 3.2 Parish data'!$D$4:$D$10272,SMALL(IF($B$3='Table 3.2 Parish data'!$C$4:$C$10477,ROW('Table 3.2 Parish data'!$C$4:$C$10477)-ROW('Table 3.2 Parish data'!$C$4)+1),ROW(70:70))))</f>
        <v/>
      </c>
      <c r="D85" s="26"/>
      <c r="E85" s="27" t="str">
        <f t="array" ref="E85">IF(ISERROR(INDEX('Table 3.2 Parish data'!$F$3:$F$10274,SMALL(IF($B$3='Table 3.2 Parish data'!$C$3:$C$10477,ROW('Table 3.2 Parish data'!$C$4:$C$10477)-ROW('Table 3.2 Parish data'!$C$4)+1),ROW(70:70)))),"",INDEX('Table 3.2 Parish data'!$F$3:$F$10477,SMALL(IF($B$3='Table 3.2 Parish data'!$C$4:$C$10477,ROW('Table 3.2 Parish data'!$C$4:$C$10477)-ROW('Table 3.2 Parish data'!$C$3)+1),ROW(70:70))))</f>
        <v/>
      </c>
      <c r="F85" s="113">
        <f t="shared" si="1"/>
        <v>0</v>
      </c>
      <c r="G85" s="27" t="str">
        <f t="array" ref="G85">IF(ISERROR(INDEX('Table 3.2 Parish data'!$J$4:$J$10274,SMALL(IF($B$3='Table 3.2 Parish data'!$C$4:$C$10477,ROW('Table 3.2 Parish data'!$C$4:$C$10477)-ROW('Table 3.2 Parish data'!$C$3)+1),ROW(70:70)))),"",INDEX('Table 3.2 Parish data'!$J$4:$J$10477,SMALL(IF($B$3='Table 3.2 Parish data'!$C$4:$C$10477,ROW('Table 3.2 Parish data'!$C$4:$C$10477)-ROW('Table 3.2 Parish data'!$C$4)+1),ROW(70:70))))</f>
        <v/>
      </c>
      <c r="H85" s="28"/>
      <c r="I85" s="29" t="str">
        <f t="array" ref="I85">IF(ISERROR(INDEX('Table 3.2 Parish data'!$K$4:$K$10274,SMALL(IF($B$3='Table 3.2 Parish data'!$C$4:$C$10477,ROW('Table 3.2 Parish data'!$C$4:$C$10477)-ROW('Table 3.2 Parish data'!$C$3)+1),ROW(70:70)))),"",INDEX('Table 3.2 Parish data'!$K$4:$K$10477,SMALL(IF($B$3='Table 3.2 Parish data'!$C$4:$C$10477,ROW('Table 3.2 Parish data'!$C$4:$C$10477)-ROW('Table 3.2 Parish data'!$C$4)+1),ROW(70:70))))</f>
        <v/>
      </c>
      <c r="J85" s="28"/>
      <c r="K85" s="30" t="str">
        <f t="array" ref="K85">IF(ISERROR(INDEX('Table 3.2 Parish data'!$L$4:$L$10274,SMALL(IF($B$3='Table 3.2 Parish data'!$C$4:$C$10477,ROW('Table 3.2 Parish data'!$C$4:$C$10477)-ROW('Table 3.2 Parish data'!$C$3)+1),ROW(70:70)))),"",INDEX('Table 3.2 Parish data'!$L$4:$L$10477,SMALL(IF($B$3='Table 3.2 Parish data'!$C$4:$C$10477,ROW('Table 3.2 Parish data'!$C$4:$C$10477)-ROW('Table 3.2 Parish data'!$C$4)+1),ROW(70:70))))</f>
        <v/>
      </c>
      <c r="L85" s="36"/>
      <c r="M85" s="31"/>
      <c r="N85" s="33"/>
      <c r="O85" s="37"/>
      <c r="P85" s="46"/>
    </row>
    <row r="86" spans="1:16" s="35" customFormat="1" ht="21" customHeight="1" thickBot="1" x14ac:dyDescent="0.25">
      <c r="A86" s="32"/>
      <c r="B86" s="109"/>
      <c r="C86" s="25" t="str">
        <f t="array" ref="C86">IF(ISERROR(INDEX('Table 3.2 Parish data'!$D$4:$D$10272,SMALL(IF($B$3='Table 3.2 Parish data'!$C$4:$C$10477,ROW('Table 3.2 Parish data'!$C$4:$C$10477)-ROW('Table 3.2 Parish data'!$C$4)+1),ROW(71:71)))),"",INDEX('Table 3.2 Parish data'!$D$4:$D$10272,SMALL(IF($B$3='Table 3.2 Parish data'!$C$4:$C$10477,ROW('Table 3.2 Parish data'!$C$4:$C$10477)-ROW('Table 3.2 Parish data'!$C$4)+1),ROW(71:71))))</f>
        <v/>
      </c>
      <c r="D86" s="26"/>
      <c r="E86" s="27" t="str">
        <f t="array" ref="E86">IF(ISERROR(INDEX('Table 3.2 Parish data'!$F$3:$F$10274,SMALL(IF($B$3='Table 3.2 Parish data'!$C$3:$C$10477,ROW('Table 3.2 Parish data'!$C$4:$C$10477)-ROW('Table 3.2 Parish data'!$C$4)+1),ROW(71:71)))),"",INDEX('Table 3.2 Parish data'!$F$3:$F$10477,SMALL(IF($B$3='Table 3.2 Parish data'!$C$4:$C$10477,ROW('Table 3.2 Parish data'!$C$4:$C$10477)-ROW('Table 3.2 Parish data'!$C$3)+1),ROW(71:71))))</f>
        <v/>
      </c>
      <c r="F86" s="113">
        <f t="shared" si="1"/>
        <v>0</v>
      </c>
      <c r="G86" s="27" t="str">
        <f t="array" ref="G86">IF(ISERROR(INDEX('Table 3.2 Parish data'!$J$4:$J$10274,SMALL(IF($B$3='Table 3.2 Parish data'!$C$4:$C$10477,ROW('Table 3.2 Parish data'!$C$4:$C$10477)-ROW('Table 3.2 Parish data'!$C$3)+1),ROW(71:71)))),"",INDEX('Table 3.2 Parish data'!$J$4:$J$10477,SMALL(IF($B$3='Table 3.2 Parish data'!$C$4:$C$10477,ROW('Table 3.2 Parish data'!$C$4:$C$10477)-ROW('Table 3.2 Parish data'!$C$4)+1),ROW(71:71))))</f>
        <v/>
      </c>
      <c r="H86" s="28"/>
      <c r="I86" s="29" t="str">
        <f t="array" ref="I86">IF(ISERROR(INDEX('Table 3.2 Parish data'!$K$4:$K$10274,SMALL(IF($B$3='Table 3.2 Parish data'!$C$4:$C$10477,ROW('Table 3.2 Parish data'!$C$4:$C$10477)-ROW('Table 3.2 Parish data'!$C$3)+1),ROW(71:71)))),"",INDEX('Table 3.2 Parish data'!$K$4:$K$10477,SMALL(IF($B$3='Table 3.2 Parish data'!$C$4:$C$10477,ROW('Table 3.2 Parish data'!$C$4:$C$10477)-ROW('Table 3.2 Parish data'!$C$4)+1),ROW(71:71))))</f>
        <v/>
      </c>
      <c r="J86" s="28"/>
      <c r="K86" s="30" t="str">
        <f t="array" ref="K86">IF(ISERROR(INDEX('Table 3.2 Parish data'!$L$4:$L$10274,SMALL(IF($B$3='Table 3.2 Parish data'!$C$4:$C$10477,ROW('Table 3.2 Parish data'!$C$4:$C$10477)-ROW('Table 3.2 Parish data'!$C$3)+1),ROW(71:71)))),"",INDEX('Table 3.2 Parish data'!$L$4:$L$10477,SMALL(IF($B$3='Table 3.2 Parish data'!$C$4:$C$10477,ROW('Table 3.2 Parish data'!$C$4:$C$10477)-ROW('Table 3.2 Parish data'!$C$4)+1),ROW(71:71))))</f>
        <v/>
      </c>
      <c r="L86" s="36"/>
      <c r="M86" s="31"/>
      <c r="N86" s="33"/>
      <c r="O86" s="37"/>
      <c r="P86" s="46"/>
    </row>
    <row r="87" spans="1:16" s="35" customFormat="1" ht="21" customHeight="1" thickBot="1" x14ac:dyDescent="0.25">
      <c r="A87" s="32"/>
      <c r="B87" s="109"/>
      <c r="C87" s="25" t="str">
        <f t="array" ref="C87">IF(ISERROR(INDEX('Table 3.2 Parish data'!$D$4:$D$10272,SMALL(IF($B$3='Table 3.2 Parish data'!$C$4:$C$10477,ROW('Table 3.2 Parish data'!$C$4:$C$10477)-ROW('Table 3.2 Parish data'!$C$4)+1),ROW(72:72)))),"",INDEX('Table 3.2 Parish data'!$D$4:$D$10272,SMALL(IF($B$3='Table 3.2 Parish data'!$C$4:$C$10477,ROW('Table 3.2 Parish data'!$C$4:$C$10477)-ROW('Table 3.2 Parish data'!$C$4)+1),ROW(72:72))))</f>
        <v/>
      </c>
      <c r="D87" s="26"/>
      <c r="E87" s="27" t="str">
        <f t="array" ref="E87">IF(ISERROR(INDEX('Table 3.2 Parish data'!$F$3:$F$10274,SMALL(IF($B$3='Table 3.2 Parish data'!$C$3:$C$10477,ROW('Table 3.2 Parish data'!$C$4:$C$10477)-ROW('Table 3.2 Parish data'!$C$4)+1),ROW(72:72)))),"",INDEX('Table 3.2 Parish data'!$F$3:$F$10477,SMALL(IF($B$3='Table 3.2 Parish data'!$C$4:$C$10477,ROW('Table 3.2 Parish data'!$C$4:$C$10477)-ROW('Table 3.2 Parish data'!$C$3)+1),ROW(72:72))))</f>
        <v/>
      </c>
      <c r="F87" s="113">
        <f t="shared" si="1"/>
        <v>0</v>
      </c>
      <c r="G87" s="27" t="str">
        <f t="array" ref="G87">IF(ISERROR(INDEX('Table 3.2 Parish data'!$J$4:$J$10274,SMALL(IF($B$3='Table 3.2 Parish data'!$C$4:$C$10477,ROW('Table 3.2 Parish data'!$C$4:$C$10477)-ROW('Table 3.2 Parish data'!$C$3)+1),ROW(72:72)))),"",INDEX('Table 3.2 Parish data'!$J$4:$J$10477,SMALL(IF($B$3='Table 3.2 Parish data'!$C$4:$C$10477,ROW('Table 3.2 Parish data'!$C$4:$C$10477)-ROW('Table 3.2 Parish data'!$C$4)+1),ROW(72:72))))</f>
        <v/>
      </c>
      <c r="H87" s="28"/>
      <c r="I87" s="29" t="str">
        <f t="array" ref="I87">IF(ISERROR(INDEX('Table 3.2 Parish data'!$K$4:$K$10274,SMALL(IF($B$3='Table 3.2 Parish data'!$C$4:$C$10477,ROW('Table 3.2 Parish data'!$C$4:$C$10477)-ROW('Table 3.2 Parish data'!$C$3)+1),ROW(72:72)))),"",INDEX('Table 3.2 Parish data'!$K$4:$K$10477,SMALL(IF($B$3='Table 3.2 Parish data'!$C$4:$C$10477,ROW('Table 3.2 Parish data'!$C$4:$C$10477)-ROW('Table 3.2 Parish data'!$C$4)+1),ROW(72:72))))</f>
        <v/>
      </c>
      <c r="J87" s="28"/>
      <c r="K87" s="30" t="str">
        <f t="array" ref="K87">IF(ISERROR(INDEX('Table 3.2 Parish data'!$L$4:$L$10274,SMALL(IF($B$3='Table 3.2 Parish data'!$C$4:$C$10477,ROW('Table 3.2 Parish data'!$C$4:$C$10477)-ROW('Table 3.2 Parish data'!$C$3)+1),ROW(72:72)))),"",INDEX('Table 3.2 Parish data'!$L$4:$L$10477,SMALL(IF($B$3='Table 3.2 Parish data'!$C$4:$C$10477,ROW('Table 3.2 Parish data'!$C$4:$C$10477)-ROW('Table 3.2 Parish data'!$C$4)+1),ROW(72:72))))</f>
        <v/>
      </c>
      <c r="L87" s="36"/>
      <c r="M87" s="31"/>
      <c r="N87" s="33"/>
      <c r="O87" s="37"/>
      <c r="P87" s="46"/>
    </row>
    <row r="88" spans="1:16" s="35" customFormat="1" ht="21" customHeight="1" thickBot="1" x14ac:dyDescent="0.25">
      <c r="A88" s="32"/>
      <c r="B88" s="109"/>
      <c r="C88" s="25" t="str">
        <f t="array" ref="C88">IF(ISERROR(INDEX('Table 3.2 Parish data'!$D$4:$D$10272,SMALL(IF($B$3='Table 3.2 Parish data'!$C$4:$C$10477,ROW('Table 3.2 Parish data'!$C$4:$C$10477)-ROW('Table 3.2 Parish data'!$C$4)+1),ROW(73:73)))),"",INDEX('Table 3.2 Parish data'!$D$4:$D$10272,SMALL(IF($B$3='Table 3.2 Parish data'!$C$4:$C$10477,ROW('Table 3.2 Parish data'!$C$4:$C$10477)-ROW('Table 3.2 Parish data'!$C$4)+1),ROW(73:73))))</f>
        <v/>
      </c>
      <c r="D88" s="26"/>
      <c r="E88" s="27" t="str">
        <f t="array" ref="E88">IF(ISERROR(INDEX('Table 3.2 Parish data'!$F$3:$F$10274,SMALL(IF($B$3='Table 3.2 Parish data'!$C$3:$C$10477,ROW('Table 3.2 Parish data'!$C$4:$C$10477)-ROW('Table 3.2 Parish data'!$C$4)+1),ROW(73:73)))),"",INDEX('Table 3.2 Parish data'!$F$3:$F$10477,SMALL(IF($B$3='Table 3.2 Parish data'!$C$4:$C$10477,ROW('Table 3.2 Parish data'!$C$4:$C$10477)-ROW('Table 3.2 Parish data'!$C$3)+1),ROW(73:73))))</f>
        <v/>
      </c>
      <c r="F88" s="113">
        <f t="shared" si="1"/>
        <v>0</v>
      </c>
      <c r="G88" s="27" t="str">
        <f t="array" ref="G88">IF(ISERROR(INDEX('Table 3.2 Parish data'!$J$4:$J$10274,SMALL(IF($B$3='Table 3.2 Parish data'!$C$4:$C$10477,ROW('Table 3.2 Parish data'!$C$4:$C$10477)-ROW('Table 3.2 Parish data'!$C$3)+1),ROW(73:73)))),"",INDEX('Table 3.2 Parish data'!$J$4:$J$10477,SMALL(IF($B$3='Table 3.2 Parish data'!$C$4:$C$10477,ROW('Table 3.2 Parish data'!$C$4:$C$10477)-ROW('Table 3.2 Parish data'!$C$4)+1),ROW(73:73))))</f>
        <v/>
      </c>
      <c r="H88" s="28"/>
      <c r="I88" s="29" t="str">
        <f t="array" ref="I88">IF(ISERROR(INDEX('Table 3.2 Parish data'!$K$4:$K$10274,SMALL(IF($B$3='Table 3.2 Parish data'!$C$4:$C$10477,ROW('Table 3.2 Parish data'!$C$4:$C$10477)-ROW('Table 3.2 Parish data'!$C$3)+1),ROW(73:73)))),"",INDEX('Table 3.2 Parish data'!$K$4:$K$10477,SMALL(IF($B$3='Table 3.2 Parish data'!$C$4:$C$10477,ROW('Table 3.2 Parish data'!$C$4:$C$10477)-ROW('Table 3.2 Parish data'!$C$4)+1),ROW(73:73))))</f>
        <v/>
      </c>
      <c r="J88" s="28"/>
      <c r="K88" s="30" t="str">
        <f t="array" ref="K88">IF(ISERROR(INDEX('Table 3.2 Parish data'!$L$4:$L$10274,SMALL(IF($B$3='Table 3.2 Parish data'!$C$4:$C$10477,ROW('Table 3.2 Parish data'!$C$4:$C$10477)-ROW('Table 3.2 Parish data'!$C$3)+1),ROW(73:73)))),"",INDEX('Table 3.2 Parish data'!$L$4:$L$10477,SMALL(IF($B$3='Table 3.2 Parish data'!$C$4:$C$10477,ROW('Table 3.2 Parish data'!$C$4:$C$10477)-ROW('Table 3.2 Parish data'!$C$4)+1),ROW(73:73))))</f>
        <v/>
      </c>
      <c r="L88" s="36"/>
      <c r="M88" s="31"/>
      <c r="N88" s="33"/>
      <c r="O88" s="37"/>
      <c r="P88" s="46"/>
    </row>
    <row r="89" spans="1:16" s="35" customFormat="1" ht="21" customHeight="1" thickBot="1" x14ac:dyDescent="0.25">
      <c r="A89" s="32"/>
      <c r="B89" s="109"/>
      <c r="C89" s="25" t="str">
        <f t="array" ref="C89">IF(ISERROR(INDEX('Table 3.2 Parish data'!$D$4:$D$10272,SMALL(IF($B$3='Table 3.2 Parish data'!$C$4:$C$10477,ROW('Table 3.2 Parish data'!$C$4:$C$10477)-ROW('Table 3.2 Parish data'!$C$4)+1),ROW(74:74)))),"",INDEX('Table 3.2 Parish data'!$D$4:$D$10272,SMALL(IF($B$3='Table 3.2 Parish data'!$C$4:$C$10477,ROW('Table 3.2 Parish data'!$C$4:$C$10477)-ROW('Table 3.2 Parish data'!$C$4)+1),ROW(74:74))))</f>
        <v/>
      </c>
      <c r="D89" s="26"/>
      <c r="E89" s="27" t="str">
        <f t="array" ref="E89">IF(ISERROR(INDEX('Table 3.2 Parish data'!$F$3:$F$10274,SMALL(IF($B$3='Table 3.2 Parish data'!$C$3:$C$10477,ROW('Table 3.2 Parish data'!$C$4:$C$10477)-ROW('Table 3.2 Parish data'!$C$4)+1),ROW(74:74)))),"",INDEX('Table 3.2 Parish data'!$F$3:$F$10477,SMALL(IF($B$3='Table 3.2 Parish data'!$C$4:$C$10477,ROW('Table 3.2 Parish data'!$C$4:$C$10477)-ROW('Table 3.2 Parish data'!$C$3)+1),ROW(74:74))))</f>
        <v/>
      </c>
      <c r="F89" s="113">
        <f t="shared" si="1"/>
        <v>0</v>
      </c>
      <c r="G89" s="27" t="str">
        <f t="array" ref="G89">IF(ISERROR(INDEX('Table 3.2 Parish data'!$J$4:$J$10274,SMALL(IF($B$3='Table 3.2 Parish data'!$C$4:$C$10477,ROW('Table 3.2 Parish data'!$C$4:$C$10477)-ROW('Table 3.2 Parish data'!$C$3)+1),ROW(74:74)))),"",INDEX('Table 3.2 Parish data'!$J$4:$J$10477,SMALL(IF($B$3='Table 3.2 Parish data'!$C$4:$C$10477,ROW('Table 3.2 Parish data'!$C$4:$C$10477)-ROW('Table 3.2 Parish data'!$C$4)+1),ROW(74:74))))</f>
        <v/>
      </c>
      <c r="H89" s="28"/>
      <c r="I89" s="29" t="str">
        <f t="array" ref="I89">IF(ISERROR(INDEX('Table 3.2 Parish data'!$K$4:$K$10274,SMALL(IF($B$3='Table 3.2 Parish data'!$C$4:$C$10477,ROW('Table 3.2 Parish data'!$C$4:$C$10477)-ROW('Table 3.2 Parish data'!$C$3)+1),ROW(74:74)))),"",INDEX('Table 3.2 Parish data'!$K$4:$K$10477,SMALL(IF($B$3='Table 3.2 Parish data'!$C$4:$C$10477,ROW('Table 3.2 Parish data'!$C$4:$C$10477)-ROW('Table 3.2 Parish data'!$C$4)+1),ROW(74:74))))</f>
        <v/>
      </c>
      <c r="J89" s="28"/>
      <c r="K89" s="30" t="str">
        <f t="array" ref="K89">IF(ISERROR(INDEX('Table 3.2 Parish data'!$L$4:$L$10274,SMALL(IF($B$3='Table 3.2 Parish data'!$C$4:$C$10477,ROW('Table 3.2 Parish data'!$C$4:$C$10477)-ROW('Table 3.2 Parish data'!$C$3)+1),ROW(74:74)))),"",INDEX('Table 3.2 Parish data'!$L$4:$L$10477,SMALL(IF($B$3='Table 3.2 Parish data'!$C$4:$C$10477,ROW('Table 3.2 Parish data'!$C$4:$C$10477)-ROW('Table 3.2 Parish data'!$C$4)+1),ROW(74:74))))</f>
        <v/>
      </c>
      <c r="L89" s="36"/>
      <c r="M89" s="31"/>
      <c r="N89" s="33"/>
      <c r="O89" s="37"/>
      <c r="P89" s="46"/>
    </row>
    <row r="90" spans="1:16" s="35" customFormat="1" ht="21" customHeight="1" thickBot="1" x14ac:dyDescent="0.25">
      <c r="A90" s="32"/>
      <c r="B90" s="109"/>
      <c r="C90" s="25" t="str">
        <f t="array" ref="C90">IF(ISERROR(INDEX('Table 3.2 Parish data'!$D$4:$D$10272,SMALL(IF($B$3='Table 3.2 Parish data'!$C$4:$C$10477,ROW('Table 3.2 Parish data'!$C$4:$C$10477)-ROW('Table 3.2 Parish data'!$C$4)+1),ROW(75:75)))),"",INDEX('Table 3.2 Parish data'!$D$4:$D$10272,SMALL(IF($B$3='Table 3.2 Parish data'!$C$4:$C$10477,ROW('Table 3.2 Parish data'!$C$4:$C$10477)-ROW('Table 3.2 Parish data'!$C$4)+1),ROW(75:75))))</f>
        <v/>
      </c>
      <c r="D90" s="26"/>
      <c r="E90" s="27" t="str">
        <f t="array" ref="E90">IF(ISERROR(INDEX('Table 3.2 Parish data'!$F$3:$F$10274,SMALL(IF($B$3='Table 3.2 Parish data'!$C$3:$C$10477,ROW('Table 3.2 Parish data'!$C$4:$C$10477)-ROW('Table 3.2 Parish data'!$C$4)+1),ROW(75:75)))),"",INDEX('Table 3.2 Parish data'!$F$3:$F$10477,SMALL(IF($B$3='Table 3.2 Parish data'!$C$4:$C$10477,ROW('Table 3.2 Parish data'!$C$4:$C$10477)-ROW('Table 3.2 Parish data'!$C$3)+1),ROW(75:75))))</f>
        <v/>
      </c>
      <c r="F90" s="113">
        <f t="shared" si="1"/>
        <v>0</v>
      </c>
      <c r="G90" s="27" t="str">
        <f t="array" ref="G90">IF(ISERROR(INDEX('Table 3.2 Parish data'!$J$4:$J$10274,SMALL(IF($B$3='Table 3.2 Parish data'!$C$4:$C$10477,ROW('Table 3.2 Parish data'!$C$4:$C$10477)-ROW('Table 3.2 Parish data'!$C$3)+1),ROW(75:75)))),"",INDEX('Table 3.2 Parish data'!$J$4:$J$10477,SMALL(IF($B$3='Table 3.2 Parish data'!$C$4:$C$10477,ROW('Table 3.2 Parish data'!$C$4:$C$10477)-ROW('Table 3.2 Parish data'!$C$4)+1),ROW(75:75))))</f>
        <v/>
      </c>
      <c r="H90" s="28"/>
      <c r="I90" s="29" t="str">
        <f t="array" ref="I90">IF(ISERROR(INDEX('Table 3.2 Parish data'!$K$4:$K$10274,SMALL(IF($B$3='Table 3.2 Parish data'!$C$4:$C$10477,ROW('Table 3.2 Parish data'!$C$4:$C$10477)-ROW('Table 3.2 Parish data'!$C$3)+1),ROW(75:75)))),"",INDEX('Table 3.2 Parish data'!$K$4:$K$10477,SMALL(IF($B$3='Table 3.2 Parish data'!$C$4:$C$10477,ROW('Table 3.2 Parish data'!$C$4:$C$10477)-ROW('Table 3.2 Parish data'!$C$4)+1),ROW(75:75))))</f>
        <v/>
      </c>
      <c r="J90" s="28"/>
      <c r="K90" s="30" t="str">
        <f t="array" ref="K90">IF(ISERROR(INDEX('Table 3.2 Parish data'!$L$4:$L$10274,SMALL(IF($B$3='Table 3.2 Parish data'!$C$4:$C$10477,ROW('Table 3.2 Parish data'!$C$4:$C$10477)-ROW('Table 3.2 Parish data'!$C$3)+1),ROW(75:75)))),"",INDEX('Table 3.2 Parish data'!$L$4:$L$10477,SMALL(IF($B$3='Table 3.2 Parish data'!$C$4:$C$10477,ROW('Table 3.2 Parish data'!$C$4:$C$10477)-ROW('Table 3.2 Parish data'!$C$4)+1),ROW(75:75))))</f>
        <v/>
      </c>
      <c r="L90" s="36"/>
      <c r="M90" s="31"/>
      <c r="N90" s="33"/>
      <c r="O90" s="37"/>
      <c r="P90" s="46"/>
    </row>
    <row r="91" spans="1:16" s="35" customFormat="1" ht="21" customHeight="1" thickBot="1" x14ac:dyDescent="0.25">
      <c r="A91" s="32"/>
      <c r="B91" s="109"/>
      <c r="C91" s="25" t="str">
        <f t="array" ref="C91">IF(ISERROR(INDEX('Table 3.2 Parish data'!$D$4:$D$10272,SMALL(IF($B$3='Table 3.2 Parish data'!$C$4:$C$10477,ROW('Table 3.2 Parish data'!$C$4:$C$10477)-ROW('Table 3.2 Parish data'!$C$4)+1),ROW(76:76)))),"",INDEX('Table 3.2 Parish data'!$D$4:$D$10272,SMALL(IF($B$3='Table 3.2 Parish data'!$C$4:$C$10477,ROW('Table 3.2 Parish data'!$C$4:$C$10477)-ROW('Table 3.2 Parish data'!$C$4)+1),ROW(76:76))))</f>
        <v/>
      </c>
      <c r="D91" s="26"/>
      <c r="E91" s="27" t="str">
        <f t="array" ref="E91">IF(ISERROR(INDEX('Table 3.2 Parish data'!$F$3:$F$10274,SMALL(IF($B$3='Table 3.2 Parish data'!$C$3:$C$10477,ROW('Table 3.2 Parish data'!$C$4:$C$10477)-ROW('Table 3.2 Parish data'!$C$4)+1),ROW(76:76)))),"",INDEX('Table 3.2 Parish data'!$F$3:$F$10477,SMALL(IF($B$3='Table 3.2 Parish data'!$C$4:$C$10477,ROW('Table 3.2 Parish data'!$C$4:$C$10477)-ROW('Table 3.2 Parish data'!$C$3)+1),ROW(76:76))))</f>
        <v/>
      </c>
      <c r="F91" s="113">
        <f t="shared" si="1"/>
        <v>0</v>
      </c>
      <c r="G91" s="27" t="str">
        <f t="array" ref="G91">IF(ISERROR(INDEX('Table 3.2 Parish data'!$J$4:$J$10274,SMALL(IF($B$3='Table 3.2 Parish data'!$C$4:$C$10477,ROW('Table 3.2 Parish data'!$C$4:$C$10477)-ROW('Table 3.2 Parish data'!$C$3)+1),ROW(76:76)))),"",INDEX('Table 3.2 Parish data'!$J$4:$J$10477,SMALL(IF($B$3='Table 3.2 Parish data'!$C$4:$C$10477,ROW('Table 3.2 Parish data'!$C$4:$C$10477)-ROW('Table 3.2 Parish data'!$C$4)+1),ROW(76:76))))</f>
        <v/>
      </c>
      <c r="H91" s="28"/>
      <c r="I91" s="29" t="str">
        <f t="array" ref="I91">IF(ISERROR(INDEX('Table 3.2 Parish data'!$K$4:$K$10274,SMALL(IF($B$3='Table 3.2 Parish data'!$C$4:$C$10477,ROW('Table 3.2 Parish data'!$C$4:$C$10477)-ROW('Table 3.2 Parish data'!$C$3)+1),ROW(76:76)))),"",INDEX('Table 3.2 Parish data'!$K$4:$K$10477,SMALL(IF($B$3='Table 3.2 Parish data'!$C$4:$C$10477,ROW('Table 3.2 Parish data'!$C$4:$C$10477)-ROW('Table 3.2 Parish data'!$C$4)+1),ROW(76:76))))</f>
        <v/>
      </c>
      <c r="J91" s="28"/>
      <c r="K91" s="30" t="str">
        <f t="array" ref="K91">IF(ISERROR(INDEX('Table 3.2 Parish data'!$L$4:$L$10274,SMALL(IF($B$3='Table 3.2 Parish data'!$C$4:$C$10477,ROW('Table 3.2 Parish data'!$C$4:$C$10477)-ROW('Table 3.2 Parish data'!$C$3)+1),ROW(76:76)))),"",INDEX('Table 3.2 Parish data'!$L$4:$L$10477,SMALL(IF($B$3='Table 3.2 Parish data'!$C$4:$C$10477,ROW('Table 3.2 Parish data'!$C$4:$C$10477)-ROW('Table 3.2 Parish data'!$C$4)+1),ROW(76:76))))</f>
        <v/>
      </c>
      <c r="L91" s="36"/>
      <c r="M91" s="31"/>
      <c r="N91" s="33"/>
      <c r="O91" s="37"/>
      <c r="P91" s="46"/>
    </row>
    <row r="92" spans="1:16" s="35" customFormat="1" ht="21" customHeight="1" thickBot="1" x14ac:dyDescent="0.25">
      <c r="A92" s="32"/>
      <c r="B92" s="109"/>
      <c r="C92" s="25" t="str">
        <f t="array" ref="C92">IF(ISERROR(INDEX('Table 3.2 Parish data'!$D$4:$D$10272,SMALL(IF($B$3='Table 3.2 Parish data'!$C$4:$C$10477,ROW('Table 3.2 Parish data'!$C$4:$C$10477)-ROW('Table 3.2 Parish data'!$C$4)+1),ROW(77:77)))),"",INDEX('Table 3.2 Parish data'!$D$4:$D$10272,SMALL(IF($B$3='Table 3.2 Parish data'!$C$4:$C$10477,ROW('Table 3.2 Parish data'!$C$4:$C$10477)-ROW('Table 3.2 Parish data'!$C$4)+1),ROW(77:77))))</f>
        <v/>
      </c>
      <c r="D92" s="26"/>
      <c r="E92" s="27" t="str">
        <f t="array" ref="E92">IF(ISERROR(INDEX('Table 3.2 Parish data'!$F$3:$F$10274,SMALL(IF($B$3='Table 3.2 Parish data'!$C$3:$C$10477,ROW('Table 3.2 Parish data'!$C$4:$C$10477)-ROW('Table 3.2 Parish data'!$C$4)+1),ROW(77:77)))),"",INDEX('Table 3.2 Parish data'!$F$3:$F$10477,SMALL(IF($B$3='Table 3.2 Parish data'!$C$4:$C$10477,ROW('Table 3.2 Parish data'!$C$4:$C$10477)-ROW('Table 3.2 Parish data'!$C$3)+1),ROW(77:77))))</f>
        <v/>
      </c>
      <c r="F92" s="113">
        <f t="shared" si="1"/>
        <v>0</v>
      </c>
      <c r="G92" s="27" t="str">
        <f t="array" ref="G92">IF(ISERROR(INDEX('Table 3.2 Parish data'!$J$4:$J$10274,SMALL(IF($B$3='Table 3.2 Parish data'!$C$4:$C$10477,ROW('Table 3.2 Parish data'!$C$4:$C$10477)-ROW('Table 3.2 Parish data'!$C$3)+1),ROW(77:77)))),"",INDEX('Table 3.2 Parish data'!$J$4:$J$10477,SMALL(IF($B$3='Table 3.2 Parish data'!$C$4:$C$10477,ROW('Table 3.2 Parish data'!$C$4:$C$10477)-ROW('Table 3.2 Parish data'!$C$4)+1),ROW(77:77))))</f>
        <v/>
      </c>
      <c r="H92" s="28"/>
      <c r="I92" s="29" t="str">
        <f t="array" ref="I92">IF(ISERROR(INDEX('Table 3.2 Parish data'!$K$4:$K$10274,SMALL(IF($B$3='Table 3.2 Parish data'!$C$4:$C$10477,ROW('Table 3.2 Parish data'!$C$4:$C$10477)-ROW('Table 3.2 Parish data'!$C$3)+1),ROW(77:77)))),"",INDEX('Table 3.2 Parish data'!$K$4:$K$10477,SMALL(IF($B$3='Table 3.2 Parish data'!$C$4:$C$10477,ROW('Table 3.2 Parish data'!$C$4:$C$10477)-ROW('Table 3.2 Parish data'!$C$4)+1),ROW(77:77))))</f>
        <v/>
      </c>
      <c r="J92" s="28"/>
      <c r="K92" s="30" t="str">
        <f t="array" ref="K92">IF(ISERROR(INDEX('Table 3.2 Parish data'!$L$4:$L$10274,SMALL(IF($B$3='Table 3.2 Parish data'!$C$4:$C$10477,ROW('Table 3.2 Parish data'!$C$4:$C$10477)-ROW('Table 3.2 Parish data'!$C$3)+1),ROW(77:77)))),"",INDEX('Table 3.2 Parish data'!$L$4:$L$10477,SMALL(IF($B$3='Table 3.2 Parish data'!$C$4:$C$10477,ROW('Table 3.2 Parish data'!$C$4:$C$10477)-ROW('Table 3.2 Parish data'!$C$4)+1),ROW(77:77))))</f>
        <v/>
      </c>
      <c r="L92" s="36"/>
      <c r="M92" s="31"/>
      <c r="N92" s="33"/>
      <c r="O92" s="37"/>
      <c r="P92" s="46"/>
    </row>
    <row r="93" spans="1:16" s="35" customFormat="1" ht="21" customHeight="1" thickBot="1" x14ac:dyDescent="0.25">
      <c r="A93" s="32"/>
      <c r="B93" s="109"/>
      <c r="C93" s="25" t="str">
        <f t="array" ref="C93">IF(ISERROR(INDEX('Table 3.2 Parish data'!$D$4:$D$10272,SMALL(IF($B$3='Table 3.2 Parish data'!$C$4:$C$10477,ROW('Table 3.2 Parish data'!$C$4:$C$10477)-ROW('Table 3.2 Parish data'!$C$4)+1),ROW(78:78)))),"",INDEX('Table 3.2 Parish data'!$D$4:$D$10272,SMALL(IF($B$3='Table 3.2 Parish data'!$C$4:$C$10477,ROW('Table 3.2 Parish data'!$C$4:$C$10477)-ROW('Table 3.2 Parish data'!$C$4)+1),ROW(78:78))))</f>
        <v/>
      </c>
      <c r="D93" s="26"/>
      <c r="E93" s="27" t="str">
        <f t="array" ref="E93">IF(ISERROR(INDEX('Table 3.2 Parish data'!$F$3:$F$10274,SMALL(IF($B$3='Table 3.2 Parish data'!$C$3:$C$10477,ROW('Table 3.2 Parish data'!$C$4:$C$10477)-ROW('Table 3.2 Parish data'!$C$4)+1),ROW(78:78)))),"",INDEX('Table 3.2 Parish data'!$F$3:$F$10477,SMALL(IF($B$3='Table 3.2 Parish data'!$C$4:$C$10477,ROW('Table 3.2 Parish data'!$C$4:$C$10477)-ROW('Table 3.2 Parish data'!$C$3)+1),ROW(78:78))))</f>
        <v/>
      </c>
      <c r="F93" s="113">
        <f t="shared" si="1"/>
        <v>0</v>
      </c>
      <c r="G93" s="27" t="str">
        <f t="array" ref="G93">IF(ISERROR(INDEX('Table 3.2 Parish data'!$J$4:$J$10274,SMALL(IF($B$3='Table 3.2 Parish data'!$C$4:$C$10477,ROW('Table 3.2 Parish data'!$C$4:$C$10477)-ROW('Table 3.2 Parish data'!$C$3)+1),ROW(78:78)))),"",INDEX('Table 3.2 Parish data'!$J$4:$J$10477,SMALL(IF($B$3='Table 3.2 Parish data'!$C$4:$C$10477,ROW('Table 3.2 Parish data'!$C$4:$C$10477)-ROW('Table 3.2 Parish data'!$C$4)+1),ROW(78:78))))</f>
        <v/>
      </c>
      <c r="H93" s="28"/>
      <c r="I93" s="29" t="str">
        <f t="array" ref="I93">IF(ISERROR(INDEX('Table 3.2 Parish data'!$K$4:$K$10274,SMALL(IF($B$3='Table 3.2 Parish data'!$C$4:$C$10477,ROW('Table 3.2 Parish data'!$C$4:$C$10477)-ROW('Table 3.2 Parish data'!$C$3)+1),ROW(78:78)))),"",INDEX('Table 3.2 Parish data'!$K$4:$K$10477,SMALL(IF($B$3='Table 3.2 Parish data'!$C$4:$C$10477,ROW('Table 3.2 Parish data'!$C$4:$C$10477)-ROW('Table 3.2 Parish data'!$C$4)+1),ROW(78:78))))</f>
        <v/>
      </c>
      <c r="J93" s="28"/>
      <c r="K93" s="30" t="str">
        <f t="array" ref="K93">IF(ISERROR(INDEX('Table 3.2 Parish data'!$L$4:$L$10274,SMALL(IF($B$3='Table 3.2 Parish data'!$C$4:$C$10477,ROW('Table 3.2 Parish data'!$C$4:$C$10477)-ROW('Table 3.2 Parish data'!$C$3)+1),ROW(78:78)))),"",INDEX('Table 3.2 Parish data'!$L$4:$L$10477,SMALL(IF($B$3='Table 3.2 Parish data'!$C$4:$C$10477,ROW('Table 3.2 Parish data'!$C$4:$C$10477)-ROW('Table 3.2 Parish data'!$C$4)+1),ROW(78:78))))</f>
        <v/>
      </c>
      <c r="L93" s="36"/>
      <c r="M93" s="31"/>
      <c r="N93" s="33"/>
      <c r="O93" s="37"/>
      <c r="P93" s="46"/>
    </row>
    <row r="94" spans="1:16" s="35" customFormat="1" ht="21" customHeight="1" thickBot="1" x14ac:dyDescent="0.25">
      <c r="A94" s="32"/>
      <c r="B94" s="109"/>
      <c r="C94" s="25" t="str">
        <f t="array" ref="C94">IF(ISERROR(INDEX('Table 3.2 Parish data'!$D$4:$D$10272,SMALL(IF($B$3='Table 3.2 Parish data'!$C$4:$C$10477,ROW('Table 3.2 Parish data'!$C$4:$C$10477)-ROW('Table 3.2 Parish data'!$C$4)+1),ROW(79:79)))),"",INDEX('Table 3.2 Parish data'!$D$4:$D$10272,SMALL(IF($B$3='Table 3.2 Parish data'!$C$4:$C$10477,ROW('Table 3.2 Parish data'!$C$4:$C$10477)-ROW('Table 3.2 Parish data'!$C$4)+1),ROW(79:79))))</f>
        <v/>
      </c>
      <c r="D94" s="26"/>
      <c r="E94" s="27" t="str">
        <f t="array" ref="E94">IF(ISERROR(INDEX('Table 3.2 Parish data'!$F$3:$F$10274,SMALL(IF($B$3='Table 3.2 Parish data'!$C$3:$C$10477,ROW('Table 3.2 Parish data'!$C$4:$C$10477)-ROW('Table 3.2 Parish data'!$C$4)+1),ROW(79:79)))),"",INDEX('Table 3.2 Parish data'!$F$3:$F$10477,SMALL(IF($B$3='Table 3.2 Parish data'!$C$4:$C$10477,ROW('Table 3.2 Parish data'!$C$4:$C$10477)-ROW('Table 3.2 Parish data'!$C$3)+1),ROW(79:79))))</f>
        <v/>
      </c>
      <c r="F94" s="113">
        <f t="shared" si="1"/>
        <v>0</v>
      </c>
      <c r="G94" s="27" t="str">
        <f t="array" ref="G94">IF(ISERROR(INDEX('Table 3.2 Parish data'!$J$4:$J$10274,SMALL(IF($B$3='Table 3.2 Parish data'!$C$4:$C$10477,ROW('Table 3.2 Parish data'!$C$4:$C$10477)-ROW('Table 3.2 Parish data'!$C$3)+1),ROW(79:79)))),"",INDEX('Table 3.2 Parish data'!$J$4:$J$10477,SMALL(IF($B$3='Table 3.2 Parish data'!$C$4:$C$10477,ROW('Table 3.2 Parish data'!$C$4:$C$10477)-ROW('Table 3.2 Parish data'!$C$4)+1),ROW(79:79))))</f>
        <v/>
      </c>
      <c r="H94" s="28"/>
      <c r="I94" s="29" t="str">
        <f t="array" ref="I94">IF(ISERROR(INDEX('Table 3.2 Parish data'!$K$4:$K$10274,SMALL(IF($B$3='Table 3.2 Parish data'!$C$4:$C$10477,ROW('Table 3.2 Parish data'!$C$4:$C$10477)-ROW('Table 3.2 Parish data'!$C$3)+1),ROW(79:79)))),"",INDEX('Table 3.2 Parish data'!$K$4:$K$10477,SMALL(IF($B$3='Table 3.2 Parish data'!$C$4:$C$10477,ROW('Table 3.2 Parish data'!$C$4:$C$10477)-ROW('Table 3.2 Parish data'!$C$4)+1),ROW(79:79))))</f>
        <v/>
      </c>
      <c r="J94" s="28"/>
      <c r="K94" s="30" t="str">
        <f t="array" ref="K94">IF(ISERROR(INDEX('Table 3.2 Parish data'!$L$4:$L$10274,SMALL(IF($B$3='Table 3.2 Parish data'!$C$4:$C$10477,ROW('Table 3.2 Parish data'!$C$4:$C$10477)-ROW('Table 3.2 Parish data'!$C$3)+1),ROW(79:79)))),"",INDEX('Table 3.2 Parish data'!$L$4:$L$10477,SMALL(IF($B$3='Table 3.2 Parish data'!$C$4:$C$10477,ROW('Table 3.2 Parish data'!$C$4:$C$10477)-ROW('Table 3.2 Parish data'!$C$4)+1),ROW(79:79))))</f>
        <v/>
      </c>
      <c r="L94" s="36"/>
      <c r="M94" s="31"/>
      <c r="N94" s="33"/>
      <c r="O94" s="37"/>
      <c r="P94" s="46"/>
    </row>
    <row r="95" spans="1:16" s="35" customFormat="1" ht="21" customHeight="1" thickBot="1" x14ac:dyDescent="0.25">
      <c r="A95" s="32"/>
      <c r="B95" s="109"/>
      <c r="C95" s="25" t="str">
        <f t="array" ref="C95">IF(ISERROR(INDEX('Table 3.2 Parish data'!$D$4:$D$10272,SMALL(IF($B$3='Table 3.2 Parish data'!$C$4:$C$10477,ROW('Table 3.2 Parish data'!$C$4:$C$10477)-ROW('Table 3.2 Parish data'!$C$4)+1),ROW(80:80)))),"",INDEX('Table 3.2 Parish data'!$D$4:$D$10272,SMALL(IF($B$3='Table 3.2 Parish data'!$C$4:$C$10477,ROW('Table 3.2 Parish data'!$C$4:$C$10477)-ROW('Table 3.2 Parish data'!$C$4)+1),ROW(80:80))))</f>
        <v/>
      </c>
      <c r="D95" s="26"/>
      <c r="E95" s="27" t="str">
        <f t="array" ref="E95">IF(ISERROR(INDEX('Table 3.2 Parish data'!$F$3:$F$10274,SMALL(IF($B$3='Table 3.2 Parish data'!$C$3:$C$10477,ROW('Table 3.2 Parish data'!$C$4:$C$10477)-ROW('Table 3.2 Parish data'!$C$4)+1),ROW(80:80)))),"",INDEX('Table 3.2 Parish data'!$F$3:$F$10477,SMALL(IF($B$3='Table 3.2 Parish data'!$C$4:$C$10477,ROW('Table 3.2 Parish data'!$C$4:$C$10477)-ROW('Table 3.2 Parish data'!$C$3)+1),ROW(80:80))))</f>
        <v/>
      </c>
      <c r="F95" s="113">
        <f t="shared" si="1"/>
        <v>0</v>
      </c>
      <c r="G95" s="27" t="str">
        <f t="array" ref="G95">IF(ISERROR(INDEX('Table 3.2 Parish data'!$J$4:$J$10274,SMALL(IF($B$3='Table 3.2 Parish data'!$C$4:$C$10477,ROW('Table 3.2 Parish data'!$C$4:$C$10477)-ROW('Table 3.2 Parish data'!$C$3)+1),ROW(80:80)))),"",INDEX('Table 3.2 Parish data'!$J$4:$J$10477,SMALL(IF($B$3='Table 3.2 Parish data'!$C$4:$C$10477,ROW('Table 3.2 Parish data'!$C$4:$C$10477)-ROW('Table 3.2 Parish data'!$C$4)+1),ROW(80:80))))</f>
        <v/>
      </c>
      <c r="H95" s="28"/>
      <c r="I95" s="29" t="str">
        <f t="array" ref="I95">IF(ISERROR(INDEX('Table 3.2 Parish data'!$K$4:$K$10274,SMALL(IF($B$3='Table 3.2 Parish data'!$C$4:$C$10477,ROW('Table 3.2 Parish data'!$C$4:$C$10477)-ROW('Table 3.2 Parish data'!$C$3)+1),ROW(80:80)))),"",INDEX('Table 3.2 Parish data'!$K$4:$K$10477,SMALL(IF($B$3='Table 3.2 Parish data'!$C$4:$C$10477,ROW('Table 3.2 Parish data'!$C$4:$C$10477)-ROW('Table 3.2 Parish data'!$C$4)+1),ROW(80:80))))</f>
        <v/>
      </c>
      <c r="J95" s="28"/>
      <c r="K95" s="30" t="str">
        <f t="array" ref="K95">IF(ISERROR(INDEX('Table 3.2 Parish data'!$L$4:$L$10274,SMALL(IF($B$3='Table 3.2 Parish data'!$C$4:$C$10477,ROW('Table 3.2 Parish data'!$C$4:$C$10477)-ROW('Table 3.2 Parish data'!$C$3)+1),ROW(80:80)))),"",INDEX('Table 3.2 Parish data'!$L$4:$L$10477,SMALL(IF($B$3='Table 3.2 Parish data'!$C$4:$C$10477,ROW('Table 3.2 Parish data'!$C$4:$C$10477)-ROW('Table 3.2 Parish data'!$C$4)+1),ROW(80:80))))</f>
        <v/>
      </c>
      <c r="L95" s="36"/>
      <c r="M95" s="31"/>
      <c r="N95" s="33"/>
      <c r="O95" s="37"/>
      <c r="P95" s="46"/>
    </row>
    <row r="96" spans="1:16" s="35" customFormat="1" ht="21" customHeight="1" thickBot="1" x14ac:dyDescent="0.25">
      <c r="A96" s="32"/>
      <c r="B96" s="109"/>
      <c r="C96" s="25" t="str">
        <f t="array" ref="C96">IF(ISERROR(INDEX('Table 3.2 Parish data'!$D$4:$D$10272,SMALL(IF($B$3='Table 3.2 Parish data'!$C$4:$C$10477,ROW('Table 3.2 Parish data'!$C$4:$C$10477)-ROW('Table 3.2 Parish data'!$C$4)+1),ROW(81:81)))),"",INDEX('Table 3.2 Parish data'!$D$4:$D$10272,SMALL(IF($B$3='Table 3.2 Parish data'!$C$4:$C$10477,ROW('Table 3.2 Parish data'!$C$4:$C$10477)-ROW('Table 3.2 Parish data'!$C$4)+1),ROW(81:81))))</f>
        <v/>
      </c>
      <c r="D96" s="26"/>
      <c r="E96" s="27" t="str">
        <f t="array" ref="E96">IF(ISERROR(INDEX('Table 3.2 Parish data'!$F$3:$F$10274,SMALL(IF($B$3='Table 3.2 Parish data'!$C$3:$C$10477,ROW('Table 3.2 Parish data'!$C$4:$C$10477)-ROW('Table 3.2 Parish data'!$C$4)+1),ROW(81:81)))),"",INDEX('Table 3.2 Parish data'!$F$3:$F$10477,SMALL(IF($B$3='Table 3.2 Parish data'!$C$4:$C$10477,ROW('Table 3.2 Parish data'!$C$4:$C$10477)-ROW('Table 3.2 Parish data'!$C$3)+1),ROW(81:81))))</f>
        <v/>
      </c>
      <c r="F96" s="113">
        <f t="shared" si="1"/>
        <v>0</v>
      </c>
      <c r="G96" s="27" t="str">
        <f t="array" ref="G96">IF(ISERROR(INDEX('Table 3.2 Parish data'!$J$4:$J$10274,SMALL(IF($B$3='Table 3.2 Parish data'!$C$4:$C$10477,ROW('Table 3.2 Parish data'!$C$4:$C$10477)-ROW('Table 3.2 Parish data'!$C$3)+1),ROW(81:81)))),"",INDEX('Table 3.2 Parish data'!$J$4:$J$10477,SMALL(IF($B$3='Table 3.2 Parish data'!$C$4:$C$10477,ROW('Table 3.2 Parish data'!$C$4:$C$10477)-ROW('Table 3.2 Parish data'!$C$4)+1),ROW(81:81))))</f>
        <v/>
      </c>
      <c r="H96" s="28"/>
      <c r="I96" s="29" t="str">
        <f t="array" ref="I96">IF(ISERROR(INDEX('Table 3.2 Parish data'!$K$4:$K$10274,SMALL(IF($B$3='Table 3.2 Parish data'!$C$4:$C$10477,ROW('Table 3.2 Parish data'!$C$4:$C$10477)-ROW('Table 3.2 Parish data'!$C$3)+1),ROW(81:81)))),"",INDEX('Table 3.2 Parish data'!$K$4:$K$10477,SMALL(IF($B$3='Table 3.2 Parish data'!$C$4:$C$10477,ROW('Table 3.2 Parish data'!$C$4:$C$10477)-ROW('Table 3.2 Parish data'!$C$4)+1),ROW(81:81))))</f>
        <v/>
      </c>
      <c r="J96" s="28"/>
      <c r="K96" s="30" t="str">
        <f t="array" ref="K96">IF(ISERROR(INDEX('Table 3.2 Parish data'!$L$4:$L$10274,SMALL(IF($B$3='Table 3.2 Parish data'!$C$4:$C$10477,ROW('Table 3.2 Parish data'!$C$4:$C$10477)-ROW('Table 3.2 Parish data'!$C$3)+1),ROW(81:81)))),"",INDEX('Table 3.2 Parish data'!$L$4:$L$10477,SMALL(IF($B$3='Table 3.2 Parish data'!$C$4:$C$10477,ROW('Table 3.2 Parish data'!$C$4:$C$10477)-ROW('Table 3.2 Parish data'!$C$4)+1),ROW(81:81))))</f>
        <v/>
      </c>
      <c r="L96" s="36"/>
      <c r="M96" s="31"/>
      <c r="N96" s="33"/>
      <c r="O96" s="37"/>
      <c r="P96" s="46"/>
    </row>
    <row r="97" spans="1:16" s="35" customFormat="1" ht="21" customHeight="1" thickBot="1" x14ac:dyDescent="0.25">
      <c r="A97" s="32"/>
      <c r="B97" s="109"/>
      <c r="C97" s="25" t="str">
        <f t="array" ref="C97">IF(ISERROR(INDEX('Table 3.2 Parish data'!$D$4:$D$10272,SMALL(IF($B$3='Table 3.2 Parish data'!$C$4:$C$10477,ROW('Table 3.2 Parish data'!$C$4:$C$10477)-ROW('Table 3.2 Parish data'!$C$4)+1),ROW(82:82)))),"",INDEX('Table 3.2 Parish data'!$D$4:$D$10272,SMALL(IF($B$3='Table 3.2 Parish data'!$C$4:$C$10477,ROW('Table 3.2 Parish data'!$C$4:$C$10477)-ROW('Table 3.2 Parish data'!$C$4)+1),ROW(82:82))))</f>
        <v/>
      </c>
      <c r="D97" s="26"/>
      <c r="E97" s="27" t="str">
        <f t="array" ref="E97">IF(ISERROR(INDEX('Table 3.2 Parish data'!$F$3:$F$10274,SMALL(IF($B$3='Table 3.2 Parish data'!$C$3:$C$10477,ROW('Table 3.2 Parish data'!$C$4:$C$10477)-ROW('Table 3.2 Parish data'!$C$4)+1),ROW(82:82)))),"",INDEX('Table 3.2 Parish data'!$F$3:$F$10477,SMALL(IF($B$3='Table 3.2 Parish data'!$C$4:$C$10477,ROW('Table 3.2 Parish data'!$C$4:$C$10477)-ROW('Table 3.2 Parish data'!$C$3)+1),ROW(82:82))))</f>
        <v/>
      </c>
      <c r="F97" s="113">
        <f t="shared" si="1"/>
        <v>0</v>
      </c>
      <c r="G97" s="27" t="str">
        <f t="array" ref="G97">IF(ISERROR(INDEX('Table 3.2 Parish data'!$J$4:$J$10274,SMALL(IF($B$3='Table 3.2 Parish data'!$C$4:$C$10477,ROW('Table 3.2 Parish data'!$C$4:$C$10477)-ROW('Table 3.2 Parish data'!$C$3)+1),ROW(82:82)))),"",INDEX('Table 3.2 Parish data'!$J$4:$J$10477,SMALL(IF($B$3='Table 3.2 Parish data'!$C$4:$C$10477,ROW('Table 3.2 Parish data'!$C$4:$C$10477)-ROW('Table 3.2 Parish data'!$C$4)+1),ROW(82:82))))</f>
        <v/>
      </c>
      <c r="H97" s="28"/>
      <c r="I97" s="29" t="str">
        <f t="array" ref="I97">IF(ISERROR(INDEX('Table 3.2 Parish data'!$K$4:$K$10274,SMALL(IF($B$3='Table 3.2 Parish data'!$C$4:$C$10477,ROW('Table 3.2 Parish data'!$C$4:$C$10477)-ROW('Table 3.2 Parish data'!$C$3)+1),ROW(82:82)))),"",INDEX('Table 3.2 Parish data'!$K$4:$K$10477,SMALL(IF($B$3='Table 3.2 Parish data'!$C$4:$C$10477,ROW('Table 3.2 Parish data'!$C$4:$C$10477)-ROW('Table 3.2 Parish data'!$C$4)+1),ROW(82:82))))</f>
        <v/>
      </c>
      <c r="J97" s="28"/>
      <c r="K97" s="30" t="str">
        <f t="array" ref="K97">IF(ISERROR(INDEX('Table 3.2 Parish data'!$L$4:$L$10274,SMALL(IF($B$3='Table 3.2 Parish data'!$C$4:$C$10477,ROW('Table 3.2 Parish data'!$C$4:$C$10477)-ROW('Table 3.2 Parish data'!$C$3)+1),ROW(82:82)))),"",INDEX('Table 3.2 Parish data'!$L$4:$L$10477,SMALL(IF($B$3='Table 3.2 Parish data'!$C$4:$C$10477,ROW('Table 3.2 Parish data'!$C$4:$C$10477)-ROW('Table 3.2 Parish data'!$C$4)+1),ROW(82:82))))</f>
        <v/>
      </c>
      <c r="L97" s="36"/>
      <c r="M97" s="31"/>
      <c r="N97" s="33"/>
      <c r="O97" s="37"/>
      <c r="P97" s="46"/>
    </row>
    <row r="98" spans="1:16" s="35" customFormat="1" ht="21" customHeight="1" thickBot="1" x14ac:dyDescent="0.25">
      <c r="A98" s="32"/>
      <c r="B98" s="109"/>
      <c r="C98" s="25" t="str">
        <f t="array" ref="C98">IF(ISERROR(INDEX('Table 3.2 Parish data'!$D$4:$D$10272,SMALL(IF($B$3='Table 3.2 Parish data'!$C$4:$C$10477,ROW('Table 3.2 Parish data'!$C$4:$C$10477)-ROW('Table 3.2 Parish data'!$C$4)+1),ROW(83:83)))),"",INDEX('Table 3.2 Parish data'!$D$4:$D$10272,SMALL(IF($B$3='Table 3.2 Parish data'!$C$4:$C$10477,ROW('Table 3.2 Parish data'!$C$4:$C$10477)-ROW('Table 3.2 Parish data'!$C$4)+1),ROW(83:83))))</f>
        <v/>
      </c>
      <c r="D98" s="26"/>
      <c r="E98" s="27" t="str">
        <f t="array" ref="E98">IF(ISERROR(INDEX('Table 3.2 Parish data'!$F$3:$F$10274,SMALL(IF($B$3='Table 3.2 Parish data'!$C$3:$C$10477,ROW('Table 3.2 Parish data'!$C$4:$C$10477)-ROW('Table 3.2 Parish data'!$C$4)+1),ROW(83:83)))),"",INDEX('Table 3.2 Parish data'!$F$3:$F$10477,SMALL(IF($B$3='Table 3.2 Parish data'!$C$4:$C$10477,ROW('Table 3.2 Parish data'!$C$4:$C$10477)-ROW('Table 3.2 Parish data'!$C$3)+1),ROW(83:83))))</f>
        <v/>
      </c>
      <c r="F98" s="113">
        <f t="shared" si="1"/>
        <v>0</v>
      </c>
      <c r="G98" s="27" t="str">
        <f t="array" ref="G98">IF(ISERROR(INDEX('Table 3.2 Parish data'!$J$4:$J$10274,SMALL(IF($B$3='Table 3.2 Parish data'!$C$4:$C$10477,ROW('Table 3.2 Parish data'!$C$4:$C$10477)-ROW('Table 3.2 Parish data'!$C$3)+1),ROW(83:83)))),"",INDEX('Table 3.2 Parish data'!$J$4:$J$10477,SMALL(IF($B$3='Table 3.2 Parish data'!$C$4:$C$10477,ROW('Table 3.2 Parish data'!$C$4:$C$10477)-ROW('Table 3.2 Parish data'!$C$4)+1),ROW(83:83))))</f>
        <v/>
      </c>
      <c r="H98" s="28"/>
      <c r="I98" s="29" t="str">
        <f t="array" ref="I98">IF(ISERROR(INDEX('Table 3.2 Parish data'!$K$4:$K$10274,SMALL(IF($B$3='Table 3.2 Parish data'!$C$4:$C$10477,ROW('Table 3.2 Parish data'!$C$4:$C$10477)-ROW('Table 3.2 Parish data'!$C$3)+1),ROW(83:83)))),"",INDEX('Table 3.2 Parish data'!$K$4:$K$10477,SMALL(IF($B$3='Table 3.2 Parish data'!$C$4:$C$10477,ROW('Table 3.2 Parish data'!$C$4:$C$10477)-ROW('Table 3.2 Parish data'!$C$4)+1),ROW(83:83))))</f>
        <v/>
      </c>
      <c r="J98" s="28"/>
      <c r="K98" s="30" t="str">
        <f t="array" ref="K98">IF(ISERROR(INDEX('Table 3.2 Parish data'!$L$4:$L$10274,SMALL(IF($B$3='Table 3.2 Parish data'!$C$4:$C$10477,ROW('Table 3.2 Parish data'!$C$4:$C$10477)-ROW('Table 3.2 Parish data'!$C$3)+1),ROW(83:83)))),"",INDEX('Table 3.2 Parish data'!$L$4:$L$10477,SMALL(IF($B$3='Table 3.2 Parish data'!$C$4:$C$10477,ROW('Table 3.2 Parish data'!$C$4:$C$10477)-ROW('Table 3.2 Parish data'!$C$4)+1),ROW(83:83))))</f>
        <v/>
      </c>
      <c r="L98" s="36"/>
      <c r="M98" s="31"/>
      <c r="N98" s="33"/>
      <c r="O98" s="37"/>
      <c r="P98" s="46"/>
    </row>
    <row r="99" spans="1:16" s="35" customFormat="1" ht="21" customHeight="1" thickBot="1" x14ac:dyDescent="0.25">
      <c r="A99" s="32"/>
      <c r="B99" s="109"/>
      <c r="C99" s="25" t="str">
        <f t="array" ref="C99">IF(ISERROR(INDEX('Table 3.2 Parish data'!$D$4:$D$10272,SMALL(IF($B$3='Table 3.2 Parish data'!$C$4:$C$10477,ROW('Table 3.2 Parish data'!$C$4:$C$10477)-ROW('Table 3.2 Parish data'!$C$4)+1),ROW(84:84)))),"",INDEX('Table 3.2 Parish data'!$D$4:$D$10272,SMALL(IF($B$3='Table 3.2 Parish data'!$C$4:$C$10477,ROW('Table 3.2 Parish data'!$C$4:$C$10477)-ROW('Table 3.2 Parish data'!$C$4)+1),ROW(84:84))))</f>
        <v/>
      </c>
      <c r="D99" s="26"/>
      <c r="E99" s="27" t="str">
        <f t="array" ref="E99">IF(ISERROR(INDEX('Table 3.2 Parish data'!$F$3:$F$10274,SMALL(IF($B$3='Table 3.2 Parish data'!$C$3:$C$10477,ROW('Table 3.2 Parish data'!$C$4:$C$10477)-ROW('Table 3.2 Parish data'!$C$4)+1),ROW(84:84)))),"",INDEX('Table 3.2 Parish data'!$F$3:$F$10477,SMALL(IF($B$3='Table 3.2 Parish data'!$C$4:$C$10477,ROW('Table 3.2 Parish data'!$C$4:$C$10477)-ROW('Table 3.2 Parish data'!$C$3)+1),ROW(84:84))))</f>
        <v/>
      </c>
      <c r="F99" s="113">
        <f t="shared" si="1"/>
        <v>0</v>
      </c>
      <c r="G99" s="27" t="str">
        <f t="array" ref="G99">IF(ISERROR(INDEX('Table 3.2 Parish data'!$J$4:$J$10274,SMALL(IF($B$3='Table 3.2 Parish data'!$C$4:$C$10477,ROW('Table 3.2 Parish data'!$C$4:$C$10477)-ROW('Table 3.2 Parish data'!$C$3)+1),ROW(84:84)))),"",INDEX('Table 3.2 Parish data'!$J$4:$J$10477,SMALL(IF($B$3='Table 3.2 Parish data'!$C$4:$C$10477,ROW('Table 3.2 Parish data'!$C$4:$C$10477)-ROW('Table 3.2 Parish data'!$C$4)+1),ROW(84:84))))</f>
        <v/>
      </c>
      <c r="H99" s="28"/>
      <c r="I99" s="29" t="str">
        <f t="array" ref="I99">IF(ISERROR(INDEX('Table 3.2 Parish data'!$K$4:$K$10274,SMALL(IF($B$3='Table 3.2 Parish data'!$C$4:$C$10477,ROW('Table 3.2 Parish data'!$C$4:$C$10477)-ROW('Table 3.2 Parish data'!$C$3)+1),ROW(84:84)))),"",INDEX('Table 3.2 Parish data'!$K$4:$K$10477,SMALL(IF($B$3='Table 3.2 Parish data'!$C$4:$C$10477,ROW('Table 3.2 Parish data'!$C$4:$C$10477)-ROW('Table 3.2 Parish data'!$C$4)+1),ROW(84:84))))</f>
        <v/>
      </c>
      <c r="J99" s="28"/>
      <c r="K99" s="30" t="str">
        <f t="array" ref="K99">IF(ISERROR(INDEX('Table 3.2 Parish data'!$L$4:$L$10274,SMALL(IF($B$3='Table 3.2 Parish data'!$C$4:$C$10477,ROW('Table 3.2 Parish data'!$C$4:$C$10477)-ROW('Table 3.2 Parish data'!$C$3)+1),ROW(84:84)))),"",INDEX('Table 3.2 Parish data'!$L$4:$L$10477,SMALL(IF($B$3='Table 3.2 Parish data'!$C$4:$C$10477,ROW('Table 3.2 Parish data'!$C$4:$C$10477)-ROW('Table 3.2 Parish data'!$C$4)+1),ROW(84:84))))</f>
        <v/>
      </c>
      <c r="L99" s="36"/>
      <c r="M99" s="31"/>
      <c r="N99" s="33"/>
      <c r="O99" s="37"/>
      <c r="P99" s="46"/>
    </row>
    <row r="100" spans="1:16" s="35" customFormat="1" ht="21" customHeight="1" thickBot="1" x14ac:dyDescent="0.25">
      <c r="A100" s="32"/>
      <c r="B100" s="109"/>
      <c r="C100" s="25" t="str">
        <f t="array" ref="C100">IF(ISERROR(INDEX('Table 3.2 Parish data'!$D$4:$D$10272,SMALL(IF($B$3='Table 3.2 Parish data'!$C$4:$C$10477,ROW('Table 3.2 Parish data'!$C$4:$C$10477)-ROW('Table 3.2 Parish data'!$C$4)+1),ROW(85:85)))),"",INDEX('Table 3.2 Parish data'!$D$4:$D$10272,SMALL(IF($B$3='Table 3.2 Parish data'!$C$4:$C$10477,ROW('Table 3.2 Parish data'!$C$4:$C$10477)-ROW('Table 3.2 Parish data'!$C$4)+1),ROW(85:85))))</f>
        <v/>
      </c>
      <c r="D100" s="26"/>
      <c r="E100" s="27" t="str">
        <f t="array" ref="E100">IF(ISERROR(INDEX('Table 3.2 Parish data'!$F$3:$F$10274,SMALL(IF($B$3='Table 3.2 Parish data'!$C$3:$C$10477,ROW('Table 3.2 Parish data'!$C$4:$C$10477)-ROW('Table 3.2 Parish data'!$C$4)+1),ROW(85:85)))),"",INDEX('Table 3.2 Parish data'!$F$3:$F$10477,SMALL(IF($B$3='Table 3.2 Parish data'!$C$4:$C$10477,ROW('Table 3.2 Parish data'!$C$4:$C$10477)-ROW('Table 3.2 Parish data'!$C$3)+1),ROW(85:85))))</f>
        <v/>
      </c>
      <c r="F100" s="113">
        <f t="shared" si="1"/>
        <v>0</v>
      </c>
      <c r="G100" s="27" t="str">
        <f t="array" ref="G100">IF(ISERROR(INDEX('Table 3.2 Parish data'!$J$4:$J$10274,SMALL(IF($B$3='Table 3.2 Parish data'!$C$4:$C$10477,ROW('Table 3.2 Parish data'!$C$4:$C$10477)-ROW('Table 3.2 Parish data'!$C$3)+1),ROW(85:85)))),"",INDEX('Table 3.2 Parish data'!$J$4:$J$10477,SMALL(IF($B$3='Table 3.2 Parish data'!$C$4:$C$10477,ROW('Table 3.2 Parish data'!$C$4:$C$10477)-ROW('Table 3.2 Parish data'!$C$4)+1),ROW(85:85))))</f>
        <v/>
      </c>
      <c r="H100" s="28"/>
      <c r="I100" s="29" t="str">
        <f t="array" ref="I100">IF(ISERROR(INDEX('Table 3.2 Parish data'!$K$4:$K$10274,SMALL(IF($B$3='Table 3.2 Parish data'!$C$4:$C$10477,ROW('Table 3.2 Parish data'!$C$4:$C$10477)-ROW('Table 3.2 Parish data'!$C$3)+1),ROW(85:85)))),"",INDEX('Table 3.2 Parish data'!$K$4:$K$10477,SMALL(IF($B$3='Table 3.2 Parish data'!$C$4:$C$10477,ROW('Table 3.2 Parish data'!$C$4:$C$10477)-ROW('Table 3.2 Parish data'!$C$4)+1),ROW(85:85))))</f>
        <v/>
      </c>
      <c r="J100" s="28"/>
      <c r="K100" s="30" t="str">
        <f t="array" ref="K100">IF(ISERROR(INDEX('Table 3.2 Parish data'!$L$4:$L$10274,SMALL(IF($B$3='Table 3.2 Parish data'!$C$4:$C$10477,ROW('Table 3.2 Parish data'!$C$4:$C$10477)-ROW('Table 3.2 Parish data'!$C$3)+1),ROW(85:85)))),"",INDEX('Table 3.2 Parish data'!$L$4:$L$10477,SMALL(IF($B$3='Table 3.2 Parish data'!$C$4:$C$10477,ROW('Table 3.2 Parish data'!$C$4:$C$10477)-ROW('Table 3.2 Parish data'!$C$4)+1),ROW(85:85))))</f>
        <v/>
      </c>
      <c r="L100" s="36"/>
      <c r="M100" s="31"/>
      <c r="N100" s="33"/>
      <c r="O100" s="37"/>
      <c r="P100" s="46"/>
    </row>
    <row r="101" spans="1:16" s="35" customFormat="1" ht="21" customHeight="1" thickBot="1" x14ac:dyDescent="0.25">
      <c r="A101" s="32"/>
      <c r="B101" s="109"/>
      <c r="C101" s="25" t="str">
        <f t="array" ref="C101">IF(ISERROR(INDEX('Table 3.2 Parish data'!$D$4:$D$10272,SMALL(IF($B$3='Table 3.2 Parish data'!$C$4:$C$10477,ROW('Table 3.2 Parish data'!$C$4:$C$10477)-ROW('Table 3.2 Parish data'!$C$4)+1),ROW(86:86)))),"",INDEX('Table 3.2 Parish data'!$D$4:$D$10272,SMALL(IF($B$3='Table 3.2 Parish data'!$C$4:$C$10477,ROW('Table 3.2 Parish data'!$C$4:$C$10477)-ROW('Table 3.2 Parish data'!$C$4)+1),ROW(86:86))))</f>
        <v/>
      </c>
      <c r="D101" s="26"/>
      <c r="E101" s="27" t="str">
        <f t="array" ref="E101">IF(ISERROR(INDEX('Table 3.2 Parish data'!$F$3:$F$10274,SMALL(IF($B$3='Table 3.2 Parish data'!$C$3:$C$10477,ROW('Table 3.2 Parish data'!$C$4:$C$10477)-ROW('Table 3.2 Parish data'!$C$4)+1),ROW(86:86)))),"",INDEX('Table 3.2 Parish data'!$F$3:$F$10477,SMALL(IF($B$3='Table 3.2 Parish data'!$C$4:$C$10477,ROW('Table 3.2 Parish data'!$C$4:$C$10477)-ROW('Table 3.2 Parish data'!$C$3)+1),ROW(86:86))))</f>
        <v/>
      </c>
      <c r="F101" s="113">
        <f t="shared" si="1"/>
        <v>0</v>
      </c>
      <c r="G101" s="27" t="str">
        <f t="array" ref="G101">IF(ISERROR(INDEX('Table 3.2 Parish data'!$J$4:$J$10274,SMALL(IF($B$3='Table 3.2 Parish data'!$C$4:$C$10477,ROW('Table 3.2 Parish data'!$C$4:$C$10477)-ROW('Table 3.2 Parish data'!$C$3)+1),ROW(86:86)))),"",INDEX('Table 3.2 Parish data'!$J$4:$J$10477,SMALL(IF($B$3='Table 3.2 Parish data'!$C$4:$C$10477,ROW('Table 3.2 Parish data'!$C$4:$C$10477)-ROW('Table 3.2 Parish data'!$C$4)+1),ROW(86:86))))</f>
        <v/>
      </c>
      <c r="H101" s="28"/>
      <c r="I101" s="29" t="str">
        <f t="array" ref="I101">IF(ISERROR(INDEX('Table 3.2 Parish data'!$K$4:$K$10274,SMALL(IF($B$3='Table 3.2 Parish data'!$C$4:$C$10477,ROW('Table 3.2 Parish data'!$C$4:$C$10477)-ROW('Table 3.2 Parish data'!$C$3)+1),ROW(86:86)))),"",INDEX('Table 3.2 Parish data'!$K$4:$K$10477,SMALL(IF($B$3='Table 3.2 Parish data'!$C$4:$C$10477,ROW('Table 3.2 Parish data'!$C$4:$C$10477)-ROW('Table 3.2 Parish data'!$C$4)+1),ROW(86:86))))</f>
        <v/>
      </c>
      <c r="J101" s="28"/>
      <c r="K101" s="30" t="str">
        <f t="array" ref="K101">IF(ISERROR(INDEX('Table 3.2 Parish data'!$L$4:$L$10274,SMALL(IF($B$3='Table 3.2 Parish data'!$C$4:$C$10477,ROW('Table 3.2 Parish data'!$C$4:$C$10477)-ROW('Table 3.2 Parish data'!$C$3)+1),ROW(86:86)))),"",INDEX('Table 3.2 Parish data'!$L$4:$L$10477,SMALL(IF($B$3='Table 3.2 Parish data'!$C$4:$C$10477,ROW('Table 3.2 Parish data'!$C$4:$C$10477)-ROW('Table 3.2 Parish data'!$C$4)+1),ROW(86:86))))</f>
        <v/>
      </c>
      <c r="L101" s="36"/>
      <c r="M101" s="31"/>
      <c r="N101" s="33"/>
      <c r="O101" s="37"/>
      <c r="P101" s="46"/>
    </row>
    <row r="102" spans="1:16" s="35" customFormat="1" ht="21" customHeight="1" thickBot="1" x14ac:dyDescent="0.25">
      <c r="A102" s="32"/>
      <c r="B102" s="109"/>
      <c r="C102" s="25" t="str">
        <f t="array" ref="C102">IF(ISERROR(INDEX('Table 3.2 Parish data'!$D$4:$D$10272,SMALL(IF($B$3='Table 3.2 Parish data'!$C$4:$C$10477,ROW('Table 3.2 Parish data'!$C$4:$C$10477)-ROW('Table 3.2 Parish data'!$C$4)+1),ROW(87:87)))),"",INDEX('Table 3.2 Parish data'!$D$4:$D$10272,SMALL(IF($B$3='Table 3.2 Parish data'!$C$4:$C$10477,ROW('Table 3.2 Parish data'!$C$4:$C$10477)-ROW('Table 3.2 Parish data'!$C$4)+1),ROW(87:87))))</f>
        <v/>
      </c>
      <c r="D102" s="26"/>
      <c r="E102" s="27" t="str">
        <f t="array" ref="E102">IF(ISERROR(INDEX('Table 3.2 Parish data'!$F$3:$F$10274,SMALL(IF($B$3='Table 3.2 Parish data'!$C$3:$C$10477,ROW('Table 3.2 Parish data'!$C$4:$C$10477)-ROW('Table 3.2 Parish data'!$C$4)+1),ROW(87:87)))),"",INDEX('Table 3.2 Parish data'!$F$3:$F$10477,SMALL(IF($B$3='Table 3.2 Parish data'!$C$4:$C$10477,ROW('Table 3.2 Parish data'!$C$4:$C$10477)-ROW('Table 3.2 Parish data'!$C$3)+1),ROW(87:87))))</f>
        <v/>
      </c>
      <c r="F102" s="113">
        <f t="shared" si="1"/>
        <v>0</v>
      </c>
      <c r="G102" s="27" t="str">
        <f t="array" ref="G102">IF(ISERROR(INDEX('Table 3.2 Parish data'!$J$4:$J$10274,SMALL(IF($B$3='Table 3.2 Parish data'!$C$4:$C$10477,ROW('Table 3.2 Parish data'!$C$4:$C$10477)-ROW('Table 3.2 Parish data'!$C$3)+1),ROW(87:87)))),"",INDEX('Table 3.2 Parish data'!$J$4:$J$10477,SMALL(IF($B$3='Table 3.2 Parish data'!$C$4:$C$10477,ROW('Table 3.2 Parish data'!$C$4:$C$10477)-ROW('Table 3.2 Parish data'!$C$4)+1),ROW(87:87))))</f>
        <v/>
      </c>
      <c r="H102" s="28"/>
      <c r="I102" s="29" t="str">
        <f t="array" ref="I102">IF(ISERROR(INDEX('Table 3.2 Parish data'!$K$4:$K$10274,SMALL(IF($B$3='Table 3.2 Parish data'!$C$4:$C$10477,ROW('Table 3.2 Parish data'!$C$4:$C$10477)-ROW('Table 3.2 Parish data'!$C$3)+1),ROW(87:87)))),"",INDEX('Table 3.2 Parish data'!$K$4:$K$10477,SMALL(IF($B$3='Table 3.2 Parish data'!$C$4:$C$10477,ROW('Table 3.2 Parish data'!$C$4:$C$10477)-ROW('Table 3.2 Parish data'!$C$4)+1),ROW(87:87))))</f>
        <v/>
      </c>
      <c r="J102" s="28"/>
      <c r="K102" s="30" t="str">
        <f t="array" ref="K102">IF(ISERROR(INDEX('Table 3.2 Parish data'!$L$4:$L$10274,SMALL(IF($B$3='Table 3.2 Parish data'!$C$4:$C$10477,ROW('Table 3.2 Parish data'!$C$4:$C$10477)-ROW('Table 3.2 Parish data'!$C$3)+1),ROW(87:87)))),"",INDEX('Table 3.2 Parish data'!$L$4:$L$10477,SMALL(IF($B$3='Table 3.2 Parish data'!$C$4:$C$10477,ROW('Table 3.2 Parish data'!$C$4:$C$10477)-ROW('Table 3.2 Parish data'!$C$4)+1),ROW(87:87))))</f>
        <v/>
      </c>
      <c r="L102" s="36"/>
      <c r="M102" s="31"/>
      <c r="N102" s="33"/>
      <c r="O102" s="37"/>
      <c r="P102" s="46"/>
    </row>
    <row r="103" spans="1:16" s="35" customFormat="1" ht="21" customHeight="1" thickBot="1" x14ac:dyDescent="0.25">
      <c r="A103" s="32"/>
      <c r="B103" s="109"/>
      <c r="C103" s="25" t="str">
        <f t="array" ref="C103">IF(ISERROR(INDEX('Table 3.2 Parish data'!$D$4:$D$10272,SMALL(IF($B$3='Table 3.2 Parish data'!$C$4:$C$10477,ROW('Table 3.2 Parish data'!$C$4:$C$10477)-ROW('Table 3.2 Parish data'!$C$4)+1),ROW(88:88)))),"",INDEX('Table 3.2 Parish data'!$D$4:$D$10272,SMALL(IF($B$3='Table 3.2 Parish data'!$C$4:$C$10477,ROW('Table 3.2 Parish data'!$C$4:$C$10477)-ROW('Table 3.2 Parish data'!$C$4)+1),ROW(88:88))))</f>
        <v/>
      </c>
      <c r="D103" s="26"/>
      <c r="E103" s="27" t="str">
        <f t="array" ref="E103">IF(ISERROR(INDEX('Table 3.2 Parish data'!$F$3:$F$10274,SMALL(IF($B$3='Table 3.2 Parish data'!$C$3:$C$10477,ROW('Table 3.2 Parish data'!$C$4:$C$10477)-ROW('Table 3.2 Parish data'!$C$4)+1),ROW(88:88)))),"",INDEX('Table 3.2 Parish data'!$F$3:$F$10477,SMALL(IF($B$3='Table 3.2 Parish data'!$C$4:$C$10477,ROW('Table 3.2 Parish data'!$C$4:$C$10477)-ROW('Table 3.2 Parish data'!$C$3)+1),ROW(88:88))))</f>
        <v/>
      </c>
      <c r="F103" s="113">
        <f t="shared" si="1"/>
        <v>0</v>
      </c>
      <c r="G103" s="27" t="str">
        <f t="array" ref="G103">IF(ISERROR(INDEX('Table 3.2 Parish data'!$J$4:$J$10274,SMALL(IF($B$3='Table 3.2 Parish data'!$C$4:$C$10477,ROW('Table 3.2 Parish data'!$C$4:$C$10477)-ROW('Table 3.2 Parish data'!$C$3)+1),ROW(88:88)))),"",INDEX('Table 3.2 Parish data'!$J$4:$J$10477,SMALL(IF($B$3='Table 3.2 Parish data'!$C$4:$C$10477,ROW('Table 3.2 Parish data'!$C$4:$C$10477)-ROW('Table 3.2 Parish data'!$C$4)+1),ROW(88:88))))</f>
        <v/>
      </c>
      <c r="H103" s="28"/>
      <c r="I103" s="29" t="str">
        <f t="array" ref="I103">IF(ISERROR(INDEX('Table 3.2 Parish data'!$K$4:$K$10274,SMALL(IF($B$3='Table 3.2 Parish data'!$C$4:$C$10477,ROW('Table 3.2 Parish data'!$C$4:$C$10477)-ROW('Table 3.2 Parish data'!$C$3)+1),ROW(88:88)))),"",INDEX('Table 3.2 Parish data'!$K$4:$K$10477,SMALL(IF($B$3='Table 3.2 Parish data'!$C$4:$C$10477,ROW('Table 3.2 Parish data'!$C$4:$C$10477)-ROW('Table 3.2 Parish data'!$C$4)+1),ROW(88:88))))</f>
        <v/>
      </c>
      <c r="J103" s="28"/>
      <c r="K103" s="30" t="str">
        <f t="array" ref="K103">IF(ISERROR(INDEX('Table 3.2 Parish data'!$L$4:$L$10274,SMALL(IF($B$3='Table 3.2 Parish data'!$C$4:$C$10477,ROW('Table 3.2 Parish data'!$C$4:$C$10477)-ROW('Table 3.2 Parish data'!$C$3)+1),ROW(88:88)))),"",INDEX('Table 3.2 Parish data'!$L$4:$L$10477,SMALL(IF($B$3='Table 3.2 Parish data'!$C$4:$C$10477,ROW('Table 3.2 Parish data'!$C$4:$C$10477)-ROW('Table 3.2 Parish data'!$C$4)+1),ROW(88:88))))</f>
        <v/>
      </c>
      <c r="L103" s="36"/>
      <c r="M103" s="31"/>
      <c r="N103" s="33"/>
      <c r="O103" s="37"/>
      <c r="P103" s="46"/>
    </row>
    <row r="104" spans="1:16" s="35" customFormat="1" ht="21" customHeight="1" thickBot="1" x14ac:dyDescent="0.25">
      <c r="A104" s="32"/>
      <c r="B104" s="109"/>
      <c r="C104" s="25" t="str">
        <f t="array" ref="C104">IF(ISERROR(INDEX('Table 3.2 Parish data'!$D$4:$D$10272,SMALL(IF($B$3='Table 3.2 Parish data'!$C$4:$C$10477,ROW('Table 3.2 Parish data'!$C$4:$C$10477)-ROW('Table 3.2 Parish data'!$C$4)+1),ROW(89:89)))),"",INDEX('Table 3.2 Parish data'!$D$4:$D$10272,SMALL(IF($B$3='Table 3.2 Parish data'!$C$4:$C$10477,ROW('Table 3.2 Parish data'!$C$4:$C$10477)-ROW('Table 3.2 Parish data'!$C$4)+1),ROW(89:89))))</f>
        <v/>
      </c>
      <c r="D104" s="26"/>
      <c r="E104" s="27" t="str">
        <f t="array" ref="E104">IF(ISERROR(INDEX('Table 3.2 Parish data'!$F$3:$F$10274,SMALL(IF($B$3='Table 3.2 Parish data'!$C$3:$C$10477,ROW('Table 3.2 Parish data'!$C$4:$C$10477)-ROW('Table 3.2 Parish data'!$C$4)+1),ROW(89:89)))),"",INDEX('Table 3.2 Parish data'!$F$3:$F$10477,SMALL(IF($B$3='Table 3.2 Parish data'!$C$4:$C$10477,ROW('Table 3.2 Parish data'!$C$4:$C$10477)-ROW('Table 3.2 Parish data'!$C$3)+1),ROW(89:89))))</f>
        <v/>
      </c>
      <c r="F104" s="113">
        <f t="shared" si="1"/>
        <v>0</v>
      </c>
      <c r="G104" s="27" t="str">
        <f t="array" ref="G104">IF(ISERROR(INDEX('Table 3.2 Parish data'!$J$4:$J$10274,SMALL(IF($B$3='Table 3.2 Parish data'!$C$4:$C$10477,ROW('Table 3.2 Parish data'!$C$4:$C$10477)-ROW('Table 3.2 Parish data'!$C$3)+1),ROW(89:89)))),"",INDEX('Table 3.2 Parish data'!$J$4:$J$10477,SMALL(IF($B$3='Table 3.2 Parish data'!$C$4:$C$10477,ROW('Table 3.2 Parish data'!$C$4:$C$10477)-ROW('Table 3.2 Parish data'!$C$4)+1),ROW(89:89))))</f>
        <v/>
      </c>
      <c r="H104" s="28"/>
      <c r="I104" s="29" t="str">
        <f t="array" ref="I104">IF(ISERROR(INDEX('Table 3.2 Parish data'!$K$4:$K$10274,SMALL(IF($B$3='Table 3.2 Parish data'!$C$4:$C$10477,ROW('Table 3.2 Parish data'!$C$4:$C$10477)-ROW('Table 3.2 Parish data'!$C$3)+1),ROW(89:89)))),"",INDEX('Table 3.2 Parish data'!$K$4:$K$10477,SMALL(IF($B$3='Table 3.2 Parish data'!$C$4:$C$10477,ROW('Table 3.2 Parish data'!$C$4:$C$10477)-ROW('Table 3.2 Parish data'!$C$4)+1),ROW(89:89))))</f>
        <v/>
      </c>
      <c r="J104" s="28"/>
      <c r="K104" s="30" t="str">
        <f t="array" ref="K104">IF(ISERROR(INDEX('Table 3.2 Parish data'!$L$4:$L$10274,SMALL(IF($B$3='Table 3.2 Parish data'!$C$4:$C$10477,ROW('Table 3.2 Parish data'!$C$4:$C$10477)-ROW('Table 3.2 Parish data'!$C$3)+1),ROW(89:89)))),"",INDEX('Table 3.2 Parish data'!$L$4:$L$10477,SMALL(IF($B$3='Table 3.2 Parish data'!$C$4:$C$10477,ROW('Table 3.2 Parish data'!$C$4:$C$10477)-ROW('Table 3.2 Parish data'!$C$4)+1),ROW(89:89))))</f>
        <v/>
      </c>
      <c r="L104" s="36"/>
      <c r="M104" s="31"/>
      <c r="N104" s="33"/>
      <c r="O104" s="37"/>
      <c r="P104" s="46"/>
    </row>
    <row r="105" spans="1:16" s="35" customFormat="1" ht="21" customHeight="1" thickBot="1" x14ac:dyDescent="0.25">
      <c r="A105" s="32"/>
      <c r="B105" s="109"/>
      <c r="C105" s="25" t="str">
        <f t="array" ref="C105">IF(ISERROR(INDEX('Table 3.2 Parish data'!$D$4:$D$10272,SMALL(IF($B$3='Table 3.2 Parish data'!$C$4:$C$10477,ROW('Table 3.2 Parish data'!$C$4:$C$10477)-ROW('Table 3.2 Parish data'!$C$4)+1),ROW(90:90)))),"",INDEX('Table 3.2 Parish data'!$D$4:$D$10272,SMALL(IF($B$3='Table 3.2 Parish data'!$C$4:$C$10477,ROW('Table 3.2 Parish data'!$C$4:$C$10477)-ROW('Table 3.2 Parish data'!$C$4)+1),ROW(90:90))))</f>
        <v/>
      </c>
      <c r="D105" s="26"/>
      <c r="E105" s="27" t="str">
        <f t="array" ref="E105">IF(ISERROR(INDEX('Table 3.2 Parish data'!$F$3:$F$10274,SMALL(IF($B$3='Table 3.2 Parish data'!$C$3:$C$10477,ROW('Table 3.2 Parish data'!$C$4:$C$10477)-ROW('Table 3.2 Parish data'!$C$4)+1),ROW(90:90)))),"",INDEX('Table 3.2 Parish data'!$F$3:$F$10477,SMALL(IF($B$3='Table 3.2 Parish data'!$C$4:$C$10477,ROW('Table 3.2 Parish data'!$C$4:$C$10477)-ROW('Table 3.2 Parish data'!$C$3)+1),ROW(90:90))))</f>
        <v/>
      </c>
      <c r="F105" s="113">
        <f t="shared" si="1"/>
        <v>0</v>
      </c>
      <c r="G105" s="27" t="str">
        <f t="array" ref="G105">IF(ISERROR(INDEX('Table 3.2 Parish data'!$J$4:$J$10274,SMALL(IF($B$3='Table 3.2 Parish data'!$C$4:$C$10477,ROW('Table 3.2 Parish data'!$C$4:$C$10477)-ROW('Table 3.2 Parish data'!$C$3)+1),ROW(90:90)))),"",INDEX('Table 3.2 Parish data'!$J$4:$J$10477,SMALL(IF($B$3='Table 3.2 Parish data'!$C$4:$C$10477,ROW('Table 3.2 Parish data'!$C$4:$C$10477)-ROW('Table 3.2 Parish data'!$C$4)+1),ROW(90:90))))</f>
        <v/>
      </c>
      <c r="H105" s="28"/>
      <c r="I105" s="29" t="str">
        <f t="array" ref="I105">IF(ISERROR(INDEX('Table 3.2 Parish data'!$K$4:$K$10274,SMALL(IF($B$3='Table 3.2 Parish data'!$C$4:$C$10477,ROW('Table 3.2 Parish data'!$C$4:$C$10477)-ROW('Table 3.2 Parish data'!$C$3)+1),ROW(90:90)))),"",INDEX('Table 3.2 Parish data'!$K$4:$K$10477,SMALL(IF($B$3='Table 3.2 Parish data'!$C$4:$C$10477,ROW('Table 3.2 Parish data'!$C$4:$C$10477)-ROW('Table 3.2 Parish data'!$C$4)+1),ROW(90:90))))</f>
        <v/>
      </c>
      <c r="J105" s="28"/>
      <c r="K105" s="30" t="str">
        <f t="array" ref="K105">IF(ISERROR(INDEX('Table 3.2 Parish data'!$L$4:$L$10274,SMALL(IF($B$3='Table 3.2 Parish data'!$C$4:$C$10477,ROW('Table 3.2 Parish data'!$C$4:$C$10477)-ROW('Table 3.2 Parish data'!$C$3)+1),ROW(90:90)))),"",INDEX('Table 3.2 Parish data'!$L$4:$L$10477,SMALL(IF($B$3='Table 3.2 Parish data'!$C$4:$C$10477,ROW('Table 3.2 Parish data'!$C$4:$C$10477)-ROW('Table 3.2 Parish data'!$C$4)+1),ROW(90:90))))</f>
        <v/>
      </c>
      <c r="L105" s="36"/>
      <c r="M105" s="31"/>
      <c r="N105" s="33"/>
      <c r="O105" s="37"/>
      <c r="P105" s="46"/>
    </row>
    <row r="106" spans="1:16" s="35" customFormat="1" ht="21" customHeight="1" thickBot="1" x14ac:dyDescent="0.25">
      <c r="A106" s="32"/>
      <c r="B106" s="109"/>
      <c r="C106" s="25" t="str">
        <f t="array" ref="C106">IF(ISERROR(INDEX('Table 3.2 Parish data'!$D$4:$D$10272,SMALL(IF($B$3='Table 3.2 Parish data'!$C$4:$C$10477,ROW('Table 3.2 Parish data'!$C$4:$C$10477)-ROW('Table 3.2 Parish data'!$C$4)+1),ROW(91:91)))),"",INDEX('Table 3.2 Parish data'!$D$4:$D$10272,SMALL(IF($B$3='Table 3.2 Parish data'!$C$4:$C$10477,ROW('Table 3.2 Parish data'!$C$4:$C$10477)-ROW('Table 3.2 Parish data'!$C$4)+1),ROW(91:91))))</f>
        <v/>
      </c>
      <c r="D106" s="26"/>
      <c r="E106" s="27" t="str">
        <f t="array" ref="E106">IF(ISERROR(INDEX('Table 3.2 Parish data'!$F$3:$F$10274,SMALL(IF($B$3='Table 3.2 Parish data'!$C$3:$C$10477,ROW('Table 3.2 Parish data'!$C$4:$C$10477)-ROW('Table 3.2 Parish data'!$C$4)+1),ROW(91:91)))),"",INDEX('Table 3.2 Parish data'!$F$3:$F$10477,SMALL(IF($B$3='Table 3.2 Parish data'!$C$4:$C$10477,ROW('Table 3.2 Parish data'!$C$4:$C$10477)-ROW('Table 3.2 Parish data'!$C$3)+1),ROW(91:91))))</f>
        <v/>
      </c>
      <c r="F106" s="113">
        <f t="shared" si="1"/>
        <v>0</v>
      </c>
      <c r="G106" s="27" t="str">
        <f t="array" ref="G106">IF(ISERROR(INDEX('Table 3.2 Parish data'!$J$4:$J$10274,SMALL(IF($B$3='Table 3.2 Parish data'!$C$4:$C$10477,ROW('Table 3.2 Parish data'!$C$4:$C$10477)-ROW('Table 3.2 Parish data'!$C$3)+1),ROW(91:91)))),"",INDEX('Table 3.2 Parish data'!$J$4:$J$10477,SMALL(IF($B$3='Table 3.2 Parish data'!$C$4:$C$10477,ROW('Table 3.2 Parish data'!$C$4:$C$10477)-ROW('Table 3.2 Parish data'!$C$4)+1),ROW(91:91))))</f>
        <v/>
      </c>
      <c r="H106" s="28"/>
      <c r="I106" s="29" t="str">
        <f t="array" ref="I106">IF(ISERROR(INDEX('Table 3.2 Parish data'!$K$4:$K$10274,SMALL(IF($B$3='Table 3.2 Parish data'!$C$4:$C$10477,ROW('Table 3.2 Parish data'!$C$4:$C$10477)-ROW('Table 3.2 Parish data'!$C$3)+1),ROW(91:91)))),"",INDEX('Table 3.2 Parish data'!$K$4:$K$10477,SMALL(IF($B$3='Table 3.2 Parish data'!$C$4:$C$10477,ROW('Table 3.2 Parish data'!$C$4:$C$10477)-ROW('Table 3.2 Parish data'!$C$4)+1),ROW(91:91))))</f>
        <v/>
      </c>
      <c r="J106" s="28"/>
      <c r="K106" s="30" t="str">
        <f t="array" ref="K106">IF(ISERROR(INDEX('Table 3.2 Parish data'!$L$4:$L$10274,SMALL(IF($B$3='Table 3.2 Parish data'!$C$4:$C$10477,ROW('Table 3.2 Parish data'!$C$4:$C$10477)-ROW('Table 3.2 Parish data'!$C$3)+1),ROW(91:91)))),"",INDEX('Table 3.2 Parish data'!$L$4:$L$10477,SMALL(IF($B$3='Table 3.2 Parish data'!$C$4:$C$10477,ROW('Table 3.2 Parish data'!$C$4:$C$10477)-ROW('Table 3.2 Parish data'!$C$4)+1),ROW(91:91))))</f>
        <v/>
      </c>
      <c r="L106" s="36"/>
      <c r="M106" s="31"/>
      <c r="N106" s="33"/>
      <c r="O106" s="37"/>
      <c r="P106" s="46"/>
    </row>
    <row r="107" spans="1:16" s="35" customFormat="1" ht="21" customHeight="1" thickBot="1" x14ac:dyDescent="0.25">
      <c r="A107" s="32"/>
      <c r="B107" s="109"/>
      <c r="C107" s="25" t="str">
        <f t="array" ref="C107">IF(ISERROR(INDEX('Table 3.2 Parish data'!$D$4:$D$10272,SMALL(IF($B$3='Table 3.2 Parish data'!$C$4:$C$10477,ROW('Table 3.2 Parish data'!$C$4:$C$10477)-ROW('Table 3.2 Parish data'!$C$4)+1),ROW(92:92)))),"",INDEX('Table 3.2 Parish data'!$D$4:$D$10272,SMALL(IF($B$3='Table 3.2 Parish data'!$C$4:$C$10477,ROW('Table 3.2 Parish data'!$C$4:$C$10477)-ROW('Table 3.2 Parish data'!$C$4)+1),ROW(92:92))))</f>
        <v/>
      </c>
      <c r="D107" s="26"/>
      <c r="E107" s="27" t="str">
        <f t="array" ref="E107">IF(ISERROR(INDEX('Table 3.2 Parish data'!$F$3:$F$10274,SMALL(IF($B$3='Table 3.2 Parish data'!$C$3:$C$10477,ROW('Table 3.2 Parish data'!$C$4:$C$10477)-ROW('Table 3.2 Parish data'!$C$4)+1),ROW(92:92)))),"",INDEX('Table 3.2 Parish data'!$F$3:$F$10477,SMALL(IF($B$3='Table 3.2 Parish data'!$C$4:$C$10477,ROW('Table 3.2 Parish data'!$C$4:$C$10477)-ROW('Table 3.2 Parish data'!$C$3)+1),ROW(92:92))))</f>
        <v/>
      </c>
      <c r="F107" s="113">
        <f t="shared" si="1"/>
        <v>0</v>
      </c>
      <c r="G107" s="27" t="str">
        <f t="array" ref="G107">IF(ISERROR(INDEX('Table 3.2 Parish data'!$J$4:$J$10274,SMALL(IF($B$3='Table 3.2 Parish data'!$C$4:$C$10477,ROW('Table 3.2 Parish data'!$C$4:$C$10477)-ROW('Table 3.2 Parish data'!$C$3)+1),ROW(92:92)))),"",INDEX('Table 3.2 Parish data'!$J$4:$J$10477,SMALL(IF($B$3='Table 3.2 Parish data'!$C$4:$C$10477,ROW('Table 3.2 Parish data'!$C$4:$C$10477)-ROW('Table 3.2 Parish data'!$C$4)+1),ROW(92:92))))</f>
        <v/>
      </c>
      <c r="H107" s="28"/>
      <c r="I107" s="29" t="str">
        <f t="array" ref="I107">IF(ISERROR(INDEX('Table 3.2 Parish data'!$K$4:$K$10274,SMALL(IF($B$3='Table 3.2 Parish data'!$C$4:$C$10477,ROW('Table 3.2 Parish data'!$C$4:$C$10477)-ROW('Table 3.2 Parish data'!$C$3)+1),ROW(92:92)))),"",INDEX('Table 3.2 Parish data'!$K$4:$K$10477,SMALL(IF($B$3='Table 3.2 Parish data'!$C$4:$C$10477,ROW('Table 3.2 Parish data'!$C$4:$C$10477)-ROW('Table 3.2 Parish data'!$C$4)+1),ROW(92:92))))</f>
        <v/>
      </c>
      <c r="J107" s="28"/>
      <c r="K107" s="30" t="str">
        <f t="array" ref="K107">IF(ISERROR(INDEX('Table 3.2 Parish data'!$L$4:$L$10274,SMALL(IF($B$3='Table 3.2 Parish data'!$C$4:$C$10477,ROW('Table 3.2 Parish data'!$C$4:$C$10477)-ROW('Table 3.2 Parish data'!$C$3)+1),ROW(92:92)))),"",INDEX('Table 3.2 Parish data'!$L$4:$L$10477,SMALL(IF($B$3='Table 3.2 Parish data'!$C$4:$C$10477,ROW('Table 3.2 Parish data'!$C$4:$C$10477)-ROW('Table 3.2 Parish data'!$C$4)+1),ROW(92:92))))</f>
        <v/>
      </c>
      <c r="L107" s="36"/>
      <c r="M107" s="31"/>
      <c r="N107" s="33"/>
      <c r="O107" s="37"/>
      <c r="P107" s="46"/>
    </row>
    <row r="108" spans="1:16" s="35" customFormat="1" ht="21" customHeight="1" thickBot="1" x14ac:dyDescent="0.25">
      <c r="A108" s="32"/>
      <c r="B108" s="109"/>
      <c r="C108" s="25" t="str">
        <f t="array" ref="C108">IF(ISERROR(INDEX('Table 3.2 Parish data'!$D$4:$D$10272,SMALL(IF($B$3='Table 3.2 Parish data'!$C$4:$C$10477,ROW('Table 3.2 Parish data'!$C$4:$C$10477)-ROW('Table 3.2 Parish data'!$C$4)+1),ROW(93:93)))),"",INDEX('Table 3.2 Parish data'!$D$4:$D$10272,SMALL(IF($B$3='Table 3.2 Parish data'!$C$4:$C$10477,ROW('Table 3.2 Parish data'!$C$4:$C$10477)-ROW('Table 3.2 Parish data'!$C$4)+1),ROW(93:93))))</f>
        <v/>
      </c>
      <c r="D108" s="26"/>
      <c r="E108" s="27" t="str">
        <f t="array" ref="E108">IF(ISERROR(INDEX('Table 3.2 Parish data'!$F$3:$F$10274,SMALL(IF($B$3='Table 3.2 Parish data'!$C$3:$C$10477,ROW('Table 3.2 Parish data'!$C$4:$C$10477)-ROW('Table 3.2 Parish data'!$C$4)+1),ROW(93:93)))),"",INDEX('Table 3.2 Parish data'!$F$3:$F$10477,SMALL(IF($B$3='Table 3.2 Parish data'!$C$4:$C$10477,ROW('Table 3.2 Parish data'!$C$4:$C$10477)-ROW('Table 3.2 Parish data'!$C$3)+1),ROW(93:93))))</f>
        <v/>
      </c>
      <c r="F108" s="113">
        <f t="shared" si="1"/>
        <v>0</v>
      </c>
      <c r="G108" s="27" t="str">
        <f t="array" ref="G108">IF(ISERROR(INDEX('Table 3.2 Parish data'!$J$4:$J$10274,SMALL(IF($B$3='Table 3.2 Parish data'!$C$4:$C$10477,ROW('Table 3.2 Parish data'!$C$4:$C$10477)-ROW('Table 3.2 Parish data'!$C$3)+1),ROW(93:93)))),"",INDEX('Table 3.2 Parish data'!$J$4:$J$10477,SMALL(IF($B$3='Table 3.2 Parish data'!$C$4:$C$10477,ROW('Table 3.2 Parish data'!$C$4:$C$10477)-ROW('Table 3.2 Parish data'!$C$4)+1),ROW(93:93))))</f>
        <v/>
      </c>
      <c r="H108" s="28"/>
      <c r="I108" s="29" t="str">
        <f t="array" ref="I108">IF(ISERROR(INDEX('Table 3.2 Parish data'!$K$4:$K$10274,SMALL(IF($B$3='Table 3.2 Parish data'!$C$4:$C$10477,ROW('Table 3.2 Parish data'!$C$4:$C$10477)-ROW('Table 3.2 Parish data'!$C$3)+1),ROW(93:93)))),"",INDEX('Table 3.2 Parish data'!$K$4:$K$10477,SMALL(IF($B$3='Table 3.2 Parish data'!$C$4:$C$10477,ROW('Table 3.2 Parish data'!$C$4:$C$10477)-ROW('Table 3.2 Parish data'!$C$4)+1),ROW(93:93))))</f>
        <v/>
      </c>
      <c r="J108" s="28"/>
      <c r="K108" s="30" t="str">
        <f t="array" ref="K108">IF(ISERROR(INDEX('Table 3.2 Parish data'!$L$4:$L$10274,SMALL(IF($B$3='Table 3.2 Parish data'!$C$4:$C$10477,ROW('Table 3.2 Parish data'!$C$4:$C$10477)-ROW('Table 3.2 Parish data'!$C$3)+1),ROW(93:93)))),"",INDEX('Table 3.2 Parish data'!$L$4:$L$10477,SMALL(IF($B$3='Table 3.2 Parish data'!$C$4:$C$10477,ROW('Table 3.2 Parish data'!$C$4:$C$10477)-ROW('Table 3.2 Parish data'!$C$4)+1),ROW(93:93))))</f>
        <v/>
      </c>
      <c r="L108" s="36"/>
      <c r="M108" s="31"/>
      <c r="N108" s="33"/>
      <c r="O108" s="37"/>
      <c r="P108" s="46"/>
    </row>
    <row r="109" spans="1:16" s="35" customFormat="1" ht="21" customHeight="1" thickBot="1" x14ac:dyDescent="0.25">
      <c r="A109" s="32"/>
      <c r="B109" s="109"/>
      <c r="C109" s="25" t="str">
        <f t="array" ref="C109">IF(ISERROR(INDEX('Table 3.2 Parish data'!$D$4:$D$10272,SMALL(IF($B$3='Table 3.2 Parish data'!$C$4:$C$10477,ROW('Table 3.2 Parish data'!$C$4:$C$10477)-ROW('Table 3.2 Parish data'!$C$4)+1),ROW(94:94)))),"",INDEX('Table 3.2 Parish data'!$D$4:$D$10272,SMALL(IF($B$3='Table 3.2 Parish data'!$C$4:$C$10477,ROW('Table 3.2 Parish data'!$C$4:$C$10477)-ROW('Table 3.2 Parish data'!$C$4)+1),ROW(94:94))))</f>
        <v/>
      </c>
      <c r="D109" s="26"/>
      <c r="E109" s="27" t="str">
        <f t="array" ref="E109">IF(ISERROR(INDEX('Table 3.2 Parish data'!$F$3:$F$10274,SMALL(IF($B$3='Table 3.2 Parish data'!$C$3:$C$10477,ROW('Table 3.2 Parish data'!$C$4:$C$10477)-ROW('Table 3.2 Parish data'!$C$4)+1),ROW(94:94)))),"",INDEX('Table 3.2 Parish data'!$F$3:$F$10477,SMALL(IF($B$3='Table 3.2 Parish data'!$C$4:$C$10477,ROW('Table 3.2 Parish data'!$C$4:$C$10477)-ROW('Table 3.2 Parish data'!$C$3)+1),ROW(94:94))))</f>
        <v/>
      </c>
      <c r="F109" s="113">
        <f t="shared" si="1"/>
        <v>0</v>
      </c>
      <c r="G109" s="27" t="str">
        <f t="array" ref="G109">IF(ISERROR(INDEX('Table 3.2 Parish data'!$J$4:$J$10274,SMALL(IF($B$3='Table 3.2 Parish data'!$C$4:$C$10477,ROW('Table 3.2 Parish data'!$C$4:$C$10477)-ROW('Table 3.2 Parish data'!$C$3)+1),ROW(94:94)))),"",INDEX('Table 3.2 Parish data'!$J$4:$J$10477,SMALL(IF($B$3='Table 3.2 Parish data'!$C$4:$C$10477,ROW('Table 3.2 Parish data'!$C$4:$C$10477)-ROW('Table 3.2 Parish data'!$C$4)+1),ROW(94:94))))</f>
        <v/>
      </c>
      <c r="H109" s="28"/>
      <c r="I109" s="29" t="str">
        <f t="array" ref="I109">IF(ISERROR(INDEX('Table 3.2 Parish data'!$K$4:$K$10274,SMALL(IF($B$3='Table 3.2 Parish data'!$C$4:$C$10477,ROW('Table 3.2 Parish data'!$C$4:$C$10477)-ROW('Table 3.2 Parish data'!$C$3)+1),ROW(94:94)))),"",INDEX('Table 3.2 Parish data'!$K$4:$K$10477,SMALL(IF($B$3='Table 3.2 Parish data'!$C$4:$C$10477,ROW('Table 3.2 Parish data'!$C$4:$C$10477)-ROW('Table 3.2 Parish data'!$C$4)+1),ROW(94:94))))</f>
        <v/>
      </c>
      <c r="J109" s="28"/>
      <c r="K109" s="30" t="str">
        <f t="array" ref="K109">IF(ISERROR(INDEX('Table 3.2 Parish data'!$L$4:$L$10274,SMALL(IF($B$3='Table 3.2 Parish data'!$C$4:$C$10477,ROW('Table 3.2 Parish data'!$C$4:$C$10477)-ROW('Table 3.2 Parish data'!$C$3)+1),ROW(94:94)))),"",INDEX('Table 3.2 Parish data'!$L$4:$L$10477,SMALL(IF($B$3='Table 3.2 Parish data'!$C$4:$C$10477,ROW('Table 3.2 Parish data'!$C$4:$C$10477)-ROW('Table 3.2 Parish data'!$C$4)+1),ROW(94:94))))</f>
        <v/>
      </c>
      <c r="L109" s="36"/>
      <c r="M109" s="31"/>
      <c r="N109" s="33"/>
      <c r="O109" s="37"/>
      <c r="P109" s="46"/>
    </row>
    <row r="110" spans="1:16" s="35" customFormat="1" ht="21" customHeight="1" thickBot="1" x14ac:dyDescent="0.25">
      <c r="A110" s="32"/>
      <c r="B110" s="109"/>
      <c r="C110" s="25" t="str">
        <f t="array" ref="C110">IF(ISERROR(INDEX('Table 3.2 Parish data'!$D$4:$D$10272,SMALL(IF($B$3='Table 3.2 Parish data'!$C$4:$C$10477,ROW('Table 3.2 Parish data'!$C$4:$C$10477)-ROW('Table 3.2 Parish data'!$C$4)+1),ROW(95:95)))),"",INDEX('Table 3.2 Parish data'!$D$4:$D$10272,SMALL(IF($B$3='Table 3.2 Parish data'!$C$4:$C$10477,ROW('Table 3.2 Parish data'!$C$4:$C$10477)-ROW('Table 3.2 Parish data'!$C$4)+1),ROW(95:95))))</f>
        <v/>
      </c>
      <c r="D110" s="26"/>
      <c r="E110" s="27" t="str">
        <f t="array" ref="E110">IF(ISERROR(INDEX('Table 3.2 Parish data'!$F$3:$F$10274,SMALL(IF($B$3='Table 3.2 Parish data'!$C$3:$C$10477,ROW('Table 3.2 Parish data'!$C$4:$C$10477)-ROW('Table 3.2 Parish data'!$C$4)+1),ROW(95:95)))),"",INDEX('Table 3.2 Parish data'!$F$3:$F$10477,SMALL(IF($B$3='Table 3.2 Parish data'!$C$4:$C$10477,ROW('Table 3.2 Parish data'!$C$4:$C$10477)-ROW('Table 3.2 Parish data'!$C$3)+1),ROW(95:95))))</f>
        <v/>
      </c>
      <c r="F110" s="113">
        <f t="shared" si="1"/>
        <v>0</v>
      </c>
      <c r="G110" s="27" t="str">
        <f t="array" ref="G110">IF(ISERROR(INDEX('Table 3.2 Parish data'!$J$4:$J$10274,SMALL(IF($B$3='Table 3.2 Parish data'!$C$4:$C$10477,ROW('Table 3.2 Parish data'!$C$4:$C$10477)-ROW('Table 3.2 Parish data'!$C$3)+1),ROW(95:95)))),"",INDEX('Table 3.2 Parish data'!$J$4:$J$10477,SMALL(IF($B$3='Table 3.2 Parish data'!$C$4:$C$10477,ROW('Table 3.2 Parish data'!$C$4:$C$10477)-ROW('Table 3.2 Parish data'!$C$4)+1),ROW(95:95))))</f>
        <v/>
      </c>
      <c r="H110" s="28"/>
      <c r="I110" s="29" t="str">
        <f t="array" ref="I110">IF(ISERROR(INDEX('Table 3.2 Parish data'!$K$4:$K$10274,SMALL(IF($B$3='Table 3.2 Parish data'!$C$4:$C$10477,ROW('Table 3.2 Parish data'!$C$4:$C$10477)-ROW('Table 3.2 Parish data'!$C$3)+1),ROW(95:95)))),"",INDEX('Table 3.2 Parish data'!$K$4:$K$10477,SMALL(IF($B$3='Table 3.2 Parish data'!$C$4:$C$10477,ROW('Table 3.2 Parish data'!$C$4:$C$10477)-ROW('Table 3.2 Parish data'!$C$4)+1),ROW(95:95))))</f>
        <v/>
      </c>
      <c r="J110" s="28"/>
      <c r="K110" s="30" t="str">
        <f t="array" ref="K110">IF(ISERROR(INDEX('Table 3.2 Parish data'!$L$4:$L$10274,SMALL(IF($B$3='Table 3.2 Parish data'!$C$4:$C$10477,ROW('Table 3.2 Parish data'!$C$4:$C$10477)-ROW('Table 3.2 Parish data'!$C$3)+1),ROW(95:95)))),"",INDEX('Table 3.2 Parish data'!$L$4:$L$10477,SMALL(IF($B$3='Table 3.2 Parish data'!$C$4:$C$10477,ROW('Table 3.2 Parish data'!$C$4:$C$10477)-ROW('Table 3.2 Parish data'!$C$4)+1),ROW(95:95))))</f>
        <v/>
      </c>
      <c r="L110" s="36"/>
      <c r="M110" s="31"/>
      <c r="N110" s="33"/>
      <c r="O110" s="37"/>
      <c r="P110" s="46"/>
    </row>
    <row r="111" spans="1:16" s="35" customFormat="1" ht="21" customHeight="1" thickBot="1" x14ac:dyDescent="0.25">
      <c r="A111" s="32"/>
      <c r="B111" s="109"/>
      <c r="C111" s="25" t="str">
        <f t="array" ref="C111">IF(ISERROR(INDEX('Table 3.2 Parish data'!$D$4:$D$10272,SMALL(IF($B$3='Table 3.2 Parish data'!$C$4:$C$10477,ROW('Table 3.2 Parish data'!$C$4:$C$10477)-ROW('Table 3.2 Parish data'!$C$4)+1),ROW(96:96)))),"",INDEX('Table 3.2 Parish data'!$D$4:$D$10272,SMALL(IF($B$3='Table 3.2 Parish data'!$C$4:$C$10477,ROW('Table 3.2 Parish data'!$C$4:$C$10477)-ROW('Table 3.2 Parish data'!$C$4)+1),ROW(96:96))))</f>
        <v/>
      </c>
      <c r="D111" s="26"/>
      <c r="E111" s="27" t="str">
        <f t="array" ref="E111">IF(ISERROR(INDEX('Table 3.2 Parish data'!$F$3:$F$10274,SMALL(IF($B$3='Table 3.2 Parish data'!$C$3:$C$10477,ROW('Table 3.2 Parish data'!$C$4:$C$10477)-ROW('Table 3.2 Parish data'!$C$4)+1),ROW(96:96)))),"",INDEX('Table 3.2 Parish data'!$F$3:$F$10477,SMALL(IF($B$3='Table 3.2 Parish data'!$C$4:$C$10477,ROW('Table 3.2 Parish data'!$C$4:$C$10477)-ROW('Table 3.2 Parish data'!$C$3)+1),ROW(96:96))))</f>
        <v/>
      </c>
      <c r="F111" s="113">
        <f t="shared" si="1"/>
        <v>0</v>
      </c>
      <c r="G111" s="27" t="str">
        <f t="array" ref="G111">IF(ISERROR(INDEX('Table 3.2 Parish data'!$J$4:$J$10274,SMALL(IF($B$3='Table 3.2 Parish data'!$C$4:$C$10477,ROW('Table 3.2 Parish data'!$C$4:$C$10477)-ROW('Table 3.2 Parish data'!$C$3)+1),ROW(96:96)))),"",INDEX('Table 3.2 Parish data'!$J$4:$J$10477,SMALL(IF($B$3='Table 3.2 Parish data'!$C$4:$C$10477,ROW('Table 3.2 Parish data'!$C$4:$C$10477)-ROW('Table 3.2 Parish data'!$C$4)+1),ROW(96:96))))</f>
        <v/>
      </c>
      <c r="H111" s="28"/>
      <c r="I111" s="29" t="str">
        <f t="array" ref="I111">IF(ISERROR(INDEX('Table 3.2 Parish data'!$K$4:$K$10274,SMALL(IF($B$3='Table 3.2 Parish data'!$C$4:$C$10477,ROW('Table 3.2 Parish data'!$C$4:$C$10477)-ROW('Table 3.2 Parish data'!$C$3)+1),ROW(96:96)))),"",INDEX('Table 3.2 Parish data'!$K$4:$K$10477,SMALL(IF($B$3='Table 3.2 Parish data'!$C$4:$C$10477,ROW('Table 3.2 Parish data'!$C$4:$C$10477)-ROW('Table 3.2 Parish data'!$C$4)+1),ROW(96:96))))</f>
        <v/>
      </c>
      <c r="J111" s="28"/>
      <c r="K111" s="30" t="str">
        <f t="array" ref="K111">IF(ISERROR(INDEX('Table 3.2 Parish data'!$L$4:$L$10274,SMALL(IF($B$3='Table 3.2 Parish data'!$C$4:$C$10477,ROW('Table 3.2 Parish data'!$C$4:$C$10477)-ROW('Table 3.2 Parish data'!$C$3)+1),ROW(96:96)))),"",INDEX('Table 3.2 Parish data'!$L$4:$L$10477,SMALL(IF($B$3='Table 3.2 Parish data'!$C$4:$C$10477,ROW('Table 3.2 Parish data'!$C$4:$C$10477)-ROW('Table 3.2 Parish data'!$C$4)+1),ROW(96:96))))</f>
        <v/>
      </c>
      <c r="L111" s="36"/>
      <c r="M111" s="31"/>
      <c r="N111" s="33"/>
      <c r="O111" s="37"/>
      <c r="P111" s="46"/>
    </row>
    <row r="112" spans="1:16" s="35" customFormat="1" ht="21" customHeight="1" thickBot="1" x14ac:dyDescent="0.25">
      <c r="A112" s="32"/>
      <c r="B112" s="109"/>
      <c r="C112" s="25" t="str">
        <f t="array" ref="C112">IF(ISERROR(INDEX('Table 3.2 Parish data'!$D$4:$D$10272,SMALL(IF($B$3='Table 3.2 Parish data'!$C$4:$C$10477,ROW('Table 3.2 Parish data'!$C$4:$C$10477)-ROW('Table 3.2 Parish data'!$C$4)+1),ROW(97:97)))),"",INDEX('Table 3.2 Parish data'!$D$4:$D$10272,SMALL(IF($B$3='Table 3.2 Parish data'!$C$4:$C$10477,ROW('Table 3.2 Parish data'!$C$4:$C$10477)-ROW('Table 3.2 Parish data'!$C$4)+1),ROW(97:97))))</f>
        <v/>
      </c>
      <c r="D112" s="26"/>
      <c r="E112" s="27" t="str">
        <f t="array" ref="E112">IF(ISERROR(INDEX('Table 3.2 Parish data'!$F$3:$F$10274,SMALL(IF($B$3='Table 3.2 Parish data'!$C$3:$C$10477,ROW('Table 3.2 Parish data'!$C$4:$C$10477)-ROW('Table 3.2 Parish data'!$C$4)+1),ROW(97:97)))),"",INDEX('Table 3.2 Parish data'!$F$3:$F$10477,SMALL(IF($B$3='Table 3.2 Parish data'!$C$4:$C$10477,ROW('Table 3.2 Parish data'!$C$4:$C$10477)-ROW('Table 3.2 Parish data'!$C$3)+1),ROW(97:97))))</f>
        <v/>
      </c>
      <c r="F112" s="113">
        <f t="shared" si="1"/>
        <v>0</v>
      </c>
      <c r="G112" s="27" t="str">
        <f t="array" ref="G112">IF(ISERROR(INDEX('Table 3.2 Parish data'!$J$4:$J$10274,SMALL(IF($B$3='Table 3.2 Parish data'!$C$4:$C$10477,ROW('Table 3.2 Parish data'!$C$4:$C$10477)-ROW('Table 3.2 Parish data'!$C$3)+1),ROW(97:97)))),"",INDEX('Table 3.2 Parish data'!$J$4:$J$10477,SMALL(IF($B$3='Table 3.2 Parish data'!$C$4:$C$10477,ROW('Table 3.2 Parish data'!$C$4:$C$10477)-ROW('Table 3.2 Parish data'!$C$4)+1),ROW(97:97))))</f>
        <v/>
      </c>
      <c r="H112" s="28"/>
      <c r="I112" s="29" t="str">
        <f t="array" ref="I112">IF(ISERROR(INDEX('Table 3.2 Parish data'!$K$4:$K$10274,SMALL(IF($B$3='Table 3.2 Parish data'!$C$4:$C$10477,ROW('Table 3.2 Parish data'!$C$4:$C$10477)-ROW('Table 3.2 Parish data'!$C$3)+1),ROW(97:97)))),"",INDEX('Table 3.2 Parish data'!$K$4:$K$10477,SMALL(IF($B$3='Table 3.2 Parish data'!$C$4:$C$10477,ROW('Table 3.2 Parish data'!$C$4:$C$10477)-ROW('Table 3.2 Parish data'!$C$4)+1),ROW(97:97))))</f>
        <v/>
      </c>
      <c r="J112" s="28"/>
      <c r="K112" s="30" t="str">
        <f t="array" ref="K112">IF(ISERROR(INDEX('Table 3.2 Parish data'!$L$4:$L$10274,SMALL(IF($B$3='Table 3.2 Parish data'!$C$4:$C$10477,ROW('Table 3.2 Parish data'!$C$4:$C$10477)-ROW('Table 3.2 Parish data'!$C$3)+1),ROW(97:97)))),"",INDEX('Table 3.2 Parish data'!$L$4:$L$10477,SMALL(IF($B$3='Table 3.2 Parish data'!$C$4:$C$10477,ROW('Table 3.2 Parish data'!$C$4:$C$10477)-ROW('Table 3.2 Parish data'!$C$4)+1),ROW(97:97))))</f>
        <v/>
      </c>
      <c r="L112" s="36"/>
      <c r="M112" s="31"/>
      <c r="N112" s="33"/>
      <c r="O112" s="37"/>
      <c r="P112" s="46"/>
    </row>
    <row r="113" spans="1:16" s="35" customFormat="1" ht="21" customHeight="1" thickBot="1" x14ac:dyDescent="0.25">
      <c r="A113" s="32"/>
      <c r="B113" s="109"/>
      <c r="C113" s="25" t="str">
        <f t="array" ref="C113">IF(ISERROR(INDEX('Table 3.2 Parish data'!$D$4:$D$10272,SMALL(IF($B$3='Table 3.2 Parish data'!$C$4:$C$10477,ROW('Table 3.2 Parish data'!$C$4:$C$10477)-ROW('Table 3.2 Parish data'!$C$4)+1),ROW(98:98)))),"",INDEX('Table 3.2 Parish data'!$D$4:$D$10272,SMALL(IF($B$3='Table 3.2 Parish data'!$C$4:$C$10477,ROW('Table 3.2 Parish data'!$C$4:$C$10477)-ROW('Table 3.2 Parish data'!$C$4)+1),ROW(98:98))))</f>
        <v/>
      </c>
      <c r="D113" s="26"/>
      <c r="E113" s="27" t="str">
        <f t="array" ref="E113">IF(ISERROR(INDEX('Table 3.2 Parish data'!$F$3:$F$10274,SMALL(IF($B$3='Table 3.2 Parish data'!$C$3:$C$10477,ROW('Table 3.2 Parish data'!$C$4:$C$10477)-ROW('Table 3.2 Parish data'!$C$4)+1),ROW(98:98)))),"",INDEX('Table 3.2 Parish data'!$F$3:$F$10477,SMALL(IF($B$3='Table 3.2 Parish data'!$C$4:$C$10477,ROW('Table 3.2 Parish data'!$C$4:$C$10477)-ROW('Table 3.2 Parish data'!$C$3)+1),ROW(98:98))))</f>
        <v/>
      </c>
      <c r="F113" s="113">
        <f t="shared" si="1"/>
        <v>0</v>
      </c>
      <c r="G113" s="27" t="str">
        <f t="array" ref="G113">IF(ISERROR(INDEX('Table 3.2 Parish data'!$J$4:$J$10274,SMALL(IF($B$3='Table 3.2 Parish data'!$C$4:$C$10477,ROW('Table 3.2 Parish data'!$C$4:$C$10477)-ROW('Table 3.2 Parish data'!$C$3)+1),ROW(98:98)))),"",INDEX('Table 3.2 Parish data'!$J$4:$J$10477,SMALL(IF($B$3='Table 3.2 Parish data'!$C$4:$C$10477,ROW('Table 3.2 Parish data'!$C$4:$C$10477)-ROW('Table 3.2 Parish data'!$C$4)+1),ROW(98:98))))</f>
        <v/>
      </c>
      <c r="H113" s="28"/>
      <c r="I113" s="29" t="str">
        <f t="array" ref="I113">IF(ISERROR(INDEX('Table 3.2 Parish data'!$K$4:$K$10274,SMALL(IF($B$3='Table 3.2 Parish data'!$C$4:$C$10477,ROW('Table 3.2 Parish data'!$C$4:$C$10477)-ROW('Table 3.2 Parish data'!$C$3)+1),ROW(98:98)))),"",INDEX('Table 3.2 Parish data'!$K$4:$K$10477,SMALL(IF($B$3='Table 3.2 Parish data'!$C$4:$C$10477,ROW('Table 3.2 Parish data'!$C$4:$C$10477)-ROW('Table 3.2 Parish data'!$C$4)+1),ROW(98:98))))</f>
        <v/>
      </c>
      <c r="J113" s="28"/>
      <c r="K113" s="30" t="str">
        <f t="array" ref="K113">IF(ISERROR(INDEX('Table 3.2 Parish data'!$L$4:$L$10274,SMALL(IF($B$3='Table 3.2 Parish data'!$C$4:$C$10477,ROW('Table 3.2 Parish data'!$C$4:$C$10477)-ROW('Table 3.2 Parish data'!$C$3)+1),ROW(98:98)))),"",INDEX('Table 3.2 Parish data'!$L$4:$L$10477,SMALL(IF($B$3='Table 3.2 Parish data'!$C$4:$C$10477,ROW('Table 3.2 Parish data'!$C$4:$C$10477)-ROW('Table 3.2 Parish data'!$C$4)+1),ROW(98:98))))</f>
        <v/>
      </c>
      <c r="L113" s="36"/>
      <c r="M113" s="31"/>
      <c r="N113" s="33"/>
      <c r="O113" s="37"/>
      <c r="P113" s="46"/>
    </row>
    <row r="114" spans="1:16" s="35" customFormat="1" ht="21" customHeight="1" thickBot="1" x14ac:dyDescent="0.25">
      <c r="A114" s="32"/>
      <c r="B114" s="109"/>
      <c r="C114" s="25" t="str">
        <f t="array" ref="C114">IF(ISERROR(INDEX('Table 3.2 Parish data'!$D$4:$D$10272,SMALL(IF($B$3='Table 3.2 Parish data'!$C$4:$C$10477,ROW('Table 3.2 Parish data'!$C$4:$C$10477)-ROW('Table 3.2 Parish data'!$C$4)+1),ROW(99:99)))),"",INDEX('Table 3.2 Parish data'!$D$4:$D$10272,SMALL(IF($B$3='Table 3.2 Parish data'!$C$4:$C$10477,ROW('Table 3.2 Parish data'!$C$4:$C$10477)-ROW('Table 3.2 Parish data'!$C$4)+1),ROW(99:99))))</f>
        <v/>
      </c>
      <c r="D114" s="26"/>
      <c r="E114" s="27" t="str">
        <f t="array" ref="E114">IF(ISERROR(INDEX('Table 3.2 Parish data'!$F$3:$F$10274,SMALL(IF($B$3='Table 3.2 Parish data'!$C$3:$C$10477,ROW('Table 3.2 Parish data'!$C$4:$C$10477)-ROW('Table 3.2 Parish data'!$C$4)+1),ROW(99:99)))),"",INDEX('Table 3.2 Parish data'!$F$3:$F$10477,SMALL(IF($B$3='Table 3.2 Parish data'!$C$4:$C$10477,ROW('Table 3.2 Parish data'!$C$4:$C$10477)-ROW('Table 3.2 Parish data'!$C$3)+1),ROW(99:99))))</f>
        <v/>
      </c>
      <c r="F114" s="113">
        <f t="shared" si="1"/>
        <v>0</v>
      </c>
      <c r="G114" s="27" t="str">
        <f t="array" ref="G114">IF(ISERROR(INDEX('Table 3.2 Parish data'!$J$4:$J$10274,SMALL(IF($B$3='Table 3.2 Parish data'!$C$4:$C$10477,ROW('Table 3.2 Parish data'!$C$4:$C$10477)-ROW('Table 3.2 Parish data'!$C$3)+1),ROW(99:99)))),"",INDEX('Table 3.2 Parish data'!$J$4:$J$10477,SMALL(IF($B$3='Table 3.2 Parish data'!$C$4:$C$10477,ROW('Table 3.2 Parish data'!$C$4:$C$10477)-ROW('Table 3.2 Parish data'!$C$4)+1),ROW(99:99))))</f>
        <v/>
      </c>
      <c r="H114" s="28"/>
      <c r="I114" s="29" t="str">
        <f t="array" ref="I114">IF(ISERROR(INDEX('Table 3.2 Parish data'!$K$4:$K$10274,SMALL(IF($B$3='Table 3.2 Parish data'!$C$4:$C$10477,ROW('Table 3.2 Parish data'!$C$4:$C$10477)-ROW('Table 3.2 Parish data'!$C$3)+1),ROW(99:99)))),"",INDEX('Table 3.2 Parish data'!$K$4:$K$10477,SMALL(IF($B$3='Table 3.2 Parish data'!$C$4:$C$10477,ROW('Table 3.2 Parish data'!$C$4:$C$10477)-ROW('Table 3.2 Parish data'!$C$4)+1),ROW(99:99))))</f>
        <v/>
      </c>
      <c r="J114" s="28"/>
      <c r="K114" s="30" t="str">
        <f t="array" ref="K114">IF(ISERROR(INDEX('Table 3.2 Parish data'!$L$4:$L$10274,SMALL(IF($B$3='Table 3.2 Parish data'!$C$4:$C$10477,ROW('Table 3.2 Parish data'!$C$4:$C$10477)-ROW('Table 3.2 Parish data'!$C$3)+1),ROW(99:99)))),"",INDEX('Table 3.2 Parish data'!$L$4:$L$10477,SMALL(IF($B$3='Table 3.2 Parish data'!$C$4:$C$10477,ROW('Table 3.2 Parish data'!$C$4:$C$10477)-ROW('Table 3.2 Parish data'!$C$4)+1),ROW(99:99))))</f>
        <v/>
      </c>
      <c r="L114" s="36"/>
      <c r="M114" s="31"/>
      <c r="N114" s="33"/>
      <c r="O114" s="37"/>
      <c r="P114" s="46"/>
    </row>
    <row r="115" spans="1:16" s="35" customFormat="1" ht="21" customHeight="1" thickBot="1" x14ac:dyDescent="0.25">
      <c r="A115" s="32"/>
      <c r="B115" s="109"/>
      <c r="C115" s="25" t="str">
        <f t="array" ref="C115">IF(ISERROR(INDEX('Table 3.2 Parish data'!$D$4:$D$10272,SMALL(IF($B$3='Table 3.2 Parish data'!$C$4:$C$10477,ROW('Table 3.2 Parish data'!$C$4:$C$10477)-ROW('Table 3.2 Parish data'!$C$4)+1),ROW(100:100)))),"",INDEX('Table 3.2 Parish data'!$D$4:$D$10272,SMALL(IF($B$3='Table 3.2 Parish data'!$C$4:$C$10477,ROW('Table 3.2 Parish data'!$C$4:$C$10477)-ROW('Table 3.2 Parish data'!$C$4)+1),ROW(100:100))))</f>
        <v/>
      </c>
      <c r="D115" s="26"/>
      <c r="E115" s="27" t="str">
        <f t="array" ref="E115">IF(ISERROR(INDEX('Table 3.2 Parish data'!$F$3:$F$10274,SMALL(IF($B$3='Table 3.2 Parish data'!$C$3:$C$10477,ROW('Table 3.2 Parish data'!$C$4:$C$10477)-ROW('Table 3.2 Parish data'!$C$4)+1),ROW(100:100)))),"",INDEX('Table 3.2 Parish data'!$F$3:$F$10477,SMALL(IF($B$3='Table 3.2 Parish data'!$C$4:$C$10477,ROW('Table 3.2 Parish data'!$C$4:$C$10477)-ROW('Table 3.2 Parish data'!$C$3)+1),ROW(100:100))))</f>
        <v/>
      </c>
      <c r="F115" s="113">
        <f t="shared" si="1"/>
        <v>0</v>
      </c>
      <c r="G115" s="27" t="str">
        <f t="array" ref="G115">IF(ISERROR(INDEX('Table 3.2 Parish data'!$J$4:$J$10274,SMALL(IF($B$3='Table 3.2 Parish data'!$C$4:$C$10477,ROW('Table 3.2 Parish data'!$C$4:$C$10477)-ROW('Table 3.2 Parish data'!$C$3)+1),ROW(100:100)))),"",INDEX('Table 3.2 Parish data'!$J$4:$J$10477,SMALL(IF($B$3='Table 3.2 Parish data'!$C$4:$C$10477,ROW('Table 3.2 Parish data'!$C$4:$C$10477)-ROW('Table 3.2 Parish data'!$C$4)+1),ROW(100:100))))</f>
        <v/>
      </c>
      <c r="H115" s="28"/>
      <c r="I115" s="29" t="str">
        <f t="array" ref="I115">IF(ISERROR(INDEX('Table 3.2 Parish data'!$K$4:$K$10274,SMALL(IF($B$3='Table 3.2 Parish data'!$C$4:$C$10477,ROW('Table 3.2 Parish data'!$C$4:$C$10477)-ROW('Table 3.2 Parish data'!$C$3)+1),ROW(100:100)))),"",INDEX('Table 3.2 Parish data'!$K$4:$K$10477,SMALL(IF($B$3='Table 3.2 Parish data'!$C$4:$C$10477,ROW('Table 3.2 Parish data'!$C$4:$C$10477)-ROW('Table 3.2 Parish data'!$C$4)+1),ROW(100:100))))</f>
        <v/>
      </c>
      <c r="J115" s="28"/>
      <c r="K115" s="30" t="str">
        <f t="array" ref="K115">IF(ISERROR(INDEX('Table 3.2 Parish data'!$L$4:$L$10274,SMALL(IF($B$3='Table 3.2 Parish data'!$C$4:$C$10477,ROW('Table 3.2 Parish data'!$C$4:$C$10477)-ROW('Table 3.2 Parish data'!$C$3)+1),ROW(100:100)))),"",INDEX('Table 3.2 Parish data'!$L$4:$L$10477,SMALL(IF($B$3='Table 3.2 Parish data'!$C$4:$C$10477,ROW('Table 3.2 Parish data'!$C$4:$C$10477)-ROW('Table 3.2 Parish data'!$C$4)+1),ROW(100:100))))</f>
        <v/>
      </c>
      <c r="L115" s="36"/>
      <c r="M115" s="31"/>
      <c r="N115" s="33"/>
      <c r="O115" s="37"/>
      <c r="P115" s="46"/>
    </row>
    <row r="116" spans="1:16" s="35" customFormat="1" ht="21" customHeight="1" thickBot="1" x14ac:dyDescent="0.25">
      <c r="A116" s="32"/>
      <c r="B116" s="109"/>
      <c r="C116" s="25" t="str">
        <f t="array" ref="C116">IF(ISERROR(INDEX('Table 3.2 Parish data'!$D$4:$D$10272,SMALL(IF($B$3='Table 3.2 Parish data'!$C$4:$C$10477,ROW('Table 3.2 Parish data'!$C$4:$C$10477)-ROW('Table 3.2 Parish data'!$C$4)+1),ROW(101:101)))),"",INDEX('Table 3.2 Parish data'!$D$4:$D$10272,SMALL(IF($B$3='Table 3.2 Parish data'!$C$4:$C$10477,ROW('Table 3.2 Parish data'!$C$4:$C$10477)-ROW('Table 3.2 Parish data'!$C$4)+1),ROW(101:101))))</f>
        <v/>
      </c>
      <c r="D116" s="26"/>
      <c r="E116" s="27" t="str">
        <f t="array" ref="E116">IF(ISERROR(INDEX('Table 3.2 Parish data'!$F$3:$F$10274,SMALL(IF($B$3='Table 3.2 Parish data'!$C$3:$C$10477,ROW('Table 3.2 Parish data'!$C$4:$C$10477)-ROW('Table 3.2 Parish data'!$C$4)+1),ROW(101:101)))),"",INDEX('Table 3.2 Parish data'!$F$3:$F$10477,SMALL(IF($B$3='Table 3.2 Parish data'!$C$4:$C$10477,ROW('Table 3.2 Parish data'!$C$4:$C$10477)-ROW('Table 3.2 Parish data'!$C$3)+1),ROW(101:101))))</f>
        <v/>
      </c>
      <c r="F116" s="113">
        <f t="shared" si="1"/>
        <v>0</v>
      </c>
      <c r="G116" s="27" t="str">
        <f t="array" ref="G116">IF(ISERROR(INDEX('Table 3.2 Parish data'!$J$4:$J$10274,SMALL(IF($B$3='Table 3.2 Parish data'!$C$4:$C$10477,ROW('Table 3.2 Parish data'!$C$4:$C$10477)-ROW('Table 3.2 Parish data'!$C$3)+1),ROW(101:101)))),"",INDEX('Table 3.2 Parish data'!$J$4:$J$10477,SMALL(IF($B$3='Table 3.2 Parish data'!$C$4:$C$10477,ROW('Table 3.2 Parish data'!$C$4:$C$10477)-ROW('Table 3.2 Parish data'!$C$4)+1),ROW(101:101))))</f>
        <v/>
      </c>
      <c r="H116" s="28"/>
      <c r="I116" s="29" t="str">
        <f t="array" ref="I116">IF(ISERROR(INDEX('Table 3.2 Parish data'!$K$4:$K$10274,SMALL(IF($B$3='Table 3.2 Parish data'!$C$4:$C$10477,ROW('Table 3.2 Parish data'!$C$4:$C$10477)-ROW('Table 3.2 Parish data'!$C$3)+1),ROW(101:101)))),"",INDEX('Table 3.2 Parish data'!$K$4:$K$10477,SMALL(IF($B$3='Table 3.2 Parish data'!$C$4:$C$10477,ROW('Table 3.2 Parish data'!$C$4:$C$10477)-ROW('Table 3.2 Parish data'!$C$4)+1),ROW(101:101))))</f>
        <v/>
      </c>
      <c r="J116" s="28"/>
      <c r="K116" s="30" t="str">
        <f t="array" ref="K116">IF(ISERROR(INDEX('Table 3.2 Parish data'!$L$4:$L$10274,SMALL(IF($B$3='Table 3.2 Parish data'!$C$4:$C$10477,ROW('Table 3.2 Parish data'!$C$4:$C$10477)-ROW('Table 3.2 Parish data'!$C$3)+1),ROW(101:101)))),"",INDEX('Table 3.2 Parish data'!$L$4:$L$10477,SMALL(IF($B$3='Table 3.2 Parish data'!$C$4:$C$10477,ROW('Table 3.2 Parish data'!$C$4:$C$10477)-ROW('Table 3.2 Parish data'!$C$4)+1),ROW(101:101))))</f>
        <v/>
      </c>
      <c r="L116" s="36"/>
      <c r="M116" s="31"/>
      <c r="N116" s="33"/>
      <c r="O116" s="37"/>
      <c r="P116" s="46"/>
    </row>
    <row r="117" spans="1:16" s="35" customFormat="1" ht="21" customHeight="1" thickBot="1" x14ac:dyDescent="0.25">
      <c r="A117" s="32"/>
      <c r="B117" s="109"/>
      <c r="C117" s="25" t="str">
        <f t="array" ref="C117">IF(ISERROR(INDEX('Table 3.2 Parish data'!$D$4:$D$10272,SMALL(IF($B$3='Table 3.2 Parish data'!$C$4:$C$10477,ROW('Table 3.2 Parish data'!$C$4:$C$10477)-ROW('Table 3.2 Parish data'!$C$4)+1),ROW(102:102)))),"",INDEX('Table 3.2 Parish data'!$D$4:$D$10272,SMALL(IF($B$3='Table 3.2 Parish data'!$C$4:$C$10477,ROW('Table 3.2 Parish data'!$C$4:$C$10477)-ROW('Table 3.2 Parish data'!$C$4)+1),ROW(102:102))))</f>
        <v/>
      </c>
      <c r="D117" s="26"/>
      <c r="E117" s="27" t="str">
        <f t="array" ref="E117">IF(ISERROR(INDEX('Table 3.2 Parish data'!$F$3:$F$10274,SMALL(IF($B$3='Table 3.2 Parish data'!$C$3:$C$10477,ROW('Table 3.2 Parish data'!$C$4:$C$10477)-ROW('Table 3.2 Parish data'!$C$4)+1),ROW(102:102)))),"",INDEX('Table 3.2 Parish data'!$F$3:$F$10477,SMALL(IF($B$3='Table 3.2 Parish data'!$C$4:$C$10477,ROW('Table 3.2 Parish data'!$C$4:$C$10477)-ROW('Table 3.2 Parish data'!$C$3)+1),ROW(102:102))))</f>
        <v/>
      </c>
      <c r="F117" s="113">
        <f t="shared" si="1"/>
        <v>0</v>
      </c>
      <c r="G117" s="27" t="str">
        <f t="array" ref="G117">IF(ISERROR(INDEX('Table 3.2 Parish data'!$J$4:$J$10274,SMALL(IF($B$3='Table 3.2 Parish data'!$C$4:$C$10477,ROW('Table 3.2 Parish data'!$C$4:$C$10477)-ROW('Table 3.2 Parish data'!$C$3)+1),ROW(102:102)))),"",INDEX('Table 3.2 Parish data'!$J$4:$J$10477,SMALL(IF($B$3='Table 3.2 Parish data'!$C$4:$C$10477,ROW('Table 3.2 Parish data'!$C$4:$C$10477)-ROW('Table 3.2 Parish data'!$C$4)+1),ROW(102:102))))</f>
        <v/>
      </c>
      <c r="H117" s="28"/>
      <c r="I117" s="29" t="str">
        <f t="array" ref="I117">IF(ISERROR(INDEX('Table 3.2 Parish data'!$K$4:$K$10274,SMALL(IF($B$3='Table 3.2 Parish data'!$C$4:$C$10477,ROW('Table 3.2 Parish data'!$C$4:$C$10477)-ROW('Table 3.2 Parish data'!$C$3)+1),ROW(102:102)))),"",INDEX('Table 3.2 Parish data'!$K$4:$K$10477,SMALL(IF($B$3='Table 3.2 Parish data'!$C$4:$C$10477,ROW('Table 3.2 Parish data'!$C$4:$C$10477)-ROW('Table 3.2 Parish data'!$C$4)+1),ROW(102:102))))</f>
        <v/>
      </c>
      <c r="J117" s="28"/>
      <c r="K117" s="30" t="str">
        <f t="array" ref="K117">IF(ISERROR(INDEX('Table 3.2 Parish data'!$L$4:$L$10274,SMALL(IF($B$3='Table 3.2 Parish data'!$C$4:$C$10477,ROW('Table 3.2 Parish data'!$C$4:$C$10477)-ROW('Table 3.2 Parish data'!$C$3)+1),ROW(102:102)))),"",INDEX('Table 3.2 Parish data'!$L$4:$L$10477,SMALL(IF($B$3='Table 3.2 Parish data'!$C$4:$C$10477,ROW('Table 3.2 Parish data'!$C$4:$C$10477)-ROW('Table 3.2 Parish data'!$C$4)+1),ROW(102:102))))</f>
        <v/>
      </c>
      <c r="L117" s="36"/>
      <c r="M117" s="31"/>
      <c r="N117" s="33"/>
      <c r="O117" s="37"/>
      <c r="P117" s="46"/>
    </row>
    <row r="118" spans="1:16" s="35" customFormat="1" ht="21" customHeight="1" thickBot="1" x14ac:dyDescent="0.25">
      <c r="A118" s="32"/>
      <c r="B118" s="109"/>
      <c r="C118" s="25" t="str">
        <f t="array" ref="C118">IF(ISERROR(INDEX('Table 3.2 Parish data'!$D$4:$D$10272,SMALL(IF($B$3='Table 3.2 Parish data'!$C$4:$C$10477,ROW('Table 3.2 Parish data'!$C$4:$C$10477)-ROW('Table 3.2 Parish data'!$C$4)+1),ROW(103:103)))),"",INDEX('Table 3.2 Parish data'!$D$4:$D$10272,SMALL(IF($B$3='Table 3.2 Parish data'!$C$4:$C$10477,ROW('Table 3.2 Parish data'!$C$4:$C$10477)-ROW('Table 3.2 Parish data'!$C$4)+1),ROW(103:103))))</f>
        <v/>
      </c>
      <c r="D118" s="26"/>
      <c r="E118" s="27" t="str">
        <f t="array" ref="E118">IF(ISERROR(INDEX('Table 3.2 Parish data'!$F$3:$F$10274,SMALL(IF($B$3='Table 3.2 Parish data'!$C$3:$C$10477,ROW('Table 3.2 Parish data'!$C$4:$C$10477)-ROW('Table 3.2 Parish data'!$C$4)+1),ROW(103:103)))),"",INDEX('Table 3.2 Parish data'!$F$3:$F$10477,SMALL(IF($B$3='Table 3.2 Parish data'!$C$4:$C$10477,ROW('Table 3.2 Parish data'!$C$4:$C$10477)-ROW('Table 3.2 Parish data'!$C$3)+1),ROW(103:103))))</f>
        <v/>
      </c>
      <c r="F118" s="113">
        <f t="shared" si="1"/>
        <v>0</v>
      </c>
      <c r="G118" s="27" t="str">
        <f t="array" ref="G118">IF(ISERROR(INDEX('Table 3.2 Parish data'!$J$4:$J$10274,SMALL(IF($B$3='Table 3.2 Parish data'!$C$4:$C$10477,ROW('Table 3.2 Parish data'!$C$4:$C$10477)-ROW('Table 3.2 Parish data'!$C$3)+1),ROW(103:103)))),"",INDEX('Table 3.2 Parish data'!$J$4:$J$10477,SMALL(IF($B$3='Table 3.2 Parish data'!$C$4:$C$10477,ROW('Table 3.2 Parish data'!$C$4:$C$10477)-ROW('Table 3.2 Parish data'!$C$4)+1),ROW(103:103))))</f>
        <v/>
      </c>
      <c r="H118" s="28"/>
      <c r="I118" s="29" t="str">
        <f t="array" ref="I118">IF(ISERROR(INDEX('Table 3.2 Parish data'!$K$4:$K$10274,SMALL(IF($B$3='Table 3.2 Parish data'!$C$4:$C$10477,ROW('Table 3.2 Parish data'!$C$4:$C$10477)-ROW('Table 3.2 Parish data'!$C$3)+1),ROW(103:103)))),"",INDEX('Table 3.2 Parish data'!$K$4:$K$10477,SMALL(IF($B$3='Table 3.2 Parish data'!$C$4:$C$10477,ROW('Table 3.2 Parish data'!$C$4:$C$10477)-ROW('Table 3.2 Parish data'!$C$4)+1),ROW(103:103))))</f>
        <v/>
      </c>
      <c r="J118" s="28"/>
      <c r="K118" s="30" t="str">
        <f t="array" ref="K118">IF(ISERROR(INDEX('Table 3.2 Parish data'!$L$4:$L$10274,SMALL(IF($B$3='Table 3.2 Parish data'!$C$4:$C$10477,ROW('Table 3.2 Parish data'!$C$4:$C$10477)-ROW('Table 3.2 Parish data'!$C$3)+1),ROW(103:103)))),"",INDEX('Table 3.2 Parish data'!$L$4:$L$10477,SMALL(IF($B$3='Table 3.2 Parish data'!$C$4:$C$10477,ROW('Table 3.2 Parish data'!$C$4:$C$10477)-ROW('Table 3.2 Parish data'!$C$4)+1),ROW(103:103))))</f>
        <v/>
      </c>
      <c r="L118" s="36"/>
      <c r="M118" s="31"/>
      <c r="N118" s="33"/>
      <c r="O118" s="37"/>
      <c r="P118" s="46"/>
    </row>
    <row r="119" spans="1:16" s="35" customFormat="1" ht="21" customHeight="1" thickBot="1" x14ac:dyDescent="0.25">
      <c r="A119" s="32"/>
      <c r="B119" s="109"/>
      <c r="C119" s="25" t="str">
        <f t="array" ref="C119">IF(ISERROR(INDEX('Table 3.2 Parish data'!$D$4:$D$10272,SMALL(IF($B$3='Table 3.2 Parish data'!$C$4:$C$10477,ROW('Table 3.2 Parish data'!$C$4:$C$10477)-ROW('Table 3.2 Parish data'!$C$4)+1),ROW(104:104)))),"",INDEX('Table 3.2 Parish data'!$D$4:$D$10272,SMALL(IF($B$3='Table 3.2 Parish data'!$C$4:$C$10477,ROW('Table 3.2 Parish data'!$C$4:$C$10477)-ROW('Table 3.2 Parish data'!$C$4)+1),ROW(104:104))))</f>
        <v/>
      </c>
      <c r="D119" s="26"/>
      <c r="E119" s="27" t="str">
        <f t="array" ref="E119">IF(ISERROR(INDEX('Table 3.2 Parish data'!$F$3:$F$10274,SMALL(IF($B$3='Table 3.2 Parish data'!$C$3:$C$10477,ROW('Table 3.2 Parish data'!$C$4:$C$10477)-ROW('Table 3.2 Parish data'!$C$4)+1),ROW(104:104)))),"",INDEX('Table 3.2 Parish data'!$F$3:$F$10477,SMALL(IF($B$3='Table 3.2 Parish data'!$C$4:$C$10477,ROW('Table 3.2 Parish data'!$C$4:$C$10477)-ROW('Table 3.2 Parish data'!$C$3)+1),ROW(104:104))))</f>
        <v/>
      </c>
      <c r="F119" s="113">
        <f t="shared" si="1"/>
        <v>0</v>
      </c>
      <c r="G119" s="27" t="str">
        <f t="array" ref="G119">IF(ISERROR(INDEX('Table 3.2 Parish data'!$J$4:$J$10274,SMALL(IF($B$3='Table 3.2 Parish data'!$C$4:$C$10477,ROW('Table 3.2 Parish data'!$C$4:$C$10477)-ROW('Table 3.2 Parish data'!$C$3)+1),ROW(104:104)))),"",INDEX('Table 3.2 Parish data'!$J$4:$J$10477,SMALL(IF($B$3='Table 3.2 Parish data'!$C$4:$C$10477,ROW('Table 3.2 Parish data'!$C$4:$C$10477)-ROW('Table 3.2 Parish data'!$C$4)+1),ROW(104:104))))</f>
        <v/>
      </c>
      <c r="H119" s="28"/>
      <c r="I119" s="29" t="str">
        <f t="array" ref="I119">IF(ISERROR(INDEX('Table 3.2 Parish data'!$K$4:$K$10274,SMALL(IF($B$3='Table 3.2 Parish data'!$C$4:$C$10477,ROW('Table 3.2 Parish data'!$C$4:$C$10477)-ROW('Table 3.2 Parish data'!$C$3)+1),ROW(104:104)))),"",INDEX('Table 3.2 Parish data'!$K$4:$K$10477,SMALL(IF($B$3='Table 3.2 Parish data'!$C$4:$C$10477,ROW('Table 3.2 Parish data'!$C$4:$C$10477)-ROW('Table 3.2 Parish data'!$C$4)+1),ROW(104:104))))</f>
        <v/>
      </c>
      <c r="J119" s="28"/>
      <c r="K119" s="30" t="str">
        <f t="array" ref="K119">IF(ISERROR(INDEX('Table 3.2 Parish data'!$L$4:$L$10274,SMALL(IF($B$3='Table 3.2 Parish data'!$C$4:$C$10477,ROW('Table 3.2 Parish data'!$C$4:$C$10477)-ROW('Table 3.2 Parish data'!$C$3)+1),ROW(104:104)))),"",INDEX('Table 3.2 Parish data'!$L$4:$L$10477,SMALL(IF($B$3='Table 3.2 Parish data'!$C$4:$C$10477,ROW('Table 3.2 Parish data'!$C$4:$C$10477)-ROW('Table 3.2 Parish data'!$C$4)+1),ROW(104:104))))</f>
        <v/>
      </c>
      <c r="L119" s="36"/>
      <c r="M119" s="31"/>
      <c r="N119" s="33"/>
      <c r="O119" s="37"/>
      <c r="P119" s="46"/>
    </row>
    <row r="120" spans="1:16" s="35" customFormat="1" ht="21" customHeight="1" thickBot="1" x14ac:dyDescent="0.25">
      <c r="A120" s="32"/>
      <c r="B120" s="109"/>
      <c r="C120" s="25" t="str">
        <f t="array" ref="C120">IF(ISERROR(INDEX('Table 3.2 Parish data'!$D$4:$D$10272,SMALL(IF($B$3='Table 3.2 Parish data'!$C$4:$C$10477,ROW('Table 3.2 Parish data'!$C$4:$C$10477)-ROW('Table 3.2 Parish data'!$C$4)+1),ROW(105:105)))),"",INDEX('Table 3.2 Parish data'!$D$4:$D$10272,SMALL(IF($B$3='Table 3.2 Parish data'!$C$4:$C$10477,ROW('Table 3.2 Parish data'!$C$4:$C$10477)-ROW('Table 3.2 Parish data'!$C$4)+1),ROW(105:105))))</f>
        <v/>
      </c>
      <c r="D120" s="26"/>
      <c r="E120" s="27" t="str">
        <f t="array" ref="E120">IF(ISERROR(INDEX('Table 3.2 Parish data'!$F$3:$F$10274,SMALL(IF($B$3='Table 3.2 Parish data'!$C$3:$C$10477,ROW('Table 3.2 Parish data'!$C$4:$C$10477)-ROW('Table 3.2 Parish data'!$C$4)+1),ROW(105:105)))),"",INDEX('Table 3.2 Parish data'!$F$3:$F$10477,SMALL(IF($B$3='Table 3.2 Parish data'!$C$4:$C$10477,ROW('Table 3.2 Parish data'!$C$4:$C$10477)-ROW('Table 3.2 Parish data'!$C$3)+1),ROW(105:105))))</f>
        <v/>
      </c>
      <c r="F120" s="113">
        <f t="shared" si="1"/>
        <v>0</v>
      </c>
      <c r="G120" s="27" t="str">
        <f t="array" ref="G120">IF(ISERROR(INDEX('Table 3.2 Parish data'!$J$4:$J$10274,SMALL(IF($B$3='Table 3.2 Parish data'!$C$4:$C$10477,ROW('Table 3.2 Parish data'!$C$4:$C$10477)-ROW('Table 3.2 Parish data'!$C$3)+1),ROW(105:105)))),"",INDEX('Table 3.2 Parish data'!$J$4:$J$10477,SMALL(IF($B$3='Table 3.2 Parish data'!$C$4:$C$10477,ROW('Table 3.2 Parish data'!$C$4:$C$10477)-ROW('Table 3.2 Parish data'!$C$4)+1),ROW(105:105))))</f>
        <v/>
      </c>
      <c r="H120" s="28"/>
      <c r="I120" s="29" t="str">
        <f t="array" ref="I120">IF(ISERROR(INDEX('Table 3.2 Parish data'!$K$4:$K$10274,SMALL(IF($B$3='Table 3.2 Parish data'!$C$4:$C$10477,ROW('Table 3.2 Parish data'!$C$4:$C$10477)-ROW('Table 3.2 Parish data'!$C$3)+1),ROW(105:105)))),"",INDEX('Table 3.2 Parish data'!$K$4:$K$10477,SMALL(IF($B$3='Table 3.2 Parish data'!$C$4:$C$10477,ROW('Table 3.2 Parish data'!$C$4:$C$10477)-ROW('Table 3.2 Parish data'!$C$4)+1),ROW(105:105))))</f>
        <v/>
      </c>
      <c r="J120" s="28"/>
      <c r="K120" s="30" t="str">
        <f t="array" ref="K120">IF(ISERROR(INDEX('Table 3.2 Parish data'!$L$4:$L$10274,SMALL(IF($B$3='Table 3.2 Parish data'!$C$4:$C$10477,ROW('Table 3.2 Parish data'!$C$4:$C$10477)-ROW('Table 3.2 Parish data'!$C$3)+1),ROW(105:105)))),"",INDEX('Table 3.2 Parish data'!$L$4:$L$10477,SMALL(IF($B$3='Table 3.2 Parish data'!$C$4:$C$10477,ROW('Table 3.2 Parish data'!$C$4:$C$10477)-ROW('Table 3.2 Parish data'!$C$4)+1),ROW(105:105))))</f>
        <v/>
      </c>
      <c r="L120" s="36"/>
      <c r="M120" s="31"/>
      <c r="N120" s="33"/>
      <c r="O120" s="37"/>
      <c r="P120" s="46"/>
    </row>
    <row r="121" spans="1:16" s="35" customFormat="1" ht="21" customHeight="1" thickBot="1" x14ac:dyDescent="0.25">
      <c r="A121" s="32"/>
      <c r="B121" s="109"/>
      <c r="C121" s="25" t="str">
        <f t="array" ref="C121">IF(ISERROR(INDEX('Table 3.2 Parish data'!$D$4:$D$10272,SMALL(IF($B$3='Table 3.2 Parish data'!$C$4:$C$10477,ROW('Table 3.2 Parish data'!$C$4:$C$10477)-ROW('Table 3.2 Parish data'!$C$4)+1),ROW(106:106)))),"",INDEX('Table 3.2 Parish data'!$D$4:$D$10272,SMALL(IF($B$3='Table 3.2 Parish data'!$C$4:$C$10477,ROW('Table 3.2 Parish data'!$C$4:$C$10477)-ROW('Table 3.2 Parish data'!$C$4)+1),ROW(106:106))))</f>
        <v/>
      </c>
      <c r="D121" s="26"/>
      <c r="E121" s="27" t="str">
        <f t="array" ref="E121">IF(ISERROR(INDEX('Table 3.2 Parish data'!$F$3:$F$10274,SMALL(IF($B$3='Table 3.2 Parish data'!$C$3:$C$10477,ROW('Table 3.2 Parish data'!$C$4:$C$10477)-ROW('Table 3.2 Parish data'!$C$4)+1),ROW(106:106)))),"",INDEX('Table 3.2 Parish data'!$F$3:$F$10477,SMALL(IF($B$3='Table 3.2 Parish data'!$C$4:$C$10477,ROW('Table 3.2 Parish data'!$C$4:$C$10477)-ROW('Table 3.2 Parish data'!$C$3)+1),ROW(106:106))))</f>
        <v/>
      </c>
      <c r="F121" s="113">
        <f t="shared" si="1"/>
        <v>0</v>
      </c>
      <c r="G121" s="27" t="str">
        <f t="array" ref="G121">IF(ISERROR(INDEX('Table 3.2 Parish data'!$J$4:$J$10274,SMALL(IF($B$3='Table 3.2 Parish data'!$C$4:$C$10477,ROW('Table 3.2 Parish data'!$C$4:$C$10477)-ROW('Table 3.2 Parish data'!$C$3)+1),ROW(106:106)))),"",INDEX('Table 3.2 Parish data'!$J$4:$J$10477,SMALL(IF($B$3='Table 3.2 Parish data'!$C$4:$C$10477,ROW('Table 3.2 Parish data'!$C$4:$C$10477)-ROW('Table 3.2 Parish data'!$C$4)+1),ROW(106:106))))</f>
        <v/>
      </c>
      <c r="H121" s="28"/>
      <c r="I121" s="29" t="str">
        <f t="array" ref="I121">IF(ISERROR(INDEX('Table 3.2 Parish data'!$K$4:$K$10274,SMALL(IF($B$3='Table 3.2 Parish data'!$C$4:$C$10477,ROW('Table 3.2 Parish data'!$C$4:$C$10477)-ROW('Table 3.2 Parish data'!$C$3)+1),ROW(106:106)))),"",INDEX('Table 3.2 Parish data'!$K$4:$K$10477,SMALL(IF($B$3='Table 3.2 Parish data'!$C$4:$C$10477,ROW('Table 3.2 Parish data'!$C$4:$C$10477)-ROW('Table 3.2 Parish data'!$C$4)+1),ROW(106:106))))</f>
        <v/>
      </c>
      <c r="J121" s="28"/>
      <c r="K121" s="30" t="str">
        <f t="array" ref="K121">IF(ISERROR(INDEX('Table 3.2 Parish data'!$L$4:$L$10274,SMALL(IF($B$3='Table 3.2 Parish data'!$C$4:$C$10477,ROW('Table 3.2 Parish data'!$C$4:$C$10477)-ROW('Table 3.2 Parish data'!$C$3)+1),ROW(106:106)))),"",INDEX('Table 3.2 Parish data'!$L$4:$L$10477,SMALL(IF($B$3='Table 3.2 Parish data'!$C$4:$C$10477,ROW('Table 3.2 Parish data'!$C$4:$C$10477)-ROW('Table 3.2 Parish data'!$C$4)+1),ROW(106:106))))</f>
        <v/>
      </c>
      <c r="L121" s="36"/>
      <c r="M121" s="31"/>
      <c r="N121" s="33"/>
      <c r="O121" s="37"/>
      <c r="P121" s="46"/>
    </row>
    <row r="122" spans="1:16" s="35" customFormat="1" ht="21" customHeight="1" thickBot="1" x14ac:dyDescent="0.25">
      <c r="A122" s="32"/>
      <c r="B122" s="109"/>
      <c r="C122" s="25" t="str">
        <f t="array" ref="C122">IF(ISERROR(INDEX('Table 3.2 Parish data'!$D$4:$D$10272,SMALL(IF($B$3='Table 3.2 Parish data'!$C$4:$C$10477,ROW('Table 3.2 Parish data'!$C$4:$C$10477)-ROW('Table 3.2 Parish data'!$C$4)+1),ROW(107:107)))),"",INDEX('Table 3.2 Parish data'!$D$4:$D$10272,SMALL(IF($B$3='Table 3.2 Parish data'!$C$4:$C$10477,ROW('Table 3.2 Parish data'!$C$4:$C$10477)-ROW('Table 3.2 Parish data'!$C$4)+1),ROW(107:107))))</f>
        <v/>
      </c>
      <c r="D122" s="26"/>
      <c r="E122" s="27" t="str">
        <f t="array" ref="E122">IF(ISERROR(INDEX('Table 3.2 Parish data'!$F$3:$F$10274,SMALL(IF($B$3='Table 3.2 Parish data'!$C$3:$C$10477,ROW('Table 3.2 Parish data'!$C$4:$C$10477)-ROW('Table 3.2 Parish data'!$C$4)+1),ROW(107:107)))),"",INDEX('Table 3.2 Parish data'!$F$3:$F$10477,SMALL(IF($B$3='Table 3.2 Parish data'!$C$4:$C$10477,ROW('Table 3.2 Parish data'!$C$4:$C$10477)-ROW('Table 3.2 Parish data'!$C$3)+1),ROW(107:107))))</f>
        <v/>
      </c>
      <c r="F122" s="113">
        <f t="shared" si="1"/>
        <v>0</v>
      </c>
      <c r="G122" s="27" t="str">
        <f t="array" ref="G122">IF(ISERROR(INDEX('Table 3.2 Parish data'!$J$4:$J$10274,SMALL(IF($B$3='Table 3.2 Parish data'!$C$4:$C$10477,ROW('Table 3.2 Parish data'!$C$4:$C$10477)-ROW('Table 3.2 Parish data'!$C$3)+1),ROW(107:107)))),"",INDEX('Table 3.2 Parish data'!$J$4:$J$10477,SMALL(IF($B$3='Table 3.2 Parish data'!$C$4:$C$10477,ROW('Table 3.2 Parish data'!$C$4:$C$10477)-ROW('Table 3.2 Parish data'!$C$4)+1),ROW(107:107))))</f>
        <v/>
      </c>
      <c r="H122" s="28"/>
      <c r="I122" s="29" t="str">
        <f t="array" ref="I122">IF(ISERROR(INDEX('Table 3.2 Parish data'!$K$4:$K$10274,SMALL(IF($B$3='Table 3.2 Parish data'!$C$4:$C$10477,ROW('Table 3.2 Parish data'!$C$4:$C$10477)-ROW('Table 3.2 Parish data'!$C$3)+1),ROW(107:107)))),"",INDEX('Table 3.2 Parish data'!$K$4:$K$10477,SMALL(IF($B$3='Table 3.2 Parish data'!$C$4:$C$10477,ROW('Table 3.2 Parish data'!$C$4:$C$10477)-ROW('Table 3.2 Parish data'!$C$4)+1),ROW(107:107))))</f>
        <v/>
      </c>
      <c r="J122" s="28"/>
      <c r="K122" s="30" t="str">
        <f t="array" ref="K122">IF(ISERROR(INDEX('Table 3.2 Parish data'!$L$4:$L$10274,SMALL(IF($B$3='Table 3.2 Parish data'!$C$4:$C$10477,ROW('Table 3.2 Parish data'!$C$4:$C$10477)-ROW('Table 3.2 Parish data'!$C$3)+1),ROW(107:107)))),"",INDEX('Table 3.2 Parish data'!$L$4:$L$10477,SMALL(IF($B$3='Table 3.2 Parish data'!$C$4:$C$10477,ROW('Table 3.2 Parish data'!$C$4:$C$10477)-ROW('Table 3.2 Parish data'!$C$4)+1),ROW(107:107))))</f>
        <v/>
      </c>
      <c r="L122" s="36"/>
      <c r="M122" s="31"/>
      <c r="N122" s="33"/>
      <c r="O122" s="37"/>
      <c r="P122" s="46"/>
    </row>
    <row r="123" spans="1:16" s="35" customFormat="1" ht="21" customHeight="1" thickBot="1" x14ac:dyDescent="0.25">
      <c r="A123" s="32"/>
      <c r="B123" s="109"/>
      <c r="C123" s="25" t="str">
        <f t="array" ref="C123">IF(ISERROR(INDEX('Table 3.2 Parish data'!$D$4:$D$10272,SMALL(IF($B$3='Table 3.2 Parish data'!$C$4:$C$10477,ROW('Table 3.2 Parish data'!$C$4:$C$10477)-ROW('Table 3.2 Parish data'!$C$4)+1),ROW(108:108)))),"",INDEX('Table 3.2 Parish data'!$D$4:$D$10272,SMALL(IF($B$3='Table 3.2 Parish data'!$C$4:$C$10477,ROW('Table 3.2 Parish data'!$C$4:$C$10477)-ROW('Table 3.2 Parish data'!$C$4)+1),ROW(108:108))))</f>
        <v/>
      </c>
      <c r="D123" s="26"/>
      <c r="E123" s="27" t="str">
        <f t="array" ref="E123">IF(ISERROR(INDEX('Table 3.2 Parish data'!$F$3:$F$10274,SMALL(IF($B$3='Table 3.2 Parish data'!$C$3:$C$10477,ROW('Table 3.2 Parish data'!$C$4:$C$10477)-ROW('Table 3.2 Parish data'!$C$4)+1),ROW(108:108)))),"",INDEX('Table 3.2 Parish data'!$F$3:$F$10477,SMALL(IF($B$3='Table 3.2 Parish data'!$C$4:$C$10477,ROW('Table 3.2 Parish data'!$C$4:$C$10477)-ROW('Table 3.2 Parish data'!$C$3)+1),ROW(108:108))))</f>
        <v/>
      </c>
      <c r="F123" s="113">
        <f t="shared" si="1"/>
        <v>0</v>
      </c>
      <c r="G123" s="27" t="str">
        <f t="array" ref="G123">IF(ISERROR(INDEX('Table 3.2 Parish data'!$J$4:$J$10274,SMALL(IF($B$3='Table 3.2 Parish data'!$C$4:$C$10477,ROW('Table 3.2 Parish data'!$C$4:$C$10477)-ROW('Table 3.2 Parish data'!$C$3)+1),ROW(108:108)))),"",INDEX('Table 3.2 Parish data'!$J$4:$J$10477,SMALL(IF($B$3='Table 3.2 Parish data'!$C$4:$C$10477,ROW('Table 3.2 Parish data'!$C$4:$C$10477)-ROW('Table 3.2 Parish data'!$C$4)+1),ROW(108:108))))</f>
        <v/>
      </c>
      <c r="H123" s="28"/>
      <c r="I123" s="29" t="str">
        <f t="array" ref="I123">IF(ISERROR(INDEX('Table 3.2 Parish data'!$K$4:$K$10274,SMALL(IF($B$3='Table 3.2 Parish data'!$C$4:$C$10477,ROW('Table 3.2 Parish data'!$C$4:$C$10477)-ROW('Table 3.2 Parish data'!$C$3)+1),ROW(108:108)))),"",INDEX('Table 3.2 Parish data'!$K$4:$K$10477,SMALL(IF($B$3='Table 3.2 Parish data'!$C$4:$C$10477,ROW('Table 3.2 Parish data'!$C$4:$C$10477)-ROW('Table 3.2 Parish data'!$C$4)+1),ROW(108:108))))</f>
        <v/>
      </c>
      <c r="J123" s="28"/>
      <c r="K123" s="30" t="str">
        <f t="array" ref="K123">IF(ISERROR(INDEX('Table 3.2 Parish data'!$L$4:$L$10274,SMALL(IF($B$3='Table 3.2 Parish data'!$C$4:$C$10477,ROW('Table 3.2 Parish data'!$C$4:$C$10477)-ROW('Table 3.2 Parish data'!$C$3)+1),ROW(108:108)))),"",INDEX('Table 3.2 Parish data'!$L$4:$L$10477,SMALL(IF($B$3='Table 3.2 Parish data'!$C$4:$C$10477,ROW('Table 3.2 Parish data'!$C$4:$C$10477)-ROW('Table 3.2 Parish data'!$C$4)+1),ROW(108:108))))</f>
        <v/>
      </c>
      <c r="L123" s="36"/>
      <c r="M123" s="31"/>
      <c r="N123" s="33"/>
      <c r="O123" s="37"/>
      <c r="P123" s="46"/>
    </row>
    <row r="124" spans="1:16" s="35" customFormat="1" ht="21" customHeight="1" thickBot="1" x14ac:dyDescent="0.25">
      <c r="A124" s="32"/>
      <c r="B124" s="109"/>
      <c r="C124" s="25" t="str">
        <f t="array" ref="C124">IF(ISERROR(INDEX('Table 3.2 Parish data'!$D$4:$D$10272,SMALL(IF($B$3='Table 3.2 Parish data'!$C$4:$C$10477,ROW('Table 3.2 Parish data'!$C$4:$C$10477)-ROW('Table 3.2 Parish data'!$C$4)+1),ROW(109:109)))),"",INDEX('Table 3.2 Parish data'!$D$4:$D$10272,SMALL(IF($B$3='Table 3.2 Parish data'!$C$4:$C$10477,ROW('Table 3.2 Parish data'!$C$4:$C$10477)-ROW('Table 3.2 Parish data'!$C$4)+1),ROW(109:109))))</f>
        <v/>
      </c>
      <c r="D124" s="26"/>
      <c r="E124" s="27" t="str">
        <f t="array" ref="E124">IF(ISERROR(INDEX('Table 3.2 Parish data'!$F$3:$F$10274,SMALL(IF($B$3='Table 3.2 Parish data'!$C$3:$C$10477,ROW('Table 3.2 Parish data'!$C$4:$C$10477)-ROW('Table 3.2 Parish data'!$C$4)+1),ROW(109:109)))),"",INDEX('Table 3.2 Parish data'!$F$3:$F$10477,SMALL(IF($B$3='Table 3.2 Parish data'!$C$4:$C$10477,ROW('Table 3.2 Parish data'!$C$4:$C$10477)-ROW('Table 3.2 Parish data'!$C$3)+1),ROW(109:109))))</f>
        <v/>
      </c>
      <c r="F124" s="113">
        <f t="shared" si="1"/>
        <v>0</v>
      </c>
      <c r="G124" s="27" t="str">
        <f t="array" ref="G124">IF(ISERROR(INDEX('Table 3.2 Parish data'!$J$4:$J$10274,SMALL(IF($B$3='Table 3.2 Parish data'!$C$4:$C$10477,ROW('Table 3.2 Parish data'!$C$4:$C$10477)-ROW('Table 3.2 Parish data'!$C$3)+1),ROW(109:109)))),"",INDEX('Table 3.2 Parish data'!$J$4:$J$10477,SMALL(IF($B$3='Table 3.2 Parish data'!$C$4:$C$10477,ROW('Table 3.2 Parish data'!$C$4:$C$10477)-ROW('Table 3.2 Parish data'!$C$4)+1),ROW(109:109))))</f>
        <v/>
      </c>
      <c r="H124" s="28"/>
      <c r="I124" s="29" t="str">
        <f t="array" ref="I124">IF(ISERROR(INDEX('Table 3.2 Parish data'!$K$4:$K$10274,SMALL(IF($B$3='Table 3.2 Parish data'!$C$4:$C$10477,ROW('Table 3.2 Parish data'!$C$4:$C$10477)-ROW('Table 3.2 Parish data'!$C$3)+1),ROW(109:109)))),"",INDEX('Table 3.2 Parish data'!$K$4:$K$10477,SMALL(IF($B$3='Table 3.2 Parish data'!$C$4:$C$10477,ROW('Table 3.2 Parish data'!$C$4:$C$10477)-ROW('Table 3.2 Parish data'!$C$4)+1),ROW(109:109))))</f>
        <v/>
      </c>
      <c r="J124" s="28"/>
      <c r="K124" s="30" t="str">
        <f t="array" ref="K124">IF(ISERROR(INDEX('Table 3.2 Parish data'!$L$4:$L$10274,SMALL(IF($B$3='Table 3.2 Parish data'!$C$4:$C$10477,ROW('Table 3.2 Parish data'!$C$4:$C$10477)-ROW('Table 3.2 Parish data'!$C$3)+1),ROW(109:109)))),"",INDEX('Table 3.2 Parish data'!$L$4:$L$10477,SMALL(IF($B$3='Table 3.2 Parish data'!$C$4:$C$10477,ROW('Table 3.2 Parish data'!$C$4:$C$10477)-ROW('Table 3.2 Parish data'!$C$4)+1),ROW(109:109))))</f>
        <v/>
      </c>
      <c r="L124" s="36"/>
      <c r="M124" s="31"/>
      <c r="N124" s="33"/>
      <c r="O124" s="37"/>
      <c r="P124" s="46"/>
    </row>
    <row r="125" spans="1:16" s="35" customFormat="1" ht="21" customHeight="1" thickBot="1" x14ac:dyDescent="0.25">
      <c r="A125" s="32"/>
      <c r="B125" s="109"/>
      <c r="C125" s="25" t="str">
        <f t="array" ref="C125">IF(ISERROR(INDEX('Table 3.2 Parish data'!$D$4:$D$10272,SMALL(IF($B$3='Table 3.2 Parish data'!$C$4:$C$10477,ROW('Table 3.2 Parish data'!$C$4:$C$10477)-ROW('Table 3.2 Parish data'!$C$4)+1),ROW(110:110)))),"",INDEX('Table 3.2 Parish data'!$D$4:$D$10272,SMALL(IF($B$3='Table 3.2 Parish data'!$C$4:$C$10477,ROW('Table 3.2 Parish data'!$C$4:$C$10477)-ROW('Table 3.2 Parish data'!$C$4)+1),ROW(110:110))))</f>
        <v/>
      </c>
      <c r="D125" s="26"/>
      <c r="E125" s="27" t="str">
        <f t="array" ref="E125">IF(ISERROR(INDEX('Table 3.2 Parish data'!$F$3:$F$10274,SMALL(IF($B$3='Table 3.2 Parish data'!$C$3:$C$10477,ROW('Table 3.2 Parish data'!$C$4:$C$10477)-ROW('Table 3.2 Parish data'!$C$4)+1),ROW(110:110)))),"",INDEX('Table 3.2 Parish data'!$F$3:$F$10477,SMALL(IF($B$3='Table 3.2 Parish data'!$C$4:$C$10477,ROW('Table 3.2 Parish data'!$C$4:$C$10477)-ROW('Table 3.2 Parish data'!$C$3)+1),ROW(110:110))))</f>
        <v/>
      </c>
      <c r="F125" s="113">
        <f t="shared" si="1"/>
        <v>0</v>
      </c>
      <c r="G125" s="27" t="str">
        <f t="array" ref="G125">IF(ISERROR(INDEX('Table 3.2 Parish data'!$J$4:$J$10274,SMALL(IF($B$3='Table 3.2 Parish data'!$C$4:$C$10477,ROW('Table 3.2 Parish data'!$C$4:$C$10477)-ROW('Table 3.2 Parish data'!$C$3)+1),ROW(110:110)))),"",INDEX('Table 3.2 Parish data'!$J$4:$J$10477,SMALL(IF($B$3='Table 3.2 Parish data'!$C$4:$C$10477,ROW('Table 3.2 Parish data'!$C$4:$C$10477)-ROW('Table 3.2 Parish data'!$C$4)+1),ROW(110:110))))</f>
        <v/>
      </c>
      <c r="H125" s="28"/>
      <c r="I125" s="29" t="str">
        <f t="array" ref="I125">IF(ISERROR(INDEX('Table 3.2 Parish data'!$K$4:$K$10274,SMALL(IF($B$3='Table 3.2 Parish data'!$C$4:$C$10477,ROW('Table 3.2 Parish data'!$C$4:$C$10477)-ROW('Table 3.2 Parish data'!$C$3)+1),ROW(110:110)))),"",INDEX('Table 3.2 Parish data'!$K$4:$K$10477,SMALL(IF($B$3='Table 3.2 Parish data'!$C$4:$C$10477,ROW('Table 3.2 Parish data'!$C$4:$C$10477)-ROW('Table 3.2 Parish data'!$C$4)+1),ROW(110:110))))</f>
        <v/>
      </c>
      <c r="J125" s="28"/>
      <c r="K125" s="30" t="str">
        <f t="array" ref="K125">IF(ISERROR(INDEX('Table 3.2 Parish data'!$L$4:$L$10274,SMALL(IF($B$3='Table 3.2 Parish data'!$C$4:$C$10477,ROW('Table 3.2 Parish data'!$C$4:$C$10477)-ROW('Table 3.2 Parish data'!$C$3)+1),ROW(110:110)))),"",INDEX('Table 3.2 Parish data'!$L$4:$L$10477,SMALL(IF($B$3='Table 3.2 Parish data'!$C$4:$C$10477,ROW('Table 3.2 Parish data'!$C$4:$C$10477)-ROW('Table 3.2 Parish data'!$C$4)+1),ROW(110:110))))</f>
        <v/>
      </c>
      <c r="L125" s="36"/>
      <c r="M125" s="31"/>
      <c r="N125" s="33"/>
      <c r="O125" s="37"/>
      <c r="P125" s="46"/>
    </row>
    <row r="126" spans="1:16" s="35" customFormat="1" ht="21" customHeight="1" thickBot="1" x14ac:dyDescent="0.25">
      <c r="A126" s="32"/>
      <c r="B126" s="109"/>
      <c r="C126" s="25" t="str">
        <f t="array" ref="C126">IF(ISERROR(INDEX('Table 3.2 Parish data'!$D$4:$D$10272,SMALL(IF($B$3='Table 3.2 Parish data'!$C$4:$C$10477,ROW('Table 3.2 Parish data'!$C$4:$C$10477)-ROW('Table 3.2 Parish data'!$C$4)+1),ROW(111:111)))),"",INDEX('Table 3.2 Parish data'!$D$4:$D$10272,SMALL(IF($B$3='Table 3.2 Parish data'!$C$4:$C$10477,ROW('Table 3.2 Parish data'!$C$4:$C$10477)-ROW('Table 3.2 Parish data'!$C$4)+1),ROW(111:111))))</f>
        <v/>
      </c>
      <c r="D126" s="26"/>
      <c r="E126" s="27" t="str">
        <f t="array" ref="E126">IF(ISERROR(INDEX('Table 3.2 Parish data'!$F$3:$F$10274,SMALL(IF($B$3='Table 3.2 Parish data'!$C$3:$C$10477,ROW('Table 3.2 Parish data'!$C$4:$C$10477)-ROW('Table 3.2 Parish data'!$C$4)+1),ROW(111:111)))),"",INDEX('Table 3.2 Parish data'!$F$3:$F$10477,SMALL(IF($B$3='Table 3.2 Parish data'!$C$4:$C$10477,ROW('Table 3.2 Parish data'!$C$4:$C$10477)-ROW('Table 3.2 Parish data'!$C$3)+1),ROW(111:111))))</f>
        <v/>
      </c>
      <c r="F126" s="113">
        <f t="shared" si="1"/>
        <v>0</v>
      </c>
      <c r="G126" s="27" t="str">
        <f t="array" ref="G126">IF(ISERROR(INDEX('Table 3.2 Parish data'!$J$4:$J$10274,SMALL(IF($B$3='Table 3.2 Parish data'!$C$4:$C$10477,ROW('Table 3.2 Parish data'!$C$4:$C$10477)-ROW('Table 3.2 Parish data'!$C$3)+1),ROW(111:111)))),"",INDEX('Table 3.2 Parish data'!$J$4:$J$10477,SMALL(IF($B$3='Table 3.2 Parish data'!$C$4:$C$10477,ROW('Table 3.2 Parish data'!$C$4:$C$10477)-ROW('Table 3.2 Parish data'!$C$4)+1),ROW(111:111))))</f>
        <v/>
      </c>
      <c r="H126" s="28"/>
      <c r="I126" s="29" t="str">
        <f t="array" ref="I126">IF(ISERROR(INDEX('Table 3.2 Parish data'!$K$4:$K$10274,SMALL(IF($B$3='Table 3.2 Parish data'!$C$4:$C$10477,ROW('Table 3.2 Parish data'!$C$4:$C$10477)-ROW('Table 3.2 Parish data'!$C$3)+1),ROW(111:111)))),"",INDEX('Table 3.2 Parish data'!$K$4:$K$10477,SMALL(IF($B$3='Table 3.2 Parish data'!$C$4:$C$10477,ROW('Table 3.2 Parish data'!$C$4:$C$10477)-ROW('Table 3.2 Parish data'!$C$4)+1),ROW(111:111))))</f>
        <v/>
      </c>
      <c r="J126" s="28"/>
      <c r="K126" s="30" t="str">
        <f t="array" ref="K126">IF(ISERROR(INDEX('Table 3.2 Parish data'!$L$4:$L$10274,SMALL(IF($B$3='Table 3.2 Parish data'!$C$4:$C$10477,ROW('Table 3.2 Parish data'!$C$4:$C$10477)-ROW('Table 3.2 Parish data'!$C$3)+1),ROW(111:111)))),"",INDEX('Table 3.2 Parish data'!$L$4:$L$10477,SMALL(IF($B$3='Table 3.2 Parish data'!$C$4:$C$10477,ROW('Table 3.2 Parish data'!$C$4:$C$10477)-ROW('Table 3.2 Parish data'!$C$4)+1),ROW(111:111))))</f>
        <v/>
      </c>
      <c r="L126" s="36"/>
      <c r="M126" s="31"/>
      <c r="N126" s="33"/>
      <c r="O126" s="37"/>
      <c r="P126" s="46"/>
    </row>
    <row r="127" spans="1:16" s="35" customFormat="1" ht="21" customHeight="1" thickBot="1" x14ac:dyDescent="0.25">
      <c r="A127" s="32"/>
      <c r="B127" s="109"/>
      <c r="C127" s="25" t="str">
        <f t="array" ref="C127">IF(ISERROR(INDEX('Table 3.2 Parish data'!$D$4:$D$10272,SMALL(IF($B$3='Table 3.2 Parish data'!$C$4:$C$10477,ROW('Table 3.2 Parish data'!$C$4:$C$10477)-ROW('Table 3.2 Parish data'!$C$4)+1),ROW(112:112)))),"",INDEX('Table 3.2 Parish data'!$D$4:$D$10272,SMALL(IF($B$3='Table 3.2 Parish data'!$C$4:$C$10477,ROW('Table 3.2 Parish data'!$C$4:$C$10477)-ROW('Table 3.2 Parish data'!$C$4)+1),ROW(112:112))))</f>
        <v/>
      </c>
      <c r="D127" s="26"/>
      <c r="E127" s="27" t="str">
        <f t="array" ref="E127">IF(ISERROR(INDEX('Table 3.2 Parish data'!$F$3:$F$10274,SMALL(IF($B$3='Table 3.2 Parish data'!$C$3:$C$10477,ROW('Table 3.2 Parish data'!$C$4:$C$10477)-ROW('Table 3.2 Parish data'!$C$4)+1),ROW(112:112)))),"",INDEX('Table 3.2 Parish data'!$F$3:$F$10477,SMALL(IF($B$3='Table 3.2 Parish data'!$C$4:$C$10477,ROW('Table 3.2 Parish data'!$C$4:$C$10477)-ROW('Table 3.2 Parish data'!$C$3)+1),ROW(112:112))))</f>
        <v/>
      </c>
      <c r="F127" s="113">
        <f t="shared" si="1"/>
        <v>0</v>
      </c>
      <c r="G127" s="27" t="str">
        <f t="array" ref="G127">IF(ISERROR(INDEX('Table 3.2 Parish data'!$J$4:$J$10274,SMALL(IF($B$3='Table 3.2 Parish data'!$C$4:$C$10477,ROW('Table 3.2 Parish data'!$C$4:$C$10477)-ROW('Table 3.2 Parish data'!$C$3)+1),ROW(112:112)))),"",INDEX('Table 3.2 Parish data'!$J$4:$J$10477,SMALL(IF($B$3='Table 3.2 Parish data'!$C$4:$C$10477,ROW('Table 3.2 Parish data'!$C$4:$C$10477)-ROW('Table 3.2 Parish data'!$C$4)+1),ROW(112:112))))</f>
        <v/>
      </c>
      <c r="H127" s="28"/>
      <c r="I127" s="29" t="str">
        <f t="array" ref="I127">IF(ISERROR(INDEX('Table 3.2 Parish data'!$K$4:$K$10274,SMALL(IF($B$3='Table 3.2 Parish data'!$C$4:$C$10477,ROW('Table 3.2 Parish data'!$C$4:$C$10477)-ROW('Table 3.2 Parish data'!$C$3)+1),ROW(112:112)))),"",INDEX('Table 3.2 Parish data'!$K$4:$K$10477,SMALL(IF($B$3='Table 3.2 Parish data'!$C$4:$C$10477,ROW('Table 3.2 Parish data'!$C$4:$C$10477)-ROW('Table 3.2 Parish data'!$C$4)+1),ROW(112:112))))</f>
        <v/>
      </c>
      <c r="J127" s="28"/>
      <c r="K127" s="30" t="str">
        <f t="array" ref="K127">IF(ISERROR(INDEX('Table 3.2 Parish data'!$L$4:$L$10274,SMALL(IF($B$3='Table 3.2 Parish data'!$C$4:$C$10477,ROW('Table 3.2 Parish data'!$C$4:$C$10477)-ROW('Table 3.2 Parish data'!$C$3)+1),ROW(112:112)))),"",INDEX('Table 3.2 Parish data'!$L$4:$L$10477,SMALL(IF($B$3='Table 3.2 Parish data'!$C$4:$C$10477,ROW('Table 3.2 Parish data'!$C$4:$C$10477)-ROW('Table 3.2 Parish data'!$C$4)+1),ROW(112:112))))</f>
        <v/>
      </c>
      <c r="L127" s="36"/>
      <c r="M127" s="31"/>
      <c r="N127" s="33"/>
      <c r="O127" s="37"/>
      <c r="P127" s="46"/>
    </row>
    <row r="128" spans="1:16" s="35" customFormat="1" ht="21" customHeight="1" thickBot="1" x14ac:dyDescent="0.25">
      <c r="A128" s="32"/>
      <c r="B128" s="109"/>
      <c r="C128" s="25" t="str">
        <f t="array" ref="C128">IF(ISERROR(INDEX('Table 3.2 Parish data'!$D$4:$D$10272,SMALL(IF($B$3='Table 3.2 Parish data'!$C$4:$C$10477,ROW('Table 3.2 Parish data'!$C$4:$C$10477)-ROW('Table 3.2 Parish data'!$C$4)+1),ROW(113:113)))),"",INDEX('Table 3.2 Parish data'!$D$4:$D$10272,SMALL(IF($B$3='Table 3.2 Parish data'!$C$4:$C$10477,ROW('Table 3.2 Parish data'!$C$4:$C$10477)-ROW('Table 3.2 Parish data'!$C$4)+1),ROW(113:113))))</f>
        <v/>
      </c>
      <c r="D128" s="26"/>
      <c r="E128" s="27" t="str">
        <f t="array" ref="E128">IF(ISERROR(INDEX('Table 3.2 Parish data'!$F$3:$F$10274,SMALL(IF($B$3='Table 3.2 Parish data'!$C$3:$C$10477,ROW('Table 3.2 Parish data'!$C$4:$C$10477)-ROW('Table 3.2 Parish data'!$C$4)+1),ROW(113:113)))),"",INDEX('Table 3.2 Parish data'!$F$3:$F$10477,SMALL(IF($B$3='Table 3.2 Parish data'!$C$4:$C$10477,ROW('Table 3.2 Parish data'!$C$4:$C$10477)-ROW('Table 3.2 Parish data'!$C$3)+1),ROW(113:113))))</f>
        <v/>
      </c>
      <c r="F128" s="113">
        <f t="shared" si="1"/>
        <v>0</v>
      </c>
      <c r="G128" s="27" t="str">
        <f t="array" ref="G128">IF(ISERROR(INDEX('Table 3.2 Parish data'!$J$4:$J$10274,SMALL(IF($B$3='Table 3.2 Parish data'!$C$4:$C$10477,ROW('Table 3.2 Parish data'!$C$4:$C$10477)-ROW('Table 3.2 Parish data'!$C$3)+1),ROW(113:113)))),"",INDEX('Table 3.2 Parish data'!$J$4:$J$10477,SMALL(IF($B$3='Table 3.2 Parish data'!$C$4:$C$10477,ROW('Table 3.2 Parish data'!$C$4:$C$10477)-ROW('Table 3.2 Parish data'!$C$4)+1),ROW(113:113))))</f>
        <v/>
      </c>
      <c r="H128" s="28"/>
      <c r="I128" s="29" t="str">
        <f t="array" ref="I128">IF(ISERROR(INDEX('Table 3.2 Parish data'!$K$4:$K$10274,SMALL(IF($B$3='Table 3.2 Parish data'!$C$4:$C$10477,ROW('Table 3.2 Parish data'!$C$4:$C$10477)-ROW('Table 3.2 Parish data'!$C$3)+1),ROW(113:113)))),"",INDEX('Table 3.2 Parish data'!$K$4:$K$10477,SMALL(IF($B$3='Table 3.2 Parish data'!$C$4:$C$10477,ROW('Table 3.2 Parish data'!$C$4:$C$10477)-ROW('Table 3.2 Parish data'!$C$4)+1),ROW(113:113))))</f>
        <v/>
      </c>
      <c r="J128" s="28"/>
      <c r="K128" s="30" t="str">
        <f t="array" ref="K128">IF(ISERROR(INDEX('Table 3.2 Parish data'!$L$4:$L$10274,SMALL(IF($B$3='Table 3.2 Parish data'!$C$4:$C$10477,ROW('Table 3.2 Parish data'!$C$4:$C$10477)-ROW('Table 3.2 Parish data'!$C$3)+1),ROW(113:113)))),"",INDEX('Table 3.2 Parish data'!$L$4:$L$10477,SMALL(IF($B$3='Table 3.2 Parish data'!$C$4:$C$10477,ROW('Table 3.2 Parish data'!$C$4:$C$10477)-ROW('Table 3.2 Parish data'!$C$4)+1),ROW(113:113))))</f>
        <v/>
      </c>
      <c r="L128" s="36"/>
      <c r="M128" s="31"/>
      <c r="N128" s="33"/>
      <c r="O128" s="37"/>
      <c r="P128" s="46"/>
    </row>
    <row r="129" spans="1:16" s="35" customFormat="1" ht="21" customHeight="1" thickBot="1" x14ac:dyDescent="0.25">
      <c r="A129" s="32"/>
      <c r="B129" s="109"/>
      <c r="C129" s="25" t="str">
        <f t="array" ref="C129">IF(ISERROR(INDEX('Table 3.2 Parish data'!$D$4:$D$10272,SMALL(IF($B$3='Table 3.2 Parish data'!$C$4:$C$10477,ROW('Table 3.2 Parish data'!$C$4:$C$10477)-ROW('Table 3.2 Parish data'!$C$4)+1),ROW(114:114)))),"",INDEX('Table 3.2 Parish data'!$D$4:$D$10272,SMALL(IF($B$3='Table 3.2 Parish data'!$C$4:$C$10477,ROW('Table 3.2 Parish data'!$C$4:$C$10477)-ROW('Table 3.2 Parish data'!$C$4)+1),ROW(114:114))))</f>
        <v/>
      </c>
      <c r="D129" s="26"/>
      <c r="E129" s="27" t="str">
        <f t="array" ref="E129">IF(ISERROR(INDEX('Table 3.2 Parish data'!$F$3:$F$10274,SMALL(IF($B$3='Table 3.2 Parish data'!$C$3:$C$10477,ROW('Table 3.2 Parish data'!$C$4:$C$10477)-ROW('Table 3.2 Parish data'!$C$4)+1),ROW(114:114)))),"",INDEX('Table 3.2 Parish data'!$F$3:$F$10477,SMALL(IF($B$3='Table 3.2 Parish data'!$C$4:$C$10477,ROW('Table 3.2 Parish data'!$C$4:$C$10477)-ROW('Table 3.2 Parish data'!$C$3)+1),ROW(114:114))))</f>
        <v/>
      </c>
      <c r="F129" s="113">
        <f t="shared" si="1"/>
        <v>0</v>
      </c>
      <c r="G129" s="27" t="str">
        <f t="array" ref="G129">IF(ISERROR(INDEX('Table 3.2 Parish data'!$J$4:$J$10274,SMALL(IF($B$3='Table 3.2 Parish data'!$C$4:$C$10477,ROW('Table 3.2 Parish data'!$C$4:$C$10477)-ROW('Table 3.2 Parish data'!$C$3)+1),ROW(114:114)))),"",INDEX('Table 3.2 Parish data'!$J$4:$J$10477,SMALL(IF($B$3='Table 3.2 Parish data'!$C$4:$C$10477,ROW('Table 3.2 Parish data'!$C$4:$C$10477)-ROW('Table 3.2 Parish data'!$C$4)+1),ROW(114:114))))</f>
        <v/>
      </c>
      <c r="H129" s="28"/>
      <c r="I129" s="29" t="str">
        <f t="array" ref="I129">IF(ISERROR(INDEX('Table 3.2 Parish data'!$K$4:$K$10274,SMALL(IF($B$3='Table 3.2 Parish data'!$C$4:$C$10477,ROW('Table 3.2 Parish data'!$C$4:$C$10477)-ROW('Table 3.2 Parish data'!$C$3)+1),ROW(114:114)))),"",INDEX('Table 3.2 Parish data'!$K$4:$K$10477,SMALL(IF($B$3='Table 3.2 Parish data'!$C$4:$C$10477,ROW('Table 3.2 Parish data'!$C$4:$C$10477)-ROW('Table 3.2 Parish data'!$C$4)+1),ROW(114:114))))</f>
        <v/>
      </c>
      <c r="J129" s="28"/>
      <c r="K129" s="30" t="str">
        <f t="array" ref="K129">IF(ISERROR(INDEX('Table 3.2 Parish data'!$L$4:$L$10274,SMALL(IF($B$3='Table 3.2 Parish data'!$C$4:$C$10477,ROW('Table 3.2 Parish data'!$C$4:$C$10477)-ROW('Table 3.2 Parish data'!$C$3)+1),ROW(114:114)))),"",INDEX('Table 3.2 Parish data'!$L$4:$L$10477,SMALL(IF($B$3='Table 3.2 Parish data'!$C$4:$C$10477,ROW('Table 3.2 Parish data'!$C$4:$C$10477)-ROW('Table 3.2 Parish data'!$C$4)+1),ROW(114:114))))</f>
        <v/>
      </c>
      <c r="L129" s="36"/>
      <c r="M129" s="31"/>
      <c r="N129" s="33"/>
      <c r="O129" s="37"/>
      <c r="P129" s="46"/>
    </row>
    <row r="130" spans="1:16" s="35" customFormat="1" ht="21" customHeight="1" thickBot="1" x14ac:dyDescent="0.25">
      <c r="A130" s="32"/>
      <c r="B130" s="109"/>
      <c r="C130" s="25" t="str">
        <f t="array" ref="C130">IF(ISERROR(INDEX('Table 3.2 Parish data'!$D$4:$D$10272,SMALL(IF($B$3='Table 3.2 Parish data'!$C$4:$C$10477,ROW('Table 3.2 Parish data'!$C$4:$C$10477)-ROW('Table 3.2 Parish data'!$C$4)+1),ROW(115:115)))),"",INDEX('Table 3.2 Parish data'!$D$4:$D$10272,SMALL(IF($B$3='Table 3.2 Parish data'!$C$4:$C$10477,ROW('Table 3.2 Parish data'!$C$4:$C$10477)-ROW('Table 3.2 Parish data'!$C$4)+1),ROW(115:115))))</f>
        <v/>
      </c>
      <c r="D130" s="26"/>
      <c r="E130" s="27" t="str">
        <f t="array" ref="E130">IF(ISERROR(INDEX('Table 3.2 Parish data'!$F$3:$F$10274,SMALL(IF($B$3='Table 3.2 Parish data'!$C$3:$C$10477,ROW('Table 3.2 Parish data'!$C$4:$C$10477)-ROW('Table 3.2 Parish data'!$C$4)+1),ROW(115:115)))),"",INDEX('Table 3.2 Parish data'!$F$3:$F$10477,SMALL(IF($B$3='Table 3.2 Parish data'!$C$4:$C$10477,ROW('Table 3.2 Parish data'!$C$4:$C$10477)-ROW('Table 3.2 Parish data'!$C$3)+1),ROW(115:115))))</f>
        <v/>
      </c>
      <c r="F130" s="113">
        <f t="shared" si="1"/>
        <v>0</v>
      </c>
      <c r="G130" s="27" t="str">
        <f t="array" ref="G130">IF(ISERROR(INDEX('Table 3.2 Parish data'!$J$4:$J$10274,SMALL(IF($B$3='Table 3.2 Parish data'!$C$4:$C$10477,ROW('Table 3.2 Parish data'!$C$4:$C$10477)-ROW('Table 3.2 Parish data'!$C$3)+1),ROW(115:115)))),"",INDEX('Table 3.2 Parish data'!$J$4:$J$10477,SMALL(IF($B$3='Table 3.2 Parish data'!$C$4:$C$10477,ROW('Table 3.2 Parish data'!$C$4:$C$10477)-ROW('Table 3.2 Parish data'!$C$4)+1),ROW(115:115))))</f>
        <v/>
      </c>
      <c r="H130" s="28"/>
      <c r="I130" s="29" t="str">
        <f t="array" ref="I130">IF(ISERROR(INDEX('Table 3.2 Parish data'!$K$4:$K$10274,SMALL(IF($B$3='Table 3.2 Parish data'!$C$4:$C$10477,ROW('Table 3.2 Parish data'!$C$4:$C$10477)-ROW('Table 3.2 Parish data'!$C$3)+1),ROW(115:115)))),"",INDEX('Table 3.2 Parish data'!$K$4:$K$10477,SMALL(IF($B$3='Table 3.2 Parish data'!$C$4:$C$10477,ROW('Table 3.2 Parish data'!$C$4:$C$10477)-ROW('Table 3.2 Parish data'!$C$4)+1),ROW(115:115))))</f>
        <v/>
      </c>
      <c r="J130" s="28"/>
      <c r="K130" s="30" t="str">
        <f t="array" ref="K130">IF(ISERROR(INDEX('Table 3.2 Parish data'!$L$4:$L$10274,SMALL(IF($B$3='Table 3.2 Parish data'!$C$4:$C$10477,ROW('Table 3.2 Parish data'!$C$4:$C$10477)-ROW('Table 3.2 Parish data'!$C$3)+1),ROW(115:115)))),"",INDEX('Table 3.2 Parish data'!$L$4:$L$10477,SMALL(IF($B$3='Table 3.2 Parish data'!$C$4:$C$10477,ROW('Table 3.2 Parish data'!$C$4:$C$10477)-ROW('Table 3.2 Parish data'!$C$4)+1),ROW(115:115))))</f>
        <v/>
      </c>
      <c r="L130" s="36"/>
      <c r="M130" s="31"/>
      <c r="N130" s="33"/>
      <c r="O130" s="37"/>
      <c r="P130" s="46"/>
    </row>
    <row r="131" spans="1:16" s="35" customFormat="1" ht="21" customHeight="1" thickBot="1" x14ac:dyDescent="0.25">
      <c r="A131" s="32"/>
      <c r="B131" s="109"/>
      <c r="C131" s="25" t="str">
        <f t="array" ref="C131">IF(ISERROR(INDEX('Table 3.2 Parish data'!$D$4:$D$10272,SMALL(IF($B$3='Table 3.2 Parish data'!$C$4:$C$10477,ROW('Table 3.2 Parish data'!$C$4:$C$10477)-ROW('Table 3.2 Parish data'!$C$4)+1),ROW(116:116)))),"",INDEX('Table 3.2 Parish data'!$D$4:$D$10272,SMALL(IF($B$3='Table 3.2 Parish data'!$C$4:$C$10477,ROW('Table 3.2 Parish data'!$C$4:$C$10477)-ROW('Table 3.2 Parish data'!$C$4)+1),ROW(116:116))))</f>
        <v/>
      </c>
      <c r="D131" s="26"/>
      <c r="E131" s="27" t="str">
        <f t="array" ref="E131">IF(ISERROR(INDEX('Table 3.2 Parish data'!$F$3:$F$10274,SMALL(IF($B$3='Table 3.2 Parish data'!$C$3:$C$10477,ROW('Table 3.2 Parish data'!$C$4:$C$10477)-ROW('Table 3.2 Parish data'!$C$4)+1),ROW(116:116)))),"",INDEX('Table 3.2 Parish data'!$F$3:$F$10477,SMALL(IF($B$3='Table 3.2 Parish data'!$C$4:$C$10477,ROW('Table 3.2 Parish data'!$C$4:$C$10477)-ROW('Table 3.2 Parish data'!$C$3)+1),ROW(116:116))))</f>
        <v/>
      </c>
      <c r="F131" s="113">
        <f t="shared" si="1"/>
        <v>0</v>
      </c>
      <c r="G131" s="27" t="str">
        <f t="array" ref="G131">IF(ISERROR(INDEX('Table 3.2 Parish data'!$J$4:$J$10274,SMALL(IF($B$3='Table 3.2 Parish data'!$C$4:$C$10477,ROW('Table 3.2 Parish data'!$C$4:$C$10477)-ROW('Table 3.2 Parish data'!$C$3)+1),ROW(116:116)))),"",INDEX('Table 3.2 Parish data'!$J$4:$J$10477,SMALL(IF($B$3='Table 3.2 Parish data'!$C$4:$C$10477,ROW('Table 3.2 Parish data'!$C$4:$C$10477)-ROW('Table 3.2 Parish data'!$C$4)+1),ROW(116:116))))</f>
        <v/>
      </c>
      <c r="H131" s="28"/>
      <c r="I131" s="29" t="str">
        <f t="array" ref="I131">IF(ISERROR(INDEX('Table 3.2 Parish data'!$K$4:$K$10274,SMALL(IF($B$3='Table 3.2 Parish data'!$C$4:$C$10477,ROW('Table 3.2 Parish data'!$C$4:$C$10477)-ROW('Table 3.2 Parish data'!$C$3)+1),ROW(116:116)))),"",INDEX('Table 3.2 Parish data'!$K$4:$K$10477,SMALL(IF($B$3='Table 3.2 Parish data'!$C$4:$C$10477,ROW('Table 3.2 Parish data'!$C$4:$C$10477)-ROW('Table 3.2 Parish data'!$C$4)+1),ROW(116:116))))</f>
        <v/>
      </c>
      <c r="J131" s="28"/>
      <c r="K131" s="30" t="str">
        <f t="array" ref="K131">IF(ISERROR(INDEX('Table 3.2 Parish data'!$L$4:$L$10274,SMALL(IF($B$3='Table 3.2 Parish data'!$C$4:$C$10477,ROW('Table 3.2 Parish data'!$C$4:$C$10477)-ROW('Table 3.2 Parish data'!$C$3)+1),ROW(116:116)))),"",INDEX('Table 3.2 Parish data'!$L$4:$L$10477,SMALL(IF($B$3='Table 3.2 Parish data'!$C$4:$C$10477,ROW('Table 3.2 Parish data'!$C$4:$C$10477)-ROW('Table 3.2 Parish data'!$C$4)+1),ROW(116:116))))</f>
        <v/>
      </c>
      <c r="L131" s="36"/>
      <c r="M131" s="31"/>
      <c r="N131" s="33"/>
      <c r="O131" s="37"/>
      <c r="P131" s="46"/>
    </row>
    <row r="132" spans="1:16" s="35" customFormat="1" ht="21" customHeight="1" thickBot="1" x14ac:dyDescent="0.25">
      <c r="A132" s="32"/>
      <c r="B132" s="109"/>
      <c r="C132" s="25" t="str">
        <f t="array" ref="C132">IF(ISERROR(INDEX('Table 3.2 Parish data'!$D$4:$D$10272,SMALL(IF($B$3='Table 3.2 Parish data'!$C$4:$C$10477,ROW('Table 3.2 Parish data'!$C$4:$C$10477)-ROW('Table 3.2 Parish data'!$C$4)+1),ROW(117:117)))),"",INDEX('Table 3.2 Parish data'!$D$4:$D$10272,SMALL(IF($B$3='Table 3.2 Parish data'!$C$4:$C$10477,ROW('Table 3.2 Parish data'!$C$4:$C$10477)-ROW('Table 3.2 Parish data'!$C$4)+1),ROW(117:117))))</f>
        <v/>
      </c>
      <c r="D132" s="26"/>
      <c r="E132" s="27" t="str">
        <f t="array" ref="E132">IF(ISERROR(INDEX('Table 3.2 Parish data'!$F$3:$F$10274,SMALL(IF($B$3='Table 3.2 Parish data'!$C$3:$C$10477,ROW('Table 3.2 Parish data'!$C$4:$C$10477)-ROW('Table 3.2 Parish data'!$C$4)+1),ROW(117:117)))),"",INDEX('Table 3.2 Parish data'!$F$3:$F$10477,SMALL(IF($B$3='Table 3.2 Parish data'!$C$4:$C$10477,ROW('Table 3.2 Parish data'!$C$4:$C$10477)-ROW('Table 3.2 Parish data'!$C$3)+1),ROW(117:117))))</f>
        <v/>
      </c>
      <c r="F132" s="113">
        <f t="shared" si="1"/>
        <v>0</v>
      </c>
      <c r="G132" s="27" t="str">
        <f t="array" ref="G132">IF(ISERROR(INDEX('Table 3.2 Parish data'!$J$4:$J$10274,SMALL(IF($B$3='Table 3.2 Parish data'!$C$4:$C$10477,ROW('Table 3.2 Parish data'!$C$4:$C$10477)-ROW('Table 3.2 Parish data'!$C$3)+1),ROW(117:117)))),"",INDEX('Table 3.2 Parish data'!$J$4:$J$10477,SMALL(IF($B$3='Table 3.2 Parish data'!$C$4:$C$10477,ROW('Table 3.2 Parish data'!$C$4:$C$10477)-ROW('Table 3.2 Parish data'!$C$4)+1),ROW(117:117))))</f>
        <v/>
      </c>
      <c r="H132" s="28"/>
      <c r="I132" s="29" t="str">
        <f t="array" ref="I132">IF(ISERROR(INDEX('Table 3.2 Parish data'!$K$4:$K$10274,SMALL(IF($B$3='Table 3.2 Parish data'!$C$4:$C$10477,ROW('Table 3.2 Parish data'!$C$4:$C$10477)-ROW('Table 3.2 Parish data'!$C$3)+1),ROW(117:117)))),"",INDEX('Table 3.2 Parish data'!$K$4:$K$10477,SMALL(IF($B$3='Table 3.2 Parish data'!$C$4:$C$10477,ROW('Table 3.2 Parish data'!$C$4:$C$10477)-ROW('Table 3.2 Parish data'!$C$4)+1),ROW(117:117))))</f>
        <v/>
      </c>
      <c r="J132" s="28"/>
      <c r="K132" s="30" t="str">
        <f t="array" ref="K132">IF(ISERROR(INDEX('Table 3.2 Parish data'!$L$4:$L$10274,SMALL(IF($B$3='Table 3.2 Parish data'!$C$4:$C$10477,ROW('Table 3.2 Parish data'!$C$4:$C$10477)-ROW('Table 3.2 Parish data'!$C$3)+1),ROW(117:117)))),"",INDEX('Table 3.2 Parish data'!$L$4:$L$10477,SMALL(IF($B$3='Table 3.2 Parish data'!$C$4:$C$10477,ROW('Table 3.2 Parish data'!$C$4:$C$10477)-ROW('Table 3.2 Parish data'!$C$4)+1),ROW(117:117))))</f>
        <v/>
      </c>
      <c r="L132" s="36"/>
      <c r="M132" s="31"/>
      <c r="N132" s="33"/>
      <c r="O132" s="37"/>
      <c r="P132" s="46"/>
    </row>
    <row r="133" spans="1:16" s="35" customFormat="1" ht="21" customHeight="1" thickBot="1" x14ac:dyDescent="0.25">
      <c r="A133" s="32"/>
      <c r="B133" s="109"/>
      <c r="C133" s="25" t="str">
        <f t="array" ref="C133">IF(ISERROR(INDEX('Table 3.2 Parish data'!$D$4:$D$10272,SMALL(IF($B$3='Table 3.2 Parish data'!$C$4:$C$10477,ROW('Table 3.2 Parish data'!$C$4:$C$10477)-ROW('Table 3.2 Parish data'!$C$4)+1),ROW(118:118)))),"",INDEX('Table 3.2 Parish data'!$D$4:$D$10272,SMALL(IF($B$3='Table 3.2 Parish data'!$C$4:$C$10477,ROW('Table 3.2 Parish data'!$C$4:$C$10477)-ROW('Table 3.2 Parish data'!$C$4)+1),ROW(118:118))))</f>
        <v/>
      </c>
      <c r="D133" s="26"/>
      <c r="E133" s="27" t="str">
        <f t="array" ref="E133">IF(ISERROR(INDEX('Table 3.2 Parish data'!$F$3:$F$10274,SMALL(IF($B$3='Table 3.2 Parish data'!$C$3:$C$10477,ROW('Table 3.2 Parish data'!$C$4:$C$10477)-ROW('Table 3.2 Parish data'!$C$4)+1),ROW(118:118)))),"",INDEX('Table 3.2 Parish data'!$F$3:$F$10477,SMALL(IF($B$3='Table 3.2 Parish data'!$C$4:$C$10477,ROW('Table 3.2 Parish data'!$C$4:$C$10477)-ROW('Table 3.2 Parish data'!$C$3)+1),ROW(118:118))))</f>
        <v/>
      </c>
      <c r="F133" s="113">
        <f t="shared" si="1"/>
        <v>0</v>
      </c>
      <c r="G133" s="27" t="str">
        <f t="array" ref="G133">IF(ISERROR(INDEX('Table 3.2 Parish data'!$J$4:$J$10274,SMALL(IF($B$3='Table 3.2 Parish data'!$C$4:$C$10477,ROW('Table 3.2 Parish data'!$C$4:$C$10477)-ROW('Table 3.2 Parish data'!$C$3)+1),ROW(118:118)))),"",INDEX('Table 3.2 Parish data'!$J$4:$J$10477,SMALL(IF($B$3='Table 3.2 Parish data'!$C$4:$C$10477,ROW('Table 3.2 Parish data'!$C$4:$C$10477)-ROW('Table 3.2 Parish data'!$C$4)+1),ROW(118:118))))</f>
        <v/>
      </c>
      <c r="H133" s="28"/>
      <c r="I133" s="29" t="str">
        <f t="array" ref="I133">IF(ISERROR(INDEX('Table 3.2 Parish data'!$K$4:$K$10274,SMALL(IF($B$3='Table 3.2 Parish data'!$C$4:$C$10477,ROW('Table 3.2 Parish data'!$C$4:$C$10477)-ROW('Table 3.2 Parish data'!$C$3)+1),ROW(118:118)))),"",INDEX('Table 3.2 Parish data'!$K$4:$K$10477,SMALL(IF($B$3='Table 3.2 Parish data'!$C$4:$C$10477,ROW('Table 3.2 Parish data'!$C$4:$C$10477)-ROW('Table 3.2 Parish data'!$C$4)+1),ROW(118:118))))</f>
        <v/>
      </c>
      <c r="J133" s="28"/>
      <c r="K133" s="30" t="str">
        <f t="array" ref="K133">IF(ISERROR(INDEX('Table 3.2 Parish data'!$L$4:$L$10274,SMALL(IF($B$3='Table 3.2 Parish data'!$C$4:$C$10477,ROW('Table 3.2 Parish data'!$C$4:$C$10477)-ROW('Table 3.2 Parish data'!$C$3)+1),ROW(118:118)))),"",INDEX('Table 3.2 Parish data'!$L$4:$L$10477,SMALL(IF($B$3='Table 3.2 Parish data'!$C$4:$C$10477,ROW('Table 3.2 Parish data'!$C$4:$C$10477)-ROW('Table 3.2 Parish data'!$C$4)+1),ROW(118:118))))</f>
        <v/>
      </c>
      <c r="L133" s="36"/>
      <c r="M133" s="31"/>
      <c r="N133" s="33"/>
      <c r="O133" s="37"/>
      <c r="P133" s="46"/>
    </row>
    <row r="134" spans="1:16" s="35" customFormat="1" ht="21" customHeight="1" thickBot="1" x14ac:dyDescent="0.25">
      <c r="A134" s="32"/>
      <c r="B134" s="109"/>
      <c r="C134" s="25" t="str">
        <f t="array" ref="C134">IF(ISERROR(INDEX('Table 3.2 Parish data'!$D$4:$D$10272,SMALL(IF($B$3='Table 3.2 Parish data'!$C$4:$C$10477,ROW('Table 3.2 Parish data'!$C$4:$C$10477)-ROW('Table 3.2 Parish data'!$C$4)+1),ROW(119:119)))),"",INDEX('Table 3.2 Parish data'!$D$4:$D$10272,SMALL(IF($B$3='Table 3.2 Parish data'!$C$4:$C$10477,ROW('Table 3.2 Parish data'!$C$4:$C$10477)-ROW('Table 3.2 Parish data'!$C$4)+1),ROW(119:119))))</f>
        <v/>
      </c>
      <c r="D134" s="26"/>
      <c r="E134" s="27" t="str">
        <f t="array" ref="E134">IF(ISERROR(INDEX('Table 3.2 Parish data'!$F$3:$F$10274,SMALL(IF($B$3='Table 3.2 Parish data'!$C$3:$C$10477,ROW('Table 3.2 Parish data'!$C$4:$C$10477)-ROW('Table 3.2 Parish data'!$C$4)+1),ROW(119:119)))),"",INDEX('Table 3.2 Parish data'!$F$3:$F$10477,SMALL(IF($B$3='Table 3.2 Parish data'!$C$4:$C$10477,ROW('Table 3.2 Parish data'!$C$4:$C$10477)-ROW('Table 3.2 Parish data'!$C$3)+1),ROW(119:119))))</f>
        <v/>
      </c>
      <c r="F134" s="113">
        <f t="shared" si="1"/>
        <v>0</v>
      </c>
      <c r="G134" s="27" t="str">
        <f t="array" ref="G134">IF(ISERROR(INDEX('Table 3.2 Parish data'!$J$4:$J$10274,SMALL(IF($B$3='Table 3.2 Parish data'!$C$4:$C$10477,ROW('Table 3.2 Parish data'!$C$4:$C$10477)-ROW('Table 3.2 Parish data'!$C$3)+1),ROW(119:119)))),"",INDEX('Table 3.2 Parish data'!$J$4:$J$10477,SMALL(IF($B$3='Table 3.2 Parish data'!$C$4:$C$10477,ROW('Table 3.2 Parish data'!$C$4:$C$10477)-ROW('Table 3.2 Parish data'!$C$4)+1),ROW(119:119))))</f>
        <v/>
      </c>
      <c r="H134" s="28"/>
      <c r="I134" s="29" t="str">
        <f t="array" ref="I134">IF(ISERROR(INDEX('Table 3.2 Parish data'!$K$4:$K$10274,SMALL(IF($B$3='Table 3.2 Parish data'!$C$4:$C$10477,ROW('Table 3.2 Parish data'!$C$4:$C$10477)-ROW('Table 3.2 Parish data'!$C$3)+1),ROW(119:119)))),"",INDEX('Table 3.2 Parish data'!$K$4:$K$10477,SMALL(IF($B$3='Table 3.2 Parish data'!$C$4:$C$10477,ROW('Table 3.2 Parish data'!$C$4:$C$10477)-ROW('Table 3.2 Parish data'!$C$4)+1),ROW(119:119))))</f>
        <v/>
      </c>
      <c r="J134" s="28"/>
      <c r="K134" s="30" t="str">
        <f t="array" ref="K134">IF(ISERROR(INDEX('Table 3.2 Parish data'!$L$4:$L$10274,SMALL(IF($B$3='Table 3.2 Parish data'!$C$4:$C$10477,ROW('Table 3.2 Parish data'!$C$4:$C$10477)-ROW('Table 3.2 Parish data'!$C$3)+1),ROW(119:119)))),"",INDEX('Table 3.2 Parish data'!$L$4:$L$10477,SMALL(IF($B$3='Table 3.2 Parish data'!$C$4:$C$10477,ROW('Table 3.2 Parish data'!$C$4:$C$10477)-ROW('Table 3.2 Parish data'!$C$4)+1),ROW(119:119))))</f>
        <v/>
      </c>
      <c r="L134" s="36"/>
      <c r="M134" s="31"/>
      <c r="N134" s="33"/>
      <c r="O134" s="37"/>
      <c r="P134" s="46"/>
    </row>
    <row r="135" spans="1:16" s="35" customFormat="1" ht="21" customHeight="1" thickBot="1" x14ac:dyDescent="0.25">
      <c r="A135" s="32"/>
      <c r="B135" s="109"/>
      <c r="C135" s="25" t="str">
        <f t="array" ref="C135">IF(ISERROR(INDEX('Table 3.2 Parish data'!$D$4:$D$10272,SMALL(IF($B$3='Table 3.2 Parish data'!$C$4:$C$10477,ROW('Table 3.2 Parish data'!$C$4:$C$10477)-ROW('Table 3.2 Parish data'!$C$4)+1),ROW(120:120)))),"",INDEX('Table 3.2 Parish data'!$D$4:$D$10272,SMALL(IF($B$3='Table 3.2 Parish data'!$C$4:$C$10477,ROW('Table 3.2 Parish data'!$C$4:$C$10477)-ROW('Table 3.2 Parish data'!$C$4)+1),ROW(120:120))))</f>
        <v/>
      </c>
      <c r="D135" s="26"/>
      <c r="E135" s="27" t="str">
        <f t="array" ref="E135">IF(ISERROR(INDEX('Table 3.2 Parish data'!$F$3:$F$10274,SMALL(IF($B$3='Table 3.2 Parish data'!$C$3:$C$10477,ROW('Table 3.2 Parish data'!$C$4:$C$10477)-ROW('Table 3.2 Parish data'!$C$4)+1),ROW(120:120)))),"",INDEX('Table 3.2 Parish data'!$F$3:$F$10477,SMALL(IF($B$3='Table 3.2 Parish data'!$C$4:$C$10477,ROW('Table 3.2 Parish data'!$C$4:$C$10477)-ROW('Table 3.2 Parish data'!$C$3)+1),ROW(120:120))))</f>
        <v/>
      </c>
      <c r="F135" s="113">
        <f t="shared" si="1"/>
        <v>0</v>
      </c>
      <c r="G135" s="27" t="str">
        <f t="array" ref="G135">IF(ISERROR(INDEX('Table 3.2 Parish data'!$J$4:$J$10274,SMALL(IF($B$3='Table 3.2 Parish data'!$C$4:$C$10477,ROW('Table 3.2 Parish data'!$C$4:$C$10477)-ROW('Table 3.2 Parish data'!$C$3)+1),ROW(120:120)))),"",INDEX('Table 3.2 Parish data'!$J$4:$J$10477,SMALL(IF($B$3='Table 3.2 Parish data'!$C$4:$C$10477,ROW('Table 3.2 Parish data'!$C$4:$C$10477)-ROW('Table 3.2 Parish data'!$C$4)+1),ROW(120:120))))</f>
        <v/>
      </c>
      <c r="H135" s="28"/>
      <c r="I135" s="29" t="str">
        <f t="array" ref="I135">IF(ISERROR(INDEX('Table 3.2 Parish data'!$K$4:$K$10274,SMALL(IF($B$3='Table 3.2 Parish data'!$C$4:$C$10477,ROW('Table 3.2 Parish data'!$C$4:$C$10477)-ROW('Table 3.2 Parish data'!$C$3)+1),ROW(120:120)))),"",INDEX('Table 3.2 Parish data'!$K$4:$K$10477,SMALL(IF($B$3='Table 3.2 Parish data'!$C$4:$C$10477,ROW('Table 3.2 Parish data'!$C$4:$C$10477)-ROW('Table 3.2 Parish data'!$C$4)+1),ROW(120:120))))</f>
        <v/>
      </c>
      <c r="J135" s="28"/>
      <c r="K135" s="30" t="str">
        <f t="array" ref="K135">IF(ISERROR(INDEX('Table 3.2 Parish data'!$L$4:$L$10274,SMALL(IF($B$3='Table 3.2 Parish data'!$C$4:$C$10477,ROW('Table 3.2 Parish data'!$C$4:$C$10477)-ROW('Table 3.2 Parish data'!$C$3)+1),ROW(120:120)))),"",INDEX('Table 3.2 Parish data'!$L$4:$L$10477,SMALL(IF($B$3='Table 3.2 Parish data'!$C$4:$C$10477,ROW('Table 3.2 Parish data'!$C$4:$C$10477)-ROW('Table 3.2 Parish data'!$C$4)+1),ROW(120:120))))</f>
        <v/>
      </c>
      <c r="L135" s="36"/>
      <c r="M135" s="31"/>
      <c r="N135" s="33"/>
      <c r="O135" s="37"/>
      <c r="P135" s="46"/>
    </row>
    <row r="136" spans="1:16" s="35" customFormat="1" ht="21" customHeight="1" thickBot="1" x14ac:dyDescent="0.25">
      <c r="A136" s="32"/>
      <c r="B136" s="109"/>
      <c r="C136" s="25" t="str">
        <f t="array" ref="C136">IF(ISERROR(INDEX('Table 3.2 Parish data'!$D$4:$D$10272,SMALL(IF($B$3='Table 3.2 Parish data'!$C$4:$C$10477,ROW('Table 3.2 Parish data'!$C$4:$C$10477)-ROW('Table 3.2 Parish data'!$C$4)+1),ROW(121:121)))),"",INDEX('Table 3.2 Parish data'!$D$4:$D$10272,SMALL(IF($B$3='Table 3.2 Parish data'!$C$4:$C$10477,ROW('Table 3.2 Parish data'!$C$4:$C$10477)-ROW('Table 3.2 Parish data'!$C$4)+1),ROW(121:121))))</f>
        <v/>
      </c>
      <c r="D136" s="26"/>
      <c r="E136" s="27" t="str">
        <f t="array" ref="E136">IF(ISERROR(INDEX('Table 3.2 Parish data'!$F$3:$F$10274,SMALL(IF($B$3='Table 3.2 Parish data'!$C$3:$C$10477,ROW('Table 3.2 Parish data'!$C$4:$C$10477)-ROW('Table 3.2 Parish data'!$C$4)+1),ROW(121:121)))),"",INDEX('Table 3.2 Parish data'!$F$3:$F$10477,SMALL(IF($B$3='Table 3.2 Parish data'!$C$4:$C$10477,ROW('Table 3.2 Parish data'!$C$4:$C$10477)-ROW('Table 3.2 Parish data'!$C$3)+1),ROW(121:121))))</f>
        <v/>
      </c>
      <c r="F136" s="113">
        <f t="shared" si="1"/>
        <v>0</v>
      </c>
      <c r="G136" s="27" t="str">
        <f t="array" ref="G136">IF(ISERROR(INDEX('Table 3.2 Parish data'!$J$4:$J$10274,SMALL(IF($B$3='Table 3.2 Parish data'!$C$4:$C$10477,ROW('Table 3.2 Parish data'!$C$4:$C$10477)-ROW('Table 3.2 Parish data'!$C$3)+1),ROW(121:121)))),"",INDEX('Table 3.2 Parish data'!$J$4:$J$10477,SMALL(IF($B$3='Table 3.2 Parish data'!$C$4:$C$10477,ROW('Table 3.2 Parish data'!$C$4:$C$10477)-ROW('Table 3.2 Parish data'!$C$4)+1),ROW(121:121))))</f>
        <v/>
      </c>
      <c r="H136" s="28"/>
      <c r="I136" s="29" t="str">
        <f t="array" ref="I136">IF(ISERROR(INDEX('Table 3.2 Parish data'!$K$4:$K$10274,SMALL(IF($B$3='Table 3.2 Parish data'!$C$4:$C$10477,ROW('Table 3.2 Parish data'!$C$4:$C$10477)-ROW('Table 3.2 Parish data'!$C$3)+1),ROW(121:121)))),"",INDEX('Table 3.2 Parish data'!$K$4:$K$10477,SMALL(IF($B$3='Table 3.2 Parish data'!$C$4:$C$10477,ROW('Table 3.2 Parish data'!$C$4:$C$10477)-ROW('Table 3.2 Parish data'!$C$4)+1),ROW(121:121))))</f>
        <v/>
      </c>
      <c r="J136" s="28"/>
      <c r="K136" s="30" t="str">
        <f t="array" ref="K136">IF(ISERROR(INDEX('Table 3.2 Parish data'!$L$4:$L$10274,SMALL(IF($B$3='Table 3.2 Parish data'!$C$4:$C$10477,ROW('Table 3.2 Parish data'!$C$4:$C$10477)-ROW('Table 3.2 Parish data'!$C$3)+1),ROW(121:121)))),"",INDEX('Table 3.2 Parish data'!$L$4:$L$10477,SMALL(IF($B$3='Table 3.2 Parish data'!$C$4:$C$10477,ROW('Table 3.2 Parish data'!$C$4:$C$10477)-ROW('Table 3.2 Parish data'!$C$4)+1),ROW(121:121))))</f>
        <v/>
      </c>
      <c r="L136" s="36"/>
      <c r="M136" s="31"/>
      <c r="N136" s="33"/>
      <c r="O136" s="37"/>
      <c r="P136" s="46"/>
    </row>
    <row r="137" spans="1:16" s="35" customFormat="1" ht="21" customHeight="1" thickBot="1" x14ac:dyDescent="0.25">
      <c r="A137" s="32"/>
      <c r="B137" s="109"/>
      <c r="C137" s="25" t="str">
        <f t="array" ref="C137">IF(ISERROR(INDEX('Table 3.2 Parish data'!$D$4:$D$10272,SMALL(IF($B$3='Table 3.2 Parish data'!$C$4:$C$10477,ROW('Table 3.2 Parish data'!$C$4:$C$10477)-ROW('Table 3.2 Parish data'!$C$4)+1),ROW(122:122)))),"",INDEX('Table 3.2 Parish data'!$D$4:$D$10272,SMALL(IF($B$3='Table 3.2 Parish data'!$C$4:$C$10477,ROW('Table 3.2 Parish data'!$C$4:$C$10477)-ROW('Table 3.2 Parish data'!$C$4)+1),ROW(122:122))))</f>
        <v/>
      </c>
      <c r="D137" s="26"/>
      <c r="E137" s="27" t="str">
        <f t="array" ref="E137">IF(ISERROR(INDEX('Table 3.2 Parish data'!$F$3:$F$10274,SMALL(IF($B$3='Table 3.2 Parish data'!$C$3:$C$10477,ROW('Table 3.2 Parish data'!$C$4:$C$10477)-ROW('Table 3.2 Parish data'!$C$4)+1),ROW(122:122)))),"",INDEX('Table 3.2 Parish data'!$F$3:$F$10477,SMALL(IF($B$3='Table 3.2 Parish data'!$C$4:$C$10477,ROW('Table 3.2 Parish data'!$C$4:$C$10477)-ROW('Table 3.2 Parish data'!$C$3)+1),ROW(122:122))))</f>
        <v/>
      </c>
      <c r="F137" s="113">
        <f t="shared" si="1"/>
        <v>0</v>
      </c>
      <c r="G137" s="27" t="str">
        <f t="array" ref="G137">IF(ISERROR(INDEX('Table 3.2 Parish data'!$J$4:$J$10274,SMALL(IF($B$3='Table 3.2 Parish data'!$C$4:$C$10477,ROW('Table 3.2 Parish data'!$C$4:$C$10477)-ROW('Table 3.2 Parish data'!$C$3)+1),ROW(122:122)))),"",INDEX('Table 3.2 Parish data'!$J$4:$J$10477,SMALL(IF($B$3='Table 3.2 Parish data'!$C$4:$C$10477,ROW('Table 3.2 Parish data'!$C$4:$C$10477)-ROW('Table 3.2 Parish data'!$C$4)+1),ROW(122:122))))</f>
        <v/>
      </c>
      <c r="H137" s="28"/>
      <c r="I137" s="29" t="str">
        <f t="array" ref="I137">IF(ISERROR(INDEX('Table 3.2 Parish data'!$K$4:$K$10274,SMALL(IF($B$3='Table 3.2 Parish data'!$C$4:$C$10477,ROW('Table 3.2 Parish data'!$C$4:$C$10477)-ROW('Table 3.2 Parish data'!$C$3)+1),ROW(122:122)))),"",INDEX('Table 3.2 Parish data'!$K$4:$K$10477,SMALL(IF($B$3='Table 3.2 Parish data'!$C$4:$C$10477,ROW('Table 3.2 Parish data'!$C$4:$C$10477)-ROW('Table 3.2 Parish data'!$C$4)+1),ROW(122:122))))</f>
        <v/>
      </c>
      <c r="J137" s="28"/>
      <c r="K137" s="30" t="str">
        <f t="array" ref="K137">IF(ISERROR(INDEX('Table 3.2 Parish data'!$L$4:$L$10274,SMALL(IF($B$3='Table 3.2 Parish data'!$C$4:$C$10477,ROW('Table 3.2 Parish data'!$C$4:$C$10477)-ROW('Table 3.2 Parish data'!$C$3)+1),ROW(122:122)))),"",INDEX('Table 3.2 Parish data'!$L$4:$L$10477,SMALL(IF($B$3='Table 3.2 Parish data'!$C$4:$C$10477,ROW('Table 3.2 Parish data'!$C$4:$C$10477)-ROW('Table 3.2 Parish data'!$C$4)+1),ROW(122:122))))</f>
        <v/>
      </c>
      <c r="L137" s="36"/>
      <c r="M137" s="31"/>
      <c r="N137" s="33"/>
      <c r="O137" s="37"/>
      <c r="P137" s="46"/>
    </row>
    <row r="138" spans="1:16" s="35" customFormat="1" ht="21" customHeight="1" thickBot="1" x14ac:dyDescent="0.25">
      <c r="A138" s="32"/>
      <c r="B138" s="109"/>
      <c r="C138" s="25" t="str">
        <f t="array" ref="C138">IF(ISERROR(INDEX('Table 3.2 Parish data'!$D$4:$D$10272,SMALL(IF($B$3='Table 3.2 Parish data'!$C$4:$C$10477,ROW('Table 3.2 Parish data'!$C$4:$C$10477)-ROW('Table 3.2 Parish data'!$C$4)+1),ROW(123:123)))),"",INDEX('Table 3.2 Parish data'!$D$4:$D$10272,SMALL(IF($B$3='Table 3.2 Parish data'!$C$4:$C$10477,ROW('Table 3.2 Parish data'!$C$4:$C$10477)-ROW('Table 3.2 Parish data'!$C$4)+1),ROW(123:123))))</f>
        <v/>
      </c>
      <c r="D138" s="26"/>
      <c r="E138" s="27" t="str">
        <f t="array" ref="E138">IF(ISERROR(INDEX('Table 3.2 Parish data'!$F$3:$F$10274,SMALL(IF($B$3='Table 3.2 Parish data'!$C$3:$C$10477,ROW('Table 3.2 Parish data'!$C$4:$C$10477)-ROW('Table 3.2 Parish data'!$C$4)+1),ROW(123:123)))),"",INDEX('Table 3.2 Parish data'!$F$3:$F$10477,SMALL(IF($B$3='Table 3.2 Parish data'!$C$4:$C$10477,ROW('Table 3.2 Parish data'!$C$4:$C$10477)-ROW('Table 3.2 Parish data'!$C$3)+1),ROW(123:123))))</f>
        <v/>
      </c>
      <c r="F138" s="113">
        <f t="shared" si="1"/>
        <v>0</v>
      </c>
      <c r="G138" s="27" t="str">
        <f t="array" ref="G138">IF(ISERROR(INDEX('Table 3.2 Parish data'!$J$4:$J$10274,SMALL(IF($B$3='Table 3.2 Parish data'!$C$4:$C$10477,ROW('Table 3.2 Parish data'!$C$4:$C$10477)-ROW('Table 3.2 Parish data'!$C$3)+1),ROW(123:123)))),"",INDEX('Table 3.2 Parish data'!$J$4:$J$10477,SMALL(IF($B$3='Table 3.2 Parish data'!$C$4:$C$10477,ROW('Table 3.2 Parish data'!$C$4:$C$10477)-ROW('Table 3.2 Parish data'!$C$4)+1),ROW(123:123))))</f>
        <v/>
      </c>
      <c r="H138" s="28"/>
      <c r="I138" s="29" t="str">
        <f t="array" ref="I138">IF(ISERROR(INDEX('Table 3.2 Parish data'!$K$4:$K$10274,SMALL(IF($B$3='Table 3.2 Parish data'!$C$4:$C$10477,ROW('Table 3.2 Parish data'!$C$4:$C$10477)-ROW('Table 3.2 Parish data'!$C$3)+1),ROW(123:123)))),"",INDEX('Table 3.2 Parish data'!$K$4:$K$10477,SMALL(IF($B$3='Table 3.2 Parish data'!$C$4:$C$10477,ROW('Table 3.2 Parish data'!$C$4:$C$10477)-ROW('Table 3.2 Parish data'!$C$4)+1),ROW(123:123))))</f>
        <v/>
      </c>
      <c r="J138" s="28"/>
      <c r="K138" s="30" t="str">
        <f t="array" ref="K138">IF(ISERROR(INDEX('Table 3.2 Parish data'!$L$4:$L$10274,SMALL(IF($B$3='Table 3.2 Parish data'!$C$4:$C$10477,ROW('Table 3.2 Parish data'!$C$4:$C$10477)-ROW('Table 3.2 Parish data'!$C$3)+1),ROW(123:123)))),"",INDEX('Table 3.2 Parish data'!$L$4:$L$10477,SMALL(IF($B$3='Table 3.2 Parish data'!$C$4:$C$10477,ROW('Table 3.2 Parish data'!$C$4:$C$10477)-ROW('Table 3.2 Parish data'!$C$4)+1),ROW(123:123))))</f>
        <v/>
      </c>
      <c r="L138" s="36"/>
      <c r="M138" s="31"/>
      <c r="N138" s="33"/>
      <c r="O138" s="37"/>
      <c r="P138" s="46"/>
    </row>
    <row r="139" spans="1:16" s="35" customFormat="1" ht="21" customHeight="1" thickBot="1" x14ac:dyDescent="0.25">
      <c r="A139" s="32"/>
      <c r="B139" s="109"/>
      <c r="C139" s="25" t="str">
        <f t="array" ref="C139">IF(ISERROR(INDEX('Table 3.2 Parish data'!$D$4:$D$10272,SMALL(IF($B$3='Table 3.2 Parish data'!$C$4:$C$10477,ROW('Table 3.2 Parish data'!$C$4:$C$10477)-ROW('Table 3.2 Parish data'!$C$4)+1),ROW(124:124)))),"",INDEX('Table 3.2 Parish data'!$D$4:$D$10272,SMALL(IF($B$3='Table 3.2 Parish data'!$C$4:$C$10477,ROW('Table 3.2 Parish data'!$C$4:$C$10477)-ROW('Table 3.2 Parish data'!$C$4)+1),ROW(124:124))))</f>
        <v/>
      </c>
      <c r="D139" s="26"/>
      <c r="E139" s="27" t="str">
        <f t="array" ref="E139">IF(ISERROR(INDEX('Table 3.2 Parish data'!$F$3:$F$10274,SMALL(IF($B$3='Table 3.2 Parish data'!$C$3:$C$10477,ROW('Table 3.2 Parish data'!$C$4:$C$10477)-ROW('Table 3.2 Parish data'!$C$4)+1),ROW(124:124)))),"",INDEX('Table 3.2 Parish data'!$F$3:$F$10477,SMALL(IF($B$3='Table 3.2 Parish data'!$C$4:$C$10477,ROW('Table 3.2 Parish data'!$C$4:$C$10477)-ROW('Table 3.2 Parish data'!$C$3)+1),ROW(124:124))))</f>
        <v/>
      </c>
      <c r="F139" s="113">
        <f t="shared" si="1"/>
        <v>0</v>
      </c>
      <c r="G139" s="27" t="str">
        <f t="array" ref="G139">IF(ISERROR(INDEX('Table 3.2 Parish data'!$J$4:$J$10274,SMALL(IF($B$3='Table 3.2 Parish data'!$C$4:$C$10477,ROW('Table 3.2 Parish data'!$C$4:$C$10477)-ROW('Table 3.2 Parish data'!$C$3)+1),ROW(124:124)))),"",INDEX('Table 3.2 Parish data'!$J$4:$J$10477,SMALL(IF($B$3='Table 3.2 Parish data'!$C$4:$C$10477,ROW('Table 3.2 Parish data'!$C$4:$C$10477)-ROW('Table 3.2 Parish data'!$C$4)+1),ROW(124:124))))</f>
        <v/>
      </c>
      <c r="H139" s="28"/>
      <c r="I139" s="29" t="str">
        <f t="array" ref="I139">IF(ISERROR(INDEX('Table 3.2 Parish data'!$K$4:$K$10274,SMALL(IF($B$3='Table 3.2 Parish data'!$C$4:$C$10477,ROW('Table 3.2 Parish data'!$C$4:$C$10477)-ROW('Table 3.2 Parish data'!$C$3)+1),ROW(124:124)))),"",INDEX('Table 3.2 Parish data'!$K$4:$K$10477,SMALL(IF($B$3='Table 3.2 Parish data'!$C$4:$C$10477,ROW('Table 3.2 Parish data'!$C$4:$C$10477)-ROW('Table 3.2 Parish data'!$C$4)+1),ROW(124:124))))</f>
        <v/>
      </c>
      <c r="J139" s="28"/>
      <c r="K139" s="30" t="str">
        <f t="array" ref="K139">IF(ISERROR(INDEX('Table 3.2 Parish data'!$L$4:$L$10274,SMALL(IF($B$3='Table 3.2 Parish data'!$C$4:$C$10477,ROW('Table 3.2 Parish data'!$C$4:$C$10477)-ROW('Table 3.2 Parish data'!$C$3)+1),ROW(124:124)))),"",INDEX('Table 3.2 Parish data'!$L$4:$L$10477,SMALL(IF($B$3='Table 3.2 Parish data'!$C$4:$C$10477,ROW('Table 3.2 Parish data'!$C$4:$C$10477)-ROW('Table 3.2 Parish data'!$C$4)+1),ROW(124:124))))</f>
        <v/>
      </c>
      <c r="L139" s="36"/>
      <c r="M139" s="31"/>
      <c r="N139" s="33"/>
      <c r="O139" s="37"/>
      <c r="P139" s="46"/>
    </row>
    <row r="140" spans="1:16" s="35" customFormat="1" ht="21" customHeight="1" thickBot="1" x14ac:dyDescent="0.25">
      <c r="A140" s="32"/>
      <c r="B140" s="109"/>
      <c r="C140" s="25" t="str">
        <f t="array" ref="C140">IF(ISERROR(INDEX('Table 3.2 Parish data'!$D$4:$D$10272,SMALL(IF($B$3='Table 3.2 Parish data'!$C$4:$C$10477,ROW('Table 3.2 Parish data'!$C$4:$C$10477)-ROW('Table 3.2 Parish data'!$C$4)+1),ROW(125:125)))),"",INDEX('Table 3.2 Parish data'!$D$4:$D$10272,SMALL(IF($B$3='Table 3.2 Parish data'!$C$4:$C$10477,ROW('Table 3.2 Parish data'!$C$4:$C$10477)-ROW('Table 3.2 Parish data'!$C$4)+1),ROW(125:125))))</f>
        <v/>
      </c>
      <c r="D140" s="26"/>
      <c r="E140" s="27" t="str">
        <f t="array" ref="E140">IF(ISERROR(INDEX('Table 3.2 Parish data'!$F$3:$F$10274,SMALL(IF($B$3='Table 3.2 Parish data'!$C$3:$C$10477,ROW('Table 3.2 Parish data'!$C$4:$C$10477)-ROW('Table 3.2 Parish data'!$C$4)+1),ROW(125:125)))),"",INDEX('Table 3.2 Parish data'!$F$3:$F$10477,SMALL(IF($B$3='Table 3.2 Parish data'!$C$4:$C$10477,ROW('Table 3.2 Parish data'!$C$4:$C$10477)-ROW('Table 3.2 Parish data'!$C$3)+1),ROW(125:125))))</f>
        <v/>
      </c>
      <c r="F140" s="113">
        <f t="shared" si="1"/>
        <v>0</v>
      </c>
      <c r="G140" s="27" t="str">
        <f t="array" ref="G140">IF(ISERROR(INDEX('Table 3.2 Parish data'!$J$4:$J$10274,SMALL(IF($B$3='Table 3.2 Parish data'!$C$4:$C$10477,ROW('Table 3.2 Parish data'!$C$4:$C$10477)-ROW('Table 3.2 Parish data'!$C$3)+1),ROW(125:125)))),"",INDEX('Table 3.2 Parish data'!$J$4:$J$10477,SMALL(IF($B$3='Table 3.2 Parish data'!$C$4:$C$10477,ROW('Table 3.2 Parish data'!$C$4:$C$10477)-ROW('Table 3.2 Parish data'!$C$4)+1),ROW(125:125))))</f>
        <v/>
      </c>
      <c r="H140" s="28"/>
      <c r="I140" s="29" t="str">
        <f t="array" ref="I140">IF(ISERROR(INDEX('Table 3.2 Parish data'!$K$4:$K$10274,SMALL(IF($B$3='Table 3.2 Parish data'!$C$4:$C$10477,ROW('Table 3.2 Parish data'!$C$4:$C$10477)-ROW('Table 3.2 Parish data'!$C$3)+1),ROW(125:125)))),"",INDEX('Table 3.2 Parish data'!$K$4:$K$10477,SMALL(IF($B$3='Table 3.2 Parish data'!$C$4:$C$10477,ROW('Table 3.2 Parish data'!$C$4:$C$10477)-ROW('Table 3.2 Parish data'!$C$4)+1),ROW(125:125))))</f>
        <v/>
      </c>
      <c r="J140" s="28"/>
      <c r="K140" s="30" t="str">
        <f t="array" ref="K140">IF(ISERROR(INDEX('Table 3.2 Parish data'!$L$4:$L$10274,SMALL(IF($B$3='Table 3.2 Parish data'!$C$4:$C$10477,ROW('Table 3.2 Parish data'!$C$4:$C$10477)-ROW('Table 3.2 Parish data'!$C$3)+1),ROW(125:125)))),"",INDEX('Table 3.2 Parish data'!$L$4:$L$10477,SMALL(IF($B$3='Table 3.2 Parish data'!$C$4:$C$10477,ROW('Table 3.2 Parish data'!$C$4:$C$10477)-ROW('Table 3.2 Parish data'!$C$4)+1),ROW(125:125))))</f>
        <v/>
      </c>
      <c r="L140" s="36"/>
      <c r="M140" s="31"/>
      <c r="N140" s="33"/>
      <c r="O140" s="37"/>
      <c r="P140" s="46"/>
    </row>
    <row r="141" spans="1:16" s="35" customFormat="1" ht="21" customHeight="1" thickBot="1" x14ac:dyDescent="0.25">
      <c r="A141" s="32"/>
      <c r="B141" s="109"/>
      <c r="C141" s="25" t="str">
        <f t="array" ref="C141">IF(ISERROR(INDEX('Table 3.2 Parish data'!$D$4:$D$10272,SMALL(IF($B$3='Table 3.2 Parish data'!$C$4:$C$10477,ROW('Table 3.2 Parish data'!$C$4:$C$10477)-ROW('Table 3.2 Parish data'!$C$4)+1),ROW(126:126)))),"",INDEX('Table 3.2 Parish data'!$D$4:$D$10272,SMALL(IF($B$3='Table 3.2 Parish data'!$C$4:$C$10477,ROW('Table 3.2 Parish data'!$C$4:$C$10477)-ROW('Table 3.2 Parish data'!$C$4)+1),ROW(126:126))))</f>
        <v/>
      </c>
      <c r="D141" s="26"/>
      <c r="E141" s="27" t="str">
        <f t="array" ref="E141">IF(ISERROR(INDEX('Table 3.2 Parish data'!$F$3:$F$10274,SMALL(IF($B$3='Table 3.2 Parish data'!$C$3:$C$10477,ROW('Table 3.2 Parish data'!$C$4:$C$10477)-ROW('Table 3.2 Parish data'!$C$4)+1),ROW(126:126)))),"",INDEX('Table 3.2 Parish data'!$F$3:$F$10477,SMALL(IF($B$3='Table 3.2 Parish data'!$C$4:$C$10477,ROW('Table 3.2 Parish data'!$C$4:$C$10477)-ROW('Table 3.2 Parish data'!$C$3)+1),ROW(126:126))))</f>
        <v/>
      </c>
      <c r="F141" s="113">
        <f t="shared" si="1"/>
        <v>0</v>
      </c>
      <c r="G141" s="27" t="str">
        <f t="array" ref="G141">IF(ISERROR(INDEX('Table 3.2 Parish data'!$J$4:$J$10274,SMALL(IF($B$3='Table 3.2 Parish data'!$C$4:$C$10477,ROW('Table 3.2 Parish data'!$C$4:$C$10477)-ROW('Table 3.2 Parish data'!$C$3)+1),ROW(126:126)))),"",INDEX('Table 3.2 Parish data'!$J$4:$J$10477,SMALL(IF($B$3='Table 3.2 Parish data'!$C$4:$C$10477,ROW('Table 3.2 Parish data'!$C$4:$C$10477)-ROW('Table 3.2 Parish data'!$C$4)+1),ROW(126:126))))</f>
        <v/>
      </c>
      <c r="H141" s="28"/>
      <c r="I141" s="29" t="str">
        <f t="array" ref="I141">IF(ISERROR(INDEX('Table 3.2 Parish data'!$K$4:$K$10274,SMALL(IF($B$3='Table 3.2 Parish data'!$C$4:$C$10477,ROW('Table 3.2 Parish data'!$C$4:$C$10477)-ROW('Table 3.2 Parish data'!$C$3)+1),ROW(126:126)))),"",INDEX('Table 3.2 Parish data'!$K$4:$K$10477,SMALL(IF($B$3='Table 3.2 Parish data'!$C$4:$C$10477,ROW('Table 3.2 Parish data'!$C$4:$C$10477)-ROW('Table 3.2 Parish data'!$C$4)+1),ROW(126:126))))</f>
        <v/>
      </c>
      <c r="J141" s="28"/>
      <c r="K141" s="30" t="str">
        <f t="array" ref="K141">IF(ISERROR(INDEX('Table 3.2 Parish data'!$L$4:$L$10274,SMALL(IF($B$3='Table 3.2 Parish data'!$C$4:$C$10477,ROW('Table 3.2 Parish data'!$C$4:$C$10477)-ROW('Table 3.2 Parish data'!$C$3)+1),ROW(126:126)))),"",INDEX('Table 3.2 Parish data'!$L$4:$L$10477,SMALL(IF($B$3='Table 3.2 Parish data'!$C$4:$C$10477,ROW('Table 3.2 Parish data'!$C$4:$C$10477)-ROW('Table 3.2 Parish data'!$C$4)+1),ROW(126:126))))</f>
        <v/>
      </c>
      <c r="L141" s="36"/>
      <c r="M141" s="31"/>
      <c r="N141" s="33"/>
      <c r="O141" s="37"/>
      <c r="P141" s="46"/>
    </row>
    <row r="142" spans="1:16" s="35" customFormat="1" ht="21" customHeight="1" thickBot="1" x14ac:dyDescent="0.25">
      <c r="A142" s="32"/>
      <c r="B142" s="109"/>
      <c r="C142" s="25" t="str">
        <f t="array" ref="C142">IF(ISERROR(INDEX('Table 3.2 Parish data'!$D$4:$D$10272,SMALL(IF($B$3='Table 3.2 Parish data'!$C$4:$C$10477,ROW('Table 3.2 Parish data'!$C$4:$C$10477)-ROW('Table 3.2 Parish data'!$C$4)+1),ROW(127:127)))),"",INDEX('Table 3.2 Parish data'!$D$4:$D$10272,SMALL(IF($B$3='Table 3.2 Parish data'!$C$4:$C$10477,ROW('Table 3.2 Parish data'!$C$4:$C$10477)-ROW('Table 3.2 Parish data'!$C$4)+1),ROW(127:127))))</f>
        <v/>
      </c>
      <c r="D142" s="26"/>
      <c r="E142" s="27" t="str">
        <f t="array" ref="E142">IF(ISERROR(INDEX('Table 3.2 Parish data'!$F$3:$F$10274,SMALL(IF($B$3='Table 3.2 Parish data'!$C$3:$C$10477,ROW('Table 3.2 Parish data'!$C$4:$C$10477)-ROW('Table 3.2 Parish data'!$C$4)+1),ROW(127:127)))),"",INDEX('Table 3.2 Parish data'!$F$3:$F$10477,SMALL(IF($B$3='Table 3.2 Parish data'!$C$4:$C$10477,ROW('Table 3.2 Parish data'!$C$4:$C$10477)-ROW('Table 3.2 Parish data'!$C$3)+1),ROW(127:127))))</f>
        <v/>
      </c>
      <c r="F142" s="113">
        <f t="shared" si="1"/>
        <v>0</v>
      </c>
      <c r="G142" s="27" t="str">
        <f t="array" ref="G142">IF(ISERROR(INDEX('Table 3.2 Parish data'!$J$4:$J$10274,SMALL(IF($B$3='Table 3.2 Parish data'!$C$4:$C$10477,ROW('Table 3.2 Parish data'!$C$4:$C$10477)-ROW('Table 3.2 Parish data'!$C$3)+1),ROW(127:127)))),"",INDEX('Table 3.2 Parish data'!$J$4:$J$10477,SMALL(IF($B$3='Table 3.2 Parish data'!$C$4:$C$10477,ROW('Table 3.2 Parish data'!$C$4:$C$10477)-ROW('Table 3.2 Parish data'!$C$4)+1),ROW(127:127))))</f>
        <v/>
      </c>
      <c r="H142" s="28"/>
      <c r="I142" s="29" t="str">
        <f t="array" ref="I142">IF(ISERROR(INDEX('Table 3.2 Parish data'!$K$4:$K$10274,SMALL(IF($B$3='Table 3.2 Parish data'!$C$4:$C$10477,ROW('Table 3.2 Parish data'!$C$4:$C$10477)-ROW('Table 3.2 Parish data'!$C$3)+1),ROW(127:127)))),"",INDEX('Table 3.2 Parish data'!$K$4:$K$10477,SMALL(IF($B$3='Table 3.2 Parish data'!$C$4:$C$10477,ROW('Table 3.2 Parish data'!$C$4:$C$10477)-ROW('Table 3.2 Parish data'!$C$4)+1),ROW(127:127))))</f>
        <v/>
      </c>
      <c r="J142" s="28"/>
      <c r="K142" s="30" t="str">
        <f t="array" ref="K142">IF(ISERROR(INDEX('Table 3.2 Parish data'!$L$4:$L$10274,SMALL(IF($B$3='Table 3.2 Parish data'!$C$4:$C$10477,ROW('Table 3.2 Parish data'!$C$4:$C$10477)-ROW('Table 3.2 Parish data'!$C$3)+1),ROW(127:127)))),"",INDEX('Table 3.2 Parish data'!$L$4:$L$10477,SMALL(IF($B$3='Table 3.2 Parish data'!$C$4:$C$10477,ROW('Table 3.2 Parish data'!$C$4:$C$10477)-ROW('Table 3.2 Parish data'!$C$4)+1),ROW(127:127))))</f>
        <v/>
      </c>
      <c r="L142" s="36"/>
      <c r="M142" s="31"/>
      <c r="N142" s="33"/>
      <c r="O142" s="37"/>
      <c r="P142" s="46"/>
    </row>
    <row r="143" spans="1:16" s="35" customFormat="1" ht="21" customHeight="1" thickBot="1" x14ac:dyDescent="0.25">
      <c r="A143" s="32"/>
      <c r="B143" s="109"/>
      <c r="C143" s="25" t="str">
        <f t="array" ref="C143">IF(ISERROR(INDEX('Table 3.2 Parish data'!$D$4:$D$10272,SMALL(IF($B$3='Table 3.2 Parish data'!$C$4:$C$10477,ROW('Table 3.2 Parish data'!$C$4:$C$10477)-ROW('Table 3.2 Parish data'!$C$4)+1),ROW(128:128)))),"",INDEX('Table 3.2 Parish data'!$D$4:$D$10272,SMALL(IF($B$3='Table 3.2 Parish data'!$C$4:$C$10477,ROW('Table 3.2 Parish data'!$C$4:$C$10477)-ROW('Table 3.2 Parish data'!$C$4)+1),ROW(128:128))))</f>
        <v/>
      </c>
      <c r="D143" s="26"/>
      <c r="E143" s="27" t="str">
        <f t="array" ref="E143">IF(ISERROR(INDEX('Table 3.2 Parish data'!$F$3:$F$10274,SMALL(IF($B$3='Table 3.2 Parish data'!$C$3:$C$10477,ROW('Table 3.2 Parish data'!$C$4:$C$10477)-ROW('Table 3.2 Parish data'!$C$4)+1),ROW(128:128)))),"",INDEX('Table 3.2 Parish data'!$F$3:$F$10477,SMALL(IF($B$3='Table 3.2 Parish data'!$C$4:$C$10477,ROW('Table 3.2 Parish data'!$C$4:$C$10477)-ROW('Table 3.2 Parish data'!$C$3)+1),ROW(128:128))))</f>
        <v/>
      </c>
      <c r="F143" s="113">
        <f t="shared" si="1"/>
        <v>0</v>
      </c>
      <c r="G143" s="27" t="str">
        <f t="array" ref="G143">IF(ISERROR(INDEX('Table 3.2 Parish data'!$J$4:$J$10274,SMALL(IF($B$3='Table 3.2 Parish data'!$C$4:$C$10477,ROW('Table 3.2 Parish data'!$C$4:$C$10477)-ROW('Table 3.2 Parish data'!$C$3)+1),ROW(128:128)))),"",INDEX('Table 3.2 Parish data'!$J$4:$J$10477,SMALL(IF($B$3='Table 3.2 Parish data'!$C$4:$C$10477,ROW('Table 3.2 Parish data'!$C$4:$C$10477)-ROW('Table 3.2 Parish data'!$C$4)+1),ROW(128:128))))</f>
        <v/>
      </c>
      <c r="H143" s="28"/>
      <c r="I143" s="29" t="str">
        <f t="array" ref="I143">IF(ISERROR(INDEX('Table 3.2 Parish data'!$K$4:$K$10274,SMALL(IF($B$3='Table 3.2 Parish data'!$C$4:$C$10477,ROW('Table 3.2 Parish data'!$C$4:$C$10477)-ROW('Table 3.2 Parish data'!$C$3)+1),ROW(128:128)))),"",INDEX('Table 3.2 Parish data'!$K$4:$K$10477,SMALL(IF($B$3='Table 3.2 Parish data'!$C$4:$C$10477,ROW('Table 3.2 Parish data'!$C$4:$C$10477)-ROW('Table 3.2 Parish data'!$C$4)+1),ROW(128:128))))</f>
        <v/>
      </c>
      <c r="J143" s="28"/>
      <c r="K143" s="30" t="str">
        <f t="array" ref="K143">IF(ISERROR(INDEX('Table 3.2 Parish data'!$L$4:$L$10274,SMALL(IF($B$3='Table 3.2 Parish data'!$C$4:$C$10477,ROW('Table 3.2 Parish data'!$C$4:$C$10477)-ROW('Table 3.2 Parish data'!$C$3)+1),ROW(128:128)))),"",INDEX('Table 3.2 Parish data'!$L$4:$L$10477,SMALL(IF($B$3='Table 3.2 Parish data'!$C$4:$C$10477,ROW('Table 3.2 Parish data'!$C$4:$C$10477)-ROW('Table 3.2 Parish data'!$C$4)+1),ROW(128:128))))</f>
        <v/>
      </c>
      <c r="L143" s="36"/>
      <c r="M143" s="31"/>
      <c r="N143" s="33"/>
      <c r="O143" s="37"/>
      <c r="P143" s="46"/>
    </row>
    <row r="144" spans="1:16" s="35" customFormat="1" ht="21" customHeight="1" thickBot="1" x14ac:dyDescent="0.25">
      <c r="A144" s="32"/>
      <c r="B144" s="109"/>
      <c r="C144" s="25" t="str">
        <f t="array" ref="C144">IF(ISERROR(INDEX('Table 3.2 Parish data'!$D$4:$D$10272,SMALL(IF($B$3='Table 3.2 Parish data'!$C$4:$C$10477,ROW('Table 3.2 Parish data'!$C$4:$C$10477)-ROW('Table 3.2 Parish data'!$C$4)+1),ROW(129:129)))),"",INDEX('Table 3.2 Parish data'!$D$4:$D$10272,SMALL(IF($B$3='Table 3.2 Parish data'!$C$4:$C$10477,ROW('Table 3.2 Parish data'!$C$4:$C$10477)-ROW('Table 3.2 Parish data'!$C$4)+1),ROW(129:129))))</f>
        <v/>
      </c>
      <c r="D144" s="26"/>
      <c r="E144" s="27" t="str">
        <f t="array" ref="E144">IF(ISERROR(INDEX('Table 3.2 Parish data'!$F$3:$F$10274,SMALL(IF($B$3='Table 3.2 Parish data'!$C$3:$C$10477,ROW('Table 3.2 Parish data'!$C$4:$C$10477)-ROW('Table 3.2 Parish data'!$C$4)+1),ROW(129:129)))),"",INDEX('Table 3.2 Parish data'!$F$3:$F$10477,SMALL(IF($B$3='Table 3.2 Parish data'!$C$4:$C$10477,ROW('Table 3.2 Parish data'!$C$4:$C$10477)-ROW('Table 3.2 Parish data'!$C$3)+1),ROW(129:129))))</f>
        <v/>
      </c>
      <c r="F144" s="113">
        <f t="shared" si="1"/>
        <v>0</v>
      </c>
      <c r="G144" s="27" t="str">
        <f t="array" ref="G144">IF(ISERROR(INDEX('Table 3.2 Parish data'!$J$4:$J$10274,SMALL(IF($B$3='Table 3.2 Parish data'!$C$4:$C$10477,ROW('Table 3.2 Parish data'!$C$4:$C$10477)-ROW('Table 3.2 Parish data'!$C$3)+1),ROW(129:129)))),"",INDEX('Table 3.2 Parish data'!$J$4:$J$10477,SMALL(IF($B$3='Table 3.2 Parish data'!$C$4:$C$10477,ROW('Table 3.2 Parish data'!$C$4:$C$10477)-ROW('Table 3.2 Parish data'!$C$4)+1),ROW(129:129))))</f>
        <v/>
      </c>
      <c r="H144" s="28"/>
      <c r="I144" s="29" t="str">
        <f t="array" ref="I144">IF(ISERROR(INDEX('Table 3.2 Parish data'!$K$4:$K$10274,SMALL(IF($B$3='Table 3.2 Parish data'!$C$4:$C$10477,ROW('Table 3.2 Parish data'!$C$4:$C$10477)-ROW('Table 3.2 Parish data'!$C$3)+1),ROW(129:129)))),"",INDEX('Table 3.2 Parish data'!$K$4:$K$10477,SMALL(IF($B$3='Table 3.2 Parish data'!$C$4:$C$10477,ROW('Table 3.2 Parish data'!$C$4:$C$10477)-ROW('Table 3.2 Parish data'!$C$4)+1),ROW(129:129))))</f>
        <v/>
      </c>
      <c r="J144" s="28"/>
      <c r="K144" s="30" t="str">
        <f t="array" ref="K144">IF(ISERROR(INDEX('Table 3.2 Parish data'!$L$4:$L$10274,SMALL(IF($B$3='Table 3.2 Parish data'!$C$4:$C$10477,ROW('Table 3.2 Parish data'!$C$4:$C$10477)-ROW('Table 3.2 Parish data'!$C$3)+1),ROW(129:129)))),"",INDEX('Table 3.2 Parish data'!$L$4:$L$10477,SMALL(IF($B$3='Table 3.2 Parish data'!$C$4:$C$10477,ROW('Table 3.2 Parish data'!$C$4:$C$10477)-ROW('Table 3.2 Parish data'!$C$4)+1),ROW(129:129))))</f>
        <v/>
      </c>
      <c r="L144" s="36"/>
      <c r="M144" s="31"/>
      <c r="N144" s="33"/>
      <c r="O144" s="37"/>
      <c r="P144" s="46"/>
    </row>
    <row r="145" spans="1:16" s="35" customFormat="1" ht="21" customHeight="1" thickBot="1" x14ac:dyDescent="0.25">
      <c r="A145" s="32"/>
      <c r="B145" s="109"/>
      <c r="C145" s="25" t="str">
        <f t="array" ref="C145">IF(ISERROR(INDEX('Table 3.2 Parish data'!$D$4:$D$10272,SMALL(IF($B$3='Table 3.2 Parish data'!$C$4:$C$10477,ROW('Table 3.2 Parish data'!$C$4:$C$10477)-ROW('Table 3.2 Parish data'!$C$4)+1),ROW(130:130)))),"",INDEX('Table 3.2 Parish data'!$D$4:$D$10272,SMALL(IF($B$3='Table 3.2 Parish data'!$C$4:$C$10477,ROW('Table 3.2 Parish data'!$C$4:$C$10477)-ROW('Table 3.2 Parish data'!$C$4)+1),ROW(130:130))))</f>
        <v/>
      </c>
      <c r="D145" s="26"/>
      <c r="E145" s="27" t="str">
        <f t="array" ref="E145">IF(ISERROR(INDEX('Table 3.2 Parish data'!$F$3:$F$10274,SMALL(IF($B$3='Table 3.2 Parish data'!$C$3:$C$10477,ROW('Table 3.2 Parish data'!$C$4:$C$10477)-ROW('Table 3.2 Parish data'!$C$4)+1),ROW(130:130)))),"",INDEX('Table 3.2 Parish data'!$F$3:$F$10477,SMALL(IF($B$3='Table 3.2 Parish data'!$C$4:$C$10477,ROW('Table 3.2 Parish data'!$C$4:$C$10477)-ROW('Table 3.2 Parish data'!$C$3)+1),ROW(130:130))))</f>
        <v/>
      </c>
      <c r="F145" s="113">
        <f t="shared" ref="F145:F208" si="2">IF(E145="Charter Trustee",2,IF(E145="Temple",2,IF(E145="Non-precepting parish",1,IF(E145="Precepting parish",1,IF(E145="Group",1,IF(E145="New Parish",1,0))))))</f>
        <v>0</v>
      </c>
      <c r="G145" s="27" t="str">
        <f t="array" ref="G145">IF(ISERROR(INDEX('Table 3.2 Parish data'!$J$4:$J$10274,SMALL(IF($B$3='Table 3.2 Parish data'!$C$4:$C$10477,ROW('Table 3.2 Parish data'!$C$4:$C$10477)-ROW('Table 3.2 Parish data'!$C$3)+1),ROW(130:130)))),"",INDEX('Table 3.2 Parish data'!$J$4:$J$10477,SMALL(IF($B$3='Table 3.2 Parish data'!$C$4:$C$10477,ROW('Table 3.2 Parish data'!$C$4:$C$10477)-ROW('Table 3.2 Parish data'!$C$4)+1),ROW(130:130))))</f>
        <v/>
      </c>
      <c r="H145" s="28"/>
      <c r="I145" s="29" t="str">
        <f t="array" ref="I145">IF(ISERROR(INDEX('Table 3.2 Parish data'!$K$4:$K$10274,SMALL(IF($B$3='Table 3.2 Parish data'!$C$4:$C$10477,ROW('Table 3.2 Parish data'!$C$4:$C$10477)-ROW('Table 3.2 Parish data'!$C$3)+1),ROW(130:130)))),"",INDEX('Table 3.2 Parish data'!$K$4:$K$10477,SMALL(IF($B$3='Table 3.2 Parish data'!$C$4:$C$10477,ROW('Table 3.2 Parish data'!$C$4:$C$10477)-ROW('Table 3.2 Parish data'!$C$4)+1),ROW(130:130))))</f>
        <v/>
      </c>
      <c r="J145" s="28"/>
      <c r="K145" s="30" t="str">
        <f t="array" ref="K145">IF(ISERROR(INDEX('Table 3.2 Parish data'!$L$4:$L$10274,SMALL(IF($B$3='Table 3.2 Parish data'!$C$4:$C$10477,ROW('Table 3.2 Parish data'!$C$4:$C$10477)-ROW('Table 3.2 Parish data'!$C$3)+1),ROW(130:130)))),"",INDEX('Table 3.2 Parish data'!$L$4:$L$10477,SMALL(IF($B$3='Table 3.2 Parish data'!$C$4:$C$10477,ROW('Table 3.2 Parish data'!$C$4:$C$10477)-ROW('Table 3.2 Parish data'!$C$4)+1),ROW(130:130))))</f>
        <v/>
      </c>
      <c r="L145" s="36"/>
      <c r="M145" s="31"/>
      <c r="N145" s="33"/>
      <c r="O145" s="37"/>
      <c r="P145" s="46"/>
    </row>
    <row r="146" spans="1:16" s="35" customFormat="1" ht="21" customHeight="1" thickBot="1" x14ac:dyDescent="0.25">
      <c r="A146" s="32"/>
      <c r="B146" s="109"/>
      <c r="C146" s="25" t="str">
        <f t="array" ref="C146">IF(ISERROR(INDEX('Table 3.2 Parish data'!$D$4:$D$10272,SMALL(IF($B$3='Table 3.2 Parish data'!$C$4:$C$10477,ROW('Table 3.2 Parish data'!$C$4:$C$10477)-ROW('Table 3.2 Parish data'!$C$4)+1),ROW(131:131)))),"",INDEX('Table 3.2 Parish data'!$D$4:$D$10272,SMALL(IF($B$3='Table 3.2 Parish data'!$C$4:$C$10477,ROW('Table 3.2 Parish data'!$C$4:$C$10477)-ROW('Table 3.2 Parish data'!$C$4)+1),ROW(131:131))))</f>
        <v/>
      </c>
      <c r="D146" s="26"/>
      <c r="E146" s="27" t="str">
        <f t="array" ref="E146">IF(ISERROR(INDEX('Table 3.2 Parish data'!$F$3:$F$10274,SMALL(IF($B$3='Table 3.2 Parish data'!$C$3:$C$10477,ROW('Table 3.2 Parish data'!$C$4:$C$10477)-ROW('Table 3.2 Parish data'!$C$4)+1),ROW(131:131)))),"",INDEX('Table 3.2 Parish data'!$F$3:$F$10477,SMALL(IF($B$3='Table 3.2 Parish data'!$C$4:$C$10477,ROW('Table 3.2 Parish data'!$C$4:$C$10477)-ROW('Table 3.2 Parish data'!$C$3)+1),ROW(131:131))))</f>
        <v/>
      </c>
      <c r="F146" s="113">
        <f t="shared" si="2"/>
        <v>0</v>
      </c>
      <c r="G146" s="27" t="str">
        <f t="array" ref="G146">IF(ISERROR(INDEX('Table 3.2 Parish data'!$J$4:$J$10274,SMALL(IF($B$3='Table 3.2 Parish data'!$C$4:$C$10477,ROW('Table 3.2 Parish data'!$C$4:$C$10477)-ROW('Table 3.2 Parish data'!$C$3)+1),ROW(131:131)))),"",INDEX('Table 3.2 Parish data'!$J$4:$J$10477,SMALL(IF($B$3='Table 3.2 Parish data'!$C$4:$C$10477,ROW('Table 3.2 Parish data'!$C$4:$C$10477)-ROW('Table 3.2 Parish data'!$C$4)+1),ROW(131:131))))</f>
        <v/>
      </c>
      <c r="H146" s="28"/>
      <c r="I146" s="29" t="str">
        <f t="array" ref="I146">IF(ISERROR(INDEX('Table 3.2 Parish data'!$K$4:$K$10274,SMALL(IF($B$3='Table 3.2 Parish data'!$C$4:$C$10477,ROW('Table 3.2 Parish data'!$C$4:$C$10477)-ROW('Table 3.2 Parish data'!$C$3)+1),ROW(131:131)))),"",INDEX('Table 3.2 Parish data'!$K$4:$K$10477,SMALL(IF($B$3='Table 3.2 Parish data'!$C$4:$C$10477,ROW('Table 3.2 Parish data'!$C$4:$C$10477)-ROW('Table 3.2 Parish data'!$C$4)+1),ROW(131:131))))</f>
        <v/>
      </c>
      <c r="J146" s="28"/>
      <c r="K146" s="30" t="str">
        <f t="array" ref="K146">IF(ISERROR(INDEX('Table 3.2 Parish data'!$L$4:$L$10274,SMALL(IF($B$3='Table 3.2 Parish data'!$C$4:$C$10477,ROW('Table 3.2 Parish data'!$C$4:$C$10477)-ROW('Table 3.2 Parish data'!$C$3)+1),ROW(131:131)))),"",INDEX('Table 3.2 Parish data'!$L$4:$L$10477,SMALL(IF($B$3='Table 3.2 Parish data'!$C$4:$C$10477,ROW('Table 3.2 Parish data'!$C$4:$C$10477)-ROW('Table 3.2 Parish data'!$C$4)+1),ROW(131:131))))</f>
        <v/>
      </c>
      <c r="L146" s="36"/>
      <c r="M146" s="31"/>
      <c r="N146" s="33"/>
      <c r="O146" s="37"/>
      <c r="P146" s="46"/>
    </row>
    <row r="147" spans="1:16" s="35" customFormat="1" ht="21" customHeight="1" thickBot="1" x14ac:dyDescent="0.25">
      <c r="A147" s="32"/>
      <c r="B147" s="109"/>
      <c r="C147" s="25" t="str">
        <f t="array" ref="C147">IF(ISERROR(INDEX('Table 3.2 Parish data'!$D$4:$D$10272,SMALL(IF($B$3='Table 3.2 Parish data'!$C$4:$C$10477,ROW('Table 3.2 Parish data'!$C$4:$C$10477)-ROW('Table 3.2 Parish data'!$C$4)+1),ROW(132:132)))),"",INDEX('Table 3.2 Parish data'!$D$4:$D$10272,SMALL(IF($B$3='Table 3.2 Parish data'!$C$4:$C$10477,ROW('Table 3.2 Parish data'!$C$4:$C$10477)-ROW('Table 3.2 Parish data'!$C$4)+1),ROW(132:132))))</f>
        <v/>
      </c>
      <c r="D147" s="26"/>
      <c r="E147" s="27" t="str">
        <f t="array" ref="E147">IF(ISERROR(INDEX('Table 3.2 Parish data'!$F$3:$F$10274,SMALL(IF($B$3='Table 3.2 Parish data'!$C$3:$C$10477,ROW('Table 3.2 Parish data'!$C$4:$C$10477)-ROW('Table 3.2 Parish data'!$C$4)+1),ROW(132:132)))),"",INDEX('Table 3.2 Parish data'!$F$3:$F$10477,SMALL(IF($B$3='Table 3.2 Parish data'!$C$4:$C$10477,ROW('Table 3.2 Parish data'!$C$4:$C$10477)-ROW('Table 3.2 Parish data'!$C$3)+1),ROW(132:132))))</f>
        <v/>
      </c>
      <c r="F147" s="113">
        <f t="shared" si="2"/>
        <v>0</v>
      </c>
      <c r="G147" s="27" t="str">
        <f t="array" ref="G147">IF(ISERROR(INDEX('Table 3.2 Parish data'!$J$4:$J$10274,SMALL(IF($B$3='Table 3.2 Parish data'!$C$4:$C$10477,ROW('Table 3.2 Parish data'!$C$4:$C$10477)-ROW('Table 3.2 Parish data'!$C$3)+1),ROW(132:132)))),"",INDEX('Table 3.2 Parish data'!$J$4:$J$10477,SMALL(IF($B$3='Table 3.2 Parish data'!$C$4:$C$10477,ROW('Table 3.2 Parish data'!$C$4:$C$10477)-ROW('Table 3.2 Parish data'!$C$4)+1),ROW(132:132))))</f>
        <v/>
      </c>
      <c r="H147" s="28"/>
      <c r="I147" s="29" t="str">
        <f t="array" ref="I147">IF(ISERROR(INDEX('Table 3.2 Parish data'!$K$4:$K$10274,SMALL(IF($B$3='Table 3.2 Parish data'!$C$4:$C$10477,ROW('Table 3.2 Parish data'!$C$4:$C$10477)-ROW('Table 3.2 Parish data'!$C$3)+1),ROW(132:132)))),"",INDEX('Table 3.2 Parish data'!$K$4:$K$10477,SMALL(IF($B$3='Table 3.2 Parish data'!$C$4:$C$10477,ROW('Table 3.2 Parish data'!$C$4:$C$10477)-ROW('Table 3.2 Parish data'!$C$4)+1),ROW(132:132))))</f>
        <v/>
      </c>
      <c r="J147" s="28"/>
      <c r="K147" s="30" t="str">
        <f t="array" ref="K147">IF(ISERROR(INDEX('Table 3.2 Parish data'!$L$4:$L$10274,SMALL(IF($B$3='Table 3.2 Parish data'!$C$4:$C$10477,ROW('Table 3.2 Parish data'!$C$4:$C$10477)-ROW('Table 3.2 Parish data'!$C$3)+1),ROW(132:132)))),"",INDEX('Table 3.2 Parish data'!$L$4:$L$10477,SMALL(IF($B$3='Table 3.2 Parish data'!$C$4:$C$10477,ROW('Table 3.2 Parish data'!$C$4:$C$10477)-ROW('Table 3.2 Parish data'!$C$4)+1),ROW(132:132))))</f>
        <v/>
      </c>
      <c r="L147" s="36"/>
      <c r="M147" s="31"/>
      <c r="N147" s="33"/>
      <c r="O147" s="37"/>
      <c r="P147" s="46"/>
    </row>
    <row r="148" spans="1:16" s="35" customFormat="1" ht="21" customHeight="1" thickBot="1" x14ac:dyDescent="0.25">
      <c r="A148" s="32"/>
      <c r="B148" s="109"/>
      <c r="C148" s="25" t="str">
        <f t="array" ref="C148">IF(ISERROR(INDEX('Table 3.2 Parish data'!$D$4:$D$10272,SMALL(IF($B$3='Table 3.2 Parish data'!$C$4:$C$10477,ROW('Table 3.2 Parish data'!$C$4:$C$10477)-ROW('Table 3.2 Parish data'!$C$4)+1),ROW(133:133)))),"",INDEX('Table 3.2 Parish data'!$D$4:$D$10272,SMALL(IF($B$3='Table 3.2 Parish data'!$C$4:$C$10477,ROW('Table 3.2 Parish data'!$C$4:$C$10477)-ROW('Table 3.2 Parish data'!$C$4)+1),ROW(133:133))))</f>
        <v/>
      </c>
      <c r="D148" s="26"/>
      <c r="E148" s="27" t="str">
        <f t="array" ref="E148">IF(ISERROR(INDEX('Table 3.2 Parish data'!$F$3:$F$10274,SMALL(IF($B$3='Table 3.2 Parish data'!$C$3:$C$10477,ROW('Table 3.2 Parish data'!$C$4:$C$10477)-ROW('Table 3.2 Parish data'!$C$4)+1),ROW(133:133)))),"",INDEX('Table 3.2 Parish data'!$F$3:$F$10477,SMALL(IF($B$3='Table 3.2 Parish data'!$C$4:$C$10477,ROW('Table 3.2 Parish data'!$C$4:$C$10477)-ROW('Table 3.2 Parish data'!$C$3)+1),ROW(133:133))))</f>
        <v/>
      </c>
      <c r="F148" s="113">
        <f t="shared" si="2"/>
        <v>0</v>
      </c>
      <c r="G148" s="27" t="str">
        <f t="array" ref="G148">IF(ISERROR(INDEX('Table 3.2 Parish data'!$J$4:$J$10274,SMALL(IF($B$3='Table 3.2 Parish data'!$C$4:$C$10477,ROW('Table 3.2 Parish data'!$C$4:$C$10477)-ROW('Table 3.2 Parish data'!$C$3)+1),ROW(133:133)))),"",INDEX('Table 3.2 Parish data'!$J$4:$J$10477,SMALL(IF($B$3='Table 3.2 Parish data'!$C$4:$C$10477,ROW('Table 3.2 Parish data'!$C$4:$C$10477)-ROW('Table 3.2 Parish data'!$C$4)+1),ROW(133:133))))</f>
        <v/>
      </c>
      <c r="H148" s="28"/>
      <c r="I148" s="29" t="str">
        <f t="array" ref="I148">IF(ISERROR(INDEX('Table 3.2 Parish data'!$K$4:$K$10274,SMALL(IF($B$3='Table 3.2 Parish data'!$C$4:$C$10477,ROW('Table 3.2 Parish data'!$C$4:$C$10477)-ROW('Table 3.2 Parish data'!$C$3)+1),ROW(133:133)))),"",INDEX('Table 3.2 Parish data'!$K$4:$K$10477,SMALL(IF($B$3='Table 3.2 Parish data'!$C$4:$C$10477,ROW('Table 3.2 Parish data'!$C$4:$C$10477)-ROW('Table 3.2 Parish data'!$C$4)+1),ROW(133:133))))</f>
        <v/>
      </c>
      <c r="J148" s="28"/>
      <c r="K148" s="30" t="str">
        <f t="array" ref="K148">IF(ISERROR(INDEX('Table 3.2 Parish data'!$L$4:$L$10274,SMALL(IF($B$3='Table 3.2 Parish data'!$C$4:$C$10477,ROW('Table 3.2 Parish data'!$C$4:$C$10477)-ROW('Table 3.2 Parish data'!$C$3)+1),ROW(133:133)))),"",INDEX('Table 3.2 Parish data'!$L$4:$L$10477,SMALL(IF($B$3='Table 3.2 Parish data'!$C$4:$C$10477,ROW('Table 3.2 Parish data'!$C$4:$C$10477)-ROW('Table 3.2 Parish data'!$C$4)+1),ROW(133:133))))</f>
        <v/>
      </c>
      <c r="L148" s="36"/>
      <c r="M148" s="31"/>
      <c r="N148" s="33"/>
      <c r="O148" s="37"/>
      <c r="P148" s="46"/>
    </row>
    <row r="149" spans="1:16" s="35" customFormat="1" ht="21" customHeight="1" thickBot="1" x14ac:dyDescent="0.25">
      <c r="A149" s="32"/>
      <c r="B149" s="109"/>
      <c r="C149" s="25" t="str">
        <f t="array" ref="C149">IF(ISERROR(INDEX('Table 3.2 Parish data'!$D$4:$D$10272,SMALL(IF($B$3='Table 3.2 Parish data'!$C$4:$C$10477,ROW('Table 3.2 Parish data'!$C$4:$C$10477)-ROW('Table 3.2 Parish data'!$C$4)+1),ROW(134:134)))),"",INDEX('Table 3.2 Parish data'!$D$4:$D$10272,SMALL(IF($B$3='Table 3.2 Parish data'!$C$4:$C$10477,ROW('Table 3.2 Parish data'!$C$4:$C$10477)-ROW('Table 3.2 Parish data'!$C$4)+1),ROW(134:134))))</f>
        <v/>
      </c>
      <c r="D149" s="26"/>
      <c r="E149" s="27" t="str">
        <f t="array" ref="E149">IF(ISERROR(INDEX('Table 3.2 Parish data'!$F$3:$F$10274,SMALL(IF($B$3='Table 3.2 Parish data'!$C$3:$C$10477,ROW('Table 3.2 Parish data'!$C$4:$C$10477)-ROW('Table 3.2 Parish data'!$C$4)+1),ROW(134:134)))),"",INDEX('Table 3.2 Parish data'!$F$3:$F$10477,SMALL(IF($B$3='Table 3.2 Parish data'!$C$4:$C$10477,ROW('Table 3.2 Parish data'!$C$4:$C$10477)-ROW('Table 3.2 Parish data'!$C$3)+1),ROW(134:134))))</f>
        <v/>
      </c>
      <c r="F149" s="113">
        <f t="shared" si="2"/>
        <v>0</v>
      </c>
      <c r="G149" s="27" t="str">
        <f t="array" ref="G149">IF(ISERROR(INDEX('Table 3.2 Parish data'!$J$4:$J$10274,SMALL(IF($B$3='Table 3.2 Parish data'!$C$4:$C$10477,ROW('Table 3.2 Parish data'!$C$4:$C$10477)-ROW('Table 3.2 Parish data'!$C$3)+1),ROW(134:134)))),"",INDEX('Table 3.2 Parish data'!$J$4:$J$10477,SMALL(IF($B$3='Table 3.2 Parish data'!$C$4:$C$10477,ROW('Table 3.2 Parish data'!$C$4:$C$10477)-ROW('Table 3.2 Parish data'!$C$4)+1),ROW(134:134))))</f>
        <v/>
      </c>
      <c r="H149" s="28"/>
      <c r="I149" s="29" t="str">
        <f t="array" ref="I149">IF(ISERROR(INDEX('Table 3.2 Parish data'!$K$4:$K$10274,SMALL(IF($B$3='Table 3.2 Parish data'!$C$4:$C$10477,ROW('Table 3.2 Parish data'!$C$4:$C$10477)-ROW('Table 3.2 Parish data'!$C$3)+1),ROW(134:134)))),"",INDEX('Table 3.2 Parish data'!$K$4:$K$10477,SMALL(IF($B$3='Table 3.2 Parish data'!$C$4:$C$10477,ROW('Table 3.2 Parish data'!$C$4:$C$10477)-ROW('Table 3.2 Parish data'!$C$4)+1),ROW(134:134))))</f>
        <v/>
      </c>
      <c r="J149" s="28"/>
      <c r="K149" s="30" t="str">
        <f t="array" ref="K149">IF(ISERROR(INDEX('Table 3.2 Parish data'!$L$4:$L$10274,SMALL(IF($B$3='Table 3.2 Parish data'!$C$4:$C$10477,ROW('Table 3.2 Parish data'!$C$4:$C$10477)-ROW('Table 3.2 Parish data'!$C$3)+1),ROW(134:134)))),"",INDEX('Table 3.2 Parish data'!$L$4:$L$10477,SMALL(IF($B$3='Table 3.2 Parish data'!$C$4:$C$10477,ROW('Table 3.2 Parish data'!$C$4:$C$10477)-ROW('Table 3.2 Parish data'!$C$4)+1),ROW(134:134))))</f>
        <v/>
      </c>
      <c r="L149" s="36"/>
      <c r="M149" s="31"/>
      <c r="N149" s="33"/>
      <c r="O149" s="37"/>
      <c r="P149" s="46"/>
    </row>
    <row r="150" spans="1:16" s="35" customFormat="1" ht="21" customHeight="1" thickBot="1" x14ac:dyDescent="0.25">
      <c r="A150" s="32"/>
      <c r="B150" s="109"/>
      <c r="C150" s="25" t="str">
        <f t="array" ref="C150">IF(ISERROR(INDEX('Table 3.2 Parish data'!$D$4:$D$10272,SMALL(IF($B$3='Table 3.2 Parish data'!$C$4:$C$10477,ROW('Table 3.2 Parish data'!$C$4:$C$10477)-ROW('Table 3.2 Parish data'!$C$4)+1),ROW(135:135)))),"",INDEX('Table 3.2 Parish data'!$D$4:$D$10272,SMALL(IF($B$3='Table 3.2 Parish data'!$C$4:$C$10477,ROW('Table 3.2 Parish data'!$C$4:$C$10477)-ROW('Table 3.2 Parish data'!$C$4)+1),ROW(135:135))))</f>
        <v/>
      </c>
      <c r="D150" s="26"/>
      <c r="E150" s="27" t="str">
        <f t="array" ref="E150">IF(ISERROR(INDEX('Table 3.2 Parish data'!$F$3:$F$10274,SMALL(IF($B$3='Table 3.2 Parish data'!$C$3:$C$10477,ROW('Table 3.2 Parish data'!$C$4:$C$10477)-ROW('Table 3.2 Parish data'!$C$4)+1),ROW(135:135)))),"",INDEX('Table 3.2 Parish data'!$F$3:$F$10477,SMALL(IF($B$3='Table 3.2 Parish data'!$C$4:$C$10477,ROW('Table 3.2 Parish data'!$C$4:$C$10477)-ROW('Table 3.2 Parish data'!$C$3)+1),ROW(135:135))))</f>
        <v/>
      </c>
      <c r="F150" s="113">
        <f t="shared" si="2"/>
        <v>0</v>
      </c>
      <c r="G150" s="27" t="str">
        <f t="array" ref="G150">IF(ISERROR(INDEX('Table 3.2 Parish data'!$J$4:$J$10274,SMALL(IF($B$3='Table 3.2 Parish data'!$C$4:$C$10477,ROW('Table 3.2 Parish data'!$C$4:$C$10477)-ROW('Table 3.2 Parish data'!$C$3)+1),ROW(135:135)))),"",INDEX('Table 3.2 Parish data'!$J$4:$J$10477,SMALL(IF($B$3='Table 3.2 Parish data'!$C$4:$C$10477,ROW('Table 3.2 Parish data'!$C$4:$C$10477)-ROW('Table 3.2 Parish data'!$C$4)+1),ROW(135:135))))</f>
        <v/>
      </c>
      <c r="H150" s="28"/>
      <c r="I150" s="29" t="str">
        <f t="array" ref="I150">IF(ISERROR(INDEX('Table 3.2 Parish data'!$K$4:$K$10274,SMALL(IF($B$3='Table 3.2 Parish data'!$C$4:$C$10477,ROW('Table 3.2 Parish data'!$C$4:$C$10477)-ROW('Table 3.2 Parish data'!$C$3)+1),ROW(135:135)))),"",INDEX('Table 3.2 Parish data'!$K$4:$K$10477,SMALL(IF($B$3='Table 3.2 Parish data'!$C$4:$C$10477,ROW('Table 3.2 Parish data'!$C$4:$C$10477)-ROW('Table 3.2 Parish data'!$C$4)+1),ROW(135:135))))</f>
        <v/>
      </c>
      <c r="J150" s="28"/>
      <c r="K150" s="30" t="str">
        <f t="array" ref="K150">IF(ISERROR(INDEX('Table 3.2 Parish data'!$L$4:$L$10274,SMALL(IF($B$3='Table 3.2 Parish data'!$C$4:$C$10477,ROW('Table 3.2 Parish data'!$C$4:$C$10477)-ROW('Table 3.2 Parish data'!$C$3)+1),ROW(135:135)))),"",INDEX('Table 3.2 Parish data'!$L$4:$L$10477,SMALL(IF($B$3='Table 3.2 Parish data'!$C$4:$C$10477,ROW('Table 3.2 Parish data'!$C$4:$C$10477)-ROW('Table 3.2 Parish data'!$C$4)+1),ROW(135:135))))</f>
        <v/>
      </c>
      <c r="L150" s="36"/>
      <c r="M150" s="31"/>
      <c r="N150" s="33"/>
      <c r="O150" s="37"/>
      <c r="P150" s="46"/>
    </row>
    <row r="151" spans="1:16" s="35" customFormat="1" ht="21" customHeight="1" thickBot="1" x14ac:dyDescent="0.25">
      <c r="A151" s="32"/>
      <c r="B151" s="109"/>
      <c r="C151" s="25" t="str">
        <f t="array" ref="C151">IF(ISERROR(INDEX('Table 3.2 Parish data'!$D$4:$D$10272,SMALL(IF($B$3='Table 3.2 Parish data'!$C$4:$C$10477,ROW('Table 3.2 Parish data'!$C$4:$C$10477)-ROW('Table 3.2 Parish data'!$C$4)+1),ROW(136:136)))),"",INDEX('Table 3.2 Parish data'!$D$4:$D$10272,SMALL(IF($B$3='Table 3.2 Parish data'!$C$4:$C$10477,ROW('Table 3.2 Parish data'!$C$4:$C$10477)-ROW('Table 3.2 Parish data'!$C$4)+1),ROW(136:136))))</f>
        <v/>
      </c>
      <c r="D151" s="26"/>
      <c r="E151" s="27" t="str">
        <f t="array" ref="E151">IF(ISERROR(INDEX('Table 3.2 Parish data'!$F$3:$F$10274,SMALL(IF($B$3='Table 3.2 Parish data'!$C$3:$C$10477,ROW('Table 3.2 Parish data'!$C$4:$C$10477)-ROW('Table 3.2 Parish data'!$C$4)+1),ROW(136:136)))),"",INDEX('Table 3.2 Parish data'!$F$3:$F$10477,SMALL(IF($B$3='Table 3.2 Parish data'!$C$4:$C$10477,ROW('Table 3.2 Parish data'!$C$4:$C$10477)-ROW('Table 3.2 Parish data'!$C$3)+1),ROW(136:136))))</f>
        <v/>
      </c>
      <c r="F151" s="113">
        <f t="shared" si="2"/>
        <v>0</v>
      </c>
      <c r="G151" s="27" t="str">
        <f t="array" ref="G151">IF(ISERROR(INDEX('Table 3.2 Parish data'!$J$4:$J$10274,SMALL(IF($B$3='Table 3.2 Parish data'!$C$4:$C$10477,ROW('Table 3.2 Parish data'!$C$4:$C$10477)-ROW('Table 3.2 Parish data'!$C$3)+1),ROW(136:136)))),"",INDEX('Table 3.2 Parish data'!$J$4:$J$10477,SMALL(IF($B$3='Table 3.2 Parish data'!$C$4:$C$10477,ROW('Table 3.2 Parish data'!$C$4:$C$10477)-ROW('Table 3.2 Parish data'!$C$4)+1),ROW(136:136))))</f>
        <v/>
      </c>
      <c r="H151" s="28"/>
      <c r="I151" s="29" t="str">
        <f t="array" ref="I151">IF(ISERROR(INDEX('Table 3.2 Parish data'!$K$4:$K$10274,SMALL(IF($B$3='Table 3.2 Parish data'!$C$4:$C$10477,ROW('Table 3.2 Parish data'!$C$4:$C$10477)-ROW('Table 3.2 Parish data'!$C$3)+1),ROW(136:136)))),"",INDEX('Table 3.2 Parish data'!$K$4:$K$10477,SMALL(IF($B$3='Table 3.2 Parish data'!$C$4:$C$10477,ROW('Table 3.2 Parish data'!$C$4:$C$10477)-ROW('Table 3.2 Parish data'!$C$4)+1),ROW(136:136))))</f>
        <v/>
      </c>
      <c r="J151" s="28"/>
      <c r="K151" s="30" t="str">
        <f t="array" ref="K151">IF(ISERROR(INDEX('Table 3.2 Parish data'!$L$4:$L$10274,SMALL(IF($B$3='Table 3.2 Parish data'!$C$4:$C$10477,ROW('Table 3.2 Parish data'!$C$4:$C$10477)-ROW('Table 3.2 Parish data'!$C$3)+1),ROW(136:136)))),"",INDEX('Table 3.2 Parish data'!$L$4:$L$10477,SMALL(IF($B$3='Table 3.2 Parish data'!$C$4:$C$10477,ROW('Table 3.2 Parish data'!$C$4:$C$10477)-ROW('Table 3.2 Parish data'!$C$4)+1),ROW(136:136))))</f>
        <v/>
      </c>
      <c r="L151" s="36"/>
      <c r="M151" s="31"/>
      <c r="N151" s="33"/>
      <c r="O151" s="37"/>
      <c r="P151" s="46"/>
    </row>
    <row r="152" spans="1:16" s="35" customFormat="1" ht="21" customHeight="1" thickBot="1" x14ac:dyDescent="0.25">
      <c r="A152" s="32"/>
      <c r="B152" s="109"/>
      <c r="C152" s="25" t="str">
        <f t="array" ref="C152">IF(ISERROR(INDEX('Table 3.2 Parish data'!$D$4:$D$10272,SMALL(IF($B$3='Table 3.2 Parish data'!$C$4:$C$10477,ROW('Table 3.2 Parish data'!$C$4:$C$10477)-ROW('Table 3.2 Parish data'!$C$4)+1),ROW(137:137)))),"",INDEX('Table 3.2 Parish data'!$D$4:$D$10272,SMALL(IF($B$3='Table 3.2 Parish data'!$C$4:$C$10477,ROW('Table 3.2 Parish data'!$C$4:$C$10477)-ROW('Table 3.2 Parish data'!$C$4)+1),ROW(137:137))))</f>
        <v/>
      </c>
      <c r="D152" s="26"/>
      <c r="E152" s="27" t="str">
        <f t="array" ref="E152">IF(ISERROR(INDEX('Table 3.2 Parish data'!$F$3:$F$10274,SMALL(IF($B$3='Table 3.2 Parish data'!$C$3:$C$10477,ROW('Table 3.2 Parish data'!$C$4:$C$10477)-ROW('Table 3.2 Parish data'!$C$4)+1),ROW(137:137)))),"",INDEX('Table 3.2 Parish data'!$F$3:$F$10477,SMALL(IF($B$3='Table 3.2 Parish data'!$C$4:$C$10477,ROW('Table 3.2 Parish data'!$C$4:$C$10477)-ROW('Table 3.2 Parish data'!$C$3)+1),ROW(137:137))))</f>
        <v/>
      </c>
      <c r="F152" s="113">
        <f t="shared" si="2"/>
        <v>0</v>
      </c>
      <c r="G152" s="27" t="str">
        <f t="array" ref="G152">IF(ISERROR(INDEX('Table 3.2 Parish data'!$J$4:$J$10274,SMALL(IF($B$3='Table 3.2 Parish data'!$C$4:$C$10477,ROW('Table 3.2 Parish data'!$C$4:$C$10477)-ROW('Table 3.2 Parish data'!$C$3)+1),ROW(137:137)))),"",INDEX('Table 3.2 Parish data'!$J$4:$J$10477,SMALL(IF($B$3='Table 3.2 Parish data'!$C$4:$C$10477,ROW('Table 3.2 Parish data'!$C$4:$C$10477)-ROW('Table 3.2 Parish data'!$C$4)+1),ROW(137:137))))</f>
        <v/>
      </c>
      <c r="H152" s="28"/>
      <c r="I152" s="29" t="str">
        <f t="array" ref="I152">IF(ISERROR(INDEX('Table 3.2 Parish data'!$K$4:$K$10274,SMALL(IF($B$3='Table 3.2 Parish data'!$C$4:$C$10477,ROW('Table 3.2 Parish data'!$C$4:$C$10477)-ROW('Table 3.2 Parish data'!$C$3)+1),ROW(137:137)))),"",INDEX('Table 3.2 Parish data'!$K$4:$K$10477,SMALL(IF($B$3='Table 3.2 Parish data'!$C$4:$C$10477,ROW('Table 3.2 Parish data'!$C$4:$C$10477)-ROW('Table 3.2 Parish data'!$C$4)+1),ROW(137:137))))</f>
        <v/>
      </c>
      <c r="J152" s="28"/>
      <c r="K152" s="30" t="str">
        <f t="array" ref="K152">IF(ISERROR(INDEX('Table 3.2 Parish data'!$L$4:$L$10274,SMALL(IF($B$3='Table 3.2 Parish data'!$C$4:$C$10477,ROW('Table 3.2 Parish data'!$C$4:$C$10477)-ROW('Table 3.2 Parish data'!$C$3)+1),ROW(137:137)))),"",INDEX('Table 3.2 Parish data'!$L$4:$L$10477,SMALL(IF($B$3='Table 3.2 Parish data'!$C$4:$C$10477,ROW('Table 3.2 Parish data'!$C$4:$C$10477)-ROW('Table 3.2 Parish data'!$C$4)+1),ROW(137:137))))</f>
        <v/>
      </c>
      <c r="L152" s="36"/>
      <c r="M152" s="31"/>
      <c r="N152" s="33"/>
      <c r="O152" s="37"/>
      <c r="P152" s="46"/>
    </row>
    <row r="153" spans="1:16" s="35" customFormat="1" ht="21" customHeight="1" thickBot="1" x14ac:dyDescent="0.25">
      <c r="A153" s="32"/>
      <c r="B153" s="109"/>
      <c r="C153" s="25" t="str">
        <f t="array" ref="C153">IF(ISERROR(INDEX('Table 3.2 Parish data'!$D$4:$D$10272,SMALL(IF($B$3='Table 3.2 Parish data'!$C$4:$C$10477,ROW('Table 3.2 Parish data'!$C$4:$C$10477)-ROW('Table 3.2 Parish data'!$C$4)+1),ROW(138:138)))),"",INDEX('Table 3.2 Parish data'!$D$4:$D$10272,SMALL(IF($B$3='Table 3.2 Parish data'!$C$4:$C$10477,ROW('Table 3.2 Parish data'!$C$4:$C$10477)-ROW('Table 3.2 Parish data'!$C$4)+1),ROW(138:138))))</f>
        <v/>
      </c>
      <c r="D153" s="26"/>
      <c r="E153" s="27" t="str">
        <f t="array" ref="E153">IF(ISERROR(INDEX('Table 3.2 Parish data'!$F$3:$F$10274,SMALL(IF($B$3='Table 3.2 Parish data'!$C$3:$C$10477,ROW('Table 3.2 Parish data'!$C$4:$C$10477)-ROW('Table 3.2 Parish data'!$C$4)+1),ROW(138:138)))),"",INDEX('Table 3.2 Parish data'!$F$3:$F$10477,SMALL(IF($B$3='Table 3.2 Parish data'!$C$4:$C$10477,ROW('Table 3.2 Parish data'!$C$4:$C$10477)-ROW('Table 3.2 Parish data'!$C$3)+1),ROW(138:138))))</f>
        <v/>
      </c>
      <c r="F153" s="113">
        <f t="shared" si="2"/>
        <v>0</v>
      </c>
      <c r="G153" s="27" t="str">
        <f t="array" ref="G153">IF(ISERROR(INDEX('Table 3.2 Parish data'!$J$4:$J$10274,SMALL(IF($B$3='Table 3.2 Parish data'!$C$4:$C$10477,ROW('Table 3.2 Parish data'!$C$4:$C$10477)-ROW('Table 3.2 Parish data'!$C$3)+1),ROW(138:138)))),"",INDEX('Table 3.2 Parish data'!$J$4:$J$10477,SMALL(IF($B$3='Table 3.2 Parish data'!$C$4:$C$10477,ROW('Table 3.2 Parish data'!$C$4:$C$10477)-ROW('Table 3.2 Parish data'!$C$4)+1),ROW(138:138))))</f>
        <v/>
      </c>
      <c r="H153" s="28"/>
      <c r="I153" s="29" t="str">
        <f t="array" ref="I153">IF(ISERROR(INDEX('Table 3.2 Parish data'!$K$4:$K$10274,SMALL(IF($B$3='Table 3.2 Parish data'!$C$4:$C$10477,ROW('Table 3.2 Parish data'!$C$4:$C$10477)-ROW('Table 3.2 Parish data'!$C$3)+1),ROW(138:138)))),"",INDEX('Table 3.2 Parish data'!$K$4:$K$10477,SMALL(IF($B$3='Table 3.2 Parish data'!$C$4:$C$10477,ROW('Table 3.2 Parish data'!$C$4:$C$10477)-ROW('Table 3.2 Parish data'!$C$4)+1),ROW(138:138))))</f>
        <v/>
      </c>
      <c r="J153" s="28"/>
      <c r="K153" s="30" t="str">
        <f t="array" ref="K153">IF(ISERROR(INDEX('Table 3.2 Parish data'!$L$4:$L$10274,SMALL(IF($B$3='Table 3.2 Parish data'!$C$4:$C$10477,ROW('Table 3.2 Parish data'!$C$4:$C$10477)-ROW('Table 3.2 Parish data'!$C$3)+1),ROW(138:138)))),"",INDEX('Table 3.2 Parish data'!$L$4:$L$10477,SMALL(IF($B$3='Table 3.2 Parish data'!$C$4:$C$10477,ROW('Table 3.2 Parish data'!$C$4:$C$10477)-ROW('Table 3.2 Parish data'!$C$4)+1),ROW(138:138))))</f>
        <v/>
      </c>
      <c r="L153" s="36"/>
      <c r="M153" s="31"/>
      <c r="N153" s="33"/>
      <c r="O153" s="37"/>
      <c r="P153" s="46"/>
    </row>
    <row r="154" spans="1:16" s="35" customFormat="1" ht="21" customHeight="1" thickBot="1" x14ac:dyDescent="0.25">
      <c r="A154" s="32"/>
      <c r="B154" s="109"/>
      <c r="C154" s="25" t="str">
        <f t="array" ref="C154">IF(ISERROR(INDEX('Table 3.2 Parish data'!$D$4:$D$10272,SMALL(IF($B$3='Table 3.2 Parish data'!$C$4:$C$10477,ROW('Table 3.2 Parish data'!$C$4:$C$10477)-ROW('Table 3.2 Parish data'!$C$4)+1),ROW(139:139)))),"",INDEX('Table 3.2 Parish data'!$D$4:$D$10272,SMALL(IF($B$3='Table 3.2 Parish data'!$C$4:$C$10477,ROW('Table 3.2 Parish data'!$C$4:$C$10477)-ROW('Table 3.2 Parish data'!$C$4)+1),ROW(139:139))))</f>
        <v/>
      </c>
      <c r="D154" s="26"/>
      <c r="E154" s="27" t="str">
        <f t="array" ref="E154">IF(ISERROR(INDEX('Table 3.2 Parish data'!$F$3:$F$10274,SMALL(IF($B$3='Table 3.2 Parish data'!$C$3:$C$10477,ROW('Table 3.2 Parish data'!$C$4:$C$10477)-ROW('Table 3.2 Parish data'!$C$4)+1),ROW(139:139)))),"",INDEX('Table 3.2 Parish data'!$F$3:$F$10477,SMALL(IF($B$3='Table 3.2 Parish data'!$C$4:$C$10477,ROW('Table 3.2 Parish data'!$C$4:$C$10477)-ROW('Table 3.2 Parish data'!$C$3)+1),ROW(139:139))))</f>
        <v/>
      </c>
      <c r="F154" s="113">
        <f t="shared" si="2"/>
        <v>0</v>
      </c>
      <c r="G154" s="27" t="str">
        <f t="array" ref="G154">IF(ISERROR(INDEX('Table 3.2 Parish data'!$J$4:$J$10274,SMALL(IF($B$3='Table 3.2 Parish data'!$C$4:$C$10477,ROW('Table 3.2 Parish data'!$C$4:$C$10477)-ROW('Table 3.2 Parish data'!$C$3)+1),ROW(139:139)))),"",INDEX('Table 3.2 Parish data'!$J$4:$J$10477,SMALL(IF($B$3='Table 3.2 Parish data'!$C$4:$C$10477,ROW('Table 3.2 Parish data'!$C$4:$C$10477)-ROW('Table 3.2 Parish data'!$C$4)+1),ROW(139:139))))</f>
        <v/>
      </c>
      <c r="H154" s="28"/>
      <c r="I154" s="29" t="str">
        <f t="array" ref="I154">IF(ISERROR(INDEX('Table 3.2 Parish data'!$K$4:$K$10274,SMALL(IF($B$3='Table 3.2 Parish data'!$C$4:$C$10477,ROW('Table 3.2 Parish data'!$C$4:$C$10477)-ROW('Table 3.2 Parish data'!$C$3)+1),ROW(139:139)))),"",INDEX('Table 3.2 Parish data'!$K$4:$K$10477,SMALL(IF($B$3='Table 3.2 Parish data'!$C$4:$C$10477,ROW('Table 3.2 Parish data'!$C$4:$C$10477)-ROW('Table 3.2 Parish data'!$C$4)+1),ROW(139:139))))</f>
        <v/>
      </c>
      <c r="J154" s="28"/>
      <c r="K154" s="30" t="str">
        <f t="array" ref="K154">IF(ISERROR(INDEX('Table 3.2 Parish data'!$L$4:$L$10274,SMALL(IF($B$3='Table 3.2 Parish data'!$C$4:$C$10477,ROW('Table 3.2 Parish data'!$C$4:$C$10477)-ROW('Table 3.2 Parish data'!$C$3)+1),ROW(139:139)))),"",INDEX('Table 3.2 Parish data'!$L$4:$L$10477,SMALL(IF($B$3='Table 3.2 Parish data'!$C$4:$C$10477,ROW('Table 3.2 Parish data'!$C$4:$C$10477)-ROW('Table 3.2 Parish data'!$C$4)+1),ROW(139:139))))</f>
        <v/>
      </c>
      <c r="L154" s="36"/>
      <c r="M154" s="31"/>
      <c r="N154" s="33"/>
      <c r="O154" s="37"/>
      <c r="P154" s="46"/>
    </row>
    <row r="155" spans="1:16" s="35" customFormat="1" ht="21" customHeight="1" thickBot="1" x14ac:dyDescent="0.25">
      <c r="A155" s="32"/>
      <c r="B155" s="109"/>
      <c r="C155" s="25" t="str">
        <f t="array" ref="C155">IF(ISERROR(INDEX('Table 3.2 Parish data'!$D$4:$D$10272,SMALL(IF($B$3='Table 3.2 Parish data'!$C$4:$C$10477,ROW('Table 3.2 Parish data'!$C$4:$C$10477)-ROW('Table 3.2 Parish data'!$C$4)+1),ROW(140:140)))),"",INDEX('Table 3.2 Parish data'!$D$4:$D$10272,SMALL(IF($B$3='Table 3.2 Parish data'!$C$4:$C$10477,ROW('Table 3.2 Parish data'!$C$4:$C$10477)-ROW('Table 3.2 Parish data'!$C$4)+1),ROW(140:140))))</f>
        <v/>
      </c>
      <c r="D155" s="26"/>
      <c r="E155" s="27" t="str">
        <f t="array" ref="E155">IF(ISERROR(INDEX('Table 3.2 Parish data'!$F$3:$F$10274,SMALL(IF($B$3='Table 3.2 Parish data'!$C$3:$C$10477,ROW('Table 3.2 Parish data'!$C$4:$C$10477)-ROW('Table 3.2 Parish data'!$C$4)+1),ROW(140:140)))),"",INDEX('Table 3.2 Parish data'!$F$3:$F$10477,SMALL(IF($B$3='Table 3.2 Parish data'!$C$4:$C$10477,ROW('Table 3.2 Parish data'!$C$4:$C$10477)-ROW('Table 3.2 Parish data'!$C$3)+1),ROW(140:140))))</f>
        <v/>
      </c>
      <c r="F155" s="113">
        <f t="shared" si="2"/>
        <v>0</v>
      </c>
      <c r="G155" s="27" t="str">
        <f t="array" ref="G155">IF(ISERROR(INDEX('Table 3.2 Parish data'!$J$4:$J$10274,SMALL(IF($B$3='Table 3.2 Parish data'!$C$4:$C$10477,ROW('Table 3.2 Parish data'!$C$4:$C$10477)-ROW('Table 3.2 Parish data'!$C$3)+1),ROW(140:140)))),"",INDEX('Table 3.2 Parish data'!$J$4:$J$10477,SMALL(IF($B$3='Table 3.2 Parish data'!$C$4:$C$10477,ROW('Table 3.2 Parish data'!$C$4:$C$10477)-ROW('Table 3.2 Parish data'!$C$4)+1),ROW(140:140))))</f>
        <v/>
      </c>
      <c r="H155" s="28"/>
      <c r="I155" s="29" t="str">
        <f t="array" ref="I155">IF(ISERROR(INDEX('Table 3.2 Parish data'!$K$4:$K$10274,SMALL(IF($B$3='Table 3.2 Parish data'!$C$4:$C$10477,ROW('Table 3.2 Parish data'!$C$4:$C$10477)-ROW('Table 3.2 Parish data'!$C$3)+1),ROW(140:140)))),"",INDEX('Table 3.2 Parish data'!$K$4:$K$10477,SMALL(IF($B$3='Table 3.2 Parish data'!$C$4:$C$10477,ROW('Table 3.2 Parish data'!$C$4:$C$10477)-ROW('Table 3.2 Parish data'!$C$4)+1),ROW(140:140))))</f>
        <v/>
      </c>
      <c r="J155" s="28"/>
      <c r="K155" s="30" t="str">
        <f t="array" ref="K155">IF(ISERROR(INDEX('Table 3.2 Parish data'!$L$4:$L$10274,SMALL(IF($B$3='Table 3.2 Parish data'!$C$4:$C$10477,ROW('Table 3.2 Parish data'!$C$4:$C$10477)-ROW('Table 3.2 Parish data'!$C$3)+1),ROW(140:140)))),"",INDEX('Table 3.2 Parish data'!$L$4:$L$10477,SMALL(IF($B$3='Table 3.2 Parish data'!$C$4:$C$10477,ROW('Table 3.2 Parish data'!$C$4:$C$10477)-ROW('Table 3.2 Parish data'!$C$4)+1),ROW(140:140))))</f>
        <v/>
      </c>
      <c r="L155" s="36"/>
      <c r="M155" s="31"/>
      <c r="N155" s="33"/>
      <c r="O155" s="37"/>
      <c r="P155" s="46"/>
    </row>
    <row r="156" spans="1:16" s="35" customFormat="1" ht="21" customHeight="1" thickBot="1" x14ac:dyDescent="0.25">
      <c r="A156" s="32"/>
      <c r="B156" s="109"/>
      <c r="C156" s="25" t="str">
        <f t="array" ref="C156">IF(ISERROR(INDEX('Table 3.2 Parish data'!$D$4:$D$10272,SMALL(IF($B$3='Table 3.2 Parish data'!$C$4:$C$10477,ROW('Table 3.2 Parish data'!$C$4:$C$10477)-ROW('Table 3.2 Parish data'!$C$4)+1),ROW(141:141)))),"",INDEX('Table 3.2 Parish data'!$D$4:$D$10272,SMALL(IF($B$3='Table 3.2 Parish data'!$C$4:$C$10477,ROW('Table 3.2 Parish data'!$C$4:$C$10477)-ROW('Table 3.2 Parish data'!$C$4)+1),ROW(141:141))))</f>
        <v/>
      </c>
      <c r="D156" s="26"/>
      <c r="E156" s="27" t="str">
        <f t="array" ref="E156">IF(ISERROR(INDEX('Table 3.2 Parish data'!$F$3:$F$10274,SMALL(IF($B$3='Table 3.2 Parish data'!$C$3:$C$10477,ROW('Table 3.2 Parish data'!$C$4:$C$10477)-ROW('Table 3.2 Parish data'!$C$4)+1),ROW(141:141)))),"",INDEX('Table 3.2 Parish data'!$F$3:$F$10477,SMALL(IF($B$3='Table 3.2 Parish data'!$C$4:$C$10477,ROW('Table 3.2 Parish data'!$C$4:$C$10477)-ROW('Table 3.2 Parish data'!$C$3)+1),ROW(141:141))))</f>
        <v/>
      </c>
      <c r="F156" s="113">
        <f t="shared" si="2"/>
        <v>0</v>
      </c>
      <c r="G156" s="27" t="str">
        <f t="array" ref="G156">IF(ISERROR(INDEX('Table 3.2 Parish data'!$J$4:$J$10274,SMALL(IF($B$3='Table 3.2 Parish data'!$C$4:$C$10477,ROW('Table 3.2 Parish data'!$C$4:$C$10477)-ROW('Table 3.2 Parish data'!$C$3)+1),ROW(141:141)))),"",INDEX('Table 3.2 Parish data'!$J$4:$J$10477,SMALL(IF($B$3='Table 3.2 Parish data'!$C$4:$C$10477,ROW('Table 3.2 Parish data'!$C$4:$C$10477)-ROW('Table 3.2 Parish data'!$C$4)+1),ROW(141:141))))</f>
        <v/>
      </c>
      <c r="H156" s="28"/>
      <c r="I156" s="29" t="str">
        <f t="array" ref="I156">IF(ISERROR(INDEX('Table 3.2 Parish data'!$K$4:$K$10274,SMALL(IF($B$3='Table 3.2 Parish data'!$C$4:$C$10477,ROW('Table 3.2 Parish data'!$C$4:$C$10477)-ROW('Table 3.2 Parish data'!$C$3)+1),ROW(141:141)))),"",INDEX('Table 3.2 Parish data'!$K$4:$K$10477,SMALL(IF($B$3='Table 3.2 Parish data'!$C$4:$C$10477,ROW('Table 3.2 Parish data'!$C$4:$C$10477)-ROW('Table 3.2 Parish data'!$C$4)+1),ROW(141:141))))</f>
        <v/>
      </c>
      <c r="J156" s="28"/>
      <c r="K156" s="30" t="str">
        <f t="array" ref="K156">IF(ISERROR(INDEX('Table 3.2 Parish data'!$L$4:$L$10274,SMALL(IF($B$3='Table 3.2 Parish data'!$C$4:$C$10477,ROW('Table 3.2 Parish data'!$C$4:$C$10477)-ROW('Table 3.2 Parish data'!$C$3)+1),ROW(141:141)))),"",INDEX('Table 3.2 Parish data'!$L$4:$L$10477,SMALL(IF($B$3='Table 3.2 Parish data'!$C$4:$C$10477,ROW('Table 3.2 Parish data'!$C$4:$C$10477)-ROW('Table 3.2 Parish data'!$C$4)+1),ROW(141:141))))</f>
        <v/>
      </c>
      <c r="L156" s="36"/>
      <c r="M156" s="31"/>
      <c r="N156" s="33"/>
      <c r="O156" s="37"/>
      <c r="P156" s="46"/>
    </row>
    <row r="157" spans="1:16" s="35" customFormat="1" ht="21" customHeight="1" thickBot="1" x14ac:dyDescent="0.25">
      <c r="A157" s="32"/>
      <c r="B157" s="109"/>
      <c r="C157" s="25" t="str">
        <f t="array" ref="C157">IF(ISERROR(INDEX('Table 3.2 Parish data'!$D$4:$D$10272,SMALL(IF($B$3='Table 3.2 Parish data'!$C$4:$C$10477,ROW('Table 3.2 Parish data'!$C$4:$C$10477)-ROW('Table 3.2 Parish data'!$C$4)+1),ROW(142:142)))),"",INDEX('Table 3.2 Parish data'!$D$4:$D$10272,SMALL(IF($B$3='Table 3.2 Parish data'!$C$4:$C$10477,ROW('Table 3.2 Parish data'!$C$4:$C$10477)-ROW('Table 3.2 Parish data'!$C$4)+1),ROW(142:142))))</f>
        <v/>
      </c>
      <c r="D157" s="26"/>
      <c r="E157" s="27" t="str">
        <f t="array" ref="E157">IF(ISERROR(INDEX('Table 3.2 Parish data'!$F$3:$F$10274,SMALL(IF($B$3='Table 3.2 Parish data'!$C$3:$C$10477,ROW('Table 3.2 Parish data'!$C$4:$C$10477)-ROW('Table 3.2 Parish data'!$C$4)+1),ROW(142:142)))),"",INDEX('Table 3.2 Parish data'!$F$3:$F$10477,SMALL(IF($B$3='Table 3.2 Parish data'!$C$4:$C$10477,ROW('Table 3.2 Parish data'!$C$4:$C$10477)-ROW('Table 3.2 Parish data'!$C$3)+1),ROW(142:142))))</f>
        <v/>
      </c>
      <c r="F157" s="113">
        <f t="shared" si="2"/>
        <v>0</v>
      </c>
      <c r="G157" s="27" t="str">
        <f t="array" ref="G157">IF(ISERROR(INDEX('Table 3.2 Parish data'!$J$4:$J$10274,SMALL(IF($B$3='Table 3.2 Parish data'!$C$4:$C$10477,ROW('Table 3.2 Parish data'!$C$4:$C$10477)-ROW('Table 3.2 Parish data'!$C$3)+1),ROW(142:142)))),"",INDEX('Table 3.2 Parish data'!$J$4:$J$10477,SMALL(IF($B$3='Table 3.2 Parish data'!$C$4:$C$10477,ROW('Table 3.2 Parish data'!$C$4:$C$10477)-ROW('Table 3.2 Parish data'!$C$4)+1),ROW(142:142))))</f>
        <v/>
      </c>
      <c r="H157" s="28"/>
      <c r="I157" s="29" t="str">
        <f t="array" ref="I157">IF(ISERROR(INDEX('Table 3.2 Parish data'!$K$4:$K$10274,SMALL(IF($B$3='Table 3.2 Parish data'!$C$4:$C$10477,ROW('Table 3.2 Parish data'!$C$4:$C$10477)-ROW('Table 3.2 Parish data'!$C$3)+1),ROW(142:142)))),"",INDEX('Table 3.2 Parish data'!$K$4:$K$10477,SMALL(IF($B$3='Table 3.2 Parish data'!$C$4:$C$10477,ROW('Table 3.2 Parish data'!$C$4:$C$10477)-ROW('Table 3.2 Parish data'!$C$4)+1),ROW(142:142))))</f>
        <v/>
      </c>
      <c r="J157" s="28"/>
      <c r="K157" s="30" t="str">
        <f t="array" ref="K157">IF(ISERROR(INDEX('Table 3.2 Parish data'!$L$4:$L$10274,SMALL(IF($B$3='Table 3.2 Parish data'!$C$4:$C$10477,ROW('Table 3.2 Parish data'!$C$4:$C$10477)-ROW('Table 3.2 Parish data'!$C$3)+1),ROW(142:142)))),"",INDEX('Table 3.2 Parish data'!$L$4:$L$10477,SMALL(IF($B$3='Table 3.2 Parish data'!$C$4:$C$10477,ROW('Table 3.2 Parish data'!$C$4:$C$10477)-ROW('Table 3.2 Parish data'!$C$4)+1),ROW(142:142))))</f>
        <v/>
      </c>
      <c r="L157" s="36"/>
      <c r="M157" s="31"/>
      <c r="N157" s="33"/>
      <c r="O157" s="37"/>
      <c r="P157" s="46"/>
    </row>
    <row r="158" spans="1:16" s="35" customFormat="1" ht="21" customHeight="1" thickBot="1" x14ac:dyDescent="0.25">
      <c r="A158" s="32"/>
      <c r="B158" s="109"/>
      <c r="C158" s="25" t="str">
        <f t="array" ref="C158">IF(ISERROR(INDEX('Table 3.2 Parish data'!$D$4:$D$10272,SMALL(IF($B$3='Table 3.2 Parish data'!$C$4:$C$10477,ROW('Table 3.2 Parish data'!$C$4:$C$10477)-ROW('Table 3.2 Parish data'!$C$4)+1),ROW(143:143)))),"",INDEX('Table 3.2 Parish data'!$D$4:$D$10272,SMALL(IF($B$3='Table 3.2 Parish data'!$C$4:$C$10477,ROW('Table 3.2 Parish data'!$C$4:$C$10477)-ROW('Table 3.2 Parish data'!$C$4)+1),ROW(143:143))))</f>
        <v/>
      </c>
      <c r="D158" s="26"/>
      <c r="E158" s="27" t="str">
        <f t="array" ref="E158">IF(ISERROR(INDEX('Table 3.2 Parish data'!$F$3:$F$10274,SMALL(IF($B$3='Table 3.2 Parish data'!$C$3:$C$10477,ROW('Table 3.2 Parish data'!$C$4:$C$10477)-ROW('Table 3.2 Parish data'!$C$4)+1),ROW(143:143)))),"",INDEX('Table 3.2 Parish data'!$F$3:$F$10477,SMALL(IF($B$3='Table 3.2 Parish data'!$C$4:$C$10477,ROW('Table 3.2 Parish data'!$C$4:$C$10477)-ROW('Table 3.2 Parish data'!$C$3)+1),ROW(143:143))))</f>
        <v/>
      </c>
      <c r="F158" s="113">
        <f t="shared" si="2"/>
        <v>0</v>
      </c>
      <c r="G158" s="27" t="str">
        <f t="array" ref="G158">IF(ISERROR(INDEX('Table 3.2 Parish data'!$J$4:$J$10274,SMALL(IF($B$3='Table 3.2 Parish data'!$C$4:$C$10477,ROW('Table 3.2 Parish data'!$C$4:$C$10477)-ROW('Table 3.2 Parish data'!$C$3)+1),ROW(143:143)))),"",INDEX('Table 3.2 Parish data'!$J$4:$J$10477,SMALL(IF($B$3='Table 3.2 Parish data'!$C$4:$C$10477,ROW('Table 3.2 Parish data'!$C$4:$C$10477)-ROW('Table 3.2 Parish data'!$C$4)+1),ROW(143:143))))</f>
        <v/>
      </c>
      <c r="H158" s="28"/>
      <c r="I158" s="29" t="str">
        <f t="array" ref="I158">IF(ISERROR(INDEX('Table 3.2 Parish data'!$K$4:$K$10274,SMALL(IF($B$3='Table 3.2 Parish data'!$C$4:$C$10477,ROW('Table 3.2 Parish data'!$C$4:$C$10477)-ROW('Table 3.2 Parish data'!$C$3)+1),ROW(143:143)))),"",INDEX('Table 3.2 Parish data'!$K$4:$K$10477,SMALL(IF($B$3='Table 3.2 Parish data'!$C$4:$C$10477,ROW('Table 3.2 Parish data'!$C$4:$C$10477)-ROW('Table 3.2 Parish data'!$C$4)+1),ROW(143:143))))</f>
        <v/>
      </c>
      <c r="J158" s="28"/>
      <c r="K158" s="30" t="str">
        <f t="array" ref="K158">IF(ISERROR(INDEX('Table 3.2 Parish data'!$L$4:$L$10274,SMALL(IF($B$3='Table 3.2 Parish data'!$C$4:$C$10477,ROW('Table 3.2 Parish data'!$C$4:$C$10477)-ROW('Table 3.2 Parish data'!$C$3)+1),ROW(143:143)))),"",INDEX('Table 3.2 Parish data'!$L$4:$L$10477,SMALL(IF($B$3='Table 3.2 Parish data'!$C$4:$C$10477,ROW('Table 3.2 Parish data'!$C$4:$C$10477)-ROW('Table 3.2 Parish data'!$C$4)+1),ROW(143:143))))</f>
        <v/>
      </c>
      <c r="L158" s="36"/>
      <c r="M158" s="31"/>
      <c r="N158" s="33"/>
      <c r="O158" s="37"/>
      <c r="P158" s="46"/>
    </row>
    <row r="159" spans="1:16" s="35" customFormat="1" ht="21" customHeight="1" thickBot="1" x14ac:dyDescent="0.25">
      <c r="A159" s="32"/>
      <c r="B159" s="109"/>
      <c r="C159" s="25" t="str">
        <f t="array" ref="C159">IF(ISERROR(INDEX('Table 3.2 Parish data'!$D$4:$D$10272,SMALL(IF($B$3='Table 3.2 Parish data'!$C$4:$C$10477,ROW('Table 3.2 Parish data'!$C$4:$C$10477)-ROW('Table 3.2 Parish data'!$C$4)+1),ROW(144:144)))),"",INDEX('Table 3.2 Parish data'!$D$4:$D$10272,SMALL(IF($B$3='Table 3.2 Parish data'!$C$4:$C$10477,ROW('Table 3.2 Parish data'!$C$4:$C$10477)-ROW('Table 3.2 Parish data'!$C$4)+1),ROW(144:144))))</f>
        <v/>
      </c>
      <c r="D159" s="26"/>
      <c r="E159" s="27" t="str">
        <f t="array" ref="E159">IF(ISERROR(INDEX('Table 3.2 Parish data'!$F$3:$F$10274,SMALL(IF($B$3='Table 3.2 Parish data'!$C$3:$C$10477,ROW('Table 3.2 Parish data'!$C$4:$C$10477)-ROW('Table 3.2 Parish data'!$C$4)+1),ROW(144:144)))),"",INDEX('Table 3.2 Parish data'!$F$3:$F$10477,SMALL(IF($B$3='Table 3.2 Parish data'!$C$4:$C$10477,ROW('Table 3.2 Parish data'!$C$4:$C$10477)-ROW('Table 3.2 Parish data'!$C$3)+1),ROW(144:144))))</f>
        <v/>
      </c>
      <c r="F159" s="113">
        <f t="shared" si="2"/>
        <v>0</v>
      </c>
      <c r="G159" s="27" t="str">
        <f t="array" ref="G159">IF(ISERROR(INDEX('Table 3.2 Parish data'!$J$4:$J$10274,SMALL(IF($B$3='Table 3.2 Parish data'!$C$4:$C$10477,ROW('Table 3.2 Parish data'!$C$4:$C$10477)-ROW('Table 3.2 Parish data'!$C$3)+1),ROW(144:144)))),"",INDEX('Table 3.2 Parish data'!$J$4:$J$10477,SMALL(IF($B$3='Table 3.2 Parish data'!$C$4:$C$10477,ROW('Table 3.2 Parish data'!$C$4:$C$10477)-ROW('Table 3.2 Parish data'!$C$4)+1),ROW(144:144))))</f>
        <v/>
      </c>
      <c r="H159" s="28"/>
      <c r="I159" s="29" t="str">
        <f t="array" ref="I159">IF(ISERROR(INDEX('Table 3.2 Parish data'!$K$4:$K$10274,SMALL(IF($B$3='Table 3.2 Parish data'!$C$4:$C$10477,ROW('Table 3.2 Parish data'!$C$4:$C$10477)-ROW('Table 3.2 Parish data'!$C$3)+1),ROW(144:144)))),"",INDEX('Table 3.2 Parish data'!$K$4:$K$10477,SMALL(IF($B$3='Table 3.2 Parish data'!$C$4:$C$10477,ROW('Table 3.2 Parish data'!$C$4:$C$10477)-ROW('Table 3.2 Parish data'!$C$4)+1),ROW(144:144))))</f>
        <v/>
      </c>
      <c r="J159" s="28"/>
      <c r="K159" s="30" t="str">
        <f t="array" ref="K159">IF(ISERROR(INDEX('Table 3.2 Parish data'!$L$4:$L$10274,SMALL(IF($B$3='Table 3.2 Parish data'!$C$4:$C$10477,ROW('Table 3.2 Parish data'!$C$4:$C$10477)-ROW('Table 3.2 Parish data'!$C$3)+1),ROW(144:144)))),"",INDEX('Table 3.2 Parish data'!$L$4:$L$10477,SMALL(IF($B$3='Table 3.2 Parish data'!$C$4:$C$10477,ROW('Table 3.2 Parish data'!$C$4:$C$10477)-ROW('Table 3.2 Parish data'!$C$4)+1),ROW(144:144))))</f>
        <v/>
      </c>
      <c r="L159" s="36"/>
      <c r="M159" s="31"/>
      <c r="N159" s="33"/>
      <c r="O159" s="37"/>
      <c r="P159" s="46"/>
    </row>
    <row r="160" spans="1:16" s="35" customFormat="1" ht="21" customHeight="1" thickBot="1" x14ac:dyDescent="0.25">
      <c r="A160" s="32"/>
      <c r="B160" s="109"/>
      <c r="C160" s="25" t="str">
        <f t="array" ref="C160">IF(ISERROR(INDEX('Table 3.2 Parish data'!$D$4:$D$10272,SMALL(IF($B$3='Table 3.2 Parish data'!$C$4:$C$10477,ROW('Table 3.2 Parish data'!$C$4:$C$10477)-ROW('Table 3.2 Parish data'!$C$4)+1),ROW(145:145)))),"",INDEX('Table 3.2 Parish data'!$D$4:$D$10272,SMALL(IF($B$3='Table 3.2 Parish data'!$C$4:$C$10477,ROW('Table 3.2 Parish data'!$C$4:$C$10477)-ROW('Table 3.2 Parish data'!$C$4)+1),ROW(145:145))))</f>
        <v/>
      </c>
      <c r="D160" s="26"/>
      <c r="E160" s="27" t="str">
        <f t="array" ref="E160">IF(ISERROR(INDEX('Table 3.2 Parish data'!$F$3:$F$10274,SMALL(IF($B$3='Table 3.2 Parish data'!$C$3:$C$10477,ROW('Table 3.2 Parish data'!$C$4:$C$10477)-ROW('Table 3.2 Parish data'!$C$4)+1),ROW(145:145)))),"",INDEX('Table 3.2 Parish data'!$F$3:$F$10477,SMALL(IF($B$3='Table 3.2 Parish data'!$C$4:$C$10477,ROW('Table 3.2 Parish data'!$C$4:$C$10477)-ROW('Table 3.2 Parish data'!$C$3)+1),ROW(145:145))))</f>
        <v/>
      </c>
      <c r="F160" s="113">
        <f t="shared" si="2"/>
        <v>0</v>
      </c>
      <c r="G160" s="27" t="str">
        <f t="array" ref="G160">IF(ISERROR(INDEX('Table 3.2 Parish data'!$J$4:$J$10274,SMALL(IF($B$3='Table 3.2 Parish data'!$C$4:$C$10477,ROW('Table 3.2 Parish data'!$C$4:$C$10477)-ROW('Table 3.2 Parish data'!$C$3)+1),ROW(145:145)))),"",INDEX('Table 3.2 Parish data'!$J$4:$J$10477,SMALL(IF($B$3='Table 3.2 Parish data'!$C$4:$C$10477,ROW('Table 3.2 Parish data'!$C$4:$C$10477)-ROW('Table 3.2 Parish data'!$C$4)+1),ROW(145:145))))</f>
        <v/>
      </c>
      <c r="H160" s="28"/>
      <c r="I160" s="29" t="str">
        <f t="array" ref="I160">IF(ISERROR(INDEX('Table 3.2 Parish data'!$K$4:$K$10274,SMALL(IF($B$3='Table 3.2 Parish data'!$C$4:$C$10477,ROW('Table 3.2 Parish data'!$C$4:$C$10477)-ROW('Table 3.2 Parish data'!$C$3)+1),ROW(145:145)))),"",INDEX('Table 3.2 Parish data'!$K$4:$K$10477,SMALL(IF($B$3='Table 3.2 Parish data'!$C$4:$C$10477,ROW('Table 3.2 Parish data'!$C$4:$C$10477)-ROW('Table 3.2 Parish data'!$C$4)+1),ROW(145:145))))</f>
        <v/>
      </c>
      <c r="J160" s="28"/>
      <c r="K160" s="30" t="str">
        <f t="array" ref="K160">IF(ISERROR(INDEX('Table 3.2 Parish data'!$L$4:$L$10274,SMALL(IF($B$3='Table 3.2 Parish data'!$C$4:$C$10477,ROW('Table 3.2 Parish data'!$C$4:$C$10477)-ROW('Table 3.2 Parish data'!$C$3)+1),ROW(145:145)))),"",INDEX('Table 3.2 Parish data'!$L$4:$L$10477,SMALL(IF($B$3='Table 3.2 Parish data'!$C$4:$C$10477,ROW('Table 3.2 Parish data'!$C$4:$C$10477)-ROW('Table 3.2 Parish data'!$C$4)+1),ROW(145:145))))</f>
        <v/>
      </c>
      <c r="L160" s="36"/>
      <c r="M160" s="31"/>
      <c r="N160" s="33"/>
      <c r="O160" s="37"/>
      <c r="P160" s="46"/>
    </row>
    <row r="161" spans="1:16" s="35" customFormat="1" ht="21" customHeight="1" thickBot="1" x14ac:dyDescent="0.25">
      <c r="A161" s="32"/>
      <c r="B161" s="109"/>
      <c r="C161" s="25" t="str">
        <f t="array" ref="C161">IF(ISERROR(INDEX('Table 3.2 Parish data'!$D$4:$D$10272,SMALL(IF($B$3='Table 3.2 Parish data'!$C$4:$C$10477,ROW('Table 3.2 Parish data'!$C$4:$C$10477)-ROW('Table 3.2 Parish data'!$C$4)+1),ROW(146:146)))),"",INDEX('Table 3.2 Parish data'!$D$4:$D$10272,SMALL(IF($B$3='Table 3.2 Parish data'!$C$4:$C$10477,ROW('Table 3.2 Parish data'!$C$4:$C$10477)-ROW('Table 3.2 Parish data'!$C$4)+1),ROW(146:146))))</f>
        <v/>
      </c>
      <c r="D161" s="26"/>
      <c r="E161" s="27" t="str">
        <f t="array" ref="E161">IF(ISERROR(INDEX('Table 3.2 Parish data'!$F$3:$F$10274,SMALL(IF($B$3='Table 3.2 Parish data'!$C$3:$C$10477,ROW('Table 3.2 Parish data'!$C$4:$C$10477)-ROW('Table 3.2 Parish data'!$C$4)+1),ROW(146:146)))),"",INDEX('Table 3.2 Parish data'!$F$3:$F$10477,SMALL(IF($B$3='Table 3.2 Parish data'!$C$4:$C$10477,ROW('Table 3.2 Parish data'!$C$4:$C$10477)-ROW('Table 3.2 Parish data'!$C$3)+1),ROW(146:146))))</f>
        <v/>
      </c>
      <c r="F161" s="113">
        <f t="shared" si="2"/>
        <v>0</v>
      </c>
      <c r="G161" s="27" t="str">
        <f t="array" ref="G161">IF(ISERROR(INDEX('Table 3.2 Parish data'!$J$4:$J$10274,SMALL(IF($B$3='Table 3.2 Parish data'!$C$4:$C$10477,ROW('Table 3.2 Parish data'!$C$4:$C$10477)-ROW('Table 3.2 Parish data'!$C$3)+1),ROW(146:146)))),"",INDEX('Table 3.2 Parish data'!$J$4:$J$10477,SMALL(IF($B$3='Table 3.2 Parish data'!$C$4:$C$10477,ROW('Table 3.2 Parish data'!$C$4:$C$10477)-ROW('Table 3.2 Parish data'!$C$4)+1),ROW(146:146))))</f>
        <v/>
      </c>
      <c r="H161" s="28"/>
      <c r="I161" s="29" t="str">
        <f t="array" ref="I161">IF(ISERROR(INDEX('Table 3.2 Parish data'!$K$4:$K$10274,SMALL(IF($B$3='Table 3.2 Parish data'!$C$4:$C$10477,ROW('Table 3.2 Parish data'!$C$4:$C$10477)-ROW('Table 3.2 Parish data'!$C$3)+1),ROW(146:146)))),"",INDEX('Table 3.2 Parish data'!$K$4:$K$10477,SMALL(IF($B$3='Table 3.2 Parish data'!$C$4:$C$10477,ROW('Table 3.2 Parish data'!$C$4:$C$10477)-ROW('Table 3.2 Parish data'!$C$4)+1),ROW(146:146))))</f>
        <v/>
      </c>
      <c r="J161" s="28"/>
      <c r="K161" s="30" t="str">
        <f t="array" ref="K161">IF(ISERROR(INDEX('Table 3.2 Parish data'!$L$4:$L$10274,SMALL(IF($B$3='Table 3.2 Parish data'!$C$4:$C$10477,ROW('Table 3.2 Parish data'!$C$4:$C$10477)-ROW('Table 3.2 Parish data'!$C$3)+1),ROW(146:146)))),"",INDEX('Table 3.2 Parish data'!$L$4:$L$10477,SMALL(IF($B$3='Table 3.2 Parish data'!$C$4:$C$10477,ROW('Table 3.2 Parish data'!$C$4:$C$10477)-ROW('Table 3.2 Parish data'!$C$4)+1),ROW(146:146))))</f>
        <v/>
      </c>
      <c r="L161" s="36"/>
      <c r="M161" s="31"/>
      <c r="N161" s="33"/>
      <c r="O161" s="37"/>
      <c r="P161" s="46"/>
    </row>
    <row r="162" spans="1:16" s="35" customFormat="1" ht="21" customHeight="1" thickBot="1" x14ac:dyDescent="0.25">
      <c r="A162" s="32"/>
      <c r="B162" s="109"/>
      <c r="C162" s="25" t="str">
        <f t="array" ref="C162">IF(ISERROR(INDEX('Table 3.2 Parish data'!$D$4:$D$10272,SMALL(IF($B$3='Table 3.2 Parish data'!$C$4:$C$10477,ROW('Table 3.2 Parish data'!$C$4:$C$10477)-ROW('Table 3.2 Parish data'!$C$4)+1),ROW(147:147)))),"",INDEX('Table 3.2 Parish data'!$D$4:$D$10272,SMALL(IF($B$3='Table 3.2 Parish data'!$C$4:$C$10477,ROW('Table 3.2 Parish data'!$C$4:$C$10477)-ROW('Table 3.2 Parish data'!$C$4)+1),ROW(147:147))))</f>
        <v/>
      </c>
      <c r="D162" s="26"/>
      <c r="E162" s="27" t="str">
        <f t="array" ref="E162">IF(ISERROR(INDEX('Table 3.2 Parish data'!$F$3:$F$10274,SMALL(IF($B$3='Table 3.2 Parish data'!$C$3:$C$10477,ROW('Table 3.2 Parish data'!$C$4:$C$10477)-ROW('Table 3.2 Parish data'!$C$4)+1),ROW(147:147)))),"",INDEX('Table 3.2 Parish data'!$F$3:$F$10477,SMALL(IF($B$3='Table 3.2 Parish data'!$C$4:$C$10477,ROW('Table 3.2 Parish data'!$C$4:$C$10477)-ROW('Table 3.2 Parish data'!$C$3)+1),ROW(147:147))))</f>
        <v/>
      </c>
      <c r="F162" s="113">
        <f t="shared" si="2"/>
        <v>0</v>
      </c>
      <c r="G162" s="27" t="str">
        <f t="array" ref="G162">IF(ISERROR(INDEX('Table 3.2 Parish data'!$J$4:$J$10274,SMALL(IF($B$3='Table 3.2 Parish data'!$C$4:$C$10477,ROW('Table 3.2 Parish data'!$C$4:$C$10477)-ROW('Table 3.2 Parish data'!$C$3)+1),ROW(147:147)))),"",INDEX('Table 3.2 Parish data'!$J$4:$J$10477,SMALL(IF($B$3='Table 3.2 Parish data'!$C$4:$C$10477,ROW('Table 3.2 Parish data'!$C$4:$C$10477)-ROW('Table 3.2 Parish data'!$C$4)+1),ROW(147:147))))</f>
        <v/>
      </c>
      <c r="H162" s="28"/>
      <c r="I162" s="29" t="str">
        <f t="array" ref="I162">IF(ISERROR(INDEX('Table 3.2 Parish data'!$K$4:$K$10274,SMALL(IF($B$3='Table 3.2 Parish data'!$C$4:$C$10477,ROW('Table 3.2 Parish data'!$C$4:$C$10477)-ROW('Table 3.2 Parish data'!$C$3)+1),ROW(147:147)))),"",INDEX('Table 3.2 Parish data'!$K$4:$K$10477,SMALL(IF($B$3='Table 3.2 Parish data'!$C$4:$C$10477,ROW('Table 3.2 Parish data'!$C$4:$C$10477)-ROW('Table 3.2 Parish data'!$C$4)+1),ROW(147:147))))</f>
        <v/>
      </c>
      <c r="J162" s="28"/>
      <c r="K162" s="30" t="str">
        <f t="array" ref="K162">IF(ISERROR(INDEX('Table 3.2 Parish data'!$L$4:$L$10274,SMALL(IF($B$3='Table 3.2 Parish data'!$C$4:$C$10477,ROW('Table 3.2 Parish data'!$C$4:$C$10477)-ROW('Table 3.2 Parish data'!$C$3)+1),ROW(147:147)))),"",INDEX('Table 3.2 Parish data'!$L$4:$L$10477,SMALL(IF($B$3='Table 3.2 Parish data'!$C$4:$C$10477,ROW('Table 3.2 Parish data'!$C$4:$C$10477)-ROW('Table 3.2 Parish data'!$C$4)+1),ROW(147:147))))</f>
        <v/>
      </c>
      <c r="L162" s="36"/>
      <c r="M162" s="31"/>
      <c r="N162" s="33"/>
      <c r="O162" s="37"/>
      <c r="P162" s="46"/>
    </row>
    <row r="163" spans="1:16" s="35" customFormat="1" ht="21" customHeight="1" thickBot="1" x14ac:dyDescent="0.25">
      <c r="A163" s="32"/>
      <c r="B163" s="109"/>
      <c r="C163" s="25" t="str">
        <f t="array" ref="C163">IF(ISERROR(INDEX('Table 3.2 Parish data'!$D$4:$D$10272,SMALL(IF($B$3='Table 3.2 Parish data'!$C$4:$C$10477,ROW('Table 3.2 Parish data'!$C$4:$C$10477)-ROW('Table 3.2 Parish data'!$C$4)+1),ROW(148:148)))),"",INDEX('Table 3.2 Parish data'!$D$4:$D$10272,SMALL(IF($B$3='Table 3.2 Parish data'!$C$4:$C$10477,ROW('Table 3.2 Parish data'!$C$4:$C$10477)-ROW('Table 3.2 Parish data'!$C$4)+1),ROW(148:148))))</f>
        <v/>
      </c>
      <c r="D163" s="26"/>
      <c r="E163" s="27" t="str">
        <f t="array" ref="E163">IF(ISERROR(INDEX('Table 3.2 Parish data'!$F$3:$F$10274,SMALL(IF($B$3='Table 3.2 Parish data'!$C$3:$C$10477,ROW('Table 3.2 Parish data'!$C$4:$C$10477)-ROW('Table 3.2 Parish data'!$C$4)+1),ROW(148:148)))),"",INDEX('Table 3.2 Parish data'!$F$3:$F$10477,SMALL(IF($B$3='Table 3.2 Parish data'!$C$4:$C$10477,ROW('Table 3.2 Parish data'!$C$4:$C$10477)-ROW('Table 3.2 Parish data'!$C$3)+1),ROW(148:148))))</f>
        <v/>
      </c>
      <c r="F163" s="113">
        <f t="shared" si="2"/>
        <v>0</v>
      </c>
      <c r="G163" s="27" t="str">
        <f t="array" ref="G163">IF(ISERROR(INDEX('Table 3.2 Parish data'!$J$4:$J$10274,SMALL(IF($B$3='Table 3.2 Parish data'!$C$4:$C$10477,ROW('Table 3.2 Parish data'!$C$4:$C$10477)-ROW('Table 3.2 Parish data'!$C$3)+1),ROW(148:148)))),"",INDEX('Table 3.2 Parish data'!$J$4:$J$10477,SMALL(IF($B$3='Table 3.2 Parish data'!$C$4:$C$10477,ROW('Table 3.2 Parish data'!$C$4:$C$10477)-ROW('Table 3.2 Parish data'!$C$4)+1),ROW(148:148))))</f>
        <v/>
      </c>
      <c r="H163" s="28"/>
      <c r="I163" s="29" t="str">
        <f t="array" ref="I163">IF(ISERROR(INDEX('Table 3.2 Parish data'!$K$4:$K$10274,SMALL(IF($B$3='Table 3.2 Parish data'!$C$4:$C$10477,ROW('Table 3.2 Parish data'!$C$4:$C$10477)-ROW('Table 3.2 Parish data'!$C$3)+1),ROW(148:148)))),"",INDEX('Table 3.2 Parish data'!$K$4:$K$10477,SMALL(IF($B$3='Table 3.2 Parish data'!$C$4:$C$10477,ROW('Table 3.2 Parish data'!$C$4:$C$10477)-ROW('Table 3.2 Parish data'!$C$4)+1),ROW(148:148))))</f>
        <v/>
      </c>
      <c r="J163" s="28"/>
      <c r="K163" s="30" t="str">
        <f t="array" ref="K163">IF(ISERROR(INDEX('Table 3.2 Parish data'!$L$4:$L$10274,SMALL(IF($B$3='Table 3.2 Parish data'!$C$4:$C$10477,ROW('Table 3.2 Parish data'!$C$4:$C$10477)-ROW('Table 3.2 Parish data'!$C$3)+1),ROW(148:148)))),"",INDEX('Table 3.2 Parish data'!$L$4:$L$10477,SMALL(IF($B$3='Table 3.2 Parish data'!$C$4:$C$10477,ROW('Table 3.2 Parish data'!$C$4:$C$10477)-ROW('Table 3.2 Parish data'!$C$4)+1),ROW(148:148))))</f>
        <v/>
      </c>
      <c r="L163" s="36"/>
      <c r="M163" s="31"/>
      <c r="N163" s="33"/>
      <c r="O163" s="37"/>
      <c r="P163" s="46"/>
    </row>
    <row r="164" spans="1:16" s="35" customFormat="1" ht="21" customHeight="1" thickBot="1" x14ac:dyDescent="0.25">
      <c r="A164" s="32"/>
      <c r="B164" s="109"/>
      <c r="C164" s="25" t="str">
        <f t="array" ref="C164">IF(ISERROR(INDEX('Table 3.2 Parish data'!$D$4:$D$10272,SMALL(IF($B$3='Table 3.2 Parish data'!$C$4:$C$10477,ROW('Table 3.2 Parish data'!$C$4:$C$10477)-ROW('Table 3.2 Parish data'!$C$4)+1),ROW(149:149)))),"",INDEX('Table 3.2 Parish data'!$D$4:$D$10272,SMALL(IF($B$3='Table 3.2 Parish data'!$C$4:$C$10477,ROW('Table 3.2 Parish data'!$C$4:$C$10477)-ROW('Table 3.2 Parish data'!$C$4)+1),ROW(149:149))))</f>
        <v/>
      </c>
      <c r="D164" s="26"/>
      <c r="E164" s="27" t="str">
        <f t="array" ref="E164">IF(ISERROR(INDEX('Table 3.2 Parish data'!$F$3:$F$10274,SMALL(IF($B$3='Table 3.2 Parish data'!$C$3:$C$10477,ROW('Table 3.2 Parish data'!$C$4:$C$10477)-ROW('Table 3.2 Parish data'!$C$4)+1),ROW(149:149)))),"",INDEX('Table 3.2 Parish data'!$F$3:$F$10477,SMALL(IF($B$3='Table 3.2 Parish data'!$C$4:$C$10477,ROW('Table 3.2 Parish data'!$C$4:$C$10477)-ROW('Table 3.2 Parish data'!$C$3)+1),ROW(149:149))))</f>
        <v/>
      </c>
      <c r="F164" s="113">
        <f t="shared" si="2"/>
        <v>0</v>
      </c>
      <c r="G164" s="27" t="str">
        <f t="array" ref="G164">IF(ISERROR(INDEX('Table 3.2 Parish data'!$J$4:$J$10274,SMALL(IF($B$3='Table 3.2 Parish data'!$C$4:$C$10477,ROW('Table 3.2 Parish data'!$C$4:$C$10477)-ROW('Table 3.2 Parish data'!$C$3)+1),ROW(149:149)))),"",INDEX('Table 3.2 Parish data'!$J$4:$J$10477,SMALL(IF($B$3='Table 3.2 Parish data'!$C$4:$C$10477,ROW('Table 3.2 Parish data'!$C$4:$C$10477)-ROW('Table 3.2 Parish data'!$C$4)+1),ROW(149:149))))</f>
        <v/>
      </c>
      <c r="H164" s="28"/>
      <c r="I164" s="29" t="str">
        <f t="array" ref="I164">IF(ISERROR(INDEX('Table 3.2 Parish data'!$K$4:$K$10274,SMALL(IF($B$3='Table 3.2 Parish data'!$C$4:$C$10477,ROW('Table 3.2 Parish data'!$C$4:$C$10477)-ROW('Table 3.2 Parish data'!$C$3)+1),ROW(149:149)))),"",INDEX('Table 3.2 Parish data'!$K$4:$K$10477,SMALL(IF($B$3='Table 3.2 Parish data'!$C$4:$C$10477,ROW('Table 3.2 Parish data'!$C$4:$C$10477)-ROW('Table 3.2 Parish data'!$C$4)+1),ROW(149:149))))</f>
        <v/>
      </c>
      <c r="J164" s="28"/>
      <c r="K164" s="30" t="str">
        <f t="array" ref="K164">IF(ISERROR(INDEX('Table 3.2 Parish data'!$L$4:$L$10274,SMALL(IF($B$3='Table 3.2 Parish data'!$C$4:$C$10477,ROW('Table 3.2 Parish data'!$C$4:$C$10477)-ROW('Table 3.2 Parish data'!$C$3)+1),ROW(149:149)))),"",INDEX('Table 3.2 Parish data'!$L$4:$L$10477,SMALL(IF($B$3='Table 3.2 Parish data'!$C$4:$C$10477,ROW('Table 3.2 Parish data'!$C$4:$C$10477)-ROW('Table 3.2 Parish data'!$C$4)+1),ROW(149:149))))</f>
        <v/>
      </c>
      <c r="L164" s="36"/>
      <c r="M164" s="31"/>
      <c r="N164" s="33"/>
      <c r="O164" s="37"/>
      <c r="P164" s="46"/>
    </row>
    <row r="165" spans="1:16" s="35" customFormat="1" ht="21" customHeight="1" thickBot="1" x14ac:dyDescent="0.25">
      <c r="A165" s="32"/>
      <c r="B165" s="109"/>
      <c r="C165" s="25" t="str">
        <f t="array" ref="C165">IF(ISERROR(INDEX('Table 3.2 Parish data'!$D$4:$D$10272,SMALL(IF($B$3='Table 3.2 Parish data'!$C$4:$C$10477,ROW('Table 3.2 Parish data'!$C$4:$C$10477)-ROW('Table 3.2 Parish data'!$C$4)+1),ROW(150:150)))),"",INDEX('Table 3.2 Parish data'!$D$4:$D$10272,SMALL(IF($B$3='Table 3.2 Parish data'!$C$4:$C$10477,ROW('Table 3.2 Parish data'!$C$4:$C$10477)-ROW('Table 3.2 Parish data'!$C$4)+1),ROW(150:150))))</f>
        <v/>
      </c>
      <c r="D165" s="26"/>
      <c r="E165" s="27" t="str">
        <f t="array" ref="E165">IF(ISERROR(INDEX('Table 3.2 Parish data'!$F$3:$F$10274,SMALL(IF($B$3='Table 3.2 Parish data'!$C$3:$C$10477,ROW('Table 3.2 Parish data'!$C$4:$C$10477)-ROW('Table 3.2 Parish data'!$C$4)+1),ROW(150:150)))),"",INDEX('Table 3.2 Parish data'!$F$3:$F$10477,SMALL(IF($B$3='Table 3.2 Parish data'!$C$4:$C$10477,ROW('Table 3.2 Parish data'!$C$4:$C$10477)-ROW('Table 3.2 Parish data'!$C$3)+1),ROW(150:150))))</f>
        <v/>
      </c>
      <c r="F165" s="113">
        <f t="shared" si="2"/>
        <v>0</v>
      </c>
      <c r="G165" s="27" t="str">
        <f t="array" ref="G165">IF(ISERROR(INDEX('Table 3.2 Parish data'!$J$4:$J$10274,SMALL(IF($B$3='Table 3.2 Parish data'!$C$4:$C$10477,ROW('Table 3.2 Parish data'!$C$4:$C$10477)-ROW('Table 3.2 Parish data'!$C$3)+1),ROW(150:150)))),"",INDEX('Table 3.2 Parish data'!$J$4:$J$10477,SMALL(IF($B$3='Table 3.2 Parish data'!$C$4:$C$10477,ROW('Table 3.2 Parish data'!$C$4:$C$10477)-ROW('Table 3.2 Parish data'!$C$4)+1),ROW(150:150))))</f>
        <v/>
      </c>
      <c r="H165" s="28"/>
      <c r="I165" s="29" t="str">
        <f t="array" ref="I165">IF(ISERROR(INDEX('Table 3.2 Parish data'!$K$4:$K$10274,SMALL(IF($B$3='Table 3.2 Parish data'!$C$4:$C$10477,ROW('Table 3.2 Parish data'!$C$4:$C$10477)-ROW('Table 3.2 Parish data'!$C$3)+1),ROW(150:150)))),"",INDEX('Table 3.2 Parish data'!$K$4:$K$10477,SMALL(IF($B$3='Table 3.2 Parish data'!$C$4:$C$10477,ROW('Table 3.2 Parish data'!$C$4:$C$10477)-ROW('Table 3.2 Parish data'!$C$4)+1),ROW(150:150))))</f>
        <v/>
      </c>
      <c r="J165" s="28"/>
      <c r="K165" s="30" t="str">
        <f t="array" ref="K165">IF(ISERROR(INDEX('Table 3.2 Parish data'!$L$4:$L$10274,SMALL(IF($B$3='Table 3.2 Parish data'!$C$4:$C$10477,ROW('Table 3.2 Parish data'!$C$4:$C$10477)-ROW('Table 3.2 Parish data'!$C$3)+1),ROW(150:150)))),"",INDEX('Table 3.2 Parish data'!$L$4:$L$10477,SMALL(IF($B$3='Table 3.2 Parish data'!$C$4:$C$10477,ROW('Table 3.2 Parish data'!$C$4:$C$10477)-ROW('Table 3.2 Parish data'!$C$4)+1),ROW(150:150))))</f>
        <v/>
      </c>
      <c r="L165" s="36"/>
      <c r="M165" s="31"/>
      <c r="N165" s="33"/>
      <c r="O165" s="37"/>
      <c r="P165" s="46"/>
    </row>
    <row r="166" spans="1:16" s="35" customFormat="1" ht="21" customHeight="1" thickBot="1" x14ac:dyDescent="0.25">
      <c r="A166" s="32"/>
      <c r="B166" s="109"/>
      <c r="C166" s="25" t="str">
        <f t="array" ref="C166">IF(ISERROR(INDEX('Table 3.2 Parish data'!$D$4:$D$10272,SMALL(IF($B$3='Table 3.2 Parish data'!$C$4:$C$10477,ROW('Table 3.2 Parish data'!$C$4:$C$10477)-ROW('Table 3.2 Parish data'!$C$4)+1),ROW(151:151)))),"",INDEX('Table 3.2 Parish data'!$D$4:$D$10272,SMALL(IF($B$3='Table 3.2 Parish data'!$C$4:$C$10477,ROW('Table 3.2 Parish data'!$C$4:$C$10477)-ROW('Table 3.2 Parish data'!$C$4)+1),ROW(151:151))))</f>
        <v/>
      </c>
      <c r="D166" s="26"/>
      <c r="E166" s="27" t="str">
        <f t="array" ref="E166">IF(ISERROR(INDEX('Table 3.2 Parish data'!$F$3:$F$10274,SMALL(IF($B$3='Table 3.2 Parish data'!$C$3:$C$10477,ROW('Table 3.2 Parish data'!$C$4:$C$10477)-ROW('Table 3.2 Parish data'!$C$4)+1),ROW(151:151)))),"",INDEX('Table 3.2 Parish data'!$F$3:$F$10477,SMALL(IF($B$3='Table 3.2 Parish data'!$C$4:$C$10477,ROW('Table 3.2 Parish data'!$C$4:$C$10477)-ROW('Table 3.2 Parish data'!$C$3)+1),ROW(151:151))))</f>
        <v/>
      </c>
      <c r="F166" s="113">
        <f t="shared" si="2"/>
        <v>0</v>
      </c>
      <c r="G166" s="27" t="str">
        <f t="array" ref="G166">IF(ISERROR(INDEX('Table 3.2 Parish data'!$J$4:$J$10274,SMALL(IF($B$3='Table 3.2 Parish data'!$C$4:$C$10477,ROW('Table 3.2 Parish data'!$C$4:$C$10477)-ROW('Table 3.2 Parish data'!$C$3)+1),ROW(151:151)))),"",INDEX('Table 3.2 Parish data'!$J$4:$J$10477,SMALL(IF($B$3='Table 3.2 Parish data'!$C$4:$C$10477,ROW('Table 3.2 Parish data'!$C$4:$C$10477)-ROW('Table 3.2 Parish data'!$C$4)+1),ROW(151:151))))</f>
        <v/>
      </c>
      <c r="H166" s="28"/>
      <c r="I166" s="29" t="str">
        <f t="array" ref="I166">IF(ISERROR(INDEX('Table 3.2 Parish data'!$K$4:$K$10274,SMALL(IF($B$3='Table 3.2 Parish data'!$C$4:$C$10477,ROW('Table 3.2 Parish data'!$C$4:$C$10477)-ROW('Table 3.2 Parish data'!$C$3)+1),ROW(151:151)))),"",INDEX('Table 3.2 Parish data'!$K$4:$K$10477,SMALL(IF($B$3='Table 3.2 Parish data'!$C$4:$C$10477,ROW('Table 3.2 Parish data'!$C$4:$C$10477)-ROW('Table 3.2 Parish data'!$C$4)+1),ROW(151:151))))</f>
        <v/>
      </c>
      <c r="J166" s="28"/>
      <c r="K166" s="30" t="str">
        <f t="array" ref="K166">IF(ISERROR(INDEX('Table 3.2 Parish data'!$L$4:$L$10274,SMALL(IF($B$3='Table 3.2 Parish data'!$C$4:$C$10477,ROW('Table 3.2 Parish data'!$C$4:$C$10477)-ROW('Table 3.2 Parish data'!$C$3)+1),ROW(151:151)))),"",INDEX('Table 3.2 Parish data'!$L$4:$L$10477,SMALL(IF($B$3='Table 3.2 Parish data'!$C$4:$C$10477,ROW('Table 3.2 Parish data'!$C$4:$C$10477)-ROW('Table 3.2 Parish data'!$C$4)+1),ROW(151:151))))</f>
        <v/>
      </c>
      <c r="L166" s="36"/>
      <c r="M166" s="31"/>
      <c r="N166" s="33"/>
      <c r="O166" s="37"/>
      <c r="P166" s="46"/>
    </row>
    <row r="167" spans="1:16" s="35" customFormat="1" ht="21" customHeight="1" thickBot="1" x14ac:dyDescent="0.25">
      <c r="A167" s="32"/>
      <c r="B167" s="109"/>
      <c r="C167" s="25" t="str">
        <f t="array" ref="C167">IF(ISERROR(INDEX('Table 3.2 Parish data'!$D$4:$D$10272,SMALL(IF($B$3='Table 3.2 Parish data'!$C$4:$C$10477,ROW('Table 3.2 Parish data'!$C$4:$C$10477)-ROW('Table 3.2 Parish data'!$C$4)+1),ROW(152:152)))),"",INDEX('Table 3.2 Parish data'!$D$4:$D$10272,SMALL(IF($B$3='Table 3.2 Parish data'!$C$4:$C$10477,ROW('Table 3.2 Parish data'!$C$4:$C$10477)-ROW('Table 3.2 Parish data'!$C$4)+1),ROW(152:152))))</f>
        <v/>
      </c>
      <c r="D167" s="26"/>
      <c r="E167" s="27" t="str">
        <f t="array" ref="E167">IF(ISERROR(INDEX('Table 3.2 Parish data'!$F$3:$F$10274,SMALL(IF($B$3='Table 3.2 Parish data'!$C$3:$C$10477,ROW('Table 3.2 Parish data'!$C$4:$C$10477)-ROW('Table 3.2 Parish data'!$C$4)+1),ROW(152:152)))),"",INDEX('Table 3.2 Parish data'!$F$3:$F$10477,SMALL(IF($B$3='Table 3.2 Parish data'!$C$4:$C$10477,ROW('Table 3.2 Parish data'!$C$4:$C$10477)-ROW('Table 3.2 Parish data'!$C$3)+1),ROW(152:152))))</f>
        <v/>
      </c>
      <c r="F167" s="113">
        <f t="shared" si="2"/>
        <v>0</v>
      </c>
      <c r="G167" s="27" t="str">
        <f t="array" ref="G167">IF(ISERROR(INDEX('Table 3.2 Parish data'!$J$4:$J$10274,SMALL(IF($B$3='Table 3.2 Parish data'!$C$4:$C$10477,ROW('Table 3.2 Parish data'!$C$4:$C$10477)-ROW('Table 3.2 Parish data'!$C$3)+1),ROW(152:152)))),"",INDEX('Table 3.2 Parish data'!$J$4:$J$10477,SMALL(IF($B$3='Table 3.2 Parish data'!$C$4:$C$10477,ROW('Table 3.2 Parish data'!$C$4:$C$10477)-ROW('Table 3.2 Parish data'!$C$4)+1),ROW(152:152))))</f>
        <v/>
      </c>
      <c r="H167" s="28"/>
      <c r="I167" s="29" t="str">
        <f t="array" ref="I167">IF(ISERROR(INDEX('Table 3.2 Parish data'!$K$4:$K$10274,SMALL(IF($B$3='Table 3.2 Parish data'!$C$4:$C$10477,ROW('Table 3.2 Parish data'!$C$4:$C$10477)-ROW('Table 3.2 Parish data'!$C$3)+1),ROW(152:152)))),"",INDEX('Table 3.2 Parish data'!$K$4:$K$10477,SMALL(IF($B$3='Table 3.2 Parish data'!$C$4:$C$10477,ROW('Table 3.2 Parish data'!$C$4:$C$10477)-ROW('Table 3.2 Parish data'!$C$4)+1),ROW(152:152))))</f>
        <v/>
      </c>
      <c r="J167" s="28"/>
      <c r="K167" s="30" t="str">
        <f t="array" ref="K167">IF(ISERROR(INDEX('Table 3.2 Parish data'!$L$4:$L$10274,SMALL(IF($B$3='Table 3.2 Parish data'!$C$4:$C$10477,ROW('Table 3.2 Parish data'!$C$4:$C$10477)-ROW('Table 3.2 Parish data'!$C$3)+1),ROW(152:152)))),"",INDEX('Table 3.2 Parish data'!$L$4:$L$10477,SMALL(IF($B$3='Table 3.2 Parish data'!$C$4:$C$10477,ROW('Table 3.2 Parish data'!$C$4:$C$10477)-ROW('Table 3.2 Parish data'!$C$4)+1),ROW(152:152))))</f>
        <v/>
      </c>
      <c r="L167" s="36"/>
      <c r="M167" s="31"/>
      <c r="N167" s="33"/>
      <c r="O167" s="37"/>
      <c r="P167" s="46"/>
    </row>
    <row r="168" spans="1:16" s="35" customFormat="1" ht="21" customHeight="1" thickBot="1" x14ac:dyDescent="0.25">
      <c r="A168" s="32"/>
      <c r="B168" s="109"/>
      <c r="C168" s="25" t="str">
        <f t="array" ref="C168">IF(ISERROR(INDEX('Table 3.2 Parish data'!$D$4:$D$10272,SMALL(IF($B$3='Table 3.2 Parish data'!$C$4:$C$10477,ROW('Table 3.2 Parish data'!$C$4:$C$10477)-ROW('Table 3.2 Parish data'!$C$4)+1),ROW(153:153)))),"",INDEX('Table 3.2 Parish data'!$D$4:$D$10272,SMALL(IF($B$3='Table 3.2 Parish data'!$C$4:$C$10477,ROW('Table 3.2 Parish data'!$C$4:$C$10477)-ROW('Table 3.2 Parish data'!$C$4)+1),ROW(153:153))))</f>
        <v/>
      </c>
      <c r="D168" s="26"/>
      <c r="E168" s="27" t="str">
        <f t="array" ref="E168">IF(ISERROR(INDEX('Table 3.2 Parish data'!$F$3:$F$10274,SMALL(IF($B$3='Table 3.2 Parish data'!$C$3:$C$10477,ROW('Table 3.2 Parish data'!$C$4:$C$10477)-ROW('Table 3.2 Parish data'!$C$4)+1),ROW(153:153)))),"",INDEX('Table 3.2 Parish data'!$F$3:$F$10477,SMALL(IF($B$3='Table 3.2 Parish data'!$C$4:$C$10477,ROW('Table 3.2 Parish data'!$C$4:$C$10477)-ROW('Table 3.2 Parish data'!$C$3)+1),ROW(153:153))))</f>
        <v/>
      </c>
      <c r="F168" s="113">
        <f t="shared" si="2"/>
        <v>0</v>
      </c>
      <c r="G168" s="27" t="str">
        <f t="array" ref="G168">IF(ISERROR(INDEX('Table 3.2 Parish data'!$J$4:$J$10274,SMALL(IF($B$3='Table 3.2 Parish data'!$C$4:$C$10477,ROW('Table 3.2 Parish data'!$C$4:$C$10477)-ROW('Table 3.2 Parish data'!$C$3)+1),ROW(153:153)))),"",INDEX('Table 3.2 Parish data'!$J$4:$J$10477,SMALL(IF($B$3='Table 3.2 Parish data'!$C$4:$C$10477,ROW('Table 3.2 Parish data'!$C$4:$C$10477)-ROW('Table 3.2 Parish data'!$C$4)+1),ROW(153:153))))</f>
        <v/>
      </c>
      <c r="H168" s="28"/>
      <c r="I168" s="29" t="str">
        <f t="array" ref="I168">IF(ISERROR(INDEX('Table 3.2 Parish data'!$K$4:$K$10274,SMALL(IF($B$3='Table 3.2 Parish data'!$C$4:$C$10477,ROW('Table 3.2 Parish data'!$C$4:$C$10477)-ROW('Table 3.2 Parish data'!$C$3)+1),ROW(153:153)))),"",INDEX('Table 3.2 Parish data'!$K$4:$K$10477,SMALL(IF($B$3='Table 3.2 Parish data'!$C$4:$C$10477,ROW('Table 3.2 Parish data'!$C$4:$C$10477)-ROW('Table 3.2 Parish data'!$C$4)+1),ROW(153:153))))</f>
        <v/>
      </c>
      <c r="J168" s="28"/>
      <c r="K168" s="30" t="str">
        <f t="array" ref="K168">IF(ISERROR(INDEX('Table 3.2 Parish data'!$L$4:$L$10274,SMALL(IF($B$3='Table 3.2 Parish data'!$C$4:$C$10477,ROW('Table 3.2 Parish data'!$C$4:$C$10477)-ROW('Table 3.2 Parish data'!$C$3)+1),ROW(153:153)))),"",INDEX('Table 3.2 Parish data'!$L$4:$L$10477,SMALL(IF($B$3='Table 3.2 Parish data'!$C$4:$C$10477,ROW('Table 3.2 Parish data'!$C$4:$C$10477)-ROW('Table 3.2 Parish data'!$C$4)+1),ROW(153:153))))</f>
        <v/>
      </c>
      <c r="L168" s="36"/>
      <c r="M168" s="31"/>
      <c r="N168" s="33"/>
      <c r="O168" s="37"/>
      <c r="P168" s="46"/>
    </row>
    <row r="169" spans="1:16" s="35" customFormat="1" ht="21" customHeight="1" thickBot="1" x14ac:dyDescent="0.25">
      <c r="A169" s="32"/>
      <c r="B169" s="109"/>
      <c r="C169" s="25" t="str">
        <f t="array" ref="C169">IF(ISERROR(INDEX('Table 3.2 Parish data'!$D$4:$D$10272,SMALL(IF($B$3='Table 3.2 Parish data'!$C$4:$C$10477,ROW('Table 3.2 Parish data'!$C$4:$C$10477)-ROW('Table 3.2 Parish data'!$C$4)+1),ROW(154:154)))),"",INDEX('Table 3.2 Parish data'!$D$4:$D$10272,SMALL(IF($B$3='Table 3.2 Parish data'!$C$4:$C$10477,ROW('Table 3.2 Parish data'!$C$4:$C$10477)-ROW('Table 3.2 Parish data'!$C$4)+1),ROW(154:154))))</f>
        <v/>
      </c>
      <c r="D169" s="26"/>
      <c r="E169" s="27" t="str">
        <f t="array" ref="E169">IF(ISERROR(INDEX('Table 3.2 Parish data'!$F$3:$F$10274,SMALL(IF($B$3='Table 3.2 Parish data'!$C$3:$C$10477,ROW('Table 3.2 Parish data'!$C$4:$C$10477)-ROW('Table 3.2 Parish data'!$C$4)+1),ROW(154:154)))),"",INDEX('Table 3.2 Parish data'!$F$3:$F$10477,SMALL(IF($B$3='Table 3.2 Parish data'!$C$4:$C$10477,ROW('Table 3.2 Parish data'!$C$4:$C$10477)-ROW('Table 3.2 Parish data'!$C$3)+1),ROW(154:154))))</f>
        <v/>
      </c>
      <c r="F169" s="113">
        <f t="shared" si="2"/>
        <v>0</v>
      </c>
      <c r="G169" s="27" t="str">
        <f t="array" ref="G169">IF(ISERROR(INDEX('Table 3.2 Parish data'!$J$4:$J$10274,SMALL(IF($B$3='Table 3.2 Parish data'!$C$4:$C$10477,ROW('Table 3.2 Parish data'!$C$4:$C$10477)-ROW('Table 3.2 Parish data'!$C$3)+1),ROW(154:154)))),"",INDEX('Table 3.2 Parish data'!$J$4:$J$10477,SMALL(IF($B$3='Table 3.2 Parish data'!$C$4:$C$10477,ROW('Table 3.2 Parish data'!$C$4:$C$10477)-ROW('Table 3.2 Parish data'!$C$4)+1),ROW(154:154))))</f>
        <v/>
      </c>
      <c r="H169" s="28"/>
      <c r="I169" s="29" t="str">
        <f t="array" ref="I169">IF(ISERROR(INDEX('Table 3.2 Parish data'!$K$4:$K$10274,SMALL(IF($B$3='Table 3.2 Parish data'!$C$4:$C$10477,ROW('Table 3.2 Parish data'!$C$4:$C$10477)-ROW('Table 3.2 Parish data'!$C$3)+1),ROW(154:154)))),"",INDEX('Table 3.2 Parish data'!$K$4:$K$10477,SMALL(IF($B$3='Table 3.2 Parish data'!$C$4:$C$10477,ROW('Table 3.2 Parish data'!$C$4:$C$10477)-ROW('Table 3.2 Parish data'!$C$4)+1),ROW(154:154))))</f>
        <v/>
      </c>
      <c r="J169" s="28"/>
      <c r="K169" s="30" t="str">
        <f t="array" ref="K169">IF(ISERROR(INDEX('Table 3.2 Parish data'!$L$4:$L$10274,SMALL(IF($B$3='Table 3.2 Parish data'!$C$4:$C$10477,ROW('Table 3.2 Parish data'!$C$4:$C$10477)-ROW('Table 3.2 Parish data'!$C$3)+1),ROW(154:154)))),"",INDEX('Table 3.2 Parish data'!$L$4:$L$10477,SMALL(IF($B$3='Table 3.2 Parish data'!$C$4:$C$10477,ROW('Table 3.2 Parish data'!$C$4:$C$10477)-ROW('Table 3.2 Parish data'!$C$4)+1),ROW(154:154))))</f>
        <v/>
      </c>
      <c r="L169" s="36"/>
      <c r="M169" s="31"/>
      <c r="N169" s="33"/>
      <c r="O169" s="37"/>
      <c r="P169" s="46"/>
    </row>
    <row r="170" spans="1:16" s="35" customFormat="1" ht="21" customHeight="1" thickBot="1" x14ac:dyDescent="0.25">
      <c r="A170" s="32"/>
      <c r="B170" s="109"/>
      <c r="C170" s="25" t="str">
        <f t="array" ref="C170">IF(ISERROR(INDEX('Table 3.2 Parish data'!$D$4:$D$10272,SMALL(IF($B$3='Table 3.2 Parish data'!$C$4:$C$10477,ROW('Table 3.2 Parish data'!$C$4:$C$10477)-ROW('Table 3.2 Parish data'!$C$4)+1),ROW(155:155)))),"",INDEX('Table 3.2 Parish data'!$D$4:$D$10272,SMALL(IF($B$3='Table 3.2 Parish data'!$C$4:$C$10477,ROW('Table 3.2 Parish data'!$C$4:$C$10477)-ROW('Table 3.2 Parish data'!$C$4)+1),ROW(155:155))))</f>
        <v/>
      </c>
      <c r="D170" s="26"/>
      <c r="E170" s="27" t="str">
        <f t="array" ref="E170">IF(ISERROR(INDEX('Table 3.2 Parish data'!$F$3:$F$10274,SMALL(IF($B$3='Table 3.2 Parish data'!$C$3:$C$10477,ROW('Table 3.2 Parish data'!$C$4:$C$10477)-ROW('Table 3.2 Parish data'!$C$4)+1),ROW(155:155)))),"",INDEX('Table 3.2 Parish data'!$F$3:$F$10477,SMALL(IF($B$3='Table 3.2 Parish data'!$C$4:$C$10477,ROW('Table 3.2 Parish data'!$C$4:$C$10477)-ROW('Table 3.2 Parish data'!$C$3)+1),ROW(155:155))))</f>
        <v/>
      </c>
      <c r="F170" s="113">
        <f t="shared" si="2"/>
        <v>0</v>
      </c>
      <c r="G170" s="27" t="str">
        <f t="array" ref="G170">IF(ISERROR(INDEX('Table 3.2 Parish data'!$J$4:$J$10274,SMALL(IF($B$3='Table 3.2 Parish data'!$C$4:$C$10477,ROW('Table 3.2 Parish data'!$C$4:$C$10477)-ROW('Table 3.2 Parish data'!$C$3)+1),ROW(155:155)))),"",INDEX('Table 3.2 Parish data'!$J$4:$J$10477,SMALL(IF($B$3='Table 3.2 Parish data'!$C$4:$C$10477,ROW('Table 3.2 Parish data'!$C$4:$C$10477)-ROW('Table 3.2 Parish data'!$C$4)+1),ROW(155:155))))</f>
        <v/>
      </c>
      <c r="H170" s="28"/>
      <c r="I170" s="29" t="str">
        <f t="array" ref="I170">IF(ISERROR(INDEX('Table 3.2 Parish data'!$K$4:$K$10274,SMALL(IF($B$3='Table 3.2 Parish data'!$C$4:$C$10477,ROW('Table 3.2 Parish data'!$C$4:$C$10477)-ROW('Table 3.2 Parish data'!$C$3)+1),ROW(155:155)))),"",INDEX('Table 3.2 Parish data'!$K$4:$K$10477,SMALL(IF($B$3='Table 3.2 Parish data'!$C$4:$C$10477,ROW('Table 3.2 Parish data'!$C$4:$C$10477)-ROW('Table 3.2 Parish data'!$C$4)+1),ROW(155:155))))</f>
        <v/>
      </c>
      <c r="J170" s="28"/>
      <c r="K170" s="30" t="str">
        <f t="array" ref="K170">IF(ISERROR(INDEX('Table 3.2 Parish data'!$L$4:$L$10274,SMALL(IF($B$3='Table 3.2 Parish data'!$C$4:$C$10477,ROW('Table 3.2 Parish data'!$C$4:$C$10477)-ROW('Table 3.2 Parish data'!$C$3)+1),ROW(155:155)))),"",INDEX('Table 3.2 Parish data'!$L$4:$L$10477,SMALL(IF($B$3='Table 3.2 Parish data'!$C$4:$C$10477,ROW('Table 3.2 Parish data'!$C$4:$C$10477)-ROW('Table 3.2 Parish data'!$C$4)+1),ROW(155:155))))</f>
        <v/>
      </c>
      <c r="L170" s="36"/>
      <c r="M170" s="31"/>
      <c r="N170" s="33"/>
      <c r="O170" s="37"/>
      <c r="P170" s="46"/>
    </row>
    <row r="171" spans="1:16" s="35" customFormat="1" ht="21" customHeight="1" thickBot="1" x14ac:dyDescent="0.25">
      <c r="A171" s="32"/>
      <c r="B171" s="109"/>
      <c r="C171" s="25" t="str">
        <f t="array" ref="C171">IF(ISERROR(INDEX('Table 3.2 Parish data'!$D$4:$D$10272,SMALL(IF($B$3='Table 3.2 Parish data'!$C$4:$C$10477,ROW('Table 3.2 Parish data'!$C$4:$C$10477)-ROW('Table 3.2 Parish data'!$C$4)+1),ROW(156:156)))),"",INDEX('Table 3.2 Parish data'!$D$4:$D$10272,SMALL(IF($B$3='Table 3.2 Parish data'!$C$4:$C$10477,ROW('Table 3.2 Parish data'!$C$4:$C$10477)-ROW('Table 3.2 Parish data'!$C$4)+1),ROW(156:156))))</f>
        <v/>
      </c>
      <c r="D171" s="26"/>
      <c r="E171" s="27" t="str">
        <f t="array" ref="E171">IF(ISERROR(INDEX('Table 3.2 Parish data'!$F$3:$F$10274,SMALL(IF($B$3='Table 3.2 Parish data'!$C$3:$C$10477,ROW('Table 3.2 Parish data'!$C$4:$C$10477)-ROW('Table 3.2 Parish data'!$C$4)+1),ROW(156:156)))),"",INDEX('Table 3.2 Parish data'!$F$3:$F$10477,SMALL(IF($B$3='Table 3.2 Parish data'!$C$4:$C$10477,ROW('Table 3.2 Parish data'!$C$4:$C$10477)-ROW('Table 3.2 Parish data'!$C$3)+1),ROW(156:156))))</f>
        <v/>
      </c>
      <c r="F171" s="113">
        <f t="shared" si="2"/>
        <v>0</v>
      </c>
      <c r="G171" s="27" t="str">
        <f t="array" ref="G171">IF(ISERROR(INDEX('Table 3.2 Parish data'!$J$4:$J$10274,SMALL(IF($B$3='Table 3.2 Parish data'!$C$4:$C$10477,ROW('Table 3.2 Parish data'!$C$4:$C$10477)-ROW('Table 3.2 Parish data'!$C$3)+1),ROW(156:156)))),"",INDEX('Table 3.2 Parish data'!$J$4:$J$10477,SMALL(IF($B$3='Table 3.2 Parish data'!$C$4:$C$10477,ROW('Table 3.2 Parish data'!$C$4:$C$10477)-ROW('Table 3.2 Parish data'!$C$4)+1),ROW(156:156))))</f>
        <v/>
      </c>
      <c r="H171" s="28"/>
      <c r="I171" s="29" t="str">
        <f t="array" ref="I171">IF(ISERROR(INDEX('Table 3.2 Parish data'!$K$4:$K$10274,SMALL(IF($B$3='Table 3.2 Parish data'!$C$4:$C$10477,ROW('Table 3.2 Parish data'!$C$4:$C$10477)-ROW('Table 3.2 Parish data'!$C$3)+1),ROW(156:156)))),"",INDEX('Table 3.2 Parish data'!$K$4:$K$10477,SMALL(IF($B$3='Table 3.2 Parish data'!$C$4:$C$10477,ROW('Table 3.2 Parish data'!$C$4:$C$10477)-ROW('Table 3.2 Parish data'!$C$4)+1),ROW(156:156))))</f>
        <v/>
      </c>
      <c r="J171" s="28"/>
      <c r="K171" s="30" t="str">
        <f t="array" ref="K171">IF(ISERROR(INDEX('Table 3.2 Parish data'!$L$4:$L$10274,SMALL(IF($B$3='Table 3.2 Parish data'!$C$4:$C$10477,ROW('Table 3.2 Parish data'!$C$4:$C$10477)-ROW('Table 3.2 Parish data'!$C$3)+1),ROW(156:156)))),"",INDEX('Table 3.2 Parish data'!$L$4:$L$10477,SMALL(IF($B$3='Table 3.2 Parish data'!$C$4:$C$10477,ROW('Table 3.2 Parish data'!$C$4:$C$10477)-ROW('Table 3.2 Parish data'!$C$4)+1),ROW(156:156))))</f>
        <v/>
      </c>
      <c r="L171" s="36"/>
      <c r="M171" s="31"/>
      <c r="N171" s="33"/>
      <c r="O171" s="37"/>
      <c r="P171" s="46"/>
    </row>
    <row r="172" spans="1:16" s="35" customFormat="1" ht="21" customHeight="1" thickBot="1" x14ac:dyDescent="0.25">
      <c r="A172" s="32"/>
      <c r="B172" s="109"/>
      <c r="C172" s="25" t="str">
        <f t="array" ref="C172">IF(ISERROR(INDEX('Table 3.2 Parish data'!$D$4:$D$10272,SMALL(IF($B$3='Table 3.2 Parish data'!$C$4:$C$10477,ROW('Table 3.2 Parish data'!$C$4:$C$10477)-ROW('Table 3.2 Parish data'!$C$4)+1),ROW(157:157)))),"",INDEX('Table 3.2 Parish data'!$D$4:$D$10272,SMALL(IF($B$3='Table 3.2 Parish data'!$C$4:$C$10477,ROW('Table 3.2 Parish data'!$C$4:$C$10477)-ROW('Table 3.2 Parish data'!$C$4)+1),ROW(157:157))))</f>
        <v/>
      </c>
      <c r="D172" s="26"/>
      <c r="E172" s="27" t="str">
        <f t="array" ref="E172">IF(ISERROR(INDEX('Table 3.2 Parish data'!$F$3:$F$10274,SMALL(IF($B$3='Table 3.2 Parish data'!$C$3:$C$10477,ROW('Table 3.2 Parish data'!$C$4:$C$10477)-ROW('Table 3.2 Parish data'!$C$4)+1),ROW(157:157)))),"",INDEX('Table 3.2 Parish data'!$F$3:$F$10477,SMALL(IF($B$3='Table 3.2 Parish data'!$C$4:$C$10477,ROW('Table 3.2 Parish data'!$C$4:$C$10477)-ROW('Table 3.2 Parish data'!$C$3)+1),ROW(157:157))))</f>
        <v/>
      </c>
      <c r="F172" s="113">
        <f t="shared" si="2"/>
        <v>0</v>
      </c>
      <c r="G172" s="27" t="str">
        <f t="array" ref="G172">IF(ISERROR(INDEX('Table 3.2 Parish data'!$J$4:$J$10274,SMALL(IF($B$3='Table 3.2 Parish data'!$C$4:$C$10477,ROW('Table 3.2 Parish data'!$C$4:$C$10477)-ROW('Table 3.2 Parish data'!$C$3)+1),ROW(157:157)))),"",INDEX('Table 3.2 Parish data'!$J$4:$J$10477,SMALL(IF($B$3='Table 3.2 Parish data'!$C$4:$C$10477,ROW('Table 3.2 Parish data'!$C$4:$C$10477)-ROW('Table 3.2 Parish data'!$C$4)+1),ROW(157:157))))</f>
        <v/>
      </c>
      <c r="H172" s="28"/>
      <c r="I172" s="29" t="str">
        <f t="array" ref="I172">IF(ISERROR(INDEX('Table 3.2 Parish data'!$K$4:$K$10274,SMALL(IF($B$3='Table 3.2 Parish data'!$C$4:$C$10477,ROW('Table 3.2 Parish data'!$C$4:$C$10477)-ROW('Table 3.2 Parish data'!$C$3)+1),ROW(157:157)))),"",INDEX('Table 3.2 Parish data'!$K$4:$K$10477,SMALL(IF($B$3='Table 3.2 Parish data'!$C$4:$C$10477,ROW('Table 3.2 Parish data'!$C$4:$C$10477)-ROW('Table 3.2 Parish data'!$C$4)+1),ROW(157:157))))</f>
        <v/>
      </c>
      <c r="J172" s="28"/>
      <c r="K172" s="30" t="str">
        <f t="array" ref="K172">IF(ISERROR(INDEX('Table 3.2 Parish data'!$L$4:$L$10274,SMALL(IF($B$3='Table 3.2 Parish data'!$C$4:$C$10477,ROW('Table 3.2 Parish data'!$C$4:$C$10477)-ROW('Table 3.2 Parish data'!$C$3)+1),ROW(157:157)))),"",INDEX('Table 3.2 Parish data'!$L$4:$L$10477,SMALL(IF($B$3='Table 3.2 Parish data'!$C$4:$C$10477,ROW('Table 3.2 Parish data'!$C$4:$C$10477)-ROW('Table 3.2 Parish data'!$C$4)+1),ROW(157:157))))</f>
        <v/>
      </c>
      <c r="L172" s="36"/>
      <c r="M172" s="31"/>
      <c r="N172" s="33"/>
      <c r="O172" s="37"/>
      <c r="P172" s="46"/>
    </row>
    <row r="173" spans="1:16" s="35" customFormat="1" ht="21" customHeight="1" thickBot="1" x14ac:dyDescent="0.25">
      <c r="A173" s="32"/>
      <c r="B173" s="109"/>
      <c r="C173" s="25" t="str">
        <f t="array" ref="C173">IF(ISERROR(INDEX('Table 3.2 Parish data'!$D$4:$D$10272,SMALL(IF($B$3='Table 3.2 Parish data'!$C$4:$C$10477,ROW('Table 3.2 Parish data'!$C$4:$C$10477)-ROW('Table 3.2 Parish data'!$C$4)+1),ROW(158:158)))),"",INDEX('Table 3.2 Parish data'!$D$4:$D$10272,SMALL(IF($B$3='Table 3.2 Parish data'!$C$4:$C$10477,ROW('Table 3.2 Parish data'!$C$4:$C$10477)-ROW('Table 3.2 Parish data'!$C$4)+1),ROW(158:158))))</f>
        <v/>
      </c>
      <c r="D173" s="26"/>
      <c r="E173" s="27" t="str">
        <f t="array" ref="E173">IF(ISERROR(INDEX('Table 3.2 Parish data'!$F$3:$F$10274,SMALL(IF($B$3='Table 3.2 Parish data'!$C$3:$C$10477,ROW('Table 3.2 Parish data'!$C$4:$C$10477)-ROW('Table 3.2 Parish data'!$C$4)+1),ROW(158:158)))),"",INDEX('Table 3.2 Parish data'!$F$3:$F$10477,SMALL(IF($B$3='Table 3.2 Parish data'!$C$4:$C$10477,ROW('Table 3.2 Parish data'!$C$4:$C$10477)-ROW('Table 3.2 Parish data'!$C$3)+1),ROW(158:158))))</f>
        <v/>
      </c>
      <c r="F173" s="113">
        <f t="shared" si="2"/>
        <v>0</v>
      </c>
      <c r="G173" s="27" t="str">
        <f t="array" ref="G173">IF(ISERROR(INDEX('Table 3.2 Parish data'!$J$4:$J$10274,SMALL(IF($B$3='Table 3.2 Parish data'!$C$4:$C$10477,ROW('Table 3.2 Parish data'!$C$4:$C$10477)-ROW('Table 3.2 Parish data'!$C$3)+1),ROW(158:158)))),"",INDEX('Table 3.2 Parish data'!$J$4:$J$10477,SMALL(IF($B$3='Table 3.2 Parish data'!$C$4:$C$10477,ROW('Table 3.2 Parish data'!$C$4:$C$10477)-ROW('Table 3.2 Parish data'!$C$4)+1),ROW(158:158))))</f>
        <v/>
      </c>
      <c r="H173" s="28"/>
      <c r="I173" s="29" t="str">
        <f t="array" ref="I173">IF(ISERROR(INDEX('Table 3.2 Parish data'!$K$4:$K$10274,SMALL(IF($B$3='Table 3.2 Parish data'!$C$4:$C$10477,ROW('Table 3.2 Parish data'!$C$4:$C$10477)-ROW('Table 3.2 Parish data'!$C$3)+1),ROW(158:158)))),"",INDEX('Table 3.2 Parish data'!$K$4:$K$10477,SMALL(IF($B$3='Table 3.2 Parish data'!$C$4:$C$10477,ROW('Table 3.2 Parish data'!$C$4:$C$10477)-ROW('Table 3.2 Parish data'!$C$4)+1),ROW(158:158))))</f>
        <v/>
      </c>
      <c r="J173" s="28"/>
      <c r="K173" s="30" t="str">
        <f t="array" ref="K173">IF(ISERROR(INDEX('Table 3.2 Parish data'!$L$4:$L$10274,SMALL(IF($B$3='Table 3.2 Parish data'!$C$4:$C$10477,ROW('Table 3.2 Parish data'!$C$4:$C$10477)-ROW('Table 3.2 Parish data'!$C$3)+1),ROW(158:158)))),"",INDEX('Table 3.2 Parish data'!$L$4:$L$10477,SMALL(IF($B$3='Table 3.2 Parish data'!$C$4:$C$10477,ROW('Table 3.2 Parish data'!$C$4:$C$10477)-ROW('Table 3.2 Parish data'!$C$4)+1),ROW(158:158))))</f>
        <v/>
      </c>
      <c r="L173" s="36"/>
      <c r="M173" s="31"/>
      <c r="N173" s="33"/>
      <c r="O173" s="37"/>
      <c r="P173" s="46"/>
    </row>
    <row r="174" spans="1:16" s="35" customFormat="1" ht="21" customHeight="1" thickBot="1" x14ac:dyDescent="0.25">
      <c r="A174" s="32"/>
      <c r="B174" s="109"/>
      <c r="C174" s="25" t="str">
        <f t="array" ref="C174">IF(ISERROR(INDEX('Table 3.2 Parish data'!$D$4:$D$10272,SMALL(IF($B$3='Table 3.2 Parish data'!$C$4:$C$10477,ROW('Table 3.2 Parish data'!$C$4:$C$10477)-ROW('Table 3.2 Parish data'!$C$4)+1),ROW(159:159)))),"",INDEX('Table 3.2 Parish data'!$D$4:$D$10272,SMALL(IF($B$3='Table 3.2 Parish data'!$C$4:$C$10477,ROW('Table 3.2 Parish data'!$C$4:$C$10477)-ROW('Table 3.2 Parish data'!$C$4)+1),ROW(159:159))))</f>
        <v/>
      </c>
      <c r="D174" s="26"/>
      <c r="E174" s="27" t="str">
        <f t="array" ref="E174">IF(ISERROR(INDEX('Table 3.2 Parish data'!$F$3:$F$10274,SMALL(IF($B$3='Table 3.2 Parish data'!$C$3:$C$10477,ROW('Table 3.2 Parish data'!$C$4:$C$10477)-ROW('Table 3.2 Parish data'!$C$4)+1),ROW(159:159)))),"",INDEX('Table 3.2 Parish data'!$F$3:$F$10477,SMALL(IF($B$3='Table 3.2 Parish data'!$C$4:$C$10477,ROW('Table 3.2 Parish data'!$C$4:$C$10477)-ROW('Table 3.2 Parish data'!$C$3)+1),ROW(159:159))))</f>
        <v/>
      </c>
      <c r="F174" s="113">
        <f t="shared" si="2"/>
        <v>0</v>
      </c>
      <c r="G174" s="27" t="str">
        <f t="array" ref="G174">IF(ISERROR(INDEX('Table 3.2 Parish data'!$J$4:$J$10274,SMALL(IF($B$3='Table 3.2 Parish data'!$C$4:$C$10477,ROW('Table 3.2 Parish data'!$C$4:$C$10477)-ROW('Table 3.2 Parish data'!$C$3)+1),ROW(159:159)))),"",INDEX('Table 3.2 Parish data'!$J$4:$J$10477,SMALL(IF($B$3='Table 3.2 Parish data'!$C$4:$C$10477,ROW('Table 3.2 Parish data'!$C$4:$C$10477)-ROW('Table 3.2 Parish data'!$C$4)+1),ROW(159:159))))</f>
        <v/>
      </c>
      <c r="H174" s="28"/>
      <c r="I174" s="29" t="str">
        <f t="array" ref="I174">IF(ISERROR(INDEX('Table 3.2 Parish data'!$K$4:$K$10274,SMALL(IF($B$3='Table 3.2 Parish data'!$C$4:$C$10477,ROW('Table 3.2 Parish data'!$C$4:$C$10477)-ROW('Table 3.2 Parish data'!$C$3)+1),ROW(159:159)))),"",INDEX('Table 3.2 Parish data'!$K$4:$K$10477,SMALL(IF($B$3='Table 3.2 Parish data'!$C$4:$C$10477,ROW('Table 3.2 Parish data'!$C$4:$C$10477)-ROW('Table 3.2 Parish data'!$C$4)+1),ROW(159:159))))</f>
        <v/>
      </c>
      <c r="J174" s="28"/>
      <c r="K174" s="30" t="str">
        <f t="array" ref="K174">IF(ISERROR(INDEX('Table 3.2 Parish data'!$L$4:$L$10274,SMALL(IF($B$3='Table 3.2 Parish data'!$C$4:$C$10477,ROW('Table 3.2 Parish data'!$C$4:$C$10477)-ROW('Table 3.2 Parish data'!$C$3)+1),ROW(159:159)))),"",INDEX('Table 3.2 Parish data'!$L$4:$L$10477,SMALL(IF($B$3='Table 3.2 Parish data'!$C$4:$C$10477,ROW('Table 3.2 Parish data'!$C$4:$C$10477)-ROW('Table 3.2 Parish data'!$C$4)+1),ROW(159:159))))</f>
        <v/>
      </c>
      <c r="L174" s="36"/>
      <c r="M174" s="31"/>
      <c r="N174" s="33"/>
      <c r="O174" s="37"/>
      <c r="P174" s="46"/>
    </row>
    <row r="175" spans="1:16" s="35" customFormat="1" ht="21" customHeight="1" thickBot="1" x14ac:dyDescent="0.25">
      <c r="A175" s="32"/>
      <c r="B175" s="109"/>
      <c r="C175" s="25" t="str">
        <f t="array" ref="C175">IF(ISERROR(INDEX('Table 3.2 Parish data'!$D$4:$D$10272,SMALL(IF($B$3='Table 3.2 Parish data'!$C$4:$C$10477,ROW('Table 3.2 Parish data'!$C$4:$C$10477)-ROW('Table 3.2 Parish data'!$C$4)+1),ROW(160:160)))),"",INDEX('Table 3.2 Parish data'!$D$4:$D$10272,SMALL(IF($B$3='Table 3.2 Parish data'!$C$4:$C$10477,ROW('Table 3.2 Parish data'!$C$4:$C$10477)-ROW('Table 3.2 Parish data'!$C$4)+1),ROW(160:160))))</f>
        <v/>
      </c>
      <c r="D175" s="26"/>
      <c r="E175" s="27" t="str">
        <f t="array" ref="E175">IF(ISERROR(INDEX('Table 3.2 Parish data'!$F$3:$F$10274,SMALL(IF($B$3='Table 3.2 Parish data'!$C$3:$C$10477,ROW('Table 3.2 Parish data'!$C$4:$C$10477)-ROW('Table 3.2 Parish data'!$C$4)+1),ROW(160:160)))),"",INDEX('Table 3.2 Parish data'!$F$3:$F$10477,SMALL(IF($B$3='Table 3.2 Parish data'!$C$4:$C$10477,ROW('Table 3.2 Parish data'!$C$4:$C$10477)-ROW('Table 3.2 Parish data'!$C$3)+1),ROW(160:160))))</f>
        <v/>
      </c>
      <c r="F175" s="113">
        <f t="shared" si="2"/>
        <v>0</v>
      </c>
      <c r="G175" s="27" t="str">
        <f t="array" ref="G175">IF(ISERROR(INDEX('Table 3.2 Parish data'!$J$4:$J$10274,SMALL(IF($B$3='Table 3.2 Parish data'!$C$4:$C$10477,ROW('Table 3.2 Parish data'!$C$4:$C$10477)-ROW('Table 3.2 Parish data'!$C$3)+1),ROW(160:160)))),"",INDEX('Table 3.2 Parish data'!$J$4:$J$10477,SMALL(IF($B$3='Table 3.2 Parish data'!$C$4:$C$10477,ROW('Table 3.2 Parish data'!$C$4:$C$10477)-ROW('Table 3.2 Parish data'!$C$4)+1),ROW(160:160))))</f>
        <v/>
      </c>
      <c r="H175" s="28"/>
      <c r="I175" s="29" t="str">
        <f t="array" ref="I175">IF(ISERROR(INDEX('Table 3.2 Parish data'!$K$4:$K$10274,SMALL(IF($B$3='Table 3.2 Parish data'!$C$4:$C$10477,ROW('Table 3.2 Parish data'!$C$4:$C$10477)-ROW('Table 3.2 Parish data'!$C$3)+1),ROW(160:160)))),"",INDEX('Table 3.2 Parish data'!$K$4:$K$10477,SMALL(IF($B$3='Table 3.2 Parish data'!$C$4:$C$10477,ROW('Table 3.2 Parish data'!$C$4:$C$10477)-ROW('Table 3.2 Parish data'!$C$4)+1),ROW(160:160))))</f>
        <v/>
      </c>
      <c r="J175" s="28"/>
      <c r="K175" s="30" t="str">
        <f t="array" ref="K175">IF(ISERROR(INDEX('Table 3.2 Parish data'!$L$4:$L$10274,SMALL(IF($B$3='Table 3.2 Parish data'!$C$4:$C$10477,ROW('Table 3.2 Parish data'!$C$4:$C$10477)-ROW('Table 3.2 Parish data'!$C$3)+1),ROW(160:160)))),"",INDEX('Table 3.2 Parish data'!$L$4:$L$10477,SMALL(IF($B$3='Table 3.2 Parish data'!$C$4:$C$10477,ROW('Table 3.2 Parish data'!$C$4:$C$10477)-ROW('Table 3.2 Parish data'!$C$4)+1),ROW(160:160))))</f>
        <v/>
      </c>
      <c r="L175" s="36"/>
      <c r="M175" s="31"/>
      <c r="N175" s="33"/>
      <c r="O175" s="37"/>
      <c r="P175" s="46"/>
    </row>
    <row r="176" spans="1:16" s="35" customFormat="1" ht="21" customHeight="1" thickBot="1" x14ac:dyDescent="0.25">
      <c r="A176" s="32"/>
      <c r="B176" s="109"/>
      <c r="C176" s="25" t="str">
        <f t="array" ref="C176">IF(ISERROR(INDEX('Table 3.2 Parish data'!$D$4:$D$10272,SMALL(IF($B$3='Table 3.2 Parish data'!$C$4:$C$10477,ROW('Table 3.2 Parish data'!$C$4:$C$10477)-ROW('Table 3.2 Parish data'!$C$4)+1),ROW(161:161)))),"",INDEX('Table 3.2 Parish data'!$D$4:$D$10272,SMALL(IF($B$3='Table 3.2 Parish data'!$C$4:$C$10477,ROW('Table 3.2 Parish data'!$C$4:$C$10477)-ROW('Table 3.2 Parish data'!$C$4)+1),ROW(161:161))))</f>
        <v/>
      </c>
      <c r="D176" s="26"/>
      <c r="E176" s="27" t="str">
        <f t="array" ref="E176">IF(ISERROR(INDEX('Table 3.2 Parish data'!$F$3:$F$10274,SMALL(IF($B$3='Table 3.2 Parish data'!$C$3:$C$10477,ROW('Table 3.2 Parish data'!$C$4:$C$10477)-ROW('Table 3.2 Parish data'!$C$4)+1),ROW(161:161)))),"",INDEX('Table 3.2 Parish data'!$F$3:$F$10477,SMALL(IF($B$3='Table 3.2 Parish data'!$C$4:$C$10477,ROW('Table 3.2 Parish data'!$C$4:$C$10477)-ROW('Table 3.2 Parish data'!$C$3)+1),ROW(161:161))))</f>
        <v/>
      </c>
      <c r="F176" s="113">
        <f t="shared" si="2"/>
        <v>0</v>
      </c>
      <c r="G176" s="27" t="str">
        <f t="array" ref="G176">IF(ISERROR(INDEX('Table 3.2 Parish data'!$J$4:$J$10274,SMALL(IF($B$3='Table 3.2 Parish data'!$C$4:$C$10477,ROW('Table 3.2 Parish data'!$C$4:$C$10477)-ROW('Table 3.2 Parish data'!$C$3)+1),ROW(161:161)))),"",INDEX('Table 3.2 Parish data'!$J$4:$J$10477,SMALL(IF($B$3='Table 3.2 Parish data'!$C$4:$C$10477,ROW('Table 3.2 Parish data'!$C$4:$C$10477)-ROW('Table 3.2 Parish data'!$C$4)+1),ROW(161:161))))</f>
        <v/>
      </c>
      <c r="H176" s="28"/>
      <c r="I176" s="29" t="str">
        <f t="array" ref="I176">IF(ISERROR(INDEX('Table 3.2 Parish data'!$K$4:$K$10274,SMALL(IF($B$3='Table 3.2 Parish data'!$C$4:$C$10477,ROW('Table 3.2 Parish data'!$C$4:$C$10477)-ROW('Table 3.2 Parish data'!$C$3)+1),ROW(161:161)))),"",INDEX('Table 3.2 Parish data'!$K$4:$K$10477,SMALL(IF($B$3='Table 3.2 Parish data'!$C$4:$C$10477,ROW('Table 3.2 Parish data'!$C$4:$C$10477)-ROW('Table 3.2 Parish data'!$C$4)+1),ROW(161:161))))</f>
        <v/>
      </c>
      <c r="J176" s="28"/>
      <c r="K176" s="30" t="str">
        <f t="array" ref="K176">IF(ISERROR(INDEX('Table 3.2 Parish data'!$L$4:$L$10274,SMALL(IF($B$3='Table 3.2 Parish data'!$C$4:$C$10477,ROW('Table 3.2 Parish data'!$C$4:$C$10477)-ROW('Table 3.2 Parish data'!$C$3)+1),ROW(161:161)))),"",INDEX('Table 3.2 Parish data'!$L$4:$L$10477,SMALL(IF($B$3='Table 3.2 Parish data'!$C$4:$C$10477,ROW('Table 3.2 Parish data'!$C$4:$C$10477)-ROW('Table 3.2 Parish data'!$C$4)+1),ROW(161:161))))</f>
        <v/>
      </c>
      <c r="L176" s="36"/>
      <c r="M176" s="31"/>
      <c r="N176" s="33"/>
      <c r="O176" s="37"/>
      <c r="P176" s="46"/>
    </row>
    <row r="177" spans="1:16" s="35" customFormat="1" ht="21" customHeight="1" thickBot="1" x14ac:dyDescent="0.25">
      <c r="A177" s="32"/>
      <c r="B177" s="109"/>
      <c r="C177" s="25" t="str">
        <f t="array" ref="C177">IF(ISERROR(INDEX('Table 3.2 Parish data'!$D$4:$D$10272,SMALL(IF($B$3='Table 3.2 Parish data'!$C$4:$C$10477,ROW('Table 3.2 Parish data'!$C$4:$C$10477)-ROW('Table 3.2 Parish data'!$C$4)+1),ROW(162:162)))),"",INDEX('Table 3.2 Parish data'!$D$4:$D$10272,SMALL(IF($B$3='Table 3.2 Parish data'!$C$4:$C$10477,ROW('Table 3.2 Parish data'!$C$4:$C$10477)-ROW('Table 3.2 Parish data'!$C$4)+1),ROW(162:162))))</f>
        <v/>
      </c>
      <c r="D177" s="26"/>
      <c r="E177" s="27" t="str">
        <f t="array" ref="E177">IF(ISERROR(INDEX('Table 3.2 Parish data'!$F$3:$F$10274,SMALL(IF($B$3='Table 3.2 Parish data'!$C$3:$C$10477,ROW('Table 3.2 Parish data'!$C$4:$C$10477)-ROW('Table 3.2 Parish data'!$C$4)+1),ROW(162:162)))),"",INDEX('Table 3.2 Parish data'!$F$3:$F$10477,SMALL(IF($B$3='Table 3.2 Parish data'!$C$4:$C$10477,ROW('Table 3.2 Parish data'!$C$4:$C$10477)-ROW('Table 3.2 Parish data'!$C$3)+1),ROW(162:162))))</f>
        <v/>
      </c>
      <c r="F177" s="113">
        <f t="shared" si="2"/>
        <v>0</v>
      </c>
      <c r="G177" s="27" t="str">
        <f t="array" ref="G177">IF(ISERROR(INDEX('Table 3.2 Parish data'!$J$4:$J$10274,SMALL(IF($B$3='Table 3.2 Parish data'!$C$4:$C$10477,ROW('Table 3.2 Parish data'!$C$4:$C$10477)-ROW('Table 3.2 Parish data'!$C$3)+1),ROW(162:162)))),"",INDEX('Table 3.2 Parish data'!$J$4:$J$10477,SMALL(IF($B$3='Table 3.2 Parish data'!$C$4:$C$10477,ROW('Table 3.2 Parish data'!$C$4:$C$10477)-ROW('Table 3.2 Parish data'!$C$4)+1),ROW(162:162))))</f>
        <v/>
      </c>
      <c r="H177" s="28"/>
      <c r="I177" s="29" t="str">
        <f t="array" ref="I177">IF(ISERROR(INDEX('Table 3.2 Parish data'!$K$4:$K$10274,SMALL(IF($B$3='Table 3.2 Parish data'!$C$4:$C$10477,ROW('Table 3.2 Parish data'!$C$4:$C$10477)-ROW('Table 3.2 Parish data'!$C$3)+1),ROW(162:162)))),"",INDEX('Table 3.2 Parish data'!$K$4:$K$10477,SMALL(IF($B$3='Table 3.2 Parish data'!$C$4:$C$10477,ROW('Table 3.2 Parish data'!$C$4:$C$10477)-ROW('Table 3.2 Parish data'!$C$4)+1),ROW(162:162))))</f>
        <v/>
      </c>
      <c r="J177" s="28"/>
      <c r="K177" s="30" t="str">
        <f t="array" ref="K177">IF(ISERROR(INDEX('Table 3.2 Parish data'!$L$4:$L$10274,SMALL(IF($B$3='Table 3.2 Parish data'!$C$4:$C$10477,ROW('Table 3.2 Parish data'!$C$4:$C$10477)-ROW('Table 3.2 Parish data'!$C$3)+1),ROW(162:162)))),"",INDEX('Table 3.2 Parish data'!$L$4:$L$10477,SMALL(IF($B$3='Table 3.2 Parish data'!$C$4:$C$10477,ROW('Table 3.2 Parish data'!$C$4:$C$10477)-ROW('Table 3.2 Parish data'!$C$4)+1),ROW(162:162))))</f>
        <v/>
      </c>
      <c r="L177" s="36"/>
      <c r="M177" s="31"/>
      <c r="N177" s="33"/>
      <c r="O177" s="37"/>
      <c r="P177" s="46"/>
    </row>
    <row r="178" spans="1:16" s="35" customFormat="1" ht="21" customHeight="1" thickBot="1" x14ac:dyDescent="0.25">
      <c r="A178" s="32"/>
      <c r="B178" s="109"/>
      <c r="C178" s="25" t="str">
        <f t="array" ref="C178">IF(ISERROR(INDEX('Table 3.2 Parish data'!$D$4:$D$10272,SMALL(IF($B$3='Table 3.2 Parish data'!$C$4:$C$10477,ROW('Table 3.2 Parish data'!$C$4:$C$10477)-ROW('Table 3.2 Parish data'!$C$4)+1),ROW(163:163)))),"",INDEX('Table 3.2 Parish data'!$D$4:$D$10272,SMALL(IF($B$3='Table 3.2 Parish data'!$C$4:$C$10477,ROW('Table 3.2 Parish data'!$C$4:$C$10477)-ROW('Table 3.2 Parish data'!$C$4)+1),ROW(163:163))))</f>
        <v/>
      </c>
      <c r="D178" s="26"/>
      <c r="E178" s="27" t="str">
        <f t="array" ref="E178">IF(ISERROR(INDEX('Table 3.2 Parish data'!$F$3:$F$10274,SMALL(IF($B$3='Table 3.2 Parish data'!$C$3:$C$10477,ROW('Table 3.2 Parish data'!$C$4:$C$10477)-ROW('Table 3.2 Parish data'!$C$4)+1),ROW(163:163)))),"",INDEX('Table 3.2 Parish data'!$F$3:$F$10477,SMALL(IF($B$3='Table 3.2 Parish data'!$C$4:$C$10477,ROW('Table 3.2 Parish data'!$C$4:$C$10477)-ROW('Table 3.2 Parish data'!$C$3)+1),ROW(163:163))))</f>
        <v/>
      </c>
      <c r="F178" s="113">
        <f t="shared" si="2"/>
        <v>0</v>
      </c>
      <c r="G178" s="27" t="str">
        <f t="array" ref="G178">IF(ISERROR(INDEX('Table 3.2 Parish data'!$J$4:$J$10274,SMALL(IF($B$3='Table 3.2 Parish data'!$C$4:$C$10477,ROW('Table 3.2 Parish data'!$C$4:$C$10477)-ROW('Table 3.2 Parish data'!$C$3)+1),ROW(163:163)))),"",INDEX('Table 3.2 Parish data'!$J$4:$J$10477,SMALL(IF($B$3='Table 3.2 Parish data'!$C$4:$C$10477,ROW('Table 3.2 Parish data'!$C$4:$C$10477)-ROW('Table 3.2 Parish data'!$C$4)+1),ROW(163:163))))</f>
        <v/>
      </c>
      <c r="H178" s="28"/>
      <c r="I178" s="29" t="str">
        <f t="array" ref="I178">IF(ISERROR(INDEX('Table 3.2 Parish data'!$K$4:$K$10274,SMALL(IF($B$3='Table 3.2 Parish data'!$C$4:$C$10477,ROW('Table 3.2 Parish data'!$C$4:$C$10477)-ROW('Table 3.2 Parish data'!$C$3)+1),ROW(163:163)))),"",INDEX('Table 3.2 Parish data'!$K$4:$K$10477,SMALL(IF($B$3='Table 3.2 Parish data'!$C$4:$C$10477,ROW('Table 3.2 Parish data'!$C$4:$C$10477)-ROW('Table 3.2 Parish data'!$C$4)+1),ROW(163:163))))</f>
        <v/>
      </c>
      <c r="J178" s="28"/>
      <c r="K178" s="30" t="str">
        <f t="array" ref="K178">IF(ISERROR(INDEX('Table 3.2 Parish data'!$L$4:$L$10274,SMALL(IF($B$3='Table 3.2 Parish data'!$C$4:$C$10477,ROW('Table 3.2 Parish data'!$C$4:$C$10477)-ROW('Table 3.2 Parish data'!$C$3)+1),ROW(163:163)))),"",INDEX('Table 3.2 Parish data'!$L$4:$L$10477,SMALL(IF($B$3='Table 3.2 Parish data'!$C$4:$C$10477,ROW('Table 3.2 Parish data'!$C$4:$C$10477)-ROW('Table 3.2 Parish data'!$C$4)+1),ROW(163:163))))</f>
        <v/>
      </c>
      <c r="L178" s="36"/>
      <c r="M178" s="31"/>
      <c r="N178" s="33"/>
      <c r="O178" s="37"/>
      <c r="P178" s="46"/>
    </row>
    <row r="179" spans="1:16" s="35" customFormat="1" ht="21" customHeight="1" thickBot="1" x14ac:dyDescent="0.25">
      <c r="A179" s="32"/>
      <c r="B179" s="109"/>
      <c r="C179" s="25" t="str">
        <f t="array" ref="C179">IF(ISERROR(INDEX('Table 3.2 Parish data'!$D$4:$D$10272,SMALL(IF($B$3='Table 3.2 Parish data'!$C$4:$C$10477,ROW('Table 3.2 Parish data'!$C$4:$C$10477)-ROW('Table 3.2 Parish data'!$C$4)+1),ROW(164:164)))),"",INDEX('Table 3.2 Parish data'!$D$4:$D$10272,SMALL(IF($B$3='Table 3.2 Parish data'!$C$4:$C$10477,ROW('Table 3.2 Parish data'!$C$4:$C$10477)-ROW('Table 3.2 Parish data'!$C$4)+1),ROW(164:164))))</f>
        <v/>
      </c>
      <c r="D179" s="26"/>
      <c r="E179" s="27" t="str">
        <f t="array" ref="E179">IF(ISERROR(INDEX('Table 3.2 Parish data'!$F$3:$F$10274,SMALL(IF($B$3='Table 3.2 Parish data'!$C$3:$C$10477,ROW('Table 3.2 Parish data'!$C$4:$C$10477)-ROW('Table 3.2 Parish data'!$C$4)+1),ROW(164:164)))),"",INDEX('Table 3.2 Parish data'!$F$3:$F$10477,SMALL(IF($B$3='Table 3.2 Parish data'!$C$4:$C$10477,ROW('Table 3.2 Parish data'!$C$4:$C$10477)-ROW('Table 3.2 Parish data'!$C$3)+1),ROW(164:164))))</f>
        <v/>
      </c>
      <c r="F179" s="113">
        <f t="shared" si="2"/>
        <v>0</v>
      </c>
      <c r="G179" s="27" t="str">
        <f t="array" ref="G179">IF(ISERROR(INDEX('Table 3.2 Parish data'!$J$4:$J$10274,SMALL(IF($B$3='Table 3.2 Parish data'!$C$4:$C$10477,ROW('Table 3.2 Parish data'!$C$4:$C$10477)-ROW('Table 3.2 Parish data'!$C$3)+1),ROW(164:164)))),"",INDEX('Table 3.2 Parish data'!$J$4:$J$10477,SMALL(IF($B$3='Table 3.2 Parish data'!$C$4:$C$10477,ROW('Table 3.2 Parish data'!$C$4:$C$10477)-ROW('Table 3.2 Parish data'!$C$4)+1),ROW(164:164))))</f>
        <v/>
      </c>
      <c r="H179" s="28"/>
      <c r="I179" s="29" t="str">
        <f t="array" ref="I179">IF(ISERROR(INDEX('Table 3.2 Parish data'!$K$4:$K$10274,SMALL(IF($B$3='Table 3.2 Parish data'!$C$4:$C$10477,ROW('Table 3.2 Parish data'!$C$4:$C$10477)-ROW('Table 3.2 Parish data'!$C$3)+1),ROW(164:164)))),"",INDEX('Table 3.2 Parish data'!$K$4:$K$10477,SMALL(IF($B$3='Table 3.2 Parish data'!$C$4:$C$10477,ROW('Table 3.2 Parish data'!$C$4:$C$10477)-ROW('Table 3.2 Parish data'!$C$4)+1),ROW(164:164))))</f>
        <v/>
      </c>
      <c r="J179" s="28"/>
      <c r="K179" s="30" t="str">
        <f t="array" ref="K179">IF(ISERROR(INDEX('Table 3.2 Parish data'!$L$4:$L$10274,SMALL(IF($B$3='Table 3.2 Parish data'!$C$4:$C$10477,ROW('Table 3.2 Parish data'!$C$4:$C$10477)-ROW('Table 3.2 Parish data'!$C$3)+1),ROW(164:164)))),"",INDEX('Table 3.2 Parish data'!$L$4:$L$10477,SMALL(IF($B$3='Table 3.2 Parish data'!$C$4:$C$10477,ROW('Table 3.2 Parish data'!$C$4:$C$10477)-ROW('Table 3.2 Parish data'!$C$4)+1),ROW(164:164))))</f>
        <v/>
      </c>
      <c r="L179" s="36"/>
      <c r="M179" s="31"/>
      <c r="N179" s="33"/>
      <c r="O179" s="37"/>
      <c r="P179" s="46"/>
    </row>
    <row r="180" spans="1:16" s="35" customFormat="1" ht="21" customHeight="1" thickBot="1" x14ac:dyDescent="0.25">
      <c r="A180" s="32"/>
      <c r="B180" s="109"/>
      <c r="C180" s="25" t="str">
        <f t="array" ref="C180">IF(ISERROR(INDEX('Table 3.2 Parish data'!$D$4:$D$10272,SMALL(IF($B$3='Table 3.2 Parish data'!$C$4:$C$10477,ROW('Table 3.2 Parish data'!$C$4:$C$10477)-ROW('Table 3.2 Parish data'!$C$4)+1),ROW(165:165)))),"",INDEX('Table 3.2 Parish data'!$D$4:$D$10272,SMALL(IF($B$3='Table 3.2 Parish data'!$C$4:$C$10477,ROW('Table 3.2 Parish data'!$C$4:$C$10477)-ROW('Table 3.2 Parish data'!$C$4)+1),ROW(165:165))))</f>
        <v/>
      </c>
      <c r="D180" s="26"/>
      <c r="E180" s="27" t="str">
        <f t="array" ref="E180">IF(ISERROR(INDEX('Table 3.2 Parish data'!$F$3:$F$10274,SMALL(IF($B$3='Table 3.2 Parish data'!$C$3:$C$10477,ROW('Table 3.2 Parish data'!$C$4:$C$10477)-ROW('Table 3.2 Parish data'!$C$4)+1),ROW(165:165)))),"",INDEX('Table 3.2 Parish data'!$F$3:$F$10477,SMALL(IF($B$3='Table 3.2 Parish data'!$C$4:$C$10477,ROW('Table 3.2 Parish data'!$C$4:$C$10477)-ROW('Table 3.2 Parish data'!$C$3)+1),ROW(165:165))))</f>
        <v/>
      </c>
      <c r="F180" s="113">
        <f t="shared" si="2"/>
        <v>0</v>
      </c>
      <c r="G180" s="27" t="str">
        <f t="array" ref="G180">IF(ISERROR(INDEX('Table 3.2 Parish data'!$J$4:$J$10274,SMALL(IF($B$3='Table 3.2 Parish data'!$C$4:$C$10477,ROW('Table 3.2 Parish data'!$C$4:$C$10477)-ROW('Table 3.2 Parish data'!$C$3)+1),ROW(165:165)))),"",INDEX('Table 3.2 Parish data'!$J$4:$J$10477,SMALL(IF($B$3='Table 3.2 Parish data'!$C$4:$C$10477,ROW('Table 3.2 Parish data'!$C$4:$C$10477)-ROW('Table 3.2 Parish data'!$C$4)+1),ROW(165:165))))</f>
        <v/>
      </c>
      <c r="H180" s="28"/>
      <c r="I180" s="29" t="str">
        <f t="array" ref="I180">IF(ISERROR(INDEX('Table 3.2 Parish data'!$K$4:$K$10274,SMALL(IF($B$3='Table 3.2 Parish data'!$C$4:$C$10477,ROW('Table 3.2 Parish data'!$C$4:$C$10477)-ROW('Table 3.2 Parish data'!$C$3)+1),ROW(165:165)))),"",INDEX('Table 3.2 Parish data'!$K$4:$K$10477,SMALL(IF($B$3='Table 3.2 Parish data'!$C$4:$C$10477,ROW('Table 3.2 Parish data'!$C$4:$C$10477)-ROW('Table 3.2 Parish data'!$C$4)+1),ROW(165:165))))</f>
        <v/>
      </c>
      <c r="J180" s="28"/>
      <c r="K180" s="30" t="str">
        <f t="array" ref="K180">IF(ISERROR(INDEX('Table 3.2 Parish data'!$L$4:$L$10274,SMALL(IF($B$3='Table 3.2 Parish data'!$C$4:$C$10477,ROW('Table 3.2 Parish data'!$C$4:$C$10477)-ROW('Table 3.2 Parish data'!$C$3)+1),ROW(165:165)))),"",INDEX('Table 3.2 Parish data'!$L$4:$L$10477,SMALL(IF($B$3='Table 3.2 Parish data'!$C$4:$C$10477,ROW('Table 3.2 Parish data'!$C$4:$C$10477)-ROW('Table 3.2 Parish data'!$C$4)+1),ROW(165:165))))</f>
        <v/>
      </c>
      <c r="L180" s="36"/>
      <c r="M180" s="31"/>
      <c r="N180" s="33"/>
      <c r="O180" s="37"/>
      <c r="P180" s="46"/>
    </row>
    <row r="181" spans="1:16" s="35" customFormat="1" ht="21" customHeight="1" thickBot="1" x14ac:dyDescent="0.25">
      <c r="A181" s="32"/>
      <c r="B181" s="109"/>
      <c r="C181" s="25" t="str">
        <f t="array" ref="C181">IF(ISERROR(INDEX('Table 3.2 Parish data'!$D$4:$D$10272,SMALL(IF($B$3='Table 3.2 Parish data'!$C$4:$C$10477,ROW('Table 3.2 Parish data'!$C$4:$C$10477)-ROW('Table 3.2 Parish data'!$C$4)+1),ROW(166:166)))),"",INDEX('Table 3.2 Parish data'!$D$4:$D$10272,SMALL(IF($B$3='Table 3.2 Parish data'!$C$4:$C$10477,ROW('Table 3.2 Parish data'!$C$4:$C$10477)-ROW('Table 3.2 Parish data'!$C$4)+1),ROW(166:166))))</f>
        <v/>
      </c>
      <c r="D181" s="26"/>
      <c r="E181" s="27" t="str">
        <f t="array" ref="E181">IF(ISERROR(INDEX('Table 3.2 Parish data'!$F$3:$F$10274,SMALL(IF($B$3='Table 3.2 Parish data'!$C$3:$C$10477,ROW('Table 3.2 Parish data'!$C$4:$C$10477)-ROW('Table 3.2 Parish data'!$C$4)+1),ROW(166:166)))),"",INDEX('Table 3.2 Parish data'!$F$3:$F$10477,SMALL(IF($B$3='Table 3.2 Parish data'!$C$4:$C$10477,ROW('Table 3.2 Parish data'!$C$4:$C$10477)-ROW('Table 3.2 Parish data'!$C$3)+1),ROW(166:166))))</f>
        <v/>
      </c>
      <c r="F181" s="113">
        <f t="shared" si="2"/>
        <v>0</v>
      </c>
      <c r="G181" s="27" t="str">
        <f t="array" ref="G181">IF(ISERROR(INDEX('Table 3.2 Parish data'!$J$4:$J$10274,SMALL(IF($B$3='Table 3.2 Parish data'!$C$4:$C$10477,ROW('Table 3.2 Parish data'!$C$4:$C$10477)-ROW('Table 3.2 Parish data'!$C$3)+1),ROW(166:166)))),"",INDEX('Table 3.2 Parish data'!$J$4:$J$10477,SMALL(IF($B$3='Table 3.2 Parish data'!$C$4:$C$10477,ROW('Table 3.2 Parish data'!$C$4:$C$10477)-ROW('Table 3.2 Parish data'!$C$4)+1),ROW(166:166))))</f>
        <v/>
      </c>
      <c r="H181" s="28"/>
      <c r="I181" s="29" t="str">
        <f t="array" ref="I181">IF(ISERROR(INDEX('Table 3.2 Parish data'!$K$4:$K$10274,SMALL(IF($B$3='Table 3.2 Parish data'!$C$4:$C$10477,ROW('Table 3.2 Parish data'!$C$4:$C$10477)-ROW('Table 3.2 Parish data'!$C$3)+1),ROW(166:166)))),"",INDEX('Table 3.2 Parish data'!$K$4:$K$10477,SMALL(IF($B$3='Table 3.2 Parish data'!$C$4:$C$10477,ROW('Table 3.2 Parish data'!$C$4:$C$10477)-ROW('Table 3.2 Parish data'!$C$4)+1),ROW(166:166))))</f>
        <v/>
      </c>
      <c r="J181" s="28"/>
      <c r="K181" s="30" t="str">
        <f t="array" ref="K181">IF(ISERROR(INDEX('Table 3.2 Parish data'!$L$4:$L$10274,SMALL(IF($B$3='Table 3.2 Parish data'!$C$4:$C$10477,ROW('Table 3.2 Parish data'!$C$4:$C$10477)-ROW('Table 3.2 Parish data'!$C$3)+1),ROW(166:166)))),"",INDEX('Table 3.2 Parish data'!$L$4:$L$10477,SMALL(IF($B$3='Table 3.2 Parish data'!$C$4:$C$10477,ROW('Table 3.2 Parish data'!$C$4:$C$10477)-ROW('Table 3.2 Parish data'!$C$4)+1),ROW(166:166))))</f>
        <v/>
      </c>
      <c r="L181" s="36"/>
      <c r="M181" s="31"/>
      <c r="N181" s="33"/>
      <c r="O181" s="37"/>
      <c r="P181" s="46"/>
    </row>
    <row r="182" spans="1:16" s="35" customFormat="1" ht="21" customHeight="1" thickBot="1" x14ac:dyDescent="0.25">
      <c r="A182" s="32"/>
      <c r="B182" s="109"/>
      <c r="C182" s="25" t="str">
        <f t="array" ref="C182">IF(ISERROR(INDEX('Table 3.2 Parish data'!$D$4:$D$10272,SMALL(IF($B$3='Table 3.2 Parish data'!$C$4:$C$10477,ROW('Table 3.2 Parish data'!$C$4:$C$10477)-ROW('Table 3.2 Parish data'!$C$4)+1),ROW(167:167)))),"",INDEX('Table 3.2 Parish data'!$D$4:$D$10272,SMALL(IF($B$3='Table 3.2 Parish data'!$C$4:$C$10477,ROW('Table 3.2 Parish data'!$C$4:$C$10477)-ROW('Table 3.2 Parish data'!$C$4)+1),ROW(167:167))))</f>
        <v/>
      </c>
      <c r="D182" s="26"/>
      <c r="E182" s="27" t="str">
        <f t="array" ref="E182">IF(ISERROR(INDEX('Table 3.2 Parish data'!$F$3:$F$10274,SMALL(IF($B$3='Table 3.2 Parish data'!$C$3:$C$10477,ROW('Table 3.2 Parish data'!$C$4:$C$10477)-ROW('Table 3.2 Parish data'!$C$4)+1),ROW(167:167)))),"",INDEX('Table 3.2 Parish data'!$F$3:$F$10477,SMALL(IF($B$3='Table 3.2 Parish data'!$C$4:$C$10477,ROW('Table 3.2 Parish data'!$C$4:$C$10477)-ROW('Table 3.2 Parish data'!$C$3)+1),ROW(167:167))))</f>
        <v/>
      </c>
      <c r="F182" s="113">
        <f t="shared" si="2"/>
        <v>0</v>
      </c>
      <c r="G182" s="27" t="str">
        <f t="array" ref="G182">IF(ISERROR(INDEX('Table 3.2 Parish data'!$J$4:$J$10274,SMALL(IF($B$3='Table 3.2 Parish data'!$C$4:$C$10477,ROW('Table 3.2 Parish data'!$C$4:$C$10477)-ROW('Table 3.2 Parish data'!$C$3)+1),ROW(167:167)))),"",INDEX('Table 3.2 Parish data'!$J$4:$J$10477,SMALL(IF($B$3='Table 3.2 Parish data'!$C$4:$C$10477,ROW('Table 3.2 Parish data'!$C$4:$C$10477)-ROW('Table 3.2 Parish data'!$C$4)+1),ROW(167:167))))</f>
        <v/>
      </c>
      <c r="H182" s="28"/>
      <c r="I182" s="29" t="str">
        <f t="array" ref="I182">IF(ISERROR(INDEX('Table 3.2 Parish data'!$K$4:$K$10274,SMALL(IF($B$3='Table 3.2 Parish data'!$C$4:$C$10477,ROW('Table 3.2 Parish data'!$C$4:$C$10477)-ROW('Table 3.2 Parish data'!$C$3)+1),ROW(167:167)))),"",INDEX('Table 3.2 Parish data'!$K$4:$K$10477,SMALL(IF($B$3='Table 3.2 Parish data'!$C$4:$C$10477,ROW('Table 3.2 Parish data'!$C$4:$C$10477)-ROW('Table 3.2 Parish data'!$C$4)+1),ROW(167:167))))</f>
        <v/>
      </c>
      <c r="J182" s="28"/>
      <c r="K182" s="30" t="str">
        <f t="array" ref="K182">IF(ISERROR(INDEX('Table 3.2 Parish data'!$L$4:$L$10274,SMALL(IF($B$3='Table 3.2 Parish data'!$C$4:$C$10477,ROW('Table 3.2 Parish data'!$C$4:$C$10477)-ROW('Table 3.2 Parish data'!$C$3)+1),ROW(167:167)))),"",INDEX('Table 3.2 Parish data'!$L$4:$L$10477,SMALL(IF($B$3='Table 3.2 Parish data'!$C$4:$C$10477,ROW('Table 3.2 Parish data'!$C$4:$C$10477)-ROW('Table 3.2 Parish data'!$C$4)+1),ROW(167:167))))</f>
        <v/>
      </c>
      <c r="L182" s="36"/>
      <c r="M182" s="31"/>
      <c r="N182" s="33"/>
      <c r="O182" s="37"/>
      <c r="P182" s="46"/>
    </row>
    <row r="183" spans="1:16" s="35" customFormat="1" ht="21" customHeight="1" thickBot="1" x14ac:dyDescent="0.25">
      <c r="A183" s="32"/>
      <c r="B183" s="109"/>
      <c r="C183" s="25" t="str">
        <f t="array" ref="C183">IF(ISERROR(INDEX('Table 3.2 Parish data'!$D$4:$D$10272,SMALL(IF($B$3='Table 3.2 Parish data'!$C$4:$C$10477,ROW('Table 3.2 Parish data'!$C$4:$C$10477)-ROW('Table 3.2 Parish data'!$C$4)+1),ROW(168:168)))),"",INDEX('Table 3.2 Parish data'!$D$4:$D$10272,SMALL(IF($B$3='Table 3.2 Parish data'!$C$4:$C$10477,ROW('Table 3.2 Parish data'!$C$4:$C$10477)-ROW('Table 3.2 Parish data'!$C$4)+1),ROW(168:168))))</f>
        <v/>
      </c>
      <c r="D183" s="26"/>
      <c r="E183" s="27" t="str">
        <f t="array" ref="E183">IF(ISERROR(INDEX('Table 3.2 Parish data'!$F$3:$F$10274,SMALL(IF($B$3='Table 3.2 Parish data'!$C$3:$C$10477,ROW('Table 3.2 Parish data'!$C$4:$C$10477)-ROW('Table 3.2 Parish data'!$C$4)+1),ROW(168:168)))),"",INDEX('Table 3.2 Parish data'!$F$3:$F$10477,SMALL(IF($B$3='Table 3.2 Parish data'!$C$4:$C$10477,ROW('Table 3.2 Parish data'!$C$4:$C$10477)-ROW('Table 3.2 Parish data'!$C$3)+1),ROW(168:168))))</f>
        <v/>
      </c>
      <c r="F183" s="113">
        <f t="shared" si="2"/>
        <v>0</v>
      </c>
      <c r="G183" s="27" t="str">
        <f t="array" ref="G183">IF(ISERROR(INDEX('Table 3.2 Parish data'!$J$4:$J$10274,SMALL(IF($B$3='Table 3.2 Parish data'!$C$4:$C$10477,ROW('Table 3.2 Parish data'!$C$4:$C$10477)-ROW('Table 3.2 Parish data'!$C$3)+1),ROW(168:168)))),"",INDEX('Table 3.2 Parish data'!$J$4:$J$10477,SMALL(IF($B$3='Table 3.2 Parish data'!$C$4:$C$10477,ROW('Table 3.2 Parish data'!$C$4:$C$10477)-ROW('Table 3.2 Parish data'!$C$4)+1),ROW(168:168))))</f>
        <v/>
      </c>
      <c r="H183" s="28"/>
      <c r="I183" s="29" t="str">
        <f t="array" ref="I183">IF(ISERROR(INDEX('Table 3.2 Parish data'!$K$4:$K$10274,SMALL(IF($B$3='Table 3.2 Parish data'!$C$4:$C$10477,ROW('Table 3.2 Parish data'!$C$4:$C$10477)-ROW('Table 3.2 Parish data'!$C$3)+1),ROW(168:168)))),"",INDEX('Table 3.2 Parish data'!$K$4:$K$10477,SMALL(IF($B$3='Table 3.2 Parish data'!$C$4:$C$10477,ROW('Table 3.2 Parish data'!$C$4:$C$10477)-ROW('Table 3.2 Parish data'!$C$4)+1),ROW(168:168))))</f>
        <v/>
      </c>
      <c r="J183" s="28"/>
      <c r="K183" s="30" t="str">
        <f t="array" ref="K183">IF(ISERROR(INDEX('Table 3.2 Parish data'!$L$4:$L$10274,SMALL(IF($B$3='Table 3.2 Parish data'!$C$4:$C$10477,ROW('Table 3.2 Parish data'!$C$4:$C$10477)-ROW('Table 3.2 Parish data'!$C$3)+1),ROW(168:168)))),"",INDEX('Table 3.2 Parish data'!$L$4:$L$10477,SMALL(IF($B$3='Table 3.2 Parish data'!$C$4:$C$10477,ROW('Table 3.2 Parish data'!$C$4:$C$10477)-ROW('Table 3.2 Parish data'!$C$4)+1),ROW(168:168))))</f>
        <v/>
      </c>
      <c r="L183" s="36"/>
      <c r="M183" s="31"/>
      <c r="N183" s="33"/>
      <c r="O183" s="37"/>
      <c r="P183" s="46"/>
    </row>
    <row r="184" spans="1:16" s="35" customFormat="1" ht="21" customHeight="1" thickBot="1" x14ac:dyDescent="0.25">
      <c r="A184" s="32"/>
      <c r="B184" s="109"/>
      <c r="C184" s="25" t="str">
        <f t="array" ref="C184">IF(ISERROR(INDEX('Table 3.2 Parish data'!$D$4:$D$10272,SMALL(IF($B$3='Table 3.2 Parish data'!$C$4:$C$10477,ROW('Table 3.2 Parish data'!$C$4:$C$10477)-ROW('Table 3.2 Parish data'!$C$4)+1),ROW(169:169)))),"",INDEX('Table 3.2 Parish data'!$D$4:$D$10272,SMALL(IF($B$3='Table 3.2 Parish data'!$C$4:$C$10477,ROW('Table 3.2 Parish data'!$C$4:$C$10477)-ROW('Table 3.2 Parish data'!$C$4)+1),ROW(169:169))))</f>
        <v/>
      </c>
      <c r="D184" s="26"/>
      <c r="E184" s="27" t="str">
        <f t="array" ref="E184">IF(ISERROR(INDEX('Table 3.2 Parish data'!$F$3:$F$10274,SMALL(IF($B$3='Table 3.2 Parish data'!$C$3:$C$10477,ROW('Table 3.2 Parish data'!$C$4:$C$10477)-ROW('Table 3.2 Parish data'!$C$4)+1),ROW(169:169)))),"",INDEX('Table 3.2 Parish data'!$F$3:$F$10477,SMALL(IF($B$3='Table 3.2 Parish data'!$C$4:$C$10477,ROW('Table 3.2 Parish data'!$C$4:$C$10477)-ROW('Table 3.2 Parish data'!$C$3)+1),ROW(169:169))))</f>
        <v/>
      </c>
      <c r="F184" s="113">
        <f t="shared" si="2"/>
        <v>0</v>
      </c>
      <c r="G184" s="27" t="str">
        <f t="array" ref="G184">IF(ISERROR(INDEX('Table 3.2 Parish data'!$J$4:$J$10274,SMALL(IF($B$3='Table 3.2 Parish data'!$C$4:$C$10477,ROW('Table 3.2 Parish data'!$C$4:$C$10477)-ROW('Table 3.2 Parish data'!$C$3)+1),ROW(169:169)))),"",INDEX('Table 3.2 Parish data'!$J$4:$J$10477,SMALL(IF($B$3='Table 3.2 Parish data'!$C$4:$C$10477,ROW('Table 3.2 Parish data'!$C$4:$C$10477)-ROW('Table 3.2 Parish data'!$C$4)+1),ROW(169:169))))</f>
        <v/>
      </c>
      <c r="H184" s="28"/>
      <c r="I184" s="29" t="str">
        <f t="array" ref="I184">IF(ISERROR(INDEX('Table 3.2 Parish data'!$K$4:$K$10274,SMALL(IF($B$3='Table 3.2 Parish data'!$C$4:$C$10477,ROW('Table 3.2 Parish data'!$C$4:$C$10477)-ROW('Table 3.2 Parish data'!$C$3)+1),ROW(169:169)))),"",INDEX('Table 3.2 Parish data'!$K$4:$K$10477,SMALL(IF($B$3='Table 3.2 Parish data'!$C$4:$C$10477,ROW('Table 3.2 Parish data'!$C$4:$C$10477)-ROW('Table 3.2 Parish data'!$C$4)+1),ROW(169:169))))</f>
        <v/>
      </c>
      <c r="J184" s="28"/>
      <c r="K184" s="30" t="str">
        <f t="array" ref="K184">IF(ISERROR(INDEX('Table 3.2 Parish data'!$L$4:$L$10274,SMALL(IF($B$3='Table 3.2 Parish data'!$C$4:$C$10477,ROW('Table 3.2 Parish data'!$C$4:$C$10477)-ROW('Table 3.2 Parish data'!$C$3)+1),ROW(169:169)))),"",INDEX('Table 3.2 Parish data'!$L$4:$L$10477,SMALL(IF($B$3='Table 3.2 Parish data'!$C$4:$C$10477,ROW('Table 3.2 Parish data'!$C$4:$C$10477)-ROW('Table 3.2 Parish data'!$C$4)+1),ROW(169:169))))</f>
        <v/>
      </c>
      <c r="L184" s="36"/>
      <c r="M184" s="31"/>
      <c r="N184" s="33"/>
      <c r="O184" s="37"/>
      <c r="P184" s="46"/>
    </row>
    <row r="185" spans="1:16" s="35" customFormat="1" ht="21" customHeight="1" thickBot="1" x14ac:dyDescent="0.25">
      <c r="A185" s="32"/>
      <c r="B185" s="109"/>
      <c r="C185" s="25" t="str">
        <f t="array" ref="C185">IF(ISERROR(INDEX('Table 3.2 Parish data'!$D$4:$D$10272,SMALL(IF($B$3='Table 3.2 Parish data'!$C$4:$C$10477,ROW('Table 3.2 Parish data'!$C$4:$C$10477)-ROW('Table 3.2 Parish data'!$C$4)+1),ROW(170:170)))),"",INDEX('Table 3.2 Parish data'!$D$4:$D$10272,SMALL(IF($B$3='Table 3.2 Parish data'!$C$4:$C$10477,ROW('Table 3.2 Parish data'!$C$4:$C$10477)-ROW('Table 3.2 Parish data'!$C$4)+1),ROW(170:170))))</f>
        <v/>
      </c>
      <c r="D185" s="26"/>
      <c r="E185" s="27" t="str">
        <f t="array" ref="E185">IF(ISERROR(INDEX('Table 3.2 Parish data'!$F$3:$F$10274,SMALL(IF($B$3='Table 3.2 Parish data'!$C$3:$C$10477,ROW('Table 3.2 Parish data'!$C$4:$C$10477)-ROW('Table 3.2 Parish data'!$C$4)+1),ROW(170:170)))),"",INDEX('Table 3.2 Parish data'!$F$3:$F$10477,SMALL(IF($B$3='Table 3.2 Parish data'!$C$4:$C$10477,ROW('Table 3.2 Parish data'!$C$4:$C$10477)-ROW('Table 3.2 Parish data'!$C$3)+1),ROW(170:170))))</f>
        <v/>
      </c>
      <c r="F185" s="113">
        <f t="shared" si="2"/>
        <v>0</v>
      </c>
      <c r="G185" s="27" t="str">
        <f t="array" ref="G185">IF(ISERROR(INDEX('Table 3.2 Parish data'!$J$4:$J$10274,SMALL(IF($B$3='Table 3.2 Parish data'!$C$4:$C$10477,ROW('Table 3.2 Parish data'!$C$4:$C$10477)-ROW('Table 3.2 Parish data'!$C$3)+1),ROW(170:170)))),"",INDEX('Table 3.2 Parish data'!$J$4:$J$10477,SMALL(IF($B$3='Table 3.2 Parish data'!$C$4:$C$10477,ROW('Table 3.2 Parish data'!$C$4:$C$10477)-ROW('Table 3.2 Parish data'!$C$4)+1),ROW(170:170))))</f>
        <v/>
      </c>
      <c r="H185" s="28"/>
      <c r="I185" s="29" t="str">
        <f t="array" ref="I185">IF(ISERROR(INDEX('Table 3.2 Parish data'!$K$4:$K$10274,SMALL(IF($B$3='Table 3.2 Parish data'!$C$4:$C$10477,ROW('Table 3.2 Parish data'!$C$4:$C$10477)-ROW('Table 3.2 Parish data'!$C$3)+1),ROW(170:170)))),"",INDEX('Table 3.2 Parish data'!$K$4:$K$10477,SMALL(IF($B$3='Table 3.2 Parish data'!$C$4:$C$10477,ROW('Table 3.2 Parish data'!$C$4:$C$10477)-ROW('Table 3.2 Parish data'!$C$4)+1),ROW(170:170))))</f>
        <v/>
      </c>
      <c r="J185" s="28"/>
      <c r="K185" s="30" t="str">
        <f t="array" ref="K185">IF(ISERROR(INDEX('Table 3.2 Parish data'!$L$4:$L$10274,SMALL(IF($B$3='Table 3.2 Parish data'!$C$4:$C$10477,ROW('Table 3.2 Parish data'!$C$4:$C$10477)-ROW('Table 3.2 Parish data'!$C$3)+1),ROW(170:170)))),"",INDEX('Table 3.2 Parish data'!$L$4:$L$10477,SMALL(IF($B$3='Table 3.2 Parish data'!$C$4:$C$10477,ROW('Table 3.2 Parish data'!$C$4:$C$10477)-ROW('Table 3.2 Parish data'!$C$4)+1),ROW(170:170))))</f>
        <v/>
      </c>
      <c r="L185" s="36"/>
      <c r="M185" s="31"/>
      <c r="N185" s="33"/>
      <c r="O185" s="37"/>
      <c r="P185" s="46"/>
    </row>
    <row r="186" spans="1:16" s="35" customFormat="1" ht="21" customHeight="1" thickBot="1" x14ac:dyDescent="0.25">
      <c r="A186" s="32"/>
      <c r="B186" s="109"/>
      <c r="C186" s="25" t="str">
        <f t="array" ref="C186">IF(ISERROR(INDEX('Table 3.2 Parish data'!$D$4:$D$10272,SMALL(IF($B$3='Table 3.2 Parish data'!$C$4:$C$10477,ROW('Table 3.2 Parish data'!$C$4:$C$10477)-ROW('Table 3.2 Parish data'!$C$4)+1),ROW(171:171)))),"",INDEX('Table 3.2 Parish data'!$D$4:$D$10272,SMALL(IF($B$3='Table 3.2 Parish data'!$C$4:$C$10477,ROW('Table 3.2 Parish data'!$C$4:$C$10477)-ROW('Table 3.2 Parish data'!$C$4)+1),ROW(171:171))))</f>
        <v/>
      </c>
      <c r="D186" s="26"/>
      <c r="E186" s="27" t="str">
        <f t="array" ref="E186">IF(ISERROR(INDEX('Table 3.2 Parish data'!$F$3:$F$10274,SMALL(IF($B$3='Table 3.2 Parish data'!$C$3:$C$10477,ROW('Table 3.2 Parish data'!$C$4:$C$10477)-ROW('Table 3.2 Parish data'!$C$4)+1),ROW(171:171)))),"",INDEX('Table 3.2 Parish data'!$F$3:$F$10477,SMALL(IF($B$3='Table 3.2 Parish data'!$C$4:$C$10477,ROW('Table 3.2 Parish data'!$C$4:$C$10477)-ROW('Table 3.2 Parish data'!$C$3)+1),ROW(171:171))))</f>
        <v/>
      </c>
      <c r="F186" s="113">
        <f t="shared" si="2"/>
        <v>0</v>
      </c>
      <c r="G186" s="27" t="str">
        <f t="array" ref="G186">IF(ISERROR(INDEX('Table 3.2 Parish data'!$J$4:$J$10274,SMALL(IF($B$3='Table 3.2 Parish data'!$C$4:$C$10477,ROW('Table 3.2 Parish data'!$C$4:$C$10477)-ROW('Table 3.2 Parish data'!$C$3)+1),ROW(171:171)))),"",INDEX('Table 3.2 Parish data'!$J$4:$J$10477,SMALL(IF($B$3='Table 3.2 Parish data'!$C$4:$C$10477,ROW('Table 3.2 Parish data'!$C$4:$C$10477)-ROW('Table 3.2 Parish data'!$C$4)+1),ROW(171:171))))</f>
        <v/>
      </c>
      <c r="H186" s="28"/>
      <c r="I186" s="29" t="str">
        <f t="array" ref="I186">IF(ISERROR(INDEX('Table 3.2 Parish data'!$K$4:$K$10274,SMALL(IF($B$3='Table 3.2 Parish data'!$C$4:$C$10477,ROW('Table 3.2 Parish data'!$C$4:$C$10477)-ROW('Table 3.2 Parish data'!$C$3)+1),ROW(171:171)))),"",INDEX('Table 3.2 Parish data'!$K$4:$K$10477,SMALL(IF($B$3='Table 3.2 Parish data'!$C$4:$C$10477,ROW('Table 3.2 Parish data'!$C$4:$C$10477)-ROW('Table 3.2 Parish data'!$C$4)+1),ROW(171:171))))</f>
        <v/>
      </c>
      <c r="J186" s="28"/>
      <c r="K186" s="30" t="str">
        <f t="array" ref="K186">IF(ISERROR(INDEX('Table 3.2 Parish data'!$L$4:$L$10274,SMALL(IF($B$3='Table 3.2 Parish data'!$C$4:$C$10477,ROW('Table 3.2 Parish data'!$C$4:$C$10477)-ROW('Table 3.2 Parish data'!$C$3)+1),ROW(171:171)))),"",INDEX('Table 3.2 Parish data'!$L$4:$L$10477,SMALL(IF($B$3='Table 3.2 Parish data'!$C$4:$C$10477,ROW('Table 3.2 Parish data'!$C$4:$C$10477)-ROW('Table 3.2 Parish data'!$C$4)+1),ROW(171:171))))</f>
        <v/>
      </c>
      <c r="L186" s="36"/>
      <c r="M186" s="31"/>
      <c r="N186" s="33"/>
      <c r="O186" s="37"/>
      <c r="P186" s="46"/>
    </row>
    <row r="187" spans="1:16" s="35" customFormat="1" ht="21" customHeight="1" thickBot="1" x14ac:dyDescent="0.25">
      <c r="A187" s="32"/>
      <c r="B187" s="109"/>
      <c r="C187" s="25" t="str">
        <f t="array" ref="C187">IF(ISERROR(INDEX('Table 3.2 Parish data'!$D$4:$D$10272,SMALL(IF($B$3='Table 3.2 Parish data'!$C$4:$C$10477,ROW('Table 3.2 Parish data'!$C$4:$C$10477)-ROW('Table 3.2 Parish data'!$C$4)+1),ROW(172:172)))),"",INDEX('Table 3.2 Parish data'!$D$4:$D$10272,SMALL(IF($B$3='Table 3.2 Parish data'!$C$4:$C$10477,ROW('Table 3.2 Parish data'!$C$4:$C$10477)-ROW('Table 3.2 Parish data'!$C$4)+1),ROW(172:172))))</f>
        <v/>
      </c>
      <c r="D187" s="26"/>
      <c r="E187" s="27" t="str">
        <f t="array" ref="E187">IF(ISERROR(INDEX('Table 3.2 Parish data'!$F$3:$F$10274,SMALL(IF($B$3='Table 3.2 Parish data'!$C$3:$C$10477,ROW('Table 3.2 Parish data'!$C$4:$C$10477)-ROW('Table 3.2 Parish data'!$C$4)+1),ROW(172:172)))),"",INDEX('Table 3.2 Parish data'!$F$3:$F$10477,SMALL(IF($B$3='Table 3.2 Parish data'!$C$4:$C$10477,ROW('Table 3.2 Parish data'!$C$4:$C$10477)-ROW('Table 3.2 Parish data'!$C$3)+1),ROW(172:172))))</f>
        <v/>
      </c>
      <c r="F187" s="113">
        <f t="shared" si="2"/>
        <v>0</v>
      </c>
      <c r="G187" s="27" t="str">
        <f t="array" ref="G187">IF(ISERROR(INDEX('Table 3.2 Parish data'!$J$4:$J$10274,SMALL(IF($B$3='Table 3.2 Parish data'!$C$4:$C$10477,ROW('Table 3.2 Parish data'!$C$4:$C$10477)-ROW('Table 3.2 Parish data'!$C$3)+1),ROW(172:172)))),"",INDEX('Table 3.2 Parish data'!$J$4:$J$10477,SMALL(IF($B$3='Table 3.2 Parish data'!$C$4:$C$10477,ROW('Table 3.2 Parish data'!$C$4:$C$10477)-ROW('Table 3.2 Parish data'!$C$4)+1),ROW(172:172))))</f>
        <v/>
      </c>
      <c r="H187" s="28"/>
      <c r="I187" s="29" t="str">
        <f t="array" ref="I187">IF(ISERROR(INDEX('Table 3.2 Parish data'!$K$4:$K$10274,SMALL(IF($B$3='Table 3.2 Parish data'!$C$4:$C$10477,ROW('Table 3.2 Parish data'!$C$4:$C$10477)-ROW('Table 3.2 Parish data'!$C$3)+1),ROW(172:172)))),"",INDEX('Table 3.2 Parish data'!$K$4:$K$10477,SMALL(IF($B$3='Table 3.2 Parish data'!$C$4:$C$10477,ROW('Table 3.2 Parish data'!$C$4:$C$10477)-ROW('Table 3.2 Parish data'!$C$4)+1),ROW(172:172))))</f>
        <v/>
      </c>
      <c r="J187" s="28"/>
      <c r="K187" s="30" t="str">
        <f t="array" ref="K187">IF(ISERROR(INDEX('Table 3.2 Parish data'!$L$4:$L$10274,SMALL(IF($B$3='Table 3.2 Parish data'!$C$4:$C$10477,ROW('Table 3.2 Parish data'!$C$4:$C$10477)-ROW('Table 3.2 Parish data'!$C$3)+1),ROW(172:172)))),"",INDEX('Table 3.2 Parish data'!$L$4:$L$10477,SMALL(IF($B$3='Table 3.2 Parish data'!$C$4:$C$10477,ROW('Table 3.2 Parish data'!$C$4:$C$10477)-ROW('Table 3.2 Parish data'!$C$4)+1),ROW(172:172))))</f>
        <v/>
      </c>
      <c r="L187" s="36"/>
      <c r="M187" s="31"/>
      <c r="N187" s="33"/>
      <c r="O187" s="37"/>
      <c r="P187" s="46"/>
    </row>
    <row r="188" spans="1:16" s="35" customFormat="1" ht="21" customHeight="1" thickBot="1" x14ac:dyDescent="0.25">
      <c r="A188" s="32"/>
      <c r="B188" s="109"/>
      <c r="C188" s="25" t="str">
        <f t="array" ref="C188">IF(ISERROR(INDEX('Table 3.2 Parish data'!$D$4:$D$10272,SMALL(IF($B$3='Table 3.2 Parish data'!$C$4:$C$10477,ROW('Table 3.2 Parish data'!$C$4:$C$10477)-ROW('Table 3.2 Parish data'!$C$4)+1),ROW(173:173)))),"",INDEX('Table 3.2 Parish data'!$D$4:$D$10272,SMALL(IF($B$3='Table 3.2 Parish data'!$C$4:$C$10477,ROW('Table 3.2 Parish data'!$C$4:$C$10477)-ROW('Table 3.2 Parish data'!$C$4)+1),ROW(173:173))))</f>
        <v/>
      </c>
      <c r="D188" s="26"/>
      <c r="E188" s="27" t="str">
        <f t="array" ref="E188">IF(ISERROR(INDEX('Table 3.2 Parish data'!$F$3:$F$10274,SMALL(IF($B$3='Table 3.2 Parish data'!$C$3:$C$10477,ROW('Table 3.2 Parish data'!$C$4:$C$10477)-ROW('Table 3.2 Parish data'!$C$4)+1),ROW(173:173)))),"",INDEX('Table 3.2 Parish data'!$F$3:$F$10477,SMALL(IF($B$3='Table 3.2 Parish data'!$C$4:$C$10477,ROW('Table 3.2 Parish data'!$C$4:$C$10477)-ROW('Table 3.2 Parish data'!$C$3)+1),ROW(173:173))))</f>
        <v/>
      </c>
      <c r="F188" s="113">
        <f t="shared" si="2"/>
        <v>0</v>
      </c>
      <c r="G188" s="27" t="str">
        <f t="array" ref="G188">IF(ISERROR(INDEX('Table 3.2 Parish data'!$J$4:$J$10274,SMALL(IF($B$3='Table 3.2 Parish data'!$C$4:$C$10477,ROW('Table 3.2 Parish data'!$C$4:$C$10477)-ROW('Table 3.2 Parish data'!$C$3)+1),ROW(173:173)))),"",INDEX('Table 3.2 Parish data'!$J$4:$J$10477,SMALL(IF($B$3='Table 3.2 Parish data'!$C$4:$C$10477,ROW('Table 3.2 Parish data'!$C$4:$C$10477)-ROW('Table 3.2 Parish data'!$C$4)+1),ROW(173:173))))</f>
        <v/>
      </c>
      <c r="H188" s="28"/>
      <c r="I188" s="29" t="str">
        <f t="array" ref="I188">IF(ISERROR(INDEX('Table 3.2 Parish data'!$K$4:$K$10274,SMALL(IF($B$3='Table 3.2 Parish data'!$C$4:$C$10477,ROW('Table 3.2 Parish data'!$C$4:$C$10477)-ROW('Table 3.2 Parish data'!$C$3)+1),ROW(173:173)))),"",INDEX('Table 3.2 Parish data'!$K$4:$K$10477,SMALL(IF($B$3='Table 3.2 Parish data'!$C$4:$C$10477,ROW('Table 3.2 Parish data'!$C$4:$C$10477)-ROW('Table 3.2 Parish data'!$C$4)+1),ROW(173:173))))</f>
        <v/>
      </c>
      <c r="J188" s="28"/>
      <c r="K188" s="30" t="str">
        <f t="array" ref="K188">IF(ISERROR(INDEX('Table 3.2 Parish data'!$L$4:$L$10274,SMALL(IF($B$3='Table 3.2 Parish data'!$C$4:$C$10477,ROW('Table 3.2 Parish data'!$C$4:$C$10477)-ROW('Table 3.2 Parish data'!$C$3)+1),ROW(173:173)))),"",INDEX('Table 3.2 Parish data'!$L$4:$L$10477,SMALL(IF($B$3='Table 3.2 Parish data'!$C$4:$C$10477,ROW('Table 3.2 Parish data'!$C$4:$C$10477)-ROW('Table 3.2 Parish data'!$C$4)+1),ROW(173:173))))</f>
        <v/>
      </c>
      <c r="L188" s="36"/>
      <c r="M188" s="31"/>
      <c r="N188" s="33"/>
      <c r="O188" s="37"/>
      <c r="P188" s="46"/>
    </row>
    <row r="189" spans="1:16" s="35" customFormat="1" ht="21" customHeight="1" thickBot="1" x14ac:dyDescent="0.25">
      <c r="A189" s="32"/>
      <c r="B189" s="109"/>
      <c r="C189" s="25" t="str">
        <f t="array" ref="C189">IF(ISERROR(INDEX('Table 3.2 Parish data'!$D$4:$D$10272,SMALL(IF($B$3='Table 3.2 Parish data'!$C$4:$C$10477,ROW('Table 3.2 Parish data'!$C$4:$C$10477)-ROW('Table 3.2 Parish data'!$C$4)+1),ROW(174:174)))),"",INDEX('Table 3.2 Parish data'!$D$4:$D$10272,SMALL(IF($B$3='Table 3.2 Parish data'!$C$4:$C$10477,ROW('Table 3.2 Parish data'!$C$4:$C$10477)-ROW('Table 3.2 Parish data'!$C$4)+1),ROW(174:174))))</f>
        <v/>
      </c>
      <c r="D189" s="26"/>
      <c r="E189" s="27" t="str">
        <f t="array" ref="E189">IF(ISERROR(INDEX('Table 3.2 Parish data'!$F$3:$F$10274,SMALL(IF($B$3='Table 3.2 Parish data'!$C$3:$C$10477,ROW('Table 3.2 Parish data'!$C$4:$C$10477)-ROW('Table 3.2 Parish data'!$C$4)+1),ROW(174:174)))),"",INDEX('Table 3.2 Parish data'!$F$3:$F$10477,SMALL(IF($B$3='Table 3.2 Parish data'!$C$4:$C$10477,ROW('Table 3.2 Parish data'!$C$4:$C$10477)-ROW('Table 3.2 Parish data'!$C$3)+1),ROW(174:174))))</f>
        <v/>
      </c>
      <c r="F189" s="113">
        <f t="shared" si="2"/>
        <v>0</v>
      </c>
      <c r="G189" s="27" t="str">
        <f t="array" ref="G189">IF(ISERROR(INDEX('Table 3.2 Parish data'!$J$4:$J$10274,SMALL(IF($B$3='Table 3.2 Parish data'!$C$4:$C$10477,ROW('Table 3.2 Parish data'!$C$4:$C$10477)-ROW('Table 3.2 Parish data'!$C$3)+1),ROW(174:174)))),"",INDEX('Table 3.2 Parish data'!$J$4:$J$10477,SMALL(IF($B$3='Table 3.2 Parish data'!$C$4:$C$10477,ROW('Table 3.2 Parish data'!$C$4:$C$10477)-ROW('Table 3.2 Parish data'!$C$4)+1),ROW(174:174))))</f>
        <v/>
      </c>
      <c r="H189" s="28"/>
      <c r="I189" s="29" t="str">
        <f t="array" ref="I189">IF(ISERROR(INDEX('Table 3.2 Parish data'!$K$4:$K$10274,SMALL(IF($B$3='Table 3.2 Parish data'!$C$4:$C$10477,ROW('Table 3.2 Parish data'!$C$4:$C$10477)-ROW('Table 3.2 Parish data'!$C$3)+1),ROW(174:174)))),"",INDEX('Table 3.2 Parish data'!$K$4:$K$10477,SMALL(IF($B$3='Table 3.2 Parish data'!$C$4:$C$10477,ROW('Table 3.2 Parish data'!$C$4:$C$10477)-ROW('Table 3.2 Parish data'!$C$4)+1),ROW(174:174))))</f>
        <v/>
      </c>
      <c r="J189" s="28"/>
      <c r="K189" s="30" t="str">
        <f t="array" ref="K189">IF(ISERROR(INDEX('Table 3.2 Parish data'!$L$4:$L$10274,SMALL(IF($B$3='Table 3.2 Parish data'!$C$4:$C$10477,ROW('Table 3.2 Parish data'!$C$4:$C$10477)-ROW('Table 3.2 Parish data'!$C$3)+1),ROW(174:174)))),"",INDEX('Table 3.2 Parish data'!$L$4:$L$10477,SMALL(IF($B$3='Table 3.2 Parish data'!$C$4:$C$10477,ROW('Table 3.2 Parish data'!$C$4:$C$10477)-ROW('Table 3.2 Parish data'!$C$4)+1),ROW(174:174))))</f>
        <v/>
      </c>
      <c r="L189" s="36"/>
      <c r="M189" s="31"/>
      <c r="N189" s="33"/>
      <c r="O189" s="37"/>
      <c r="P189" s="46"/>
    </row>
    <row r="190" spans="1:16" s="35" customFormat="1" ht="21" customHeight="1" thickBot="1" x14ac:dyDescent="0.25">
      <c r="A190" s="32"/>
      <c r="B190" s="109"/>
      <c r="C190" s="25" t="str">
        <f t="array" ref="C190">IF(ISERROR(INDEX('Table 3.2 Parish data'!$D$4:$D$10272,SMALL(IF($B$3='Table 3.2 Parish data'!$C$4:$C$10477,ROW('Table 3.2 Parish data'!$C$4:$C$10477)-ROW('Table 3.2 Parish data'!$C$4)+1),ROW(175:175)))),"",INDEX('Table 3.2 Parish data'!$D$4:$D$10272,SMALL(IF($B$3='Table 3.2 Parish data'!$C$4:$C$10477,ROW('Table 3.2 Parish data'!$C$4:$C$10477)-ROW('Table 3.2 Parish data'!$C$4)+1),ROW(175:175))))</f>
        <v/>
      </c>
      <c r="D190" s="26"/>
      <c r="E190" s="27" t="str">
        <f t="array" ref="E190">IF(ISERROR(INDEX('Table 3.2 Parish data'!$F$3:$F$10274,SMALL(IF($B$3='Table 3.2 Parish data'!$C$3:$C$10477,ROW('Table 3.2 Parish data'!$C$4:$C$10477)-ROW('Table 3.2 Parish data'!$C$4)+1),ROW(175:175)))),"",INDEX('Table 3.2 Parish data'!$F$3:$F$10477,SMALL(IF($B$3='Table 3.2 Parish data'!$C$4:$C$10477,ROW('Table 3.2 Parish data'!$C$4:$C$10477)-ROW('Table 3.2 Parish data'!$C$3)+1),ROW(175:175))))</f>
        <v/>
      </c>
      <c r="F190" s="113">
        <f t="shared" si="2"/>
        <v>0</v>
      </c>
      <c r="G190" s="27" t="str">
        <f t="array" ref="G190">IF(ISERROR(INDEX('Table 3.2 Parish data'!$J$4:$J$10274,SMALL(IF($B$3='Table 3.2 Parish data'!$C$4:$C$10477,ROW('Table 3.2 Parish data'!$C$4:$C$10477)-ROW('Table 3.2 Parish data'!$C$3)+1),ROW(175:175)))),"",INDEX('Table 3.2 Parish data'!$J$4:$J$10477,SMALL(IF($B$3='Table 3.2 Parish data'!$C$4:$C$10477,ROW('Table 3.2 Parish data'!$C$4:$C$10477)-ROW('Table 3.2 Parish data'!$C$4)+1),ROW(175:175))))</f>
        <v/>
      </c>
      <c r="H190" s="28"/>
      <c r="I190" s="29" t="str">
        <f t="array" ref="I190">IF(ISERROR(INDEX('Table 3.2 Parish data'!$K$4:$K$10274,SMALL(IF($B$3='Table 3.2 Parish data'!$C$4:$C$10477,ROW('Table 3.2 Parish data'!$C$4:$C$10477)-ROW('Table 3.2 Parish data'!$C$3)+1),ROW(175:175)))),"",INDEX('Table 3.2 Parish data'!$K$4:$K$10477,SMALL(IF($B$3='Table 3.2 Parish data'!$C$4:$C$10477,ROW('Table 3.2 Parish data'!$C$4:$C$10477)-ROW('Table 3.2 Parish data'!$C$4)+1),ROW(175:175))))</f>
        <v/>
      </c>
      <c r="J190" s="28"/>
      <c r="K190" s="30" t="str">
        <f t="array" ref="K190">IF(ISERROR(INDEX('Table 3.2 Parish data'!$L$4:$L$10274,SMALL(IF($B$3='Table 3.2 Parish data'!$C$4:$C$10477,ROW('Table 3.2 Parish data'!$C$4:$C$10477)-ROW('Table 3.2 Parish data'!$C$3)+1),ROW(175:175)))),"",INDEX('Table 3.2 Parish data'!$L$4:$L$10477,SMALL(IF($B$3='Table 3.2 Parish data'!$C$4:$C$10477,ROW('Table 3.2 Parish data'!$C$4:$C$10477)-ROW('Table 3.2 Parish data'!$C$4)+1),ROW(175:175))))</f>
        <v/>
      </c>
      <c r="L190" s="36"/>
      <c r="M190" s="31"/>
      <c r="N190" s="33"/>
      <c r="O190" s="37"/>
      <c r="P190" s="46"/>
    </row>
    <row r="191" spans="1:16" s="35" customFormat="1" ht="21" customHeight="1" thickBot="1" x14ac:dyDescent="0.25">
      <c r="A191" s="32"/>
      <c r="B191" s="109"/>
      <c r="C191" s="25" t="str">
        <f t="array" ref="C191">IF(ISERROR(INDEX('Table 3.2 Parish data'!$D$4:$D$10272,SMALL(IF($B$3='Table 3.2 Parish data'!$C$4:$C$10477,ROW('Table 3.2 Parish data'!$C$4:$C$10477)-ROW('Table 3.2 Parish data'!$C$4)+1),ROW(176:176)))),"",INDEX('Table 3.2 Parish data'!$D$4:$D$10272,SMALL(IF($B$3='Table 3.2 Parish data'!$C$4:$C$10477,ROW('Table 3.2 Parish data'!$C$4:$C$10477)-ROW('Table 3.2 Parish data'!$C$4)+1),ROW(176:176))))</f>
        <v/>
      </c>
      <c r="D191" s="26"/>
      <c r="E191" s="27" t="str">
        <f t="array" ref="E191">IF(ISERROR(INDEX('Table 3.2 Parish data'!$F$3:$F$10274,SMALL(IF($B$3='Table 3.2 Parish data'!$C$3:$C$10477,ROW('Table 3.2 Parish data'!$C$4:$C$10477)-ROW('Table 3.2 Parish data'!$C$4)+1),ROW(176:176)))),"",INDEX('Table 3.2 Parish data'!$F$3:$F$10477,SMALL(IF($B$3='Table 3.2 Parish data'!$C$4:$C$10477,ROW('Table 3.2 Parish data'!$C$4:$C$10477)-ROW('Table 3.2 Parish data'!$C$3)+1),ROW(176:176))))</f>
        <v/>
      </c>
      <c r="F191" s="113">
        <f t="shared" si="2"/>
        <v>0</v>
      </c>
      <c r="G191" s="27" t="str">
        <f t="array" ref="G191">IF(ISERROR(INDEX('Table 3.2 Parish data'!$J$4:$J$10274,SMALL(IF($B$3='Table 3.2 Parish data'!$C$4:$C$10477,ROW('Table 3.2 Parish data'!$C$4:$C$10477)-ROW('Table 3.2 Parish data'!$C$3)+1),ROW(176:176)))),"",INDEX('Table 3.2 Parish data'!$J$4:$J$10477,SMALL(IF($B$3='Table 3.2 Parish data'!$C$4:$C$10477,ROW('Table 3.2 Parish data'!$C$4:$C$10477)-ROW('Table 3.2 Parish data'!$C$4)+1),ROW(176:176))))</f>
        <v/>
      </c>
      <c r="H191" s="28"/>
      <c r="I191" s="29" t="str">
        <f t="array" ref="I191">IF(ISERROR(INDEX('Table 3.2 Parish data'!$K$4:$K$10274,SMALL(IF($B$3='Table 3.2 Parish data'!$C$4:$C$10477,ROW('Table 3.2 Parish data'!$C$4:$C$10477)-ROW('Table 3.2 Parish data'!$C$3)+1),ROW(176:176)))),"",INDEX('Table 3.2 Parish data'!$K$4:$K$10477,SMALL(IF($B$3='Table 3.2 Parish data'!$C$4:$C$10477,ROW('Table 3.2 Parish data'!$C$4:$C$10477)-ROW('Table 3.2 Parish data'!$C$4)+1),ROW(176:176))))</f>
        <v/>
      </c>
      <c r="J191" s="28"/>
      <c r="K191" s="30" t="str">
        <f t="array" ref="K191">IF(ISERROR(INDEX('Table 3.2 Parish data'!$L$4:$L$10274,SMALL(IF($B$3='Table 3.2 Parish data'!$C$4:$C$10477,ROW('Table 3.2 Parish data'!$C$4:$C$10477)-ROW('Table 3.2 Parish data'!$C$3)+1),ROW(176:176)))),"",INDEX('Table 3.2 Parish data'!$L$4:$L$10477,SMALL(IF($B$3='Table 3.2 Parish data'!$C$4:$C$10477,ROW('Table 3.2 Parish data'!$C$4:$C$10477)-ROW('Table 3.2 Parish data'!$C$4)+1),ROW(176:176))))</f>
        <v/>
      </c>
      <c r="L191" s="36"/>
      <c r="M191" s="31"/>
      <c r="N191" s="33"/>
      <c r="O191" s="37"/>
      <c r="P191" s="46"/>
    </row>
    <row r="192" spans="1:16" s="35" customFormat="1" ht="21" customHeight="1" thickBot="1" x14ac:dyDescent="0.25">
      <c r="A192" s="32"/>
      <c r="B192" s="109"/>
      <c r="C192" s="25" t="str">
        <f t="array" ref="C192">IF(ISERROR(INDEX('Table 3.2 Parish data'!$D$4:$D$10272,SMALL(IF($B$3='Table 3.2 Parish data'!$C$4:$C$10477,ROW('Table 3.2 Parish data'!$C$4:$C$10477)-ROW('Table 3.2 Parish data'!$C$4)+1),ROW(177:177)))),"",INDEX('Table 3.2 Parish data'!$D$4:$D$10272,SMALL(IF($B$3='Table 3.2 Parish data'!$C$4:$C$10477,ROW('Table 3.2 Parish data'!$C$4:$C$10477)-ROW('Table 3.2 Parish data'!$C$4)+1),ROW(177:177))))</f>
        <v/>
      </c>
      <c r="D192" s="26"/>
      <c r="E192" s="27" t="str">
        <f t="array" ref="E192">IF(ISERROR(INDEX('Table 3.2 Parish data'!$F$3:$F$10274,SMALL(IF($B$3='Table 3.2 Parish data'!$C$3:$C$10477,ROW('Table 3.2 Parish data'!$C$4:$C$10477)-ROW('Table 3.2 Parish data'!$C$4)+1),ROW(177:177)))),"",INDEX('Table 3.2 Parish data'!$F$3:$F$10477,SMALL(IF($B$3='Table 3.2 Parish data'!$C$4:$C$10477,ROW('Table 3.2 Parish data'!$C$4:$C$10477)-ROW('Table 3.2 Parish data'!$C$3)+1),ROW(177:177))))</f>
        <v/>
      </c>
      <c r="F192" s="113">
        <f t="shared" si="2"/>
        <v>0</v>
      </c>
      <c r="G192" s="27" t="str">
        <f t="array" ref="G192">IF(ISERROR(INDEX('Table 3.2 Parish data'!$J$4:$J$10274,SMALL(IF($B$3='Table 3.2 Parish data'!$C$4:$C$10477,ROW('Table 3.2 Parish data'!$C$4:$C$10477)-ROW('Table 3.2 Parish data'!$C$3)+1),ROW(177:177)))),"",INDEX('Table 3.2 Parish data'!$J$4:$J$10477,SMALL(IF($B$3='Table 3.2 Parish data'!$C$4:$C$10477,ROW('Table 3.2 Parish data'!$C$4:$C$10477)-ROW('Table 3.2 Parish data'!$C$4)+1),ROW(177:177))))</f>
        <v/>
      </c>
      <c r="H192" s="28"/>
      <c r="I192" s="29" t="str">
        <f t="array" ref="I192">IF(ISERROR(INDEX('Table 3.2 Parish data'!$K$4:$K$10274,SMALL(IF($B$3='Table 3.2 Parish data'!$C$4:$C$10477,ROW('Table 3.2 Parish data'!$C$4:$C$10477)-ROW('Table 3.2 Parish data'!$C$3)+1),ROW(177:177)))),"",INDEX('Table 3.2 Parish data'!$K$4:$K$10477,SMALL(IF($B$3='Table 3.2 Parish data'!$C$4:$C$10477,ROW('Table 3.2 Parish data'!$C$4:$C$10477)-ROW('Table 3.2 Parish data'!$C$4)+1),ROW(177:177))))</f>
        <v/>
      </c>
      <c r="J192" s="28"/>
      <c r="K192" s="30" t="str">
        <f t="array" ref="K192">IF(ISERROR(INDEX('Table 3.2 Parish data'!$L$4:$L$10274,SMALL(IF($B$3='Table 3.2 Parish data'!$C$4:$C$10477,ROW('Table 3.2 Parish data'!$C$4:$C$10477)-ROW('Table 3.2 Parish data'!$C$3)+1),ROW(177:177)))),"",INDEX('Table 3.2 Parish data'!$L$4:$L$10477,SMALL(IF($B$3='Table 3.2 Parish data'!$C$4:$C$10477,ROW('Table 3.2 Parish data'!$C$4:$C$10477)-ROW('Table 3.2 Parish data'!$C$4)+1),ROW(177:177))))</f>
        <v/>
      </c>
      <c r="L192" s="36"/>
      <c r="M192" s="31"/>
      <c r="N192" s="33"/>
      <c r="O192" s="37"/>
      <c r="P192" s="46"/>
    </row>
    <row r="193" spans="1:16" s="35" customFormat="1" ht="21" customHeight="1" thickBot="1" x14ac:dyDescent="0.25">
      <c r="A193" s="32"/>
      <c r="B193" s="109"/>
      <c r="C193" s="25" t="str">
        <f t="array" ref="C193">IF(ISERROR(INDEX('Table 3.2 Parish data'!$D$4:$D$10272,SMALL(IF($B$3='Table 3.2 Parish data'!$C$4:$C$10477,ROW('Table 3.2 Parish data'!$C$4:$C$10477)-ROW('Table 3.2 Parish data'!$C$4)+1),ROW(178:178)))),"",INDEX('Table 3.2 Parish data'!$D$4:$D$10272,SMALL(IF($B$3='Table 3.2 Parish data'!$C$4:$C$10477,ROW('Table 3.2 Parish data'!$C$4:$C$10477)-ROW('Table 3.2 Parish data'!$C$4)+1),ROW(178:178))))</f>
        <v/>
      </c>
      <c r="D193" s="26"/>
      <c r="E193" s="27" t="str">
        <f t="array" ref="E193">IF(ISERROR(INDEX('Table 3.2 Parish data'!$F$3:$F$10274,SMALL(IF($B$3='Table 3.2 Parish data'!$C$3:$C$10477,ROW('Table 3.2 Parish data'!$C$4:$C$10477)-ROW('Table 3.2 Parish data'!$C$4)+1),ROW(178:178)))),"",INDEX('Table 3.2 Parish data'!$F$3:$F$10477,SMALL(IF($B$3='Table 3.2 Parish data'!$C$4:$C$10477,ROW('Table 3.2 Parish data'!$C$4:$C$10477)-ROW('Table 3.2 Parish data'!$C$3)+1),ROW(178:178))))</f>
        <v/>
      </c>
      <c r="F193" s="113">
        <f t="shared" si="2"/>
        <v>0</v>
      </c>
      <c r="G193" s="27" t="str">
        <f t="array" ref="G193">IF(ISERROR(INDEX('Table 3.2 Parish data'!$J$4:$J$10274,SMALL(IF($B$3='Table 3.2 Parish data'!$C$4:$C$10477,ROW('Table 3.2 Parish data'!$C$4:$C$10477)-ROW('Table 3.2 Parish data'!$C$3)+1),ROW(178:178)))),"",INDEX('Table 3.2 Parish data'!$J$4:$J$10477,SMALL(IF($B$3='Table 3.2 Parish data'!$C$4:$C$10477,ROW('Table 3.2 Parish data'!$C$4:$C$10477)-ROW('Table 3.2 Parish data'!$C$4)+1),ROW(178:178))))</f>
        <v/>
      </c>
      <c r="H193" s="28"/>
      <c r="I193" s="29" t="str">
        <f t="array" ref="I193">IF(ISERROR(INDEX('Table 3.2 Parish data'!$K$4:$K$10274,SMALL(IF($B$3='Table 3.2 Parish data'!$C$4:$C$10477,ROW('Table 3.2 Parish data'!$C$4:$C$10477)-ROW('Table 3.2 Parish data'!$C$3)+1),ROW(178:178)))),"",INDEX('Table 3.2 Parish data'!$K$4:$K$10477,SMALL(IF($B$3='Table 3.2 Parish data'!$C$4:$C$10477,ROW('Table 3.2 Parish data'!$C$4:$C$10477)-ROW('Table 3.2 Parish data'!$C$4)+1),ROW(178:178))))</f>
        <v/>
      </c>
      <c r="J193" s="28"/>
      <c r="K193" s="30" t="str">
        <f t="array" ref="K193">IF(ISERROR(INDEX('Table 3.2 Parish data'!$L$4:$L$10274,SMALL(IF($B$3='Table 3.2 Parish data'!$C$4:$C$10477,ROW('Table 3.2 Parish data'!$C$4:$C$10477)-ROW('Table 3.2 Parish data'!$C$3)+1),ROW(178:178)))),"",INDEX('Table 3.2 Parish data'!$L$4:$L$10477,SMALL(IF($B$3='Table 3.2 Parish data'!$C$4:$C$10477,ROW('Table 3.2 Parish data'!$C$4:$C$10477)-ROW('Table 3.2 Parish data'!$C$4)+1),ROW(178:178))))</f>
        <v/>
      </c>
      <c r="L193" s="36"/>
      <c r="M193" s="31"/>
      <c r="N193" s="33"/>
      <c r="O193" s="37"/>
      <c r="P193" s="46"/>
    </row>
    <row r="194" spans="1:16" s="35" customFormat="1" ht="21" customHeight="1" thickBot="1" x14ac:dyDescent="0.25">
      <c r="A194" s="32"/>
      <c r="B194" s="109"/>
      <c r="C194" s="25" t="str">
        <f t="array" ref="C194">IF(ISERROR(INDEX('Table 3.2 Parish data'!$D$4:$D$10272,SMALL(IF($B$3='Table 3.2 Parish data'!$C$4:$C$10477,ROW('Table 3.2 Parish data'!$C$4:$C$10477)-ROW('Table 3.2 Parish data'!$C$4)+1),ROW(179:179)))),"",INDEX('Table 3.2 Parish data'!$D$4:$D$10272,SMALL(IF($B$3='Table 3.2 Parish data'!$C$4:$C$10477,ROW('Table 3.2 Parish data'!$C$4:$C$10477)-ROW('Table 3.2 Parish data'!$C$4)+1),ROW(179:179))))</f>
        <v/>
      </c>
      <c r="D194" s="26"/>
      <c r="E194" s="27" t="str">
        <f t="array" ref="E194">IF(ISERROR(INDEX('Table 3.2 Parish data'!$F$3:$F$10274,SMALL(IF($B$3='Table 3.2 Parish data'!$C$3:$C$10477,ROW('Table 3.2 Parish data'!$C$4:$C$10477)-ROW('Table 3.2 Parish data'!$C$4)+1),ROW(179:179)))),"",INDEX('Table 3.2 Parish data'!$F$3:$F$10477,SMALL(IF($B$3='Table 3.2 Parish data'!$C$4:$C$10477,ROW('Table 3.2 Parish data'!$C$4:$C$10477)-ROW('Table 3.2 Parish data'!$C$3)+1),ROW(179:179))))</f>
        <v/>
      </c>
      <c r="F194" s="113">
        <f t="shared" si="2"/>
        <v>0</v>
      </c>
      <c r="G194" s="27" t="str">
        <f t="array" ref="G194">IF(ISERROR(INDEX('Table 3.2 Parish data'!$J$4:$J$10274,SMALL(IF($B$3='Table 3.2 Parish data'!$C$4:$C$10477,ROW('Table 3.2 Parish data'!$C$4:$C$10477)-ROW('Table 3.2 Parish data'!$C$3)+1),ROW(179:179)))),"",INDEX('Table 3.2 Parish data'!$J$4:$J$10477,SMALL(IF($B$3='Table 3.2 Parish data'!$C$4:$C$10477,ROW('Table 3.2 Parish data'!$C$4:$C$10477)-ROW('Table 3.2 Parish data'!$C$4)+1),ROW(179:179))))</f>
        <v/>
      </c>
      <c r="H194" s="28"/>
      <c r="I194" s="29" t="str">
        <f t="array" ref="I194">IF(ISERROR(INDEX('Table 3.2 Parish data'!$K$4:$K$10274,SMALL(IF($B$3='Table 3.2 Parish data'!$C$4:$C$10477,ROW('Table 3.2 Parish data'!$C$4:$C$10477)-ROW('Table 3.2 Parish data'!$C$3)+1),ROW(179:179)))),"",INDEX('Table 3.2 Parish data'!$K$4:$K$10477,SMALL(IF($B$3='Table 3.2 Parish data'!$C$4:$C$10477,ROW('Table 3.2 Parish data'!$C$4:$C$10477)-ROW('Table 3.2 Parish data'!$C$4)+1),ROW(179:179))))</f>
        <v/>
      </c>
      <c r="J194" s="28"/>
      <c r="K194" s="30" t="str">
        <f t="array" ref="K194">IF(ISERROR(INDEX('Table 3.2 Parish data'!$L$4:$L$10274,SMALL(IF($B$3='Table 3.2 Parish data'!$C$4:$C$10477,ROW('Table 3.2 Parish data'!$C$4:$C$10477)-ROW('Table 3.2 Parish data'!$C$3)+1),ROW(179:179)))),"",INDEX('Table 3.2 Parish data'!$L$4:$L$10477,SMALL(IF($B$3='Table 3.2 Parish data'!$C$4:$C$10477,ROW('Table 3.2 Parish data'!$C$4:$C$10477)-ROW('Table 3.2 Parish data'!$C$4)+1),ROW(179:179))))</f>
        <v/>
      </c>
      <c r="L194" s="36"/>
      <c r="M194" s="31"/>
      <c r="N194" s="33"/>
      <c r="O194" s="37"/>
      <c r="P194" s="46"/>
    </row>
    <row r="195" spans="1:16" s="35" customFormat="1" ht="21" customHeight="1" thickBot="1" x14ac:dyDescent="0.25">
      <c r="A195" s="32"/>
      <c r="B195" s="109"/>
      <c r="C195" s="25" t="str">
        <f t="array" ref="C195">IF(ISERROR(INDEX('Table 3.2 Parish data'!$D$4:$D$10272,SMALL(IF($B$3='Table 3.2 Parish data'!$C$4:$C$10477,ROW('Table 3.2 Parish data'!$C$4:$C$10477)-ROW('Table 3.2 Parish data'!$C$4)+1),ROW(180:180)))),"",INDEX('Table 3.2 Parish data'!$D$4:$D$10272,SMALL(IF($B$3='Table 3.2 Parish data'!$C$4:$C$10477,ROW('Table 3.2 Parish data'!$C$4:$C$10477)-ROW('Table 3.2 Parish data'!$C$4)+1),ROW(180:180))))</f>
        <v/>
      </c>
      <c r="D195" s="26"/>
      <c r="E195" s="27" t="str">
        <f t="array" ref="E195">IF(ISERROR(INDEX('Table 3.2 Parish data'!$F$3:$F$10274,SMALL(IF($B$3='Table 3.2 Parish data'!$C$3:$C$10477,ROW('Table 3.2 Parish data'!$C$4:$C$10477)-ROW('Table 3.2 Parish data'!$C$4)+1),ROW(180:180)))),"",INDEX('Table 3.2 Parish data'!$F$3:$F$10477,SMALL(IF($B$3='Table 3.2 Parish data'!$C$4:$C$10477,ROW('Table 3.2 Parish data'!$C$4:$C$10477)-ROW('Table 3.2 Parish data'!$C$3)+1),ROW(180:180))))</f>
        <v/>
      </c>
      <c r="F195" s="113">
        <f t="shared" si="2"/>
        <v>0</v>
      </c>
      <c r="G195" s="27" t="str">
        <f t="array" ref="G195">IF(ISERROR(INDEX('Table 3.2 Parish data'!$J$4:$J$10274,SMALL(IF($B$3='Table 3.2 Parish data'!$C$4:$C$10477,ROW('Table 3.2 Parish data'!$C$4:$C$10477)-ROW('Table 3.2 Parish data'!$C$3)+1),ROW(180:180)))),"",INDEX('Table 3.2 Parish data'!$J$4:$J$10477,SMALL(IF($B$3='Table 3.2 Parish data'!$C$4:$C$10477,ROW('Table 3.2 Parish data'!$C$4:$C$10477)-ROW('Table 3.2 Parish data'!$C$4)+1),ROW(180:180))))</f>
        <v/>
      </c>
      <c r="H195" s="28"/>
      <c r="I195" s="29" t="str">
        <f t="array" ref="I195">IF(ISERROR(INDEX('Table 3.2 Parish data'!$K$4:$K$10274,SMALL(IF($B$3='Table 3.2 Parish data'!$C$4:$C$10477,ROW('Table 3.2 Parish data'!$C$4:$C$10477)-ROW('Table 3.2 Parish data'!$C$3)+1),ROW(180:180)))),"",INDEX('Table 3.2 Parish data'!$K$4:$K$10477,SMALL(IF($B$3='Table 3.2 Parish data'!$C$4:$C$10477,ROW('Table 3.2 Parish data'!$C$4:$C$10477)-ROW('Table 3.2 Parish data'!$C$4)+1),ROW(180:180))))</f>
        <v/>
      </c>
      <c r="J195" s="28"/>
      <c r="K195" s="30" t="str">
        <f t="array" ref="K195">IF(ISERROR(INDEX('Table 3.2 Parish data'!$L$4:$L$10274,SMALL(IF($B$3='Table 3.2 Parish data'!$C$4:$C$10477,ROW('Table 3.2 Parish data'!$C$4:$C$10477)-ROW('Table 3.2 Parish data'!$C$3)+1),ROW(180:180)))),"",INDEX('Table 3.2 Parish data'!$L$4:$L$10477,SMALL(IF($B$3='Table 3.2 Parish data'!$C$4:$C$10477,ROW('Table 3.2 Parish data'!$C$4:$C$10477)-ROW('Table 3.2 Parish data'!$C$4)+1),ROW(180:180))))</f>
        <v/>
      </c>
      <c r="L195" s="36"/>
      <c r="M195" s="31"/>
      <c r="N195" s="33"/>
      <c r="O195" s="37"/>
      <c r="P195" s="46"/>
    </row>
    <row r="196" spans="1:16" s="35" customFormat="1" ht="21" customHeight="1" thickBot="1" x14ac:dyDescent="0.25">
      <c r="A196" s="32"/>
      <c r="B196" s="109"/>
      <c r="C196" s="25" t="str">
        <f t="array" ref="C196">IF(ISERROR(INDEX('Table 3.2 Parish data'!$D$4:$D$10272,SMALL(IF($B$3='Table 3.2 Parish data'!$C$4:$C$10477,ROW('Table 3.2 Parish data'!$C$4:$C$10477)-ROW('Table 3.2 Parish data'!$C$4)+1),ROW(181:181)))),"",INDEX('Table 3.2 Parish data'!$D$4:$D$10272,SMALL(IF($B$3='Table 3.2 Parish data'!$C$4:$C$10477,ROW('Table 3.2 Parish data'!$C$4:$C$10477)-ROW('Table 3.2 Parish data'!$C$4)+1),ROW(181:181))))</f>
        <v/>
      </c>
      <c r="D196" s="26"/>
      <c r="E196" s="27" t="str">
        <f t="array" ref="E196">IF(ISERROR(INDEX('Table 3.2 Parish data'!$F$3:$F$10274,SMALL(IF($B$3='Table 3.2 Parish data'!$C$3:$C$10477,ROW('Table 3.2 Parish data'!$C$4:$C$10477)-ROW('Table 3.2 Parish data'!$C$4)+1),ROW(181:181)))),"",INDEX('Table 3.2 Parish data'!$F$3:$F$10477,SMALL(IF($B$3='Table 3.2 Parish data'!$C$4:$C$10477,ROW('Table 3.2 Parish data'!$C$4:$C$10477)-ROW('Table 3.2 Parish data'!$C$3)+1),ROW(181:181))))</f>
        <v/>
      </c>
      <c r="F196" s="113">
        <f t="shared" si="2"/>
        <v>0</v>
      </c>
      <c r="G196" s="27" t="str">
        <f t="array" ref="G196">IF(ISERROR(INDEX('Table 3.2 Parish data'!$J$4:$J$10274,SMALL(IF($B$3='Table 3.2 Parish data'!$C$4:$C$10477,ROW('Table 3.2 Parish data'!$C$4:$C$10477)-ROW('Table 3.2 Parish data'!$C$3)+1),ROW(181:181)))),"",INDEX('Table 3.2 Parish data'!$J$4:$J$10477,SMALL(IF($B$3='Table 3.2 Parish data'!$C$4:$C$10477,ROW('Table 3.2 Parish data'!$C$4:$C$10477)-ROW('Table 3.2 Parish data'!$C$4)+1),ROW(181:181))))</f>
        <v/>
      </c>
      <c r="H196" s="28"/>
      <c r="I196" s="29" t="str">
        <f t="array" ref="I196">IF(ISERROR(INDEX('Table 3.2 Parish data'!$K$4:$K$10274,SMALL(IF($B$3='Table 3.2 Parish data'!$C$4:$C$10477,ROW('Table 3.2 Parish data'!$C$4:$C$10477)-ROW('Table 3.2 Parish data'!$C$3)+1),ROW(181:181)))),"",INDEX('Table 3.2 Parish data'!$K$4:$K$10477,SMALL(IF($B$3='Table 3.2 Parish data'!$C$4:$C$10477,ROW('Table 3.2 Parish data'!$C$4:$C$10477)-ROW('Table 3.2 Parish data'!$C$4)+1),ROW(181:181))))</f>
        <v/>
      </c>
      <c r="J196" s="28"/>
      <c r="K196" s="30" t="str">
        <f t="array" ref="K196">IF(ISERROR(INDEX('Table 3.2 Parish data'!$L$4:$L$10274,SMALL(IF($B$3='Table 3.2 Parish data'!$C$4:$C$10477,ROW('Table 3.2 Parish data'!$C$4:$C$10477)-ROW('Table 3.2 Parish data'!$C$3)+1),ROW(181:181)))),"",INDEX('Table 3.2 Parish data'!$L$4:$L$10477,SMALL(IF($B$3='Table 3.2 Parish data'!$C$4:$C$10477,ROW('Table 3.2 Parish data'!$C$4:$C$10477)-ROW('Table 3.2 Parish data'!$C$4)+1),ROW(181:181))))</f>
        <v/>
      </c>
      <c r="L196" s="36"/>
      <c r="M196" s="31"/>
      <c r="N196" s="33"/>
      <c r="O196" s="37"/>
      <c r="P196" s="46"/>
    </row>
    <row r="197" spans="1:16" s="35" customFormat="1" ht="21" customHeight="1" thickBot="1" x14ac:dyDescent="0.25">
      <c r="A197" s="32"/>
      <c r="B197" s="109"/>
      <c r="C197" s="25" t="str">
        <f t="array" ref="C197">IF(ISERROR(INDEX('Table 3.2 Parish data'!$D$4:$D$10272,SMALL(IF($B$3='Table 3.2 Parish data'!$C$4:$C$10477,ROW('Table 3.2 Parish data'!$C$4:$C$10477)-ROW('Table 3.2 Parish data'!$C$4)+1),ROW(182:182)))),"",INDEX('Table 3.2 Parish data'!$D$4:$D$10272,SMALL(IF($B$3='Table 3.2 Parish data'!$C$4:$C$10477,ROW('Table 3.2 Parish data'!$C$4:$C$10477)-ROW('Table 3.2 Parish data'!$C$4)+1),ROW(182:182))))</f>
        <v/>
      </c>
      <c r="D197" s="26"/>
      <c r="E197" s="27" t="str">
        <f t="array" ref="E197">IF(ISERROR(INDEX('Table 3.2 Parish data'!$F$3:$F$10274,SMALL(IF($B$3='Table 3.2 Parish data'!$C$3:$C$10477,ROW('Table 3.2 Parish data'!$C$4:$C$10477)-ROW('Table 3.2 Parish data'!$C$4)+1),ROW(182:182)))),"",INDEX('Table 3.2 Parish data'!$F$3:$F$10477,SMALL(IF($B$3='Table 3.2 Parish data'!$C$4:$C$10477,ROW('Table 3.2 Parish data'!$C$4:$C$10477)-ROW('Table 3.2 Parish data'!$C$3)+1),ROW(182:182))))</f>
        <v/>
      </c>
      <c r="F197" s="113">
        <f t="shared" si="2"/>
        <v>0</v>
      </c>
      <c r="G197" s="27" t="str">
        <f t="array" ref="G197">IF(ISERROR(INDEX('Table 3.2 Parish data'!$J$4:$J$10274,SMALL(IF($B$3='Table 3.2 Parish data'!$C$4:$C$10477,ROW('Table 3.2 Parish data'!$C$4:$C$10477)-ROW('Table 3.2 Parish data'!$C$3)+1),ROW(182:182)))),"",INDEX('Table 3.2 Parish data'!$J$4:$J$10477,SMALL(IF($B$3='Table 3.2 Parish data'!$C$4:$C$10477,ROW('Table 3.2 Parish data'!$C$4:$C$10477)-ROW('Table 3.2 Parish data'!$C$4)+1),ROW(182:182))))</f>
        <v/>
      </c>
      <c r="H197" s="28"/>
      <c r="I197" s="29" t="str">
        <f t="array" ref="I197">IF(ISERROR(INDEX('Table 3.2 Parish data'!$K$4:$K$10274,SMALL(IF($B$3='Table 3.2 Parish data'!$C$4:$C$10477,ROW('Table 3.2 Parish data'!$C$4:$C$10477)-ROW('Table 3.2 Parish data'!$C$3)+1),ROW(182:182)))),"",INDEX('Table 3.2 Parish data'!$K$4:$K$10477,SMALL(IF($B$3='Table 3.2 Parish data'!$C$4:$C$10477,ROW('Table 3.2 Parish data'!$C$4:$C$10477)-ROW('Table 3.2 Parish data'!$C$4)+1),ROW(182:182))))</f>
        <v/>
      </c>
      <c r="J197" s="28"/>
      <c r="K197" s="30" t="str">
        <f t="array" ref="K197">IF(ISERROR(INDEX('Table 3.2 Parish data'!$L$4:$L$10274,SMALL(IF($B$3='Table 3.2 Parish data'!$C$4:$C$10477,ROW('Table 3.2 Parish data'!$C$4:$C$10477)-ROW('Table 3.2 Parish data'!$C$3)+1),ROW(182:182)))),"",INDEX('Table 3.2 Parish data'!$L$4:$L$10477,SMALL(IF($B$3='Table 3.2 Parish data'!$C$4:$C$10477,ROW('Table 3.2 Parish data'!$C$4:$C$10477)-ROW('Table 3.2 Parish data'!$C$4)+1),ROW(182:182))))</f>
        <v/>
      </c>
      <c r="L197" s="36"/>
      <c r="M197" s="31"/>
      <c r="N197" s="33"/>
      <c r="O197" s="37"/>
      <c r="P197" s="46"/>
    </row>
    <row r="198" spans="1:16" s="35" customFormat="1" ht="21" customHeight="1" thickBot="1" x14ac:dyDescent="0.25">
      <c r="A198" s="32"/>
      <c r="B198" s="109"/>
      <c r="C198" s="25" t="str">
        <f t="array" ref="C198">IF(ISERROR(INDEX('Table 3.2 Parish data'!$D$4:$D$10272,SMALL(IF($B$3='Table 3.2 Parish data'!$C$4:$C$10477,ROW('Table 3.2 Parish data'!$C$4:$C$10477)-ROW('Table 3.2 Parish data'!$C$4)+1),ROW(183:183)))),"",INDEX('Table 3.2 Parish data'!$D$4:$D$10272,SMALL(IF($B$3='Table 3.2 Parish data'!$C$4:$C$10477,ROW('Table 3.2 Parish data'!$C$4:$C$10477)-ROW('Table 3.2 Parish data'!$C$4)+1),ROW(183:183))))</f>
        <v/>
      </c>
      <c r="D198" s="26"/>
      <c r="E198" s="27" t="str">
        <f t="array" ref="E198">IF(ISERROR(INDEX('Table 3.2 Parish data'!$F$3:$F$10274,SMALL(IF($B$3='Table 3.2 Parish data'!$C$3:$C$10477,ROW('Table 3.2 Parish data'!$C$4:$C$10477)-ROW('Table 3.2 Parish data'!$C$4)+1),ROW(183:183)))),"",INDEX('Table 3.2 Parish data'!$F$3:$F$10477,SMALL(IF($B$3='Table 3.2 Parish data'!$C$4:$C$10477,ROW('Table 3.2 Parish data'!$C$4:$C$10477)-ROW('Table 3.2 Parish data'!$C$3)+1),ROW(183:183))))</f>
        <v/>
      </c>
      <c r="F198" s="113">
        <f t="shared" si="2"/>
        <v>0</v>
      </c>
      <c r="G198" s="27" t="str">
        <f t="array" ref="G198">IF(ISERROR(INDEX('Table 3.2 Parish data'!$J$4:$J$10274,SMALL(IF($B$3='Table 3.2 Parish data'!$C$4:$C$10477,ROW('Table 3.2 Parish data'!$C$4:$C$10477)-ROW('Table 3.2 Parish data'!$C$3)+1),ROW(183:183)))),"",INDEX('Table 3.2 Parish data'!$J$4:$J$10477,SMALL(IF($B$3='Table 3.2 Parish data'!$C$4:$C$10477,ROW('Table 3.2 Parish data'!$C$4:$C$10477)-ROW('Table 3.2 Parish data'!$C$4)+1),ROW(183:183))))</f>
        <v/>
      </c>
      <c r="H198" s="28"/>
      <c r="I198" s="29" t="str">
        <f t="array" ref="I198">IF(ISERROR(INDEX('Table 3.2 Parish data'!$K$4:$K$10274,SMALL(IF($B$3='Table 3.2 Parish data'!$C$4:$C$10477,ROW('Table 3.2 Parish data'!$C$4:$C$10477)-ROW('Table 3.2 Parish data'!$C$3)+1),ROW(183:183)))),"",INDEX('Table 3.2 Parish data'!$K$4:$K$10477,SMALL(IF($B$3='Table 3.2 Parish data'!$C$4:$C$10477,ROW('Table 3.2 Parish data'!$C$4:$C$10477)-ROW('Table 3.2 Parish data'!$C$4)+1),ROW(183:183))))</f>
        <v/>
      </c>
      <c r="J198" s="28"/>
      <c r="K198" s="30" t="str">
        <f t="array" ref="K198">IF(ISERROR(INDEX('Table 3.2 Parish data'!$L$4:$L$10274,SMALL(IF($B$3='Table 3.2 Parish data'!$C$4:$C$10477,ROW('Table 3.2 Parish data'!$C$4:$C$10477)-ROW('Table 3.2 Parish data'!$C$3)+1),ROW(183:183)))),"",INDEX('Table 3.2 Parish data'!$L$4:$L$10477,SMALL(IF($B$3='Table 3.2 Parish data'!$C$4:$C$10477,ROW('Table 3.2 Parish data'!$C$4:$C$10477)-ROW('Table 3.2 Parish data'!$C$4)+1),ROW(183:183))))</f>
        <v/>
      </c>
      <c r="L198" s="36"/>
      <c r="M198" s="31"/>
      <c r="N198" s="33"/>
      <c r="O198" s="37"/>
      <c r="P198" s="46"/>
    </row>
    <row r="199" spans="1:16" s="35" customFormat="1" ht="21" customHeight="1" thickBot="1" x14ac:dyDescent="0.25">
      <c r="A199" s="32"/>
      <c r="B199" s="109"/>
      <c r="C199" s="25" t="str">
        <f t="array" ref="C199">IF(ISERROR(INDEX('Table 3.2 Parish data'!$D$4:$D$10272,SMALL(IF($B$3='Table 3.2 Parish data'!$C$4:$C$10477,ROW('Table 3.2 Parish data'!$C$4:$C$10477)-ROW('Table 3.2 Parish data'!$C$4)+1),ROW(184:184)))),"",INDEX('Table 3.2 Parish data'!$D$4:$D$10272,SMALL(IF($B$3='Table 3.2 Parish data'!$C$4:$C$10477,ROW('Table 3.2 Parish data'!$C$4:$C$10477)-ROW('Table 3.2 Parish data'!$C$4)+1),ROW(184:184))))</f>
        <v/>
      </c>
      <c r="D199" s="26"/>
      <c r="E199" s="27" t="str">
        <f t="array" ref="E199">IF(ISERROR(INDEX('Table 3.2 Parish data'!$F$3:$F$10274,SMALL(IF($B$3='Table 3.2 Parish data'!$C$3:$C$10477,ROW('Table 3.2 Parish data'!$C$4:$C$10477)-ROW('Table 3.2 Parish data'!$C$4)+1),ROW(184:184)))),"",INDEX('Table 3.2 Parish data'!$F$3:$F$10477,SMALL(IF($B$3='Table 3.2 Parish data'!$C$4:$C$10477,ROW('Table 3.2 Parish data'!$C$4:$C$10477)-ROW('Table 3.2 Parish data'!$C$3)+1),ROW(184:184))))</f>
        <v/>
      </c>
      <c r="F199" s="113">
        <f t="shared" si="2"/>
        <v>0</v>
      </c>
      <c r="G199" s="27" t="str">
        <f t="array" ref="G199">IF(ISERROR(INDEX('Table 3.2 Parish data'!$J$4:$J$10274,SMALL(IF($B$3='Table 3.2 Parish data'!$C$4:$C$10477,ROW('Table 3.2 Parish data'!$C$4:$C$10477)-ROW('Table 3.2 Parish data'!$C$3)+1),ROW(184:184)))),"",INDEX('Table 3.2 Parish data'!$J$4:$J$10477,SMALL(IF($B$3='Table 3.2 Parish data'!$C$4:$C$10477,ROW('Table 3.2 Parish data'!$C$4:$C$10477)-ROW('Table 3.2 Parish data'!$C$4)+1),ROW(184:184))))</f>
        <v/>
      </c>
      <c r="H199" s="28"/>
      <c r="I199" s="29" t="str">
        <f t="array" ref="I199">IF(ISERROR(INDEX('Table 3.2 Parish data'!$K$4:$K$10274,SMALL(IF($B$3='Table 3.2 Parish data'!$C$4:$C$10477,ROW('Table 3.2 Parish data'!$C$4:$C$10477)-ROW('Table 3.2 Parish data'!$C$3)+1),ROW(184:184)))),"",INDEX('Table 3.2 Parish data'!$K$4:$K$10477,SMALL(IF($B$3='Table 3.2 Parish data'!$C$4:$C$10477,ROW('Table 3.2 Parish data'!$C$4:$C$10477)-ROW('Table 3.2 Parish data'!$C$4)+1),ROW(184:184))))</f>
        <v/>
      </c>
      <c r="J199" s="28"/>
      <c r="K199" s="30" t="str">
        <f t="array" ref="K199">IF(ISERROR(INDEX('Table 3.2 Parish data'!$L$4:$L$10274,SMALL(IF($B$3='Table 3.2 Parish data'!$C$4:$C$10477,ROW('Table 3.2 Parish data'!$C$4:$C$10477)-ROW('Table 3.2 Parish data'!$C$3)+1),ROW(184:184)))),"",INDEX('Table 3.2 Parish data'!$L$4:$L$10477,SMALL(IF($B$3='Table 3.2 Parish data'!$C$4:$C$10477,ROW('Table 3.2 Parish data'!$C$4:$C$10477)-ROW('Table 3.2 Parish data'!$C$4)+1),ROW(184:184))))</f>
        <v/>
      </c>
      <c r="L199" s="36"/>
      <c r="M199" s="31"/>
      <c r="N199" s="33"/>
      <c r="O199" s="37"/>
      <c r="P199" s="46"/>
    </row>
    <row r="200" spans="1:16" s="35" customFormat="1" ht="21" customHeight="1" thickBot="1" x14ac:dyDescent="0.25">
      <c r="A200" s="32"/>
      <c r="B200" s="109"/>
      <c r="C200" s="25" t="str">
        <f t="array" ref="C200">IF(ISERROR(INDEX('Table 3.2 Parish data'!$D$4:$D$10272,SMALL(IF($B$3='Table 3.2 Parish data'!$C$4:$C$10477,ROW('Table 3.2 Parish data'!$C$4:$C$10477)-ROW('Table 3.2 Parish data'!$C$4)+1),ROW(185:185)))),"",INDEX('Table 3.2 Parish data'!$D$4:$D$10272,SMALL(IF($B$3='Table 3.2 Parish data'!$C$4:$C$10477,ROW('Table 3.2 Parish data'!$C$4:$C$10477)-ROW('Table 3.2 Parish data'!$C$4)+1),ROW(185:185))))</f>
        <v/>
      </c>
      <c r="D200" s="26"/>
      <c r="E200" s="27" t="str">
        <f t="array" ref="E200">IF(ISERROR(INDEX('Table 3.2 Parish data'!$F$3:$F$10274,SMALL(IF($B$3='Table 3.2 Parish data'!$C$3:$C$10477,ROW('Table 3.2 Parish data'!$C$4:$C$10477)-ROW('Table 3.2 Parish data'!$C$4)+1),ROW(185:185)))),"",INDEX('Table 3.2 Parish data'!$F$3:$F$10477,SMALL(IF($B$3='Table 3.2 Parish data'!$C$4:$C$10477,ROW('Table 3.2 Parish data'!$C$4:$C$10477)-ROW('Table 3.2 Parish data'!$C$3)+1),ROW(185:185))))</f>
        <v/>
      </c>
      <c r="F200" s="113">
        <f t="shared" si="2"/>
        <v>0</v>
      </c>
      <c r="G200" s="27" t="str">
        <f t="array" ref="G200">IF(ISERROR(INDEX('Table 3.2 Parish data'!$J$4:$J$10274,SMALL(IF($B$3='Table 3.2 Parish data'!$C$4:$C$10477,ROW('Table 3.2 Parish data'!$C$4:$C$10477)-ROW('Table 3.2 Parish data'!$C$3)+1),ROW(185:185)))),"",INDEX('Table 3.2 Parish data'!$J$4:$J$10477,SMALL(IF($B$3='Table 3.2 Parish data'!$C$4:$C$10477,ROW('Table 3.2 Parish data'!$C$4:$C$10477)-ROW('Table 3.2 Parish data'!$C$4)+1),ROW(185:185))))</f>
        <v/>
      </c>
      <c r="H200" s="28"/>
      <c r="I200" s="29" t="str">
        <f t="array" ref="I200">IF(ISERROR(INDEX('Table 3.2 Parish data'!$K$4:$K$10274,SMALL(IF($B$3='Table 3.2 Parish data'!$C$4:$C$10477,ROW('Table 3.2 Parish data'!$C$4:$C$10477)-ROW('Table 3.2 Parish data'!$C$3)+1),ROW(185:185)))),"",INDEX('Table 3.2 Parish data'!$K$4:$K$10477,SMALL(IF($B$3='Table 3.2 Parish data'!$C$4:$C$10477,ROW('Table 3.2 Parish data'!$C$4:$C$10477)-ROW('Table 3.2 Parish data'!$C$4)+1),ROW(185:185))))</f>
        <v/>
      </c>
      <c r="J200" s="28"/>
      <c r="K200" s="30" t="str">
        <f t="array" ref="K200">IF(ISERROR(INDEX('Table 3.2 Parish data'!$L$4:$L$10274,SMALL(IF($B$3='Table 3.2 Parish data'!$C$4:$C$10477,ROW('Table 3.2 Parish data'!$C$4:$C$10477)-ROW('Table 3.2 Parish data'!$C$3)+1),ROW(185:185)))),"",INDEX('Table 3.2 Parish data'!$L$4:$L$10477,SMALL(IF($B$3='Table 3.2 Parish data'!$C$4:$C$10477,ROW('Table 3.2 Parish data'!$C$4:$C$10477)-ROW('Table 3.2 Parish data'!$C$4)+1),ROW(185:185))))</f>
        <v/>
      </c>
      <c r="L200" s="36"/>
      <c r="M200" s="31"/>
      <c r="N200" s="33"/>
      <c r="O200" s="37"/>
      <c r="P200" s="46"/>
    </row>
    <row r="201" spans="1:16" s="35" customFormat="1" ht="21" customHeight="1" thickBot="1" x14ac:dyDescent="0.25">
      <c r="A201" s="32"/>
      <c r="B201" s="109"/>
      <c r="C201" s="25" t="str">
        <f t="array" ref="C201">IF(ISERROR(INDEX('Table 3.2 Parish data'!$D$4:$D$10272,SMALL(IF($B$3='Table 3.2 Parish data'!$C$4:$C$10477,ROW('Table 3.2 Parish data'!$C$4:$C$10477)-ROW('Table 3.2 Parish data'!$C$4)+1),ROW(186:186)))),"",INDEX('Table 3.2 Parish data'!$D$4:$D$10272,SMALL(IF($B$3='Table 3.2 Parish data'!$C$4:$C$10477,ROW('Table 3.2 Parish data'!$C$4:$C$10477)-ROW('Table 3.2 Parish data'!$C$4)+1),ROW(186:186))))</f>
        <v/>
      </c>
      <c r="D201" s="26"/>
      <c r="E201" s="27" t="str">
        <f t="array" ref="E201">IF(ISERROR(INDEX('Table 3.2 Parish data'!$F$3:$F$10274,SMALL(IF($B$3='Table 3.2 Parish data'!$C$3:$C$10477,ROW('Table 3.2 Parish data'!$C$4:$C$10477)-ROW('Table 3.2 Parish data'!$C$4)+1),ROW(186:186)))),"",INDEX('Table 3.2 Parish data'!$F$3:$F$10477,SMALL(IF($B$3='Table 3.2 Parish data'!$C$4:$C$10477,ROW('Table 3.2 Parish data'!$C$4:$C$10477)-ROW('Table 3.2 Parish data'!$C$3)+1),ROW(186:186))))</f>
        <v/>
      </c>
      <c r="F201" s="113">
        <f t="shared" si="2"/>
        <v>0</v>
      </c>
      <c r="G201" s="27" t="str">
        <f t="array" ref="G201">IF(ISERROR(INDEX('Table 3.2 Parish data'!$J$4:$J$10274,SMALL(IF($B$3='Table 3.2 Parish data'!$C$4:$C$10477,ROW('Table 3.2 Parish data'!$C$4:$C$10477)-ROW('Table 3.2 Parish data'!$C$3)+1),ROW(186:186)))),"",INDEX('Table 3.2 Parish data'!$J$4:$J$10477,SMALL(IF($B$3='Table 3.2 Parish data'!$C$4:$C$10477,ROW('Table 3.2 Parish data'!$C$4:$C$10477)-ROW('Table 3.2 Parish data'!$C$4)+1),ROW(186:186))))</f>
        <v/>
      </c>
      <c r="H201" s="28"/>
      <c r="I201" s="29" t="str">
        <f t="array" ref="I201">IF(ISERROR(INDEX('Table 3.2 Parish data'!$K$4:$K$10274,SMALL(IF($B$3='Table 3.2 Parish data'!$C$4:$C$10477,ROW('Table 3.2 Parish data'!$C$4:$C$10477)-ROW('Table 3.2 Parish data'!$C$3)+1),ROW(186:186)))),"",INDEX('Table 3.2 Parish data'!$K$4:$K$10477,SMALL(IF($B$3='Table 3.2 Parish data'!$C$4:$C$10477,ROW('Table 3.2 Parish data'!$C$4:$C$10477)-ROW('Table 3.2 Parish data'!$C$4)+1),ROW(186:186))))</f>
        <v/>
      </c>
      <c r="J201" s="28"/>
      <c r="K201" s="30" t="str">
        <f t="array" ref="K201">IF(ISERROR(INDEX('Table 3.2 Parish data'!$L$4:$L$10274,SMALL(IF($B$3='Table 3.2 Parish data'!$C$4:$C$10477,ROW('Table 3.2 Parish data'!$C$4:$C$10477)-ROW('Table 3.2 Parish data'!$C$3)+1),ROW(186:186)))),"",INDEX('Table 3.2 Parish data'!$L$4:$L$10477,SMALL(IF($B$3='Table 3.2 Parish data'!$C$4:$C$10477,ROW('Table 3.2 Parish data'!$C$4:$C$10477)-ROW('Table 3.2 Parish data'!$C$4)+1),ROW(186:186))))</f>
        <v/>
      </c>
      <c r="L201" s="36"/>
      <c r="M201" s="31"/>
      <c r="N201" s="33"/>
      <c r="O201" s="37"/>
      <c r="P201" s="46"/>
    </row>
    <row r="202" spans="1:16" s="35" customFormat="1" ht="21" customHeight="1" thickBot="1" x14ac:dyDescent="0.25">
      <c r="A202" s="32"/>
      <c r="B202" s="109"/>
      <c r="C202" s="25" t="str">
        <f t="array" ref="C202">IF(ISERROR(INDEX('Table 3.2 Parish data'!$D$4:$D$10272,SMALL(IF($B$3='Table 3.2 Parish data'!$C$4:$C$10477,ROW('Table 3.2 Parish data'!$C$4:$C$10477)-ROW('Table 3.2 Parish data'!$C$4)+1),ROW(187:187)))),"",INDEX('Table 3.2 Parish data'!$D$4:$D$10272,SMALL(IF($B$3='Table 3.2 Parish data'!$C$4:$C$10477,ROW('Table 3.2 Parish data'!$C$4:$C$10477)-ROW('Table 3.2 Parish data'!$C$4)+1),ROW(187:187))))</f>
        <v/>
      </c>
      <c r="D202" s="26"/>
      <c r="E202" s="27" t="str">
        <f t="array" ref="E202">IF(ISERROR(INDEX('Table 3.2 Parish data'!$F$3:$F$10274,SMALL(IF($B$3='Table 3.2 Parish data'!$C$3:$C$10477,ROW('Table 3.2 Parish data'!$C$4:$C$10477)-ROW('Table 3.2 Parish data'!$C$4)+1),ROW(187:187)))),"",INDEX('Table 3.2 Parish data'!$F$3:$F$10477,SMALL(IF($B$3='Table 3.2 Parish data'!$C$4:$C$10477,ROW('Table 3.2 Parish data'!$C$4:$C$10477)-ROW('Table 3.2 Parish data'!$C$3)+1),ROW(187:187))))</f>
        <v/>
      </c>
      <c r="F202" s="113">
        <f t="shared" si="2"/>
        <v>0</v>
      </c>
      <c r="G202" s="27" t="str">
        <f t="array" ref="G202">IF(ISERROR(INDEX('Table 3.2 Parish data'!$J$4:$J$10274,SMALL(IF($B$3='Table 3.2 Parish data'!$C$4:$C$10477,ROW('Table 3.2 Parish data'!$C$4:$C$10477)-ROW('Table 3.2 Parish data'!$C$3)+1),ROW(187:187)))),"",INDEX('Table 3.2 Parish data'!$J$4:$J$10477,SMALL(IF($B$3='Table 3.2 Parish data'!$C$4:$C$10477,ROW('Table 3.2 Parish data'!$C$4:$C$10477)-ROW('Table 3.2 Parish data'!$C$4)+1),ROW(187:187))))</f>
        <v/>
      </c>
      <c r="H202" s="28"/>
      <c r="I202" s="29" t="str">
        <f t="array" ref="I202">IF(ISERROR(INDEX('Table 3.2 Parish data'!$K$4:$K$10274,SMALL(IF($B$3='Table 3.2 Parish data'!$C$4:$C$10477,ROW('Table 3.2 Parish data'!$C$4:$C$10477)-ROW('Table 3.2 Parish data'!$C$3)+1),ROW(187:187)))),"",INDEX('Table 3.2 Parish data'!$K$4:$K$10477,SMALL(IF($B$3='Table 3.2 Parish data'!$C$4:$C$10477,ROW('Table 3.2 Parish data'!$C$4:$C$10477)-ROW('Table 3.2 Parish data'!$C$4)+1),ROW(187:187))))</f>
        <v/>
      </c>
      <c r="J202" s="28"/>
      <c r="K202" s="30" t="str">
        <f t="array" ref="K202">IF(ISERROR(INDEX('Table 3.2 Parish data'!$L$4:$L$10274,SMALL(IF($B$3='Table 3.2 Parish data'!$C$4:$C$10477,ROW('Table 3.2 Parish data'!$C$4:$C$10477)-ROW('Table 3.2 Parish data'!$C$3)+1),ROW(187:187)))),"",INDEX('Table 3.2 Parish data'!$L$4:$L$10477,SMALL(IF($B$3='Table 3.2 Parish data'!$C$4:$C$10477,ROW('Table 3.2 Parish data'!$C$4:$C$10477)-ROW('Table 3.2 Parish data'!$C$4)+1),ROW(187:187))))</f>
        <v/>
      </c>
      <c r="L202" s="36"/>
      <c r="M202" s="31"/>
      <c r="N202" s="33"/>
      <c r="O202" s="37"/>
      <c r="P202" s="46"/>
    </row>
    <row r="203" spans="1:16" s="35" customFormat="1" ht="21" customHeight="1" thickBot="1" x14ac:dyDescent="0.25">
      <c r="A203" s="32"/>
      <c r="B203" s="109"/>
      <c r="C203" s="25" t="str">
        <f t="array" ref="C203">IF(ISERROR(INDEX('Table 3.2 Parish data'!$D$4:$D$10272,SMALL(IF($B$3='Table 3.2 Parish data'!$C$4:$C$10477,ROW('Table 3.2 Parish data'!$C$4:$C$10477)-ROW('Table 3.2 Parish data'!$C$4)+1),ROW(188:188)))),"",INDEX('Table 3.2 Parish data'!$D$4:$D$10272,SMALL(IF($B$3='Table 3.2 Parish data'!$C$4:$C$10477,ROW('Table 3.2 Parish data'!$C$4:$C$10477)-ROW('Table 3.2 Parish data'!$C$4)+1),ROW(188:188))))</f>
        <v/>
      </c>
      <c r="D203" s="26"/>
      <c r="E203" s="27" t="str">
        <f t="array" ref="E203">IF(ISERROR(INDEX('Table 3.2 Parish data'!$F$3:$F$10274,SMALL(IF($B$3='Table 3.2 Parish data'!$C$3:$C$10477,ROW('Table 3.2 Parish data'!$C$4:$C$10477)-ROW('Table 3.2 Parish data'!$C$4)+1),ROW(188:188)))),"",INDEX('Table 3.2 Parish data'!$F$3:$F$10477,SMALL(IF($B$3='Table 3.2 Parish data'!$C$4:$C$10477,ROW('Table 3.2 Parish data'!$C$4:$C$10477)-ROW('Table 3.2 Parish data'!$C$3)+1),ROW(188:188))))</f>
        <v/>
      </c>
      <c r="F203" s="113">
        <f t="shared" si="2"/>
        <v>0</v>
      </c>
      <c r="G203" s="27" t="str">
        <f t="array" ref="G203">IF(ISERROR(INDEX('Table 3.2 Parish data'!$J$4:$J$10274,SMALL(IF($B$3='Table 3.2 Parish data'!$C$4:$C$10477,ROW('Table 3.2 Parish data'!$C$4:$C$10477)-ROW('Table 3.2 Parish data'!$C$3)+1),ROW(188:188)))),"",INDEX('Table 3.2 Parish data'!$J$4:$J$10477,SMALL(IF($B$3='Table 3.2 Parish data'!$C$4:$C$10477,ROW('Table 3.2 Parish data'!$C$4:$C$10477)-ROW('Table 3.2 Parish data'!$C$4)+1),ROW(188:188))))</f>
        <v/>
      </c>
      <c r="H203" s="28"/>
      <c r="I203" s="29" t="str">
        <f t="array" ref="I203">IF(ISERROR(INDEX('Table 3.2 Parish data'!$K$4:$K$10274,SMALL(IF($B$3='Table 3.2 Parish data'!$C$4:$C$10477,ROW('Table 3.2 Parish data'!$C$4:$C$10477)-ROW('Table 3.2 Parish data'!$C$3)+1),ROW(188:188)))),"",INDEX('Table 3.2 Parish data'!$K$4:$K$10477,SMALL(IF($B$3='Table 3.2 Parish data'!$C$4:$C$10477,ROW('Table 3.2 Parish data'!$C$4:$C$10477)-ROW('Table 3.2 Parish data'!$C$4)+1),ROW(188:188))))</f>
        <v/>
      </c>
      <c r="J203" s="28"/>
      <c r="K203" s="30" t="str">
        <f t="array" ref="K203">IF(ISERROR(INDEX('Table 3.2 Parish data'!$L$4:$L$10274,SMALL(IF($B$3='Table 3.2 Parish data'!$C$4:$C$10477,ROW('Table 3.2 Parish data'!$C$4:$C$10477)-ROW('Table 3.2 Parish data'!$C$3)+1),ROW(188:188)))),"",INDEX('Table 3.2 Parish data'!$L$4:$L$10477,SMALL(IF($B$3='Table 3.2 Parish data'!$C$4:$C$10477,ROW('Table 3.2 Parish data'!$C$4:$C$10477)-ROW('Table 3.2 Parish data'!$C$4)+1),ROW(188:188))))</f>
        <v/>
      </c>
      <c r="L203" s="36"/>
      <c r="M203" s="31"/>
      <c r="N203" s="33"/>
      <c r="O203" s="37"/>
      <c r="P203" s="46"/>
    </row>
    <row r="204" spans="1:16" s="35" customFormat="1" ht="21" customHeight="1" thickBot="1" x14ac:dyDescent="0.25">
      <c r="A204" s="32"/>
      <c r="B204" s="109"/>
      <c r="C204" s="25" t="str">
        <f t="array" ref="C204">IF(ISERROR(INDEX('Table 3.2 Parish data'!$D$4:$D$10272,SMALL(IF($B$3='Table 3.2 Parish data'!$C$4:$C$10477,ROW('Table 3.2 Parish data'!$C$4:$C$10477)-ROW('Table 3.2 Parish data'!$C$4)+1),ROW(189:189)))),"",INDEX('Table 3.2 Parish data'!$D$4:$D$10272,SMALL(IF($B$3='Table 3.2 Parish data'!$C$4:$C$10477,ROW('Table 3.2 Parish data'!$C$4:$C$10477)-ROW('Table 3.2 Parish data'!$C$4)+1),ROW(189:189))))</f>
        <v/>
      </c>
      <c r="D204" s="26"/>
      <c r="E204" s="27" t="str">
        <f t="array" ref="E204">IF(ISERROR(INDEX('Table 3.2 Parish data'!$F$3:$F$10274,SMALL(IF($B$3='Table 3.2 Parish data'!$C$3:$C$10477,ROW('Table 3.2 Parish data'!$C$4:$C$10477)-ROW('Table 3.2 Parish data'!$C$4)+1),ROW(189:189)))),"",INDEX('Table 3.2 Parish data'!$F$3:$F$10477,SMALL(IF($B$3='Table 3.2 Parish data'!$C$4:$C$10477,ROW('Table 3.2 Parish data'!$C$4:$C$10477)-ROW('Table 3.2 Parish data'!$C$3)+1),ROW(189:189))))</f>
        <v/>
      </c>
      <c r="F204" s="113">
        <f t="shared" si="2"/>
        <v>0</v>
      </c>
      <c r="G204" s="27" t="str">
        <f t="array" ref="G204">IF(ISERROR(INDEX('Table 3.2 Parish data'!$J$4:$J$10274,SMALL(IF($B$3='Table 3.2 Parish data'!$C$4:$C$10477,ROW('Table 3.2 Parish data'!$C$4:$C$10477)-ROW('Table 3.2 Parish data'!$C$3)+1),ROW(189:189)))),"",INDEX('Table 3.2 Parish data'!$J$4:$J$10477,SMALL(IF($B$3='Table 3.2 Parish data'!$C$4:$C$10477,ROW('Table 3.2 Parish data'!$C$4:$C$10477)-ROW('Table 3.2 Parish data'!$C$4)+1),ROW(189:189))))</f>
        <v/>
      </c>
      <c r="H204" s="28"/>
      <c r="I204" s="29" t="str">
        <f t="array" ref="I204">IF(ISERROR(INDEX('Table 3.2 Parish data'!$K$4:$K$10274,SMALL(IF($B$3='Table 3.2 Parish data'!$C$4:$C$10477,ROW('Table 3.2 Parish data'!$C$4:$C$10477)-ROW('Table 3.2 Parish data'!$C$3)+1),ROW(189:189)))),"",INDEX('Table 3.2 Parish data'!$K$4:$K$10477,SMALL(IF($B$3='Table 3.2 Parish data'!$C$4:$C$10477,ROW('Table 3.2 Parish data'!$C$4:$C$10477)-ROW('Table 3.2 Parish data'!$C$4)+1),ROW(189:189))))</f>
        <v/>
      </c>
      <c r="J204" s="28"/>
      <c r="K204" s="30" t="str">
        <f t="array" ref="K204">IF(ISERROR(INDEX('Table 3.2 Parish data'!$L$4:$L$10274,SMALL(IF($B$3='Table 3.2 Parish data'!$C$4:$C$10477,ROW('Table 3.2 Parish data'!$C$4:$C$10477)-ROW('Table 3.2 Parish data'!$C$3)+1),ROW(189:189)))),"",INDEX('Table 3.2 Parish data'!$L$4:$L$10477,SMALL(IF($B$3='Table 3.2 Parish data'!$C$4:$C$10477,ROW('Table 3.2 Parish data'!$C$4:$C$10477)-ROW('Table 3.2 Parish data'!$C$4)+1),ROW(189:189))))</f>
        <v/>
      </c>
      <c r="L204" s="36"/>
      <c r="M204" s="31"/>
      <c r="N204" s="33"/>
      <c r="O204" s="37"/>
      <c r="P204" s="46"/>
    </row>
    <row r="205" spans="1:16" s="35" customFormat="1" ht="21" customHeight="1" thickBot="1" x14ac:dyDescent="0.25">
      <c r="A205" s="32"/>
      <c r="B205" s="109"/>
      <c r="C205" s="25" t="str">
        <f t="array" ref="C205">IF(ISERROR(INDEX('Table 3.2 Parish data'!$D$4:$D$10272,SMALL(IF($B$3='Table 3.2 Parish data'!$C$4:$C$10477,ROW('Table 3.2 Parish data'!$C$4:$C$10477)-ROW('Table 3.2 Parish data'!$C$4)+1),ROW(190:190)))),"",INDEX('Table 3.2 Parish data'!$D$4:$D$10272,SMALL(IF($B$3='Table 3.2 Parish data'!$C$4:$C$10477,ROW('Table 3.2 Parish data'!$C$4:$C$10477)-ROW('Table 3.2 Parish data'!$C$4)+1),ROW(190:190))))</f>
        <v/>
      </c>
      <c r="D205" s="26"/>
      <c r="E205" s="27" t="str">
        <f t="array" ref="E205">IF(ISERROR(INDEX('Table 3.2 Parish data'!$F$3:$F$10274,SMALL(IF($B$3='Table 3.2 Parish data'!$C$3:$C$10477,ROW('Table 3.2 Parish data'!$C$4:$C$10477)-ROW('Table 3.2 Parish data'!$C$4)+1),ROW(190:190)))),"",INDEX('Table 3.2 Parish data'!$F$3:$F$10477,SMALL(IF($B$3='Table 3.2 Parish data'!$C$4:$C$10477,ROW('Table 3.2 Parish data'!$C$4:$C$10477)-ROW('Table 3.2 Parish data'!$C$3)+1),ROW(190:190))))</f>
        <v/>
      </c>
      <c r="F205" s="113">
        <f t="shared" si="2"/>
        <v>0</v>
      </c>
      <c r="G205" s="27" t="str">
        <f t="array" ref="G205">IF(ISERROR(INDEX('Table 3.2 Parish data'!$J$4:$J$10274,SMALL(IF($B$3='Table 3.2 Parish data'!$C$4:$C$10477,ROW('Table 3.2 Parish data'!$C$4:$C$10477)-ROW('Table 3.2 Parish data'!$C$3)+1),ROW(190:190)))),"",INDEX('Table 3.2 Parish data'!$J$4:$J$10477,SMALL(IF($B$3='Table 3.2 Parish data'!$C$4:$C$10477,ROW('Table 3.2 Parish data'!$C$4:$C$10477)-ROW('Table 3.2 Parish data'!$C$4)+1),ROW(190:190))))</f>
        <v/>
      </c>
      <c r="H205" s="28"/>
      <c r="I205" s="29" t="str">
        <f t="array" ref="I205">IF(ISERROR(INDEX('Table 3.2 Parish data'!$K$4:$K$10274,SMALL(IF($B$3='Table 3.2 Parish data'!$C$4:$C$10477,ROW('Table 3.2 Parish data'!$C$4:$C$10477)-ROW('Table 3.2 Parish data'!$C$3)+1),ROW(190:190)))),"",INDEX('Table 3.2 Parish data'!$K$4:$K$10477,SMALL(IF($B$3='Table 3.2 Parish data'!$C$4:$C$10477,ROW('Table 3.2 Parish data'!$C$4:$C$10477)-ROW('Table 3.2 Parish data'!$C$4)+1),ROW(190:190))))</f>
        <v/>
      </c>
      <c r="J205" s="28"/>
      <c r="K205" s="30" t="str">
        <f t="array" ref="K205">IF(ISERROR(INDEX('Table 3.2 Parish data'!$L$4:$L$10274,SMALL(IF($B$3='Table 3.2 Parish data'!$C$4:$C$10477,ROW('Table 3.2 Parish data'!$C$4:$C$10477)-ROW('Table 3.2 Parish data'!$C$3)+1),ROW(190:190)))),"",INDEX('Table 3.2 Parish data'!$L$4:$L$10477,SMALL(IF($B$3='Table 3.2 Parish data'!$C$4:$C$10477,ROW('Table 3.2 Parish data'!$C$4:$C$10477)-ROW('Table 3.2 Parish data'!$C$4)+1),ROW(190:190))))</f>
        <v/>
      </c>
      <c r="L205" s="36"/>
      <c r="M205" s="31"/>
      <c r="N205" s="33"/>
      <c r="O205" s="37"/>
      <c r="P205" s="46"/>
    </row>
    <row r="206" spans="1:16" s="35" customFormat="1" ht="21" customHeight="1" thickBot="1" x14ac:dyDescent="0.25">
      <c r="A206" s="32"/>
      <c r="B206" s="109"/>
      <c r="C206" s="25" t="str">
        <f t="array" ref="C206">IF(ISERROR(INDEX('Table 3.2 Parish data'!$D$4:$D$10272,SMALL(IF($B$3='Table 3.2 Parish data'!$C$4:$C$10477,ROW('Table 3.2 Parish data'!$C$4:$C$10477)-ROW('Table 3.2 Parish data'!$C$4)+1),ROW(191:191)))),"",INDEX('Table 3.2 Parish data'!$D$4:$D$10272,SMALL(IF($B$3='Table 3.2 Parish data'!$C$4:$C$10477,ROW('Table 3.2 Parish data'!$C$4:$C$10477)-ROW('Table 3.2 Parish data'!$C$4)+1),ROW(191:191))))</f>
        <v/>
      </c>
      <c r="D206" s="26"/>
      <c r="E206" s="27" t="str">
        <f t="array" ref="E206">IF(ISERROR(INDEX('Table 3.2 Parish data'!$F$3:$F$10274,SMALL(IF($B$3='Table 3.2 Parish data'!$C$3:$C$10477,ROW('Table 3.2 Parish data'!$C$4:$C$10477)-ROW('Table 3.2 Parish data'!$C$4)+1),ROW(191:191)))),"",INDEX('Table 3.2 Parish data'!$F$3:$F$10477,SMALL(IF($B$3='Table 3.2 Parish data'!$C$4:$C$10477,ROW('Table 3.2 Parish data'!$C$4:$C$10477)-ROW('Table 3.2 Parish data'!$C$3)+1),ROW(191:191))))</f>
        <v/>
      </c>
      <c r="F206" s="113">
        <f t="shared" si="2"/>
        <v>0</v>
      </c>
      <c r="G206" s="27" t="str">
        <f t="array" ref="G206">IF(ISERROR(INDEX('Table 3.2 Parish data'!$J$4:$J$10274,SMALL(IF($B$3='Table 3.2 Parish data'!$C$4:$C$10477,ROW('Table 3.2 Parish data'!$C$4:$C$10477)-ROW('Table 3.2 Parish data'!$C$3)+1),ROW(191:191)))),"",INDEX('Table 3.2 Parish data'!$J$4:$J$10477,SMALL(IF($B$3='Table 3.2 Parish data'!$C$4:$C$10477,ROW('Table 3.2 Parish data'!$C$4:$C$10477)-ROW('Table 3.2 Parish data'!$C$4)+1),ROW(191:191))))</f>
        <v/>
      </c>
      <c r="H206" s="28"/>
      <c r="I206" s="29" t="str">
        <f t="array" ref="I206">IF(ISERROR(INDEX('Table 3.2 Parish data'!$K$4:$K$10274,SMALL(IF($B$3='Table 3.2 Parish data'!$C$4:$C$10477,ROW('Table 3.2 Parish data'!$C$4:$C$10477)-ROW('Table 3.2 Parish data'!$C$3)+1),ROW(191:191)))),"",INDEX('Table 3.2 Parish data'!$K$4:$K$10477,SMALL(IF($B$3='Table 3.2 Parish data'!$C$4:$C$10477,ROW('Table 3.2 Parish data'!$C$4:$C$10477)-ROW('Table 3.2 Parish data'!$C$4)+1),ROW(191:191))))</f>
        <v/>
      </c>
      <c r="J206" s="28"/>
      <c r="K206" s="30" t="str">
        <f t="array" ref="K206">IF(ISERROR(INDEX('Table 3.2 Parish data'!$L$4:$L$10274,SMALL(IF($B$3='Table 3.2 Parish data'!$C$4:$C$10477,ROW('Table 3.2 Parish data'!$C$4:$C$10477)-ROW('Table 3.2 Parish data'!$C$3)+1),ROW(191:191)))),"",INDEX('Table 3.2 Parish data'!$L$4:$L$10477,SMALL(IF($B$3='Table 3.2 Parish data'!$C$4:$C$10477,ROW('Table 3.2 Parish data'!$C$4:$C$10477)-ROW('Table 3.2 Parish data'!$C$4)+1),ROW(191:191))))</f>
        <v/>
      </c>
      <c r="L206" s="36"/>
      <c r="M206" s="31"/>
      <c r="N206" s="33"/>
      <c r="O206" s="37"/>
      <c r="P206" s="46"/>
    </row>
    <row r="207" spans="1:16" s="35" customFormat="1" ht="21" customHeight="1" thickBot="1" x14ac:dyDescent="0.25">
      <c r="A207" s="32"/>
      <c r="B207" s="109"/>
      <c r="C207" s="25" t="str">
        <f t="array" ref="C207">IF(ISERROR(INDEX('Table 3.2 Parish data'!$D$4:$D$10272,SMALL(IF($B$3='Table 3.2 Parish data'!$C$4:$C$10477,ROW('Table 3.2 Parish data'!$C$4:$C$10477)-ROW('Table 3.2 Parish data'!$C$4)+1),ROW(192:192)))),"",INDEX('Table 3.2 Parish data'!$D$4:$D$10272,SMALL(IF($B$3='Table 3.2 Parish data'!$C$4:$C$10477,ROW('Table 3.2 Parish data'!$C$4:$C$10477)-ROW('Table 3.2 Parish data'!$C$4)+1),ROW(192:192))))</f>
        <v/>
      </c>
      <c r="D207" s="26"/>
      <c r="E207" s="27" t="str">
        <f t="array" ref="E207">IF(ISERROR(INDEX('Table 3.2 Parish data'!$F$3:$F$10274,SMALL(IF($B$3='Table 3.2 Parish data'!$C$3:$C$10477,ROW('Table 3.2 Parish data'!$C$4:$C$10477)-ROW('Table 3.2 Parish data'!$C$4)+1),ROW(192:192)))),"",INDEX('Table 3.2 Parish data'!$F$3:$F$10477,SMALL(IF($B$3='Table 3.2 Parish data'!$C$4:$C$10477,ROW('Table 3.2 Parish data'!$C$4:$C$10477)-ROW('Table 3.2 Parish data'!$C$3)+1),ROW(192:192))))</f>
        <v/>
      </c>
      <c r="F207" s="113">
        <f t="shared" si="2"/>
        <v>0</v>
      </c>
      <c r="G207" s="27" t="str">
        <f t="array" ref="G207">IF(ISERROR(INDEX('Table 3.2 Parish data'!$J$4:$J$10274,SMALL(IF($B$3='Table 3.2 Parish data'!$C$4:$C$10477,ROW('Table 3.2 Parish data'!$C$4:$C$10477)-ROW('Table 3.2 Parish data'!$C$3)+1),ROW(192:192)))),"",INDEX('Table 3.2 Parish data'!$J$4:$J$10477,SMALL(IF($B$3='Table 3.2 Parish data'!$C$4:$C$10477,ROW('Table 3.2 Parish data'!$C$4:$C$10477)-ROW('Table 3.2 Parish data'!$C$4)+1),ROW(192:192))))</f>
        <v/>
      </c>
      <c r="H207" s="28"/>
      <c r="I207" s="29" t="str">
        <f t="array" ref="I207">IF(ISERROR(INDEX('Table 3.2 Parish data'!$K$4:$K$10274,SMALL(IF($B$3='Table 3.2 Parish data'!$C$4:$C$10477,ROW('Table 3.2 Parish data'!$C$4:$C$10477)-ROW('Table 3.2 Parish data'!$C$3)+1),ROW(192:192)))),"",INDEX('Table 3.2 Parish data'!$K$4:$K$10477,SMALL(IF($B$3='Table 3.2 Parish data'!$C$4:$C$10477,ROW('Table 3.2 Parish data'!$C$4:$C$10477)-ROW('Table 3.2 Parish data'!$C$4)+1),ROW(192:192))))</f>
        <v/>
      </c>
      <c r="J207" s="28"/>
      <c r="K207" s="30" t="str">
        <f t="array" ref="K207">IF(ISERROR(INDEX('Table 3.2 Parish data'!$L$4:$L$10274,SMALL(IF($B$3='Table 3.2 Parish data'!$C$4:$C$10477,ROW('Table 3.2 Parish data'!$C$4:$C$10477)-ROW('Table 3.2 Parish data'!$C$3)+1),ROW(192:192)))),"",INDEX('Table 3.2 Parish data'!$L$4:$L$10477,SMALL(IF($B$3='Table 3.2 Parish data'!$C$4:$C$10477,ROW('Table 3.2 Parish data'!$C$4:$C$10477)-ROW('Table 3.2 Parish data'!$C$4)+1),ROW(192:192))))</f>
        <v/>
      </c>
      <c r="L207" s="36"/>
      <c r="M207" s="31"/>
      <c r="N207" s="33"/>
      <c r="O207" s="37"/>
      <c r="P207" s="46"/>
    </row>
    <row r="208" spans="1:16" s="35" customFormat="1" ht="21" customHeight="1" thickBot="1" x14ac:dyDescent="0.25">
      <c r="A208" s="32"/>
      <c r="B208" s="109"/>
      <c r="C208" s="25" t="str">
        <f t="array" ref="C208">IF(ISERROR(INDEX('Table 3.2 Parish data'!$D$4:$D$10272,SMALL(IF($B$3='Table 3.2 Parish data'!$C$4:$C$10477,ROW('Table 3.2 Parish data'!$C$4:$C$10477)-ROW('Table 3.2 Parish data'!$C$4)+1),ROW(193:193)))),"",INDEX('Table 3.2 Parish data'!$D$4:$D$10272,SMALL(IF($B$3='Table 3.2 Parish data'!$C$4:$C$10477,ROW('Table 3.2 Parish data'!$C$4:$C$10477)-ROW('Table 3.2 Parish data'!$C$4)+1),ROW(193:193))))</f>
        <v/>
      </c>
      <c r="D208" s="26"/>
      <c r="E208" s="27" t="str">
        <f t="array" ref="E208">IF(ISERROR(INDEX('Table 3.2 Parish data'!$F$3:$F$10274,SMALL(IF($B$3='Table 3.2 Parish data'!$C$3:$C$10477,ROW('Table 3.2 Parish data'!$C$4:$C$10477)-ROW('Table 3.2 Parish data'!$C$4)+1),ROW(193:193)))),"",INDEX('Table 3.2 Parish data'!$F$3:$F$10477,SMALL(IF($B$3='Table 3.2 Parish data'!$C$4:$C$10477,ROW('Table 3.2 Parish data'!$C$4:$C$10477)-ROW('Table 3.2 Parish data'!$C$3)+1),ROW(193:193))))</f>
        <v/>
      </c>
      <c r="F208" s="113">
        <f t="shared" si="2"/>
        <v>0</v>
      </c>
      <c r="G208" s="27" t="str">
        <f t="array" ref="G208">IF(ISERROR(INDEX('Table 3.2 Parish data'!$J$4:$J$10274,SMALL(IF($B$3='Table 3.2 Parish data'!$C$4:$C$10477,ROW('Table 3.2 Parish data'!$C$4:$C$10477)-ROW('Table 3.2 Parish data'!$C$3)+1),ROW(193:193)))),"",INDEX('Table 3.2 Parish data'!$J$4:$J$10477,SMALL(IF($B$3='Table 3.2 Parish data'!$C$4:$C$10477,ROW('Table 3.2 Parish data'!$C$4:$C$10477)-ROW('Table 3.2 Parish data'!$C$4)+1),ROW(193:193))))</f>
        <v/>
      </c>
      <c r="H208" s="28"/>
      <c r="I208" s="29" t="str">
        <f t="array" ref="I208">IF(ISERROR(INDEX('Table 3.2 Parish data'!$K$4:$K$10274,SMALL(IF($B$3='Table 3.2 Parish data'!$C$4:$C$10477,ROW('Table 3.2 Parish data'!$C$4:$C$10477)-ROW('Table 3.2 Parish data'!$C$3)+1),ROW(193:193)))),"",INDEX('Table 3.2 Parish data'!$K$4:$K$10477,SMALL(IF($B$3='Table 3.2 Parish data'!$C$4:$C$10477,ROW('Table 3.2 Parish data'!$C$4:$C$10477)-ROW('Table 3.2 Parish data'!$C$4)+1),ROW(193:193))))</f>
        <v/>
      </c>
      <c r="J208" s="28"/>
      <c r="K208" s="30" t="str">
        <f t="array" ref="K208">IF(ISERROR(INDEX('Table 3.2 Parish data'!$L$4:$L$10274,SMALL(IF($B$3='Table 3.2 Parish data'!$C$4:$C$10477,ROW('Table 3.2 Parish data'!$C$4:$C$10477)-ROW('Table 3.2 Parish data'!$C$3)+1),ROW(193:193)))),"",INDEX('Table 3.2 Parish data'!$L$4:$L$10477,SMALL(IF($B$3='Table 3.2 Parish data'!$C$4:$C$10477,ROW('Table 3.2 Parish data'!$C$4:$C$10477)-ROW('Table 3.2 Parish data'!$C$4)+1),ROW(193:193))))</f>
        <v/>
      </c>
      <c r="L208" s="36"/>
      <c r="M208" s="31"/>
      <c r="N208" s="33"/>
      <c r="O208" s="37"/>
      <c r="P208" s="46"/>
    </row>
    <row r="209" spans="1:16" s="35" customFormat="1" ht="21" customHeight="1" thickBot="1" x14ac:dyDescent="0.25">
      <c r="A209" s="32"/>
      <c r="B209" s="109"/>
      <c r="C209" s="25" t="str">
        <f t="array" ref="C209">IF(ISERROR(INDEX('Table 3.2 Parish data'!$D$4:$D$10272,SMALL(IF($B$3='Table 3.2 Parish data'!$C$4:$C$10477,ROW('Table 3.2 Parish data'!$C$4:$C$10477)-ROW('Table 3.2 Parish data'!$C$4)+1),ROW(194:194)))),"",INDEX('Table 3.2 Parish data'!$D$4:$D$10272,SMALL(IF($B$3='Table 3.2 Parish data'!$C$4:$C$10477,ROW('Table 3.2 Parish data'!$C$4:$C$10477)-ROW('Table 3.2 Parish data'!$C$4)+1),ROW(194:194))))</f>
        <v/>
      </c>
      <c r="D209" s="26"/>
      <c r="E209" s="27" t="str">
        <f t="array" ref="E209">IF(ISERROR(INDEX('Table 3.2 Parish data'!$F$3:$F$10274,SMALL(IF($B$3='Table 3.2 Parish data'!$C$3:$C$10477,ROW('Table 3.2 Parish data'!$C$4:$C$10477)-ROW('Table 3.2 Parish data'!$C$4)+1),ROW(194:194)))),"",INDEX('Table 3.2 Parish data'!$F$3:$F$10477,SMALL(IF($B$3='Table 3.2 Parish data'!$C$4:$C$10477,ROW('Table 3.2 Parish data'!$C$4:$C$10477)-ROW('Table 3.2 Parish data'!$C$3)+1),ROW(194:194))))</f>
        <v/>
      </c>
      <c r="F209" s="113">
        <f t="shared" ref="F209:F272" si="3">IF(E209="Charter Trustee",2,IF(E209="Temple",2,IF(E209="Non-precepting parish",1,IF(E209="Precepting parish",1,IF(E209="Group",1,IF(E209="New Parish",1,0))))))</f>
        <v>0</v>
      </c>
      <c r="G209" s="27" t="str">
        <f t="array" ref="G209">IF(ISERROR(INDEX('Table 3.2 Parish data'!$J$4:$J$10274,SMALL(IF($B$3='Table 3.2 Parish data'!$C$4:$C$10477,ROW('Table 3.2 Parish data'!$C$4:$C$10477)-ROW('Table 3.2 Parish data'!$C$3)+1),ROW(194:194)))),"",INDEX('Table 3.2 Parish data'!$J$4:$J$10477,SMALL(IF($B$3='Table 3.2 Parish data'!$C$4:$C$10477,ROW('Table 3.2 Parish data'!$C$4:$C$10477)-ROW('Table 3.2 Parish data'!$C$4)+1),ROW(194:194))))</f>
        <v/>
      </c>
      <c r="H209" s="28"/>
      <c r="I209" s="29" t="str">
        <f t="array" ref="I209">IF(ISERROR(INDEX('Table 3.2 Parish data'!$K$4:$K$10274,SMALL(IF($B$3='Table 3.2 Parish data'!$C$4:$C$10477,ROW('Table 3.2 Parish data'!$C$4:$C$10477)-ROW('Table 3.2 Parish data'!$C$3)+1),ROW(194:194)))),"",INDEX('Table 3.2 Parish data'!$K$4:$K$10477,SMALL(IF($B$3='Table 3.2 Parish data'!$C$4:$C$10477,ROW('Table 3.2 Parish data'!$C$4:$C$10477)-ROW('Table 3.2 Parish data'!$C$4)+1),ROW(194:194))))</f>
        <v/>
      </c>
      <c r="J209" s="28"/>
      <c r="K209" s="30" t="str">
        <f t="array" ref="K209">IF(ISERROR(INDEX('Table 3.2 Parish data'!$L$4:$L$10274,SMALL(IF($B$3='Table 3.2 Parish data'!$C$4:$C$10477,ROW('Table 3.2 Parish data'!$C$4:$C$10477)-ROW('Table 3.2 Parish data'!$C$3)+1),ROW(194:194)))),"",INDEX('Table 3.2 Parish data'!$L$4:$L$10477,SMALL(IF($B$3='Table 3.2 Parish data'!$C$4:$C$10477,ROW('Table 3.2 Parish data'!$C$4:$C$10477)-ROW('Table 3.2 Parish data'!$C$4)+1),ROW(194:194))))</f>
        <v/>
      </c>
      <c r="L209" s="36"/>
      <c r="M209" s="31"/>
      <c r="N209" s="33"/>
      <c r="O209" s="37"/>
      <c r="P209" s="46"/>
    </row>
    <row r="210" spans="1:16" s="35" customFormat="1" ht="21" customHeight="1" thickBot="1" x14ac:dyDescent="0.25">
      <c r="A210" s="32"/>
      <c r="B210" s="109"/>
      <c r="C210" s="25" t="str">
        <f t="array" ref="C210">IF(ISERROR(INDEX('Table 3.2 Parish data'!$D$4:$D$10272,SMALL(IF($B$3='Table 3.2 Parish data'!$C$4:$C$10477,ROW('Table 3.2 Parish data'!$C$4:$C$10477)-ROW('Table 3.2 Parish data'!$C$4)+1),ROW(195:195)))),"",INDEX('Table 3.2 Parish data'!$D$4:$D$10272,SMALL(IF($B$3='Table 3.2 Parish data'!$C$4:$C$10477,ROW('Table 3.2 Parish data'!$C$4:$C$10477)-ROW('Table 3.2 Parish data'!$C$4)+1),ROW(195:195))))</f>
        <v/>
      </c>
      <c r="D210" s="26"/>
      <c r="E210" s="27" t="str">
        <f t="array" ref="E210">IF(ISERROR(INDEX('Table 3.2 Parish data'!$F$3:$F$10274,SMALL(IF($B$3='Table 3.2 Parish data'!$C$3:$C$10477,ROW('Table 3.2 Parish data'!$C$4:$C$10477)-ROW('Table 3.2 Parish data'!$C$4)+1),ROW(195:195)))),"",INDEX('Table 3.2 Parish data'!$F$3:$F$10477,SMALL(IF($B$3='Table 3.2 Parish data'!$C$4:$C$10477,ROW('Table 3.2 Parish data'!$C$4:$C$10477)-ROW('Table 3.2 Parish data'!$C$3)+1),ROW(195:195))))</f>
        <v/>
      </c>
      <c r="F210" s="113">
        <f t="shared" si="3"/>
        <v>0</v>
      </c>
      <c r="G210" s="27" t="str">
        <f t="array" ref="G210">IF(ISERROR(INDEX('Table 3.2 Parish data'!$J$4:$J$10274,SMALL(IF($B$3='Table 3.2 Parish data'!$C$4:$C$10477,ROW('Table 3.2 Parish data'!$C$4:$C$10477)-ROW('Table 3.2 Parish data'!$C$3)+1),ROW(195:195)))),"",INDEX('Table 3.2 Parish data'!$J$4:$J$10477,SMALL(IF($B$3='Table 3.2 Parish data'!$C$4:$C$10477,ROW('Table 3.2 Parish data'!$C$4:$C$10477)-ROW('Table 3.2 Parish data'!$C$4)+1),ROW(195:195))))</f>
        <v/>
      </c>
      <c r="H210" s="28"/>
      <c r="I210" s="29" t="str">
        <f t="array" ref="I210">IF(ISERROR(INDEX('Table 3.2 Parish data'!$K$4:$K$10274,SMALL(IF($B$3='Table 3.2 Parish data'!$C$4:$C$10477,ROW('Table 3.2 Parish data'!$C$4:$C$10477)-ROW('Table 3.2 Parish data'!$C$3)+1),ROW(195:195)))),"",INDEX('Table 3.2 Parish data'!$K$4:$K$10477,SMALL(IF($B$3='Table 3.2 Parish data'!$C$4:$C$10477,ROW('Table 3.2 Parish data'!$C$4:$C$10477)-ROW('Table 3.2 Parish data'!$C$4)+1),ROW(195:195))))</f>
        <v/>
      </c>
      <c r="J210" s="28"/>
      <c r="K210" s="30" t="str">
        <f t="array" ref="K210">IF(ISERROR(INDEX('Table 3.2 Parish data'!$L$4:$L$10274,SMALL(IF($B$3='Table 3.2 Parish data'!$C$4:$C$10477,ROW('Table 3.2 Parish data'!$C$4:$C$10477)-ROW('Table 3.2 Parish data'!$C$3)+1),ROW(195:195)))),"",INDEX('Table 3.2 Parish data'!$L$4:$L$10477,SMALL(IF($B$3='Table 3.2 Parish data'!$C$4:$C$10477,ROW('Table 3.2 Parish data'!$C$4:$C$10477)-ROW('Table 3.2 Parish data'!$C$4)+1),ROW(195:195))))</f>
        <v/>
      </c>
      <c r="L210" s="36"/>
      <c r="M210" s="31"/>
      <c r="N210" s="33"/>
      <c r="O210" s="37"/>
      <c r="P210" s="46"/>
    </row>
    <row r="211" spans="1:16" s="35" customFormat="1" ht="21" customHeight="1" thickBot="1" x14ac:dyDescent="0.25">
      <c r="A211" s="32"/>
      <c r="B211" s="109"/>
      <c r="C211" s="25" t="str">
        <f t="array" ref="C211">IF(ISERROR(INDEX('Table 3.2 Parish data'!$D$4:$D$10272,SMALL(IF($B$3='Table 3.2 Parish data'!$C$4:$C$10477,ROW('Table 3.2 Parish data'!$C$4:$C$10477)-ROW('Table 3.2 Parish data'!$C$4)+1),ROW(196:196)))),"",INDEX('Table 3.2 Parish data'!$D$4:$D$10272,SMALL(IF($B$3='Table 3.2 Parish data'!$C$4:$C$10477,ROW('Table 3.2 Parish data'!$C$4:$C$10477)-ROW('Table 3.2 Parish data'!$C$4)+1),ROW(196:196))))</f>
        <v/>
      </c>
      <c r="D211" s="26"/>
      <c r="E211" s="27" t="str">
        <f t="array" ref="E211">IF(ISERROR(INDEX('Table 3.2 Parish data'!$F$3:$F$10274,SMALL(IF($B$3='Table 3.2 Parish data'!$C$3:$C$10477,ROW('Table 3.2 Parish data'!$C$4:$C$10477)-ROW('Table 3.2 Parish data'!$C$4)+1),ROW(196:196)))),"",INDEX('Table 3.2 Parish data'!$F$3:$F$10477,SMALL(IF($B$3='Table 3.2 Parish data'!$C$4:$C$10477,ROW('Table 3.2 Parish data'!$C$4:$C$10477)-ROW('Table 3.2 Parish data'!$C$3)+1),ROW(196:196))))</f>
        <v/>
      </c>
      <c r="F211" s="113">
        <f t="shared" si="3"/>
        <v>0</v>
      </c>
      <c r="G211" s="27" t="str">
        <f t="array" ref="G211">IF(ISERROR(INDEX('Table 3.2 Parish data'!$J$4:$J$10274,SMALL(IF($B$3='Table 3.2 Parish data'!$C$4:$C$10477,ROW('Table 3.2 Parish data'!$C$4:$C$10477)-ROW('Table 3.2 Parish data'!$C$3)+1),ROW(196:196)))),"",INDEX('Table 3.2 Parish data'!$J$4:$J$10477,SMALL(IF($B$3='Table 3.2 Parish data'!$C$4:$C$10477,ROW('Table 3.2 Parish data'!$C$4:$C$10477)-ROW('Table 3.2 Parish data'!$C$4)+1),ROW(196:196))))</f>
        <v/>
      </c>
      <c r="H211" s="28"/>
      <c r="I211" s="29" t="str">
        <f t="array" ref="I211">IF(ISERROR(INDEX('Table 3.2 Parish data'!$K$4:$K$10274,SMALL(IF($B$3='Table 3.2 Parish data'!$C$4:$C$10477,ROW('Table 3.2 Parish data'!$C$4:$C$10477)-ROW('Table 3.2 Parish data'!$C$3)+1),ROW(196:196)))),"",INDEX('Table 3.2 Parish data'!$K$4:$K$10477,SMALL(IF($B$3='Table 3.2 Parish data'!$C$4:$C$10477,ROW('Table 3.2 Parish data'!$C$4:$C$10477)-ROW('Table 3.2 Parish data'!$C$4)+1),ROW(196:196))))</f>
        <v/>
      </c>
      <c r="J211" s="28"/>
      <c r="K211" s="30" t="str">
        <f t="array" ref="K211">IF(ISERROR(INDEX('Table 3.2 Parish data'!$L$4:$L$10274,SMALL(IF($B$3='Table 3.2 Parish data'!$C$4:$C$10477,ROW('Table 3.2 Parish data'!$C$4:$C$10477)-ROW('Table 3.2 Parish data'!$C$3)+1),ROW(196:196)))),"",INDEX('Table 3.2 Parish data'!$L$4:$L$10477,SMALL(IF($B$3='Table 3.2 Parish data'!$C$4:$C$10477,ROW('Table 3.2 Parish data'!$C$4:$C$10477)-ROW('Table 3.2 Parish data'!$C$4)+1),ROW(196:196))))</f>
        <v/>
      </c>
      <c r="L211" s="36"/>
      <c r="M211" s="31"/>
      <c r="N211" s="33"/>
      <c r="O211" s="37"/>
      <c r="P211" s="46"/>
    </row>
    <row r="212" spans="1:16" s="35" customFormat="1" ht="21" customHeight="1" thickBot="1" x14ac:dyDescent="0.25">
      <c r="A212" s="32"/>
      <c r="B212" s="109"/>
      <c r="C212" s="25" t="str">
        <f t="array" ref="C212">IF(ISERROR(INDEX('Table 3.2 Parish data'!$D$4:$D$10272,SMALL(IF($B$3='Table 3.2 Parish data'!$C$4:$C$10477,ROW('Table 3.2 Parish data'!$C$4:$C$10477)-ROW('Table 3.2 Parish data'!$C$4)+1),ROW(197:197)))),"",INDEX('Table 3.2 Parish data'!$D$4:$D$10272,SMALL(IF($B$3='Table 3.2 Parish data'!$C$4:$C$10477,ROW('Table 3.2 Parish data'!$C$4:$C$10477)-ROW('Table 3.2 Parish data'!$C$4)+1),ROW(197:197))))</f>
        <v/>
      </c>
      <c r="D212" s="26"/>
      <c r="E212" s="27" t="str">
        <f t="array" ref="E212">IF(ISERROR(INDEX('Table 3.2 Parish data'!$F$3:$F$10274,SMALL(IF($B$3='Table 3.2 Parish data'!$C$3:$C$10477,ROW('Table 3.2 Parish data'!$C$4:$C$10477)-ROW('Table 3.2 Parish data'!$C$4)+1),ROW(197:197)))),"",INDEX('Table 3.2 Parish data'!$F$3:$F$10477,SMALL(IF($B$3='Table 3.2 Parish data'!$C$4:$C$10477,ROW('Table 3.2 Parish data'!$C$4:$C$10477)-ROW('Table 3.2 Parish data'!$C$3)+1),ROW(197:197))))</f>
        <v/>
      </c>
      <c r="F212" s="113">
        <f t="shared" si="3"/>
        <v>0</v>
      </c>
      <c r="G212" s="27" t="str">
        <f t="array" ref="G212">IF(ISERROR(INDEX('Table 3.2 Parish data'!$J$4:$J$10274,SMALL(IF($B$3='Table 3.2 Parish data'!$C$4:$C$10477,ROW('Table 3.2 Parish data'!$C$4:$C$10477)-ROW('Table 3.2 Parish data'!$C$3)+1),ROW(197:197)))),"",INDEX('Table 3.2 Parish data'!$J$4:$J$10477,SMALL(IF($B$3='Table 3.2 Parish data'!$C$4:$C$10477,ROW('Table 3.2 Parish data'!$C$4:$C$10477)-ROW('Table 3.2 Parish data'!$C$4)+1),ROW(197:197))))</f>
        <v/>
      </c>
      <c r="H212" s="28"/>
      <c r="I212" s="29" t="str">
        <f t="array" ref="I212">IF(ISERROR(INDEX('Table 3.2 Parish data'!$K$4:$K$10274,SMALL(IF($B$3='Table 3.2 Parish data'!$C$4:$C$10477,ROW('Table 3.2 Parish data'!$C$4:$C$10477)-ROW('Table 3.2 Parish data'!$C$3)+1),ROW(197:197)))),"",INDEX('Table 3.2 Parish data'!$K$4:$K$10477,SMALL(IF($B$3='Table 3.2 Parish data'!$C$4:$C$10477,ROW('Table 3.2 Parish data'!$C$4:$C$10477)-ROW('Table 3.2 Parish data'!$C$4)+1),ROW(197:197))))</f>
        <v/>
      </c>
      <c r="J212" s="28"/>
      <c r="K212" s="30" t="str">
        <f t="array" ref="K212">IF(ISERROR(INDEX('Table 3.2 Parish data'!$L$4:$L$10274,SMALL(IF($B$3='Table 3.2 Parish data'!$C$4:$C$10477,ROW('Table 3.2 Parish data'!$C$4:$C$10477)-ROW('Table 3.2 Parish data'!$C$3)+1),ROW(197:197)))),"",INDEX('Table 3.2 Parish data'!$L$4:$L$10477,SMALL(IF($B$3='Table 3.2 Parish data'!$C$4:$C$10477,ROW('Table 3.2 Parish data'!$C$4:$C$10477)-ROW('Table 3.2 Parish data'!$C$4)+1),ROW(197:197))))</f>
        <v/>
      </c>
      <c r="L212" s="36"/>
      <c r="M212" s="31"/>
      <c r="N212" s="33"/>
      <c r="O212" s="37"/>
      <c r="P212" s="46"/>
    </row>
    <row r="213" spans="1:16" s="35" customFormat="1" ht="21" customHeight="1" thickBot="1" x14ac:dyDescent="0.25">
      <c r="A213" s="32"/>
      <c r="B213" s="109"/>
      <c r="C213" s="25" t="str">
        <f t="array" ref="C213">IF(ISERROR(INDEX('Table 3.2 Parish data'!$D$4:$D$10272,SMALL(IF($B$3='Table 3.2 Parish data'!$C$4:$C$10477,ROW('Table 3.2 Parish data'!$C$4:$C$10477)-ROW('Table 3.2 Parish data'!$C$4)+1),ROW(198:198)))),"",INDEX('Table 3.2 Parish data'!$D$4:$D$10272,SMALL(IF($B$3='Table 3.2 Parish data'!$C$4:$C$10477,ROW('Table 3.2 Parish data'!$C$4:$C$10477)-ROW('Table 3.2 Parish data'!$C$4)+1),ROW(198:198))))</f>
        <v/>
      </c>
      <c r="D213" s="26"/>
      <c r="E213" s="27" t="str">
        <f t="array" ref="E213">IF(ISERROR(INDEX('Table 3.2 Parish data'!$F$3:$F$10274,SMALL(IF($B$3='Table 3.2 Parish data'!$C$3:$C$10477,ROW('Table 3.2 Parish data'!$C$4:$C$10477)-ROW('Table 3.2 Parish data'!$C$4)+1),ROW(198:198)))),"",INDEX('Table 3.2 Parish data'!$F$3:$F$10477,SMALL(IF($B$3='Table 3.2 Parish data'!$C$4:$C$10477,ROW('Table 3.2 Parish data'!$C$4:$C$10477)-ROW('Table 3.2 Parish data'!$C$3)+1),ROW(198:198))))</f>
        <v/>
      </c>
      <c r="F213" s="113">
        <f t="shared" si="3"/>
        <v>0</v>
      </c>
      <c r="G213" s="27" t="str">
        <f t="array" ref="G213">IF(ISERROR(INDEX('Table 3.2 Parish data'!$J$4:$J$10274,SMALL(IF($B$3='Table 3.2 Parish data'!$C$4:$C$10477,ROW('Table 3.2 Parish data'!$C$4:$C$10477)-ROW('Table 3.2 Parish data'!$C$3)+1),ROW(198:198)))),"",INDEX('Table 3.2 Parish data'!$J$4:$J$10477,SMALL(IF($B$3='Table 3.2 Parish data'!$C$4:$C$10477,ROW('Table 3.2 Parish data'!$C$4:$C$10477)-ROW('Table 3.2 Parish data'!$C$4)+1),ROW(198:198))))</f>
        <v/>
      </c>
      <c r="H213" s="28"/>
      <c r="I213" s="29" t="str">
        <f t="array" ref="I213">IF(ISERROR(INDEX('Table 3.2 Parish data'!$K$4:$K$10274,SMALL(IF($B$3='Table 3.2 Parish data'!$C$4:$C$10477,ROW('Table 3.2 Parish data'!$C$4:$C$10477)-ROW('Table 3.2 Parish data'!$C$3)+1),ROW(198:198)))),"",INDEX('Table 3.2 Parish data'!$K$4:$K$10477,SMALL(IF($B$3='Table 3.2 Parish data'!$C$4:$C$10477,ROW('Table 3.2 Parish data'!$C$4:$C$10477)-ROW('Table 3.2 Parish data'!$C$4)+1),ROW(198:198))))</f>
        <v/>
      </c>
      <c r="J213" s="28"/>
      <c r="K213" s="30" t="str">
        <f t="array" ref="K213">IF(ISERROR(INDEX('Table 3.2 Parish data'!$L$4:$L$10274,SMALL(IF($B$3='Table 3.2 Parish data'!$C$4:$C$10477,ROW('Table 3.2 Parish data'!$C$4:$C$10477)-ROW('Table 3.2 Parish data'!$C$3)+1),ROW(198:198)))),"",INDEX('Table 3.2 Parish data'!$L$4:$L$10477,SMALL(IF($B$3='Table 3.2 Parish data'!$C$4:$C$10477,ROW('Table 3.2 Parish data'!$C$4:$C$10477)-ROW('Table 3.2 Parish data'!$C$4)+1),ROW(198:198))))</f>
        <v/>
      </c>
      <c r="L213" s="36"/>
      <c r="M213" s="31"/>
      <c r="N213" s="33"/>
      <c r="O213" s="37"/>
      <c r="P213" s="46"/>
    </row>
    <row r="214" spans="1:16" s="35" customFormat="1" ht="21" customHeight="1" thickBot="1" x14ac:dyDescent="0.25">
      <c r="A214" s="32"/>
      <c r="B214" s="109"/>
      <c r="C214" s="25" t="str">
        <f t="array" ref="C214">IF(ISERROR(INDEX('Table 3.2 Parish data'!$D$4:$D$10272,SMALL(IF($B$3='Table 3.2 Parish data'!$C$4:$C$10477,ROW('Table 3.2 Parish data'!$C$4:$C$10477)-ROW('Table 3.2 Parish data'!$C$4)+1),ROW(199:199)))),"",INDEX('Table 3.2 Parish data'!$D$4:$D$10272,SMALL(IF($B$3='Table 3.2 Parish data'!$C$4:$C$10477,ROW('Table 3.2 Parish data'!$C$4:$C$10477)-ROW('Table 3.2 Parish data'!$C$4)+1),ROW(199:199))))</f>
        <v/>
      </c>
      <c r="D214" s="26"/>
      <c r="E214" s="27" t="str">
        <f t="array" ref="E214">IF(ISERROR(INDEX('Table 3.2 Parish data'!$F$3:$F$10274,SMALL(IF($B$3='Table 3.2 Parish data'!$C$3:$C$10477,ROW('Table 3.2 Parish data'!$C$4:$C$10477)-ROW('Table 3.2 Parish data'!$C$4)+1),ROW(199:199)))),"",INDEX('Table 3.2 Parish data'!$F$3:$F$10477,SMALL(IF($B$3='Table 3.2 Parish data'!$C$4:$C$10477,ROW('Table 3.2 Parish data'!$C$4:$C$10477)-ROW('Table 3.2 Parish data'!$C$3)+1),ROW(199:199))))</f>
        <v/>
      </c>
      <c r="F214" s="113">
        <f t="shared" si="3"/>
        <v>0</v>
      </c>
      <c r="G214" s="27" t="str">
        <f t="array" ref="G214">IF(ISERROR(INDEX('Table 3.2 Parish data'!$J$4:$J$10274,SMALL(IF($B$3='Table 3.2 Parish data'!$C$4:$C$10477,ROW('Table 3.2 Parish data'!$C$4:$C$10477)-ROW('Table 3.2 Parish data'!$C$3)+1),ROW(199:199)))),"",INDEX('Table 3.2 Parish data'!$J$4:$J$10477,SMALL(IF($B$3='Table 3.2 Parish data'!$C$4:$C$10477,ROW('Table 3.2 Parish data'!$C$4:$C$10477)-ROW('Table 3.2 Parish data'!$C$4)+1),ROW(199:199))))</f>
        <v/>
      </c>
      <c r="H214" s="28"/>
      <c r="I214" s="29" t="str">
        <f t="array" ref="I214">IF(ISERROR(INDEX('Table 3.2 Parish data'!$K$4:$K$10274,SMALL(IF($B$3='Table 3.2 Parish data'!$C$4:$C$10477,ROW('Table 3.2 Parish data'!$C$4:$C$10477)-ROW('Table 3.2 Parish data'!$C$3)+1),ROW(199:199)))),"",INDEX('Table 3.2 Parish data'!$K$4:$K$10477,SMALL(IF($B$3='Table 3.2 Parish data'!$C$4:$C$10477,ROW('Table 3.2 Parish data'!$C$4:$C$10477)-ROW('Table 3.2 Parish data'!$C$4)+1),ROW(199:199))))</f>
        <v/>
      </c>
      <c r="J214" s="28"/>
      <c r="K214" s="30" t="str">
        <f t="array" ref="K214">IF(ISERROR(INDEX('Table 3.2 Parish data'!$L$4:$L$10274,SMALL(IF($B$3='Table 3.2 Parish data'!$C$4:$C$10477,ROW('Table 3.2 Parish data'!$C$4:$C$10477)-ROW('Table 3.2 Parish data'!$C$3)+1),ROW(199:199)))),"",INDEX('Table 3.2 Parish data'!$L$4:$L$10477,SMALL(IF($B$3='Table 3.2 Parish data'!$C$4:$C$10477,ROW('Table 3.2 Parish data'!$C$4:$C$10477)-ROW('Table 3.2 Parish data'!$C$4)+1),ROW(199:199))))</f>
        <v/>
      </c>
      <c r="L214" s="36"/>
      <c r="M214" s="31"/>
      <c r="N214" s="33"/>
      <c r="O214" s="37"/>
      <c r="P214" s="46"/>
    </row>
    <row r="215" spans="1:16" s="35" customFormat="1" ht="21" customHeight="1" thickBot="1" x14ac:dyDescent="0.25">
      <c r="A215" s="32"/>
      <c r="B215" s="109"/>
      <c r="C215" s="25" t="str">
        <f t="array" ref="C215">IF(ISERROR(INDEX('Table 3.2 Parish data'!$D$4:$D$10272,SMALL(IF($B$3='Table 3.2 Parish data'!$C$4:$C$10477,ROW('Table 3.2 Parish data'!$C$4:$C$10477)-ROW('Table 3.2 Parish data'!$C$4)+1),ROW(200:200)))),"",INDEX('Table 3.2 Parish data'!$D$4:$D$10272,SMALL(IF($B$3='Table 3.2 Parish data'!$C$4:$C$10477,ROW('Table 3.2 Parish data'!$C$4:$C$10477)-ROW('Table 3.2 Parish data'!$C$4)+1),ROW(200:200))))</f>
        <v/>
      </c>
      <c r="D215" s="26"/>
      <c r="E215" s="27" t="str">
        <f t="array" ref="E215">IF(ISERROR(INDEX('Table 3.2 Parish data'!$F$3:$F$10274,SMALL(IF($B$3='Table 3.2 Parish data'!$C$3:$C$10477,ROW('Table 3.2 Parish data'!$C$4:$C$10477)-ROW('Table 3.2 Parish data'!$C$4)+1),ROW(200:200)))),"",INDEX('Table 3.2 Parish data'!$F$3:$F$10477,SMALL(IF($B$3='Table 3.2 Parish data'!$C$4:$C$10477,ROW('Table 3.2 Parish data'!$C$4:$C$10477)-ROW('Table 3.2 Parish data'!$C$3)+1),ROW(200:200))))</f>
        <v/>
      </c>
      <c r="F215" s="113">
        <f t="shared" si="3"/>
        <v>0</v>
      </c>
      <c r="G215" s="27" t="str">
        <f t="array" ref="G215">IF(ISERROR(INDEX('Table 3.2 Parish data'!$J$4:$J$10274,SMALL(IF($B$3='Table 3.2 Parish data'!$C$4:$C$10477,ROW('Table 3.2 Parish data'!$C$4:$C$10477)-ROW('Table 3.2 Parish data'!$C$3)+1),ROW(200:200)))),"",INDEX('Table 3.2 Parish data'!$J$4:$J$10477,SMALL(IF($B$3='Table 3.2 Parish data'!$C$4:$C$10477,ROW('Table 3.2 Parish data'!$C$4:$C$10477)-ROW('Table 3.2 Parish data'!$C$4)+1),ROW(200:200))))</f>
        <v/>
      </c>
      <c r="H215" s="28"/>
      <c r="I215" s="29" t="str">
        <f t="array" ref="I215">IF(ISERROR(INDEX('Table 3.2 Parish data'!$K$4:$K$10274,SMALL(IF($B$3='Table 3.2 Parish data'!$C$4:$C$10477,ROW('Table 3.2 Parish data'!$C$4:$C$10477)-ROW('Table 3.2 Parish data'!$C$3)+1),ROW(200:200)))),"",INDEX('Table 3.2 Parish data'!$K$4:$K$10477,SMALL(IF($B$3='Table 3.2 Parish data'!$C$4:$C$10477,ROW('Table 3.2 Parish data'!$C$4:$C$10477)-ROW('Table 3.2 Parish data'!$C$4)+1),ROW(200:200))))</f>
        <v/>
      </c>
      <c r="J215" s="28"/>
      <c r="K215" s="30" t="str">
        <f t="array" ref="K215">IF(ISERROR(INDEX('Table 3.2 Parish data'!$L$4:$L$10274,SMALL(IF($B$3='Table 3.2 Parish data'!$C$4:$C$10477,ROW('Table 3.2 Parish data'!$C$4:$C$10477)-ROW('Table 3.2 Parish data'!$C$3)+1),ROW(200:200)))),"",INDEX('Table 3.2 Parish data'!$L$4:$L$10477,SMALL(IF($B$3='Table 3.2 Parish data'!$C$4:$C$10477,ROW('Table 3.2 Parish data'!$C$4:$C$10477)-ROW('Table 3.2 Parish data'!$C$4)+1),ROW(200:200))))</f>
        <v/>
      </c>
      <c r="L215" s="36"/>
      <c r="M215" s="31"/>
      <c r="N215" s="33"/>
      <c r="O215" s="37"/>
      <c r="P215" s="46"/>
    </row>
    <row r="216" spans="1:16" s="35" customFormat="1" ht="21" customHeight="1" thickBot="1" x14ac:dyDescent="0.25">
      <c r="A216" s="32"/>
      <c r="B216" s="109"/>
      <c r="C216" s="25" t="str">
        <f t="array" ref="C216">IF(ISERROR(INDEX('Table 3.2 Parish data'!$D$4:$D$10272,SMALL(IF($B$3='Table 3.2 Parish data'!$C$4:$C$10477,ROW('Table 3.2 Parish data'!$C$4:$C$10477)-ROW('Table 3.2 Parish data'!$C$4)+1),ROW(201:201)))),"",INDEX('Table 3.2 Parish data'!$D$4:$D$10272,SMALL(IF($B$3='Table 3.2 Parish data'!$C$4:$C$10477,ROW('Table 3.2 Parish data'!$C$4:$C$10477)-ROW('Table 3.2 Parish data'!$C$4)+1),ROW(201:201))))</f>
        <v/>
      </c>
      <c r="D216" s="26"/>
      <c r="E216" s="27" t="str">
        <f t="array" ref="E216">IF(ISERROR(INDEX('Table 3.2 Parish data'!$F$3:$F$10274,SMALL(IF($B$3='Table 3.2 Parish data'!$C$3:$C$10477,ROW('Table 3.2 Parish data'!$C$4:$C$10477)-ROW('Table 3.2 Parish data'!$C$4)+1),ROW(201:201)))),"",INDEX('Table 3.2 Parish data'!$F$3:$F$10477,SMALL(IF($B$3='Table 3.2 Parish data'!$C$4:$C$10477,ROW('Table 3.2 Parish data'!$C$4:$C$10477)-ROW('Table 3.2 Parish data'!$C$3)+1),ROW(201:201))))</f>
        <v/>
      </c>
      <c r="F216" s="113">
        <f t="shared" si="3"/>
        <v>0</v>
      </c>
      <c r="G216" s="27" t="str">
        <f t="array" ref="G216">IF(ISERROR(INDEX('Table 3.2 Parish data'!$J$4:$J$10274,SMALL(IF($B$3='Table 3.2 Parish data'!$C$4:$C$10477,ROW('Table 3.2 Parish data'!$C$4:$C$10477)-ROW('Table 3.2 Parish data'!$C$3)+1),ROW(201:201)))),"",INDEX('Table 3.2 Parish data'!$J$4:$J$10477,SMALL(IF($B$3='Table 3.2 Parish data'!$C$4:$C$10477,ROW('Table 3.2 Parish data'!$C$4:$C$10477)-ROW('Table 3.2 Parish data'!$C$4)+1),ROW(201:201))))</f>
        <v/>
      </c>
      <c r="H216" s="28"/>
      <c r="I216" s="29" t="str">
        <f t="array" ref="I216">IF(ISERROR(INDEX('Table 3.2 Parish data'!$K$4:$K$10274,SMALL(IF($B$3='Table 3.2 Parish data'!$C$4:$C$10477,ROW('Table 3.2 Parish data'!$C$4:$C$10477)-ROW('Table 3.2 Parish data'!$C$3)+1),ROW(201:201)))),"",INDEX('Table 3.2 Parish data'!$K$4:$K$10477,SMALL(IF($B$3='Table 3.2 Parish data'!$C$4:$C$10477,ROW('Table 3.2 Parish data'!$C$4:$C$10477)-ROW('Table 3.2 Parish data'!$C$4)+1),ROW(201:201))))</f>
        <v/>
      </c>
      <c r="J216" s="28"/>
      <c r="K216" s="30" t="str">
        <f t="array" ref="K216">IF(ISERROR(INDEX('Table 3.2 Parish data'!$L$4:$L$10274,SMALL(IF($B$3='Table 3.2 Parish data'!$C$4:$C$10477,ROW('Table 3.2 Parish data'!$C$4:$C$10477)-ROW('Table 3.2 Parish data'!$C$3)+1),ROW(201:201)))),"",INDEX('Table 3.2 Parish data'!$L$4:$L$10477,SMALL(IF($B$3='Table 3.2 Parish data'!$C$4:$C$10477,ROW('Table 3.2 Parish data'!$C$4:$C$10477)-ROW('Table 3.2 Parish data'!$C$4)+1),ROW(201:201))))</f>
        <v/>
      </c>
      <c r="L216" s="36"/>
      <c r="M216" s="31"/>
      <c r="N216" s="33"/>
      <c r="O216" s="37"/>
      <c r="P216" s="46"/>
    </row>
    <row r="217" spans="1:16" s="35" customFormat="1" ht="21" customHeight="1" thickBot="1" x14ac:dyDescent="0.25">
      <c r="A217" s="32"/>
      <c r="B217" s="109"/>
      <c r="C217" s="25" t="str">
        <f t="array" ref="C217">IF(ISERROR(INDEX('Table 3.2 Parish data'!$D$4:$D$10272,SMALL(IF($B$3='Table 3.2 Parish data'!$C$4:$C$10477,ROW('Table 3.2 Parish data'!$C$4:$C$10477)-ROW('Table 3.2 Parish data'!$C$4)+1),ROW(202:202)))),"",INDEX('Table 3.2 Parish data'!$D$4:$D$10272,SMALL(IF($B$3='Table 3.2 Parish data'!$C$4:$C$10477,ROW('Table 3.2 Parish data'!$C$4:$C$10477)-ROW('Table 3.2 Parish data'!$C$4)+1),ROW(202:202))))</f>
        <v/>
      </c>
      <c r="D217" s="26"/>
      <c r="E217" s="27" t="str">
        <f t="array" ref="E217">IF(ISERROR(INDEX('Table 3.2 Parish data'!$F$3:$F$10274,SMALL(IF($B$3='Table 3.2 Parish data'!$C$3:$C$10477,ROW('Table 3.2 Parish data'!$C$4:$C$10477)-ROW('Table 3.2 Parish data'!$C$4)+1),ROW(202:202)))),"",INDEX('Table 3.2 Parish data'!$F$3:$F$10477,SMALL(IF($B$3='Table 3.2 Parish data'!$C$4:$C$10477,ROW('Table 3.2 Parish data'!$C$4:$C$10477)-ROW('Table 3.2 Parish data'!$C$3)+1),ROW(202:202))))</f>
        <v/>
      </c>
      <c r="F217" s="113">
        <f t="shared" si="3"/>
        <v>0</v>
      </c>
      <c r="G217" s="27" t="str">
        <f t="array" ref="G217">IF(ISERROR(INDEX('Table 3.2 Parish data'!$J$4:$J$10274,SMALL(IF($B$3='Table 3.2 Parish data'!$C$4:$C$10477,ROW('Table 3.2 Parish data'!$C$4:$C$10477)-ROW('Table 3.2 Parish data'!$C$3)+1),ROW(202:202)))),"",INDEX('Table 3.2 Parish data'!$J$4:$J$10477,SMALL(IF($B$3='Table 3.2 Parish data'!$C$4:$C$10477,ROW('Table 3.2 Parish data'!$C$4:$C$10477)-ROW('Table 3.2 Parish data'!$C$4)+1),ROW(202:202))))</f>
        <v/>
      </c>
      <c r="H217" s="28"/>
      <c r="I217" s="29" t="str">
        <f t="array" ref="I217">IF(ISERROR(INDEX('Table 3.2 Parish data'!$K$4:$K$10274,SMALL(IF($B$3='Table 3.2 Parish data'!$C$4:$C$10477,ROW('Table 3.2 Parish data'!$C$4:$C$10477)-ROW('Table 3.2 Parish data'!$C$3)+1),ROW(202:202)))),"",INDEX('Table 3.2 Parish data'!$K$4:$K$10477,SMALL(IF($B$3='Table 3.2 Parish data'!$C$4:$C$10477,ROW('Table 3.2 Parish data'!$C$4:$C$10477)-ROW('Table 3.2 Parish data'!$C$4)+1),ROW(202:202))))</f>
        <v/>
      </c>
      <c r="J217" s="28"/>
      <c r="K217" s="30" t="str">
        <f t="array" ref="K217">IF(ISERROR(INDEX('Table 3.2 Parish data'!$L$4:$L$10274,SMALL(IF($B$3='Table 3.2 Parish data'!$C$4:$C$10477,ROW('Table 3.2 Parish data'!$C$4:$C$10477)-ROW('Table 3.2 Parish data'!$C$3)+1),ROW(202:202)))),"",INDEX('Table 3.2 Parish data'!$L$4:$L$10477,SMALL(IF($B$3='Table 3.2 Parish data'!$C$4:$C$10477,ROW('Table 3.2 Parish data'!$C$4:$C$10477)-ROW('Table 3.2 Parish data'!$C$4)+1),ROW(202:202))))</f>
        <v/>
      </c>
      <c r="L217" s="36"/>
      <c r="M217" s="31"/>
      <c r="N217" s="33"/>
      <c r="O217" s="37"/>
      <c r="P217" s="46"/>
    </row>
    <row r="218" spans="1:16" s="35" customFormat="1" ht="21" customHeight="1" thickBot="1" x14ac:dyDescent="0.25">
      <c r="A218" s="32"/>
      <c r="B218" s="109"/>
      <c r="C218" s="25" t="str">
        <f t="array" ref="C218">IF(ISERROR(INDEX('Table 3.2 Parish data'!$D$4:$D$10272,SMALL(IF($B$3='Table 3.2 Parish data'!$C$4:$C$10477,ROW('Table 3.2 Parish data'!$C$4:$C$10477)-ROW('Table 3.2 Parish data'!$C$4)+1),ROW(203:203)))),"",INDEX('Table 3.2 Parish data'!$D$4:$D$10272,SMALL(IF($B$3='Table 3.2 Parish data'!$C$4:$C$10477,ROW('Table 3.2 Parish data'!$C$4:$C$10477)-ROW('Table 3.2 Parish data'!$C$4)+1),ROW(203:203))))</f>
        <v/>
      </c>
      <c r="D218" s="26"/>
      <c r="E218" s="27" t="str">
        <f t="array" ref="E218">IF(ISERROR(INDEX('Table 3.2 Parish data'!$F$3:$F$10274,SMALL(IF($B$3='Table 3.2 Parish data'!$C$3:$C$10477,ROW('Table 3.2 Parish data'!$C$4:$C$10477)-ROW('Table 3.2 Parish data'!$C$4)+1),ROW(203:203)))),"",INDEX('Table 3.2 Parish data'!$F$3:$F$10477,SMALL(IF($B$3='Table 3.2 Parish data'!$C$4:$C$10477,ROW('Table 3.2 Parish data'!$C$4:$C$10477)-ROW('Table 3.2 Parish data'!$C$3)+1),ROW(203:203))))</f>
        <v/>
      </c>
      <c r="F218" s="113">
        <f t="shared" si="3"/>
        <v>0</v>
      </c>
      <c r="G218" s="27" t="str">
        <f t="array" ref="G218">IF(ISERROR(INDEX('Table 3.2 Parish data'!$J$4:$J$10274,SMALL(IF($B$3='Table 3.2 Parish data'!$C$4:$C$10477,ROW('Table 3.2 Parish data'!$C$4:$C$10477)-ROW('Table 3.2 Parish data'!$C$3)+1),ROW(203:203)))),"",INDEX('Table 3.2 Parish data'!$J$4:$J$10477,SMALL(IF($B$3='Table 3.2 Parish data'!$C$4:$C$10477,ROW('Table 3.2 Parish data'!$C$4:$C$10477)-ROW('Table 3.2 Parish data'!$C$4)+1),ROW(203:203))))</f>
        <v/>
      </c>
      <c r="H218" s="28"/>
      <c r="I218" s="29" t="str">
        <f t="array" ref="I218">IF(ISERROR(INDEX('Table 3.2 Parish data'!$K$4:$K$10274,SMALL(IF($B$3='Table 3.2 Parish data'!$C$4:$C$10477,ROW('Table 3.2 Parish data'!$C$4:$C$10477)-ROW('Table 3.2 Parish data'!$C$3)+1),ROW(203:203)))),"",INDEX('Table 3.2 Parish data'!$K$4:$K$10477,SMALL(IF($B$3='Table 3.2 Parish data'!$C$4:$C$10477,ROW('Table 3.2 Parish data'!$C$4:$C$10477)-ROW('Table 3.2 Parish data'!$C$4)+1),ROW(203:203))))</f>
        <v/>
      </c>
      <c r="J218" s="28"/>
      <c r="K218" s="30" t="str">
        <f t="array" ref="K218">IF(ISERROR(INDEX('Table 3.2 Parish data'!$L$4:$L$10274,SMALL(IF($B$3='Table 3.2 Parish data'!$C$4:$C$10477,ROW('Table 3.2 Parish data'!$C$4:$C$10477)-ROW('Table 3.2 Parish data'!$C$3)+1),ROW(203:203)))),"",INDEX('Table 3.2 Parish data'!$L$4:$L$10477,SMALL(IF($B$3='Table 3.2 Parish data'!$C$4:$C$10477,ROW('Table 3.2 Parish data'!$C$4:$C$10477)-ROW('Table 3.2 Parish data'!$C$4)+1),ROW(203:203))))</f>
        <v/>
      </c>
      <c r="L218" s="36"/>
      <c r="M218" s="31"/>
      <c r="N218" s="33"/>
      <c r="O218" s="37"/>
      <c r="P218" s="46"/>
    </row>
    <row r="219" spans="1:16" s="35" customFormat="1" ht="21" customHeight="1" thickBot="1" x14ac:dyDescent="0.25">
      <c r="A219" s="32"/>
      <c r="B219" s="109"/>
      <c r="C219" s="25" t="str">
        <f t="array" ref="C219">IF(ISERROR(INDEX('Table 3.2 Parish data'!$D$4:$D$10272,SMALL(IF($B$3='Table 3.2 Parish data'!$C$4:$C$10477,ROW('Table 3.2 Parish data'!$C$4:$C$10477)-ROW('Table 3.2 Parish data'!$C$4)+1),ROW(204:204)))),"",INDEX('Table 3.2 Parish data'!$D$4:$D$10272,SMALL(IF($B$3='Table 3.2 Parish data'!$C$4:$C$10477,ROW('Table 3.2 Parish data'!$C$4:$C$10477)-ROW('Table 3.2 Parish data'!$C$4)+1),ROW(204:204))))</f>
        <v/>
      </c>
      <c r="D219" s="26"/>
      <c r="E219" s="27" t="str">
        <f t="array" ref="E219">IF(ISERROR(INDEX('Table 3.2 Parish data'!$F$3:$F$10274,SMALL(IF($B$3='Table 3.2 Parish data'!$C$3:$C$10477,ROW('Table 3.2 Parish data'!$C$4:$C$10477)-ROW('Table 3.2 Parish data'!$C$4)+1),ROW(204:204)))),"",INDEX('Table 3.2 Parish data'!$F$3:$F$10477,SMALL(IF($B$3='Table 3.2 Parish data'!$C$4:$C$10477,ROW('Table 3.2 Parish data'!$C$4:$C$10477)-ROW('Table 3.2 Parish data'!$C$3)+1),ROW(204:204))))</f>
        <v/>
      </c>
      <c r="F219" s="113">
        <f t="shared" si="3"/>
        <v>0</v>
      </c>
      <c r="G219" s="27" t="str">
        <f t="array" ref="G219">IF(ISERROR(INDEX('Table 3.2 Parish data'!$J$4:$J$10274,SMALL(IF($B$3='Table 3.2 Parish data'!$C$4:$C$10477,ROW('Table 3.2 Parish data'!$C$4:$C$10477)-ROW('Table 3.2 Parish data'!$C$3)+1),ROW(204:204)))),"",INDEX('Table 3.2 Parish data'!$J$4:$J$10477,SMALL(IF($B$3='Table 3.2 Parish data'!$C$4:$C$10477,ROW('Table 3.2 Parish data'!$C$4:$C$10477)-ROW('Table 3.2 Parish data'!$C$4)+1),ROW(204:204))))</f>
        <v/>
      </c>
      <c r="H219" s="28"/>
      <c r="I219" s="29" t="str">
        <f t="array" ref="I219">IF(ISERROR(INDEX('Table 3.2 Parish data'!$K$4:$K$10274,SMALL(IF($B$3='Table 3.2 Parish data'!$C$4:$C$10477,ROW('Table 3.2 Parish data'!$C$4:$C$10477)-ROW('Table 3.2 Parish data'!$C$3)+1),ROW(204:204)))),"",INDEX('Table 3.2 Parish data'!$K$4:$K$10477,SMALL(IF($B$3='Table 3.2 Parish data'!$C$4:$C$10477,ROW('Table 3.2 Parish data'!$C$4:$C$10477)-ROW('Table 3.2 Parish data'!$C$4)+1),ROW(204:204))))</f>
        <v/>
      </c>
      <c r="J219" s="28"/>
      <c r="K219" s="30" t="str">
        <f t="array" ref="K219">IF(ISERROR(INDEX('Table 3.2 Parish data'!$L$4:$L$10274,SMALL(IF($B$3='Table 3.2 Parish data'!$C$4:$C$10477,ROW('Table 3.2 Parish data'!$C$4:$C$10477)-ROW('Table 3.2 Parish data'!$C$3)+1),ROW(204:204)))),"",INDEX('Table 3.2 Parish data'!$L$4:$L$10477,SMALL(IF($B$3='Table 3.2 Parish data'!$C$4:$C$10477,ROW('Table 3.2 Parish data'!$C$4:$C$10477)-ROW('Table 3.2 Parish data'!$C$4)+1),ROW(204:204))))</f>
        <v/>
      </c>
      <c r="L219" s="36"/>
      <c r="M219" s="31"/>
      <c r="N219" s="33"/>
      <c r="O219" s="37"/>
      <c r="P219" s="46"/>
    </row>
    <row r="220" spans="1:16" s="35" customFormat="1" ht="21" customHeight="1" thickBot="1" x14ac:dyDescent="0.25">
      <c r="A220" s="32"/>
      <c r="B220" s="109"/>
      <c r="C220" s="25" t="str">
        <f t="array" ref="C220">IF(ISERROR(INDEX('Table 3.2 Parish data'!$D$4:$D$10272,SMALL(IF($B$3='Table 3.2 Parish data'!$C$4:$C$10477,ROW('Table 3.2 Parish data'!$C$4:$C$10477)-ROW('Table 3.2 Parish data'!$C$4)+1),ROW(205:205)))),"",INDEX('Table 3.2 Parish data'!$D$4:$D$10272,SMALL(IF($B$3='Table 3.2 Parish data'!$C$4:$C$10477,ROW('Table 3.2 Parish data'!$C$4:$C$10477)-ROW('Table 3.2 Parish data'!$C$4)+1),ROW(205:205))))</f>
        <v/>
      </c>
      <c r="D220" s="26"/>
      <c r="E220" s="27" t="str">
        <f t="array" ref="E220">IF(ISERROR(INDEX('Table 3.2 Parish data'!$F$3:$F$10274,SMALL(IF($B$3='Table 3.2 Parish data'!$C$3:$C$10477,ROW('Table 3.2 Parish data'!$C$4:$C$10477)-ROW('Table 3.2 Parish data'!$C$4)+1),ROW(205:205)))),"",INDEX('Table 3.2 Parish data'!$F$3:$F$10477,SMALL(IF($B$3='Table 3.2 Parish data'!$C$4:$C$10477,ROW('Table 3.2 Parish data'!$C$4:$C$10477)-ROW('Table 3.2 Parish data'!$C$3)+1),ROW(205:205))))</f>
        <v/>
      </c>
      <c r="F220" s="113">
        <f t="shared" si="3"/>
        <v>0</v>
      </c>
      <c r="G220" s="27" t="str">
        <f t="array" ref="G220">IF(ISERROR(INDEX('Table 3.2 Parish data'!$J$4:$J$10274,SMALL(IF($B$3='Table 3.2 Parish data'!$C$4:$C$10477,ROW('Table 3.2 Parish data'!$C$4:$C$10477)-ROW('Table 3.2 Parish data'!$C$3)+1),ROW(205:205)))),"",INDEX('Table 3.2 Parish data'!$J$4:$J$10477,SMALL(IF($B$3='Table 3.2 Parish data'!$C$4:$C$10477,ROW('Table 3.2 Parish data'!$C$4:$C$10477)-ROW('Table 3.2 Parish data'!$C$4)+1),ROW(205:205))))</f>
        <v/>
      </c>
      <c r="H220" s="28"/>
      <c r="I220" s="29" t="str">
        <f t="array" ref="I220">IF(ISERROR(INDEX('Table 3.2 Parish data'!$K$4:$K$10274,SMALL(IF($B$3='Table 3.2 Parish data'!$C$4:$C$10477,ROW('Table 3.2 Parish data'!$C$4:$C$10477)-ROW('Table 3.2 Parish data'!$C$3)+1),ROW(205:205)))),"",INDEX('Table 3.2 Parish data'!$K$4:$K$10477,SMALL(IF($B$3='Table 3.2 Parish data'!$C$4:$C$10477,ROW('Table 3.2 Parish data'!$C$4:$C$10477)-ROW('Table 3.2 Parish data'!$C$4)+1),ROW(205:205))))</f>
        <v/>
      </c>
      <c r="J220" s="28"/>
      <c r="K220" s="30" t="str">
        <f t="array" ref="K220">IF(ISERROR(INDEX('Table 3.2 Parish data'!$L$4:$L$10274,SMALL(IF($B$3='Table 3.2 Parish data'!$C$4:$C$10477,ROW('Table 3.2 Parish data'!$C$4:$C$10477)-ROW('Table 3.2 Parish data'!$C$3)+1),ROW(205:205)))),"",INDEX('Table 3.2 Parish data'!$L$4:$L$10477,SMALL(IF($B$3='Table 3.2 Parish data'!$C$4:$C$10477,ROW('Table 3.2 Parish data'!$C$4:$C$10477)-ROW('Table 3.2 Parish data'!$C$4)+1),ROW(205:205))))</f>
        <v/>
      </c>
      <c r="L220" s="36"/>
      <c r="M220" s="31"/>
      <c r="N220" s="33"/>
      <c r="O220" s="37"/>
      <c r="P220" s="46"/>
    </row>
    <row r="221" spans="1:16" s="35" customFormat="1" ht="21" customHeight="1" thickBot="1" x14ac:dyDescent="0.25">
      <c r="A221" s="32"/>
      <c r="B221" s="109"/>
      <c r="C221" s="25" t="str">
        <f t="array" ref="C221">IF(ISERROR(INDEX('Table 3.2 Parish data'!$D$4:$D$10272,SMALL(IF($B$3='Table 3.2 Parish data'!$C$4:$C$10477,ROW('Table 3.2 Parish data'!$C$4:$C$10477)-ROW('Table 3.2 Parish data'!$C$4)+1),ROW(206:206)))),"",INDEX('Table 3.2 Parish data'!$D$4:$D$10272,SMALL(IF($B$3='Table 3.2 Parish data'!$C$4:$C$10477,ROW('Table 3.2 Parish data'!$C$4:$C$10477)-ROW('Table 3.2 Parish data'!$C$4)+1),ROW(206:206))))</f>
        <v/>
      </c>
      <c r="D221" s="26"/>
      <c r="E221" s="27" t="str">
        <f t="array" ref="E221">IF(ISERROR(INDEX('Table 3.2 Parish data'!$F$3:$F$10274,SMALL(IF($B$3='Table 3.2 Parish data'!$C$3:$C$10477,ROW('Table 3.2 Parish data'!$C$4:$C$10477)-ROW('Table 3.2 Parish data'!$C$4)+1),ROW(206:206)))),"",INDEX('Table 3.2 Parish data'!$F$3:$F$10477,SMALL(IF($B$3='Table 3.2 Parish data'!$C$4:$C$10477,ROW('Table 3.2 Parish data'!$C$4:$C$10477)-ROW('Table 3.2 Parish data'!$C$3)+1),ROW(206:206))))</f>
        <v/>
      </c>
      <c r="F221" s="113">
        <f t="shared" si="3"/>
        <v>0</v>
      </c>
      <c r="G221" s="27" t="str">
        <f t="array" ref="G221">IF(ISERROR(INDEX('Table 3.2 Parish data'!$J$4:$J$10274,SMALL(IF($B$3='Table 3.2 Parish data'!$C$4:$C$10477,ROW('Table 3.2 Parish data'!$C$4:$C$10477)-ROW('Table 3.2 Parish data'!$C$3)+1),ROW(206:206)))),"",INDEX('Table 3.2 Parish data'!$J$4:$J$10477,SMALL(IF($B$3='Table 3.2 Parish data'!$C$4:$C$10477,ROW('Table 3.2 Parish data'!$C$4:$C$10477)-ROW('Table 3.2 Parish data'!$C$4)+1),ROW(206:206))))</f>
        <v/>
      </c>
      <c r="H221" s="28"/>
      <c r="I221" s="29" t="str">
        <f t="array" ref="I221">IF(ISERROR(INDEX('Table 3.2 Parish data'!$K$4:$K$10274,SMALL(IF($B$3='Table 3.2 Parish data'!$C$4:$C$10477,ROW('Table 3.2 Parish data'!$C$4:$C$10477)-ROW('Table 3.2 Parish data'!$C$3)+1),ROW(206:206)))),"",INDEX('Table 3.2 Parish data'!$K$4:$K$10477,SMALL(IF($B$3='Table 3.2 Parish data'!$C$4:$C$10477,ROW('Table 3.2 Parish data'!$C$4:$C$10477)-ROW('Table 3.2 Parish data'!$C$4)+1),ROW(206:206))))</f>
        <v/>
      </c>
      <c r="J221" s="28"/>
      <c r="K221" s="30" t="str">
        <f t="array" ref="K221">IF(ISERROR(INDEX('Table 3.2 Parish data'!$L$4:$L$10274,SMALL(IF($B$3='Table 3.2 Parish data'!$C$4:$C$10477,ROW('Table 3.2 Parish data'!$C$4:$C$10477)-ROW('Table 3.2 Parish data'!$C$3)+1),ROW(206:206)))),"",INDEX('Table 3.2 Parish data'!$L$4:$L$10477,SMALL(IF($B$3='Table 3.2 Parish data'!$C$4:$C$10477,ROW('Table 3.2 Parish data'!$C$4:$C$10477)-ROW('Table 3.2 Parish data'!$C$4)+1),ROW(206:206))))</f>
        <v/>
      </c>
      <c r="L221" s="36"/>
      <c r="M221" s="31"/>
      <c r="N221" s="33"/>
      <c r="O221" s="37"/>
      <c r="P221" s="46"/>
    </row>
    <row r="222" spans="1:16" s="35" customFormat="1" ht="21" customHeight="1" thickBot="1" x14ac:dyDescent="0.25">
      <c r="A222" s="32"/>
      <c r="B222" s="109"/>
      <c r="C222" s="25" t="str">
        <f t="array" ref="C222">IF(ISERROR(INDEX('Table 3.2 Parish data'!$D$4:$D$10272,SMALL(IF($B$3='Table 3.2 Parish data'!$C$4:$C$10477,ROW('Table 3.2 Parish data'!$C$4:$C$10477)-ROW('Table 3.2 Parish data'!$C$4)+1),ROW(207:207)))),"",INDEX('Table 3.2 Parish data'!$D$4:$D$10272,SMALL(IF($B$3='Table 3.2 Parish data'!$C$4:$C$10477,ROW('Table 3.2 Parish data'!$C$4:$C$10477)-ROW('Table 3.2 Parish data'!$C$4)+1),ROW(207:207))))</f>
        <v/>
      </c>
      <c r="D222" s="26"/>
      <c r="E222" s="27" t="str">
        <f t="array" ref="E222">IF(ISERROR(INDEX('Table 3.2 Parish data'!$F$3:$F$10274,SMALL(IF($B$3='Table 3.2 Parish data'!$C$3:$C$10477,ROW('Table 3.2 Parish data'!$C$4:$C$10477)-ROW('Table 3.2 Parish data'!$C$4)+1),ROW(207:207)))),"",INDEX('Table 3.2 Parish data'!$F$3:$F$10477,SMALL(IF($B$3='Table 3.2 Parish data'!$C$4:$C$10477,ROW('Table 3.2 Parish data'!$C$4:$C$10477)-ROW('Table 3.2 Parish data'!$C$3)+1),ROW(207:207))))</f>
        <v/>
      </c>
      <c r="F222" s="113">
        <f t="shared" si="3"/>
        <v>0</v>
      </c>
      <c r="G222" s="27" t="str">
        <f t="array" ref="G222">IF(ISERROR(INDEX('Table 3.2 Parish data'!$J$4:$J$10274,SMALL(IF($B$3='Table 3.2 Parish data'!$C$4:$C$10477,ROW('Table 3.2 Parish data'!$C$4:$C$10477)-ROW('Table 3.2 Parish data'!$C$3)+1),ROW(207:207)))),"",INDEX('Table 3.2 Parish data'!$J$4:$J$10477,SMALL(IF($B$3='Table 3.2 Parish data'!$C$4:$C$10477,ROW('Table 3.2 Parish data'!$C$4:$C$10477)-ROW('Table 3.2 Parish data'!$C$4)+1),ROW(207:207))))</f>
        <v/>
      </c>
      <c r="H222" s="28"/>
      <c r="I222" s="29" t="str">
        <f t="array" ref="I222">IF(ISERROR(INDEX('Table 3.2 Parish data'!$K$4:$K$10274,SMALL(IF($B$3='Table 3.2 Parish data'!$C$4:$C$10477,ROW('Table 3.2 Parish data'!$C$4:$C$10477)-ROW('Table 3.2 Parish data'!$C$3)+1),ROW(207:207)))),"",INDEX('Table 3.2 Parish data'!$K$4:$K$10477,SMALL(IF($B$3='Table 3.2 Parish data'!$C$4:$C$10477,ROW('Table 3.2 Parish data'!$C$4:$C$10477)-ROW('Table 3.2 Parish data'!$C$4)+1),ROW(207:207))))</f>
        <v/>
      </c>
      <c r="J222" s="28"/>
      <c r="K222" s="30" t="str">
        <f t="array" ref="K222">IF(ISERROR(INDEX('Table 3.2 Parish data'!$L$4:$L$10274,SMALL(IF($B$3='Table 3.2 Parish data'!$C$4:$C$10477,ROW('Table 3.2 Parish data'!$C$4:$C$10477)-ROW('Table 3.2 Parish data'!$C$3)+1),ROW(207:207)))),"",INDEX('Table 3.2 Parish data'!$L$4:$L$10477,SMALL(IF($B$3='Table 3.2 Parish data'!$C$4:$C$10477,ROW('Table 3.2 Parish data'!$C$4:$C$10477)-ROW('Table 3.2 Parish data'!$C$4)+1),ROW(207:207))))</f>
        <v/>
      </c>
      <c r="L222" s="36"/>
      <c r="M222" s="31"/>
      <c r="N222" s="33"/>
      <c r="O222" s="37"/>
      <c r="P222" s="46"/>
    </row>
    <row r="223" spans="1:16" s="35" customFormat="1" ht="21" customHeight="1" thickBot="1" x14ac:dyDescent="0.25">
      <c r="A223" s="32"/>
      <c r="B223" s="109"/>
      <c r="C223" s="25" t="str">
        <f t="array" ref="C223">IF(ISERROR(INDEX('Table 3.2 Parish data'!$D$4:$D$10272,SMALL(IF($B$3='Table 3.2 Parish data'!$C$4:$C$10477,ROW('Table 3.2 Parish data'!$C$4:$C$10477)-ROW('Table 3.2 Parish data'!$C$4)+1),ROW(208:208)))),"",INDEX('Table 3.2 Parish data'!$D$4:$D$10272,SMALL(IF($B$3='Table 3.2 Parish data'!$C$4:$C$10477,ROW('Table 3.2 Parish data'!$C$4:$C$10477)-ROW('Table 3.2 Parish data'!$C$4)+1),ROW(208:208))))</f>
        <v/>
      </c>
      <c r="D223" s="26"/>
      <c r="E223" s="27" t="str">
        <f t="array" ref="E223">IF(ISERROR(INDEX('Table 3.2 Parish data'!$F$3:$F$10274,SMALL(IF($B$3='Table 3.2 Parish data'!$C$3:$C$10477,ROW('Table 3.2 Parish data'!$C$4:$C$10477)-ROW('Table 3.2 Parish data'!$C$4)+1),ROW(208:208)))),"",INDEX('Table 3.2 Parish data'!$F$3:$F$10477,SMALL(IF($B$3='Table 3.2 Parish data'!$C$4:$C$10477,ROW('Table 3.2 Parish data'!$C$4:$C$10477)-ROW('Table 3.2 Parish data'!$C$3)+1),ROW(208:208))))</f>
        <v/>
      </c>
      <c r="F223" s="113">
        <f t="shared" si="3"/>
        <v>0</v>
      </c>
      <c r="G223" s="27" t="str">
        <f t="array" ref="G223">IF(ISERROR(INDEX('Table 3.2 Parish data'!$J$4:$J$10274,SMALL(IF($B$3='Table 3.2 Parish data'!$C$4:$C$10477,ROW('Table 3.2 Parish data'!$C$4:$C$10477)-ROW('Table 3.2 Parish data'!$C$3)+1),ROW(208:208)))),"",INDEX('Table 3.2 Parish data'!$J$4:$J$10477,SMALL(IF($B$3='Table 3.2 Parish data'!$C$4:$C$10477,ROW('Table 3.2 Parish data'!$C$4:$C$10477)-ROW('Table 3.2 Parish data'!$C$4)+1),ROW(208:208))))</f>
        <v/>
      </c>
      <c r="H223" s="28"/>
      <c r="I223" s="29" t="str">
        <f t="array" ref="I223">IF(ISERROR(INDEX('Table 3.2 Parish data'!$K$4:$K$10274,SMALL(IF($B$3='Table 3.2 Parish data'!$C$4:$C$10477,ROW('Table 3.2 Parish data'!$C$4:$C$10477)-ROW('Table 3.2 Parish data'!$C$3)+1),ROW(208:208)))),"",INDEX('Table 3.2 Parish data'!$K$4:$K$10477,SMALL(IF($B$3='Table 3.2 Parish data'!$C$4:$C$10477,ROW('Table 3.2 Parish data'!$C$4:$C$10477)-ROW('Table 3.2 Parish data'!$C$4)+1),ROW(208:208))))</f>
        <v/>
      </c>
      <c r="J223" s="28"/>
      <c r="K223" s="30" t="str">
        <f t="array" ref="K223">IF(ISERROR(INDEX('Table 3.2 Parish data'!$L$4:$L$10274,SMALL(IF($B$3='Table 3.2 Parish data'!$C$4:$C$10477,ROW('Table 3.2 Parish data'!$C$4:$C$10477)-ROW('Table 3.2 Parish data'!$C$3)+1),ROW(208:208)))),"",INDEX('Table 3.2 Parish data'!$L$4:$L$10477,SMALL(IF($B$3='Table 3.2 Parish data'!$C$4:$C$10477,ROW('Table 3.2 Parish data'!$C$4:$C$10477)-ROW('Table 3.2 Parish data'!$C$4)+1),ROW(208:208))))</f>
        <v/>
      </c>
      <c r="L223" s="36"/>
      <c r="M223" s="31"/>
      <c r="N223" s="33"/>
      <c r="O223" s="37"/>
      <c r="P223" s="46"/>
    </row>
    <row r="224" spans="1:16" s="35" customFormat="1" ht="21" customHeight="1" thickBot="1" x14ac:dyDescent="0.25">
      <c r="A224" s="32"/>
      <c r="B224" s="109"/>
      <c r="C224" s="25" t="str">
        <f t="array" ref="C224">IF(ISERROR(INDEX('Table 3.2 Parish data'!$D$4:$D$10272,SMALL(IF($B$3='Table 3.2 Parish data'!$C$4:$C$10477,ROW('Table 3.2 Parish data'!$C$4:$C$10477)-ROW('Table 3.2 Parish data'!$C$4)+1),ROW(209:209)))),"",INDEX('Table 3.2 Parish data'!$D$4:$D$10272,SMALL(IF($B$3='Table 3.2 Parish data'!$C$4:$C$10477,ROW('Table 3.2 Parish data'!$C$4:$C$10477)-ROW('Table 3.2 Parish data'!$C$4)+1),ROW(209:209))))</f>
        <v/>
      </c>
      <c r="D224" s="26"/>
      <c r="E224" s="27" t="str">
        <f t="array" ref="E224">IF(ISERROR(INDEX('Table 3.2 Parish data'!$F$3:$F$10274,SMALL(IF($B$3='Table 3.2 Parish data'!$C$3:$C$10477,ROW('Table 3.2 Parish data'!$C$4:$C$10477)-ROW('Table 3.2 Parish data'!$C$4)+1),ROW(209:209)))),"",INDEX('Table 3.2 Parish data'!$F$3:$F$10477,SMALL(IF($B$3='Table 3.2 Parish data'!$C$4:$C$10477,ROW('Table 3.2 Parish data'!$C$4:$C$10477)-ROW('Table 3.2 Parish data'!$C$3)+1),ROW(209:209))))</f>
        <v/>
      </c>
      <c r="F224" s="113">
        <f t="shared" si="3"/>
        <v>0</v>
      </c>
      <c r="G224" s="27" t="str">
        <f t="array" ref="G224">IF(ISERROR(INDEX('Table 3.2 Parish data'!$J$4:$J$10274,SMALL(IF($B$3='Table 3.2 Parish data'!$C$4:$C$10477,ROW('Table 3.2 Parish data'!$C$4:$C$10477)-ROW('Table 3.2 Parish data'!$C$3)+1),ROW(209:209)))),"",INDEX('Table 3.2 Parish data'!$J$4:$J$10477,SMALL(IF($B$3='Table 3.2 Parish data'!$C$4:$C$10477,ROW('Table 3.2 Parish data'!$C$4:$C$10477)-ROW('Table 3.2 Parish data'!$C$4)+1),ROW(209:209))))</f>
        <v/>
      </c>
      <c r="H224" s="28"/>
      <c r="I224" s="29" t="str">
        <f t="array" ref="I224">IF(ISERROR(INDEX('Table 3.2 Parish data'!$K$4:$K$10274,SMALL(IF($B$3='Table 3.2 Parish data'!$C$4:$C$10477,ROW('Table 3.2 Parish data'!$C$4:$C$10477)-ROW('Table 3.2 Parish data'!$C$3)+1),ROW(209:209)))),"",INDEX('Table 3.2 Parish data'!$K$4:$K$10477,SMALL(IF($B$3='Table 3.2 Parish data'!$C$4:$C$10477,ROW('Table 3.2 Parish data'!$C$4:$C$10477)-ROW('Table 3.2 Parish data'!$C$4)+1),ROW(209:209))))</f>
        <v/>
      </c>
      <c r="J224" s="28"/>
      <c r="K224" s="30" t="str">
        <f t="array" ref="K224">IF(ISERROR(INDEX('Table 3.2 Parish data'!$L$4:$L$10274,SMALL(IF($B$3='Table 3.2 Parish data'!$C$4:$C$10477,ROW('Table 3.2 Parish data'!$C$4:$C$10477)-ROW('Table 3.2 Parish data'!$C$3)+1),ROW(209:209)))),"",INDEX('Table 3.2 Parish data'!$L$4:$L$10477,SMALL(IF($B$3='Table 3.2 Parish data'!$C$4:$C$10477,ROW('Table 3.2 Parish data'!$C$4:$C$10477)-ROW('Table 3.2 Parish data'!$C$4)+1),ROW(209:209))))</f>
        <v/>
      </c>
      <c r="L224" s="36"/>
      <c r="M224" s="31"/>
      <c r="N224" s="33"/>
      <c r="O224" s="37"/>
      <c r="P224" s="46"/>
    </row>
    <row r="225" spans="1:16" s="35" customFormat="1" ht="21" customHeight="1" thickBot="1" x14ac:dyDescent="0.25">
      <c r="A225" s="32"/>
      <c r="B225" s="109"/>
      <c r="C225" s="25" t="str">
        <f t="array" ref="C225">IF(ISERROR(INDEX('Table 3.2 Parish data'!$D$4:$D$10272,SMALL(IF($B$3='Table 3.2 Parish data'!$C$4:$C$10477,ROW('Table 3.2 Parish data'!$C$4:$C$10477)-ROW('Table 3.2 Parish data'!$C$4)+1),ROW(210:210)))),"",INDEX('Table 3.2 Parish data'!$D$4:$D$10272,SMALL(IF($B$3='Table 3.2 Parish data'!$C$4:$C$10477,ROW('Table 3.2 Parish data'!$C$4:$C$10477)-ROW('Table 3.2 Parish data'!$C$4)+1),ROW(210:210))))</f>
        <v/>
      </c>
      <c r="D225" s="26"/>
      <c r="E225" s="27" t="str">
        <f t="array" ref="E225">IF(ISERROR(INDEX('Table 3.2 Parish data'!$F$3:$F$10274,SMALL(IF($B$3='Table 3.2 Parish data'!$C$3:$C$10477,ROW('Table 3.2 Parish data'!$C$4:$C$10477)-ROW('Table 3.2 Parish data'!$C$4)+1),ROW(210:210)))),"",INDEX('Table 3.2 Parish data'!$F$3:$F$10477,SMALL(IF($B$3='Table 3.2 Parish data'!$C$4:$C$10477,ROW('Table 3.2 Parish data'!$C$4:$C$10477)-ROW('Table 3.2 Parish data'!$C$3)+1),ROW(210:210))))</f>
        <v/>
      </c>
      <c r="F225" s="113">
        <f t="shared" si="3"/>
        <v>0</v>
      </c>
      <c r="G225" s="27" t="str">
        <f t="array" ref="G225">IF(ISERROR(INDEX('Table 3.2 Parish data'!$J$4:$J$10274,SMALL(IF($B$3='Table 3.2 Parish data'!$C$4:$C$10477,ROW('Table 3.2 Parish data'!$C$4:$C$10477)-ROW('Table 3.2 Parish data'!$C$3)+1),ROW(210:210)))),"",INDEX('Table 3.2 Parish data'!$J$4:$J$10477,SMALL(IF($B$3='Table 3.2 Parish data'!$C$4:$C$10477,ROW('Table 3.2 Parish data'!$C$4:$C$10477)-ROW('Table 3.2 Parish data'!$C$4)+1),ROW(210:210))))</f>
        <v/>
      </c>
      <c r="H225" s="28"/>
      <c r="I225" s="29" t="str">
        <f t="array" ref="I225">IF(ISERROR(INDEX('Table 3.2 Parish data'!$K$4:$K$10274,SMALL(IF($B$3='Table 3.2 Parish data'!$C$4:$C$10477,ROW('Table 3.2 Parish data'!$C$4:$C$10477)-ROW('Table 3.2 Parish data'!$C$3)+1),ROW(210:210)))),"",INDEX('Table 3.2 Parish data'!$K$4:$K$10477,SMALL(IF($B$3='Table 3.2 Parish data'!$C$4:$C$10477,ROW('Table 3.2 Parish data'!$C$4:$C$10477)-ROW('Table 3.2 Parish data'!$C$4)+1),ROW(210:210))))</f>
        <v/>
      </c>
      <c r="J225" s="28"/>
      <c r="K225" s="30" t="str">
        <f t="array" ref="K225">IF(ISERROR(INDEX('Table 3.2 Parish data'!$L$4:$L$10274,SMALL(IF($B$3='Table 3.2 Parish data'!$C$4:$C$10477,ROW('Table 3.2 Parish data'!$C$4:$C$10477)-ROW('Table 3.2 Parish data'!$C$3)+1),ROW(210:210)))),"",INDEX('Table 3.2 Parish data'!$L$4:$L$10477,SMALL(IF($B$3='Table 3.2 Parish data'!$C$4:$C$10477,ROW('Table 3.2 Parish data'!$C$4:$C$10477)-ROW('Table 3.2 Parish data'!$C$4)+1),ROW(210:210))))</f>
        <v/>
      </c>
      <c r="L225" s="36"/>
      <c r="M225" s="31"/>
      <c r="N225" s="33"/>
      <c r="O225" s="37"/>
      <c r="P225" s="46"/>
    </row>
    <row r="226" spans="1:16" s="35" customFormat="1" ht="21" customHeight="1" thickBot="1" x14ac:dyDescent="0.25">
      <c r="A226" s="32"/>
      <c r="B226" s="109"/>
      <c r="C226" s="25" t="str">
        <f t="array" ref="C226">IF(ISERROR(INDEX('Table 3.2 Parish data'!$D$4:$D$10272,SMALL(IF($B$3='Table 3.2 Parish data'!$C$4:$C$10477,ROW('Table 3.2 Parish data'!$C$4:$C$10477)-ROW('Table 3.2 Parish data'!$C$4)+1),ROW(211:211)))),"",INDEX('Table 3.2 Parish data'!$D$4:$D$10272,SMALL(IF($B$3='Table 3.2 Parish data'!$C$4:$C$10477,ROW('Table 3.2 Parish data'!$C$4:$C$10477)-ROW('Table 3.2 Parish data'!$C$4)+1),ROW(211:211))))</f>
        <v/>
      </c>
      <c r="D226" s="26"/>
      <c r="E226" s="27" t="str">
        <f t="array" ref="E226">IF(ISERROR(INDEX('Table 3.2 Parish data'!$F$3:$F$10274,SMALL(IF($B$3='Table 3.2 Parish data'!$C$3:$C$10477,ROW('Table 3.2 Parish data'!$C$4:$C$10477)-ROW('Table 3.2 Parish data'!$C$4)+1),ROW(211:211)))),"",INDEX('Table 3.2 Parish data'!$F$3:$F$10477,SMALL(IF($B$3='Table 3.2 Parish data'!$C$4:$C$10477,ROW('Table 3.2 Parish data'!$C$4:$C$10477)-ROW('Table 3.2 Parish data'!$C$3)+1),ROW(211:211))))</f>
        <v/>
      </c>
      <c r="F226" s="113">
        <f t="shared" si="3"/>
        <v>0</v>
      </c>
      <c r="G226" s="27" t="str">
        <f t="array" ref="G226">IF(ISERROR(INDEX('Table 3.2 Parish data'!$J$4:$J$10274,SMALL(IF($B$3='Table 3.2 Parish data'!$C$4:$C$10477,ROW('Table 3.2 Parish data'!$C$4:$C$10477)-ROW('Table 3.2 Parish data'!$C$3)+1),ROW(211:211)))),"",INDEX('Table 3.2 Parish data'!$J$4:$J$10477,SMALL(IF($B$3='Table 3.2 Parish data'!$C$4:$C$10477,ROW('Table 3.2 Parish data'!$C$4:$C$10477)-ROW('Table 3.2 Parish data'!$C$4)+1),ROW(211:211))))</f>
        <v/>
      </c>
      <c r="H226" s="28"/>
      <c r="I226" s="29" t="str">
        <f t="array" ref="I226">IF(ISERROR(INDEX('Table 3.2 Parish data'!$K$4:$K$10274,SMALL(IF($B$3='Table 3.2 Parish data'!$C$4:$C$10477,ROW('Table 3.2 Parish data'!$C$4:$C$10477)-ROW('Table 3.2 Parish data'!$C$3)+1),ROW(211:211)))),"",INDEX('Table 3.2 Parish data'!$K$4:$K$10477,SMALL(IF($B$3='Table 3.2 Parish data'!$C$4:$C$10477,ROW('Table 3.2 Parish data'!$C$4:$C$10477)-ROW('Table 3.2 Parish data'!$C$4)+1),ROW(211:211))))</f>
        <v/>
      </c>
      <c r="J226" s="28"/>
      <c r="K226" s="30" t="str">
        <f t="array" ref="K226">IF(ISERROR(INDEX('Table 3.2 Parish data'!$L$4:$L$10274,SMALL(IF($B$3='Table 3.2 Parish data'!$C$4:$C$10477,ROW('Table 3.2 Parish data'!$C$4:$C$10477)-ROW('Table 3.2 Parish data'!$C$3)+1),ROW(211:211)))),"",INDEX('Table 3.2 Parish data'!$L$4:$L$10477,SMALL(IF($B$3='Table 3.2 Parish data'!$C$4:$C$10477,ROW('Table 3.2 Parish data'!$C$4:$C$10477)-ROW('Table 3.2 Parish data'!$C$4)+1),ROW(211:211))))</f>
        <v/>
      </c>
      <c r="L226" s="36"/>
      <c r="M226" s="31"/>
      <c r="N226" s="33"/>
      <c r="O226" s="37"/>
      <c r="P226" s="46"/>
    </row>
    <row r="227" spans="1:16" s="35" customFormat="1" ht="21" customHeight="1" thickBot="1" x14ac:dyDescent="0.25">
      <c r="A227" s="32"/>
      <c r="B227" s="109"/>
      <c r="C227" s="25" t="str">
        <f t="array" ref="C227">IF(ISERROR(INDEX('Table 3.2 Parish data'!$D$4:$D$10272,SMALL(IF($B$3='Table 3.2 Parish data'!$C$4:$C$10477,ROW('Table 3.2 Parish data'!$C$4:$C$10477)-ROW('Table 3.2 Parish data'!$C$4)+1),ROW(212:212)))),"",INDEX('Table 3.2 Parish data'!$D$4:$D$10272,SMALL(IF($B$3='Table 3.2 Parish data'!$C$4:$C$10477,ROW('Table 3.2 Parish data'!$C$4:$C$10477)-ROW('Table 3.2 Parish data'!$C$4)+1),ROW(212:212))))</f>
        <v/>
      </c>
      <c r="D227" s="26"/>
      <c r="E227" s="27" t="str">
        <f t="array" ref="E227">IF(ISERROR(INDEX('Table 3.2 Parish data'!$F$3:$F$10274,SMALL(IF($B$3='Table 3.2 Parish data'!$C$3:$C$10477,ROW('Table 3.2 Parish data'!$C$4:$C$10477)-ROW('Table 3.2 Parish data'!$C$4)+1),ROW(212:212)))),"",INDEX('Table 3.2 Parish data'!$F$3:$F$10477,SMALL(IF($B$3='Table 3.2 Parish data'!$C$4:$C$10477,ROW('Table 3.2 Parish data'!$C$4:$C$10477)-ROW('Table 3.2 Parish data'!$C$3)+1),ROW(212:212))))</f>
        <v/>
      </c>
      <c r="F227" s="113">
        <f t="shared" si="3"/>
        <v>0</v>
      </c>
      <c r="G227" s="27" t="str">
        <f t="array" ref="G227">IF(ISERROR(INDEX('Table 3.2 Parish data'!$J$4:$J$10274,SMALL(IF($B$3='Table 3.2 Parish data'!$C$4:$C$10477,ROW('Table 3.2 Parish data'!$C$4:$C$10477)-ROW('Table 3.2 Parish data'!$C$3)+1),ROW(212:212)))),"",INDEX('Table 3.2 Parish data'!$J$4:$J$10477,SMALL(IF($B$3='Table 3.2 Parish data'!$C$4:$C$10477,ROW('Table 3.2 Parish data'!$C$4:$C$10477)-ROW('Table 3.2 Parish data'!$C$4)+1),ROW(212:212))))</f>
        <v/>
      </c>
      <c r="H227" s="28"/>
      <c r="I227" s="29" t="str">
        <f t="array" ref="I227">IF(ISERROR(INDEX('Table 3.2 Parish data'!$K$4:$K$10274,SMALL(IF($B$3='Table 3.2 Parish data'!$C$4:$C$10477,ROW('Table 3.2 Parish data'!$C$4:$C$10477)-ROW('Table 3.2 Parish data'!$C$3)+1),ROW(212:212)))),"",INDEX('Table 3.2 Parish data'!$K$4:$K$10477,SMALL(IF($B$3='Table 3.2 Parish data'!$C$4:$C$10477,ROW('Table 3.2 Parish data'!$C$4:$C$10477)-ROW('Table 3.2 Parish data'!$C$4)+1),ROW(212:212))))</f>
        <v/>
      </c>
      <c r="J227" s="28"/>
      <c r="K227" s="30" t="str">
        <f t="array" ref="K227">IF(ISERROR(INDEX('Table 3.2 Parish data'!$L$4:$L$10274,SMALL(IF($B$3='Table 3.2 Parish data'!$C$4:$C$10477,ROW('Table 3.2 Parish data'!$C$4:$C$10477)-ROW('Table 3.2 Parish data'!$C$3)+1),ROW(212:212)))),"",INDEX('Table 3.2 Parish data'!$L$4:$L$10477,SMALL(IF($B$3='Table 3.2 Parish data'!$C$4:$C$10477,ROW('Table 3.2 Parish data'!$C$4:$C$10477)-ROW('Table 3.2 Parish data'!$C$4)+1),ROW(212:212))))</f>
        <v/>
      </c>
      <c r="L227" s="36"/>
      <c r="M227" s="31"/>
      <c r="N227" s="33"/>
      <c r="O227" s="37"/>
      <c r="P227" s="46"/>
    </row>
    <row r="228" spans="1:16" s="35" customFormat="1" ht="21" customHeight="1" thickBot="1" x14ac:dyDescent="0.25">
      <c r="A228" s="32"/>
      <c r="B228" s="109"/>
      <c r="C228" s="25" t="str">
        <f t="array" ref="C228">IF(ISERROR(INDEX('Table 3.2 Parish data'!$D$4:$D$10272,SMALL(IF($B$3='Table 3.2 Parish data'!$C$4:$C$10477,ROW('Table 3.2 Parish data'!$C$4:$C$10477)-ROW('Table 3.2 Parish data'!$C$4)+1),ROW(213:213)))),"",INDEX('Table 3.2 Parish data'!$D$4:$D$10272,SMALL(IF($B$3='Table 3.2 Parish data'!$C$4:$C$10477,ROW('Table 3.2 Parish data'!$C$4:$C$10477)-ROW('Table 3.2 Parish data'!$C$4)+1),ROW(213:213))))</f>
        <v/>
      </c>
      <c r="D228" s="26"/>
      <c r="E228" s="27" t="str">
        <f t="array" ref="E228">IF(ISERROR(INDEX('Table 3.2 Parish data'!$F$3:$F$10274,SMALL(IF($B$3='Table 3.2 Parish data'!$C$3:$C$10477,ROW('Table 3.2 Parish data'!$C$4:$C$10477)-ROW('Table 3.2 Parish data'!$C$4)+1),ROW(213:213)))),"",INDEX('Table 3.2 Parish data'!$F$3:$F$10477,SMALL(IF($B$3='Table 3.2 Parish data'!$C$4:$C$10477,ROW('Table 3.2 Parish data'!$C$4:$C$10477)-ROW('Table 3.2 Parish data'!$C$3)+1),ROW(213:213))))</f>
        <v/>
      </c>
      <c r="F228" s="113">
        <f t="shared" si="3"/>
        <v>0</v>
      </c>
      <c r="G228" s="27" t="str">
        <f t="array" ref="G228">IF(ISERROR(INDEX('Table 3.2 Parish data'!$J$4:$J$10274,SMALL(IF($B$3='Table 3.2 Parish data'!$C$4:$C$10477,ROW('Table 3.2 Parish data'!$C$4:$C$10477)-ROW('Table 3.2 Parish data'!$C$3)+1),ROW(213:213)))),"",INDEX('Table 3.2 Parish data'!$J$4:$J$10477,SMALL(IF($B$3='Table 3.2 Parish data'!$C$4:$C$10477,ROW('Table 3.2 Parish data'!$C$4:$C$10477)-ROW('Table 3.2 Parish data'!$C$4)+1),ROW(213:213))))</f>
        <v/>
      </c>
      <c r="H228" s="28"/>
      <c r="I228" s="29" t="str">
        <f t="array" ref="I228">IF(ISERROR(INDEX('Table 3.2 Parish data'!$K$4:$K$10274,SMALL(IF($B$3='Table 3.2 Parish data'!$C$4:$C$10477,ROW('Table 3.2 Parish data'!$C$4:$C$10477)-ROW('Table 3.2 Parish data'!$C$3)+1),ROW(213:213)))),"",INDEX('Table 3.2 Parish data'!$K$4:$K$10477,SMALL(IF($B$3='Table 3.2 Parish data'!$C$4:$C$10477,ROW('Table 3.2 Parish data'!$C$4:$C$10477)-ROW('Table 3.2 Parish data'!$C$4)+1),ROW(213:213))))</f>
        <v/>
      </c>
      <c r="J228" s="28"/>
      <c r="K228" s="30" t="str">
        <f t="array" ref="K228">IF(ISERROR(INDEX('Table 3.2 Parish data'!$L$4:$L$10274,SMALL(IF($B$3='Table 3.2 Parish data'!$C$4:$C$10477,ROW('Table 3.2 Parish data'!$C$4:$C$10477)-ROW('Table 3.2 Parish data'!$C$3)+1),ROW(213:213)))),"",INDEX('Table 3.2 Parish data'!$L$4:$L$10477,SMALL(IF($B$3='Table 3.2 Parish data'!$C$4:$C$10477,ROW('Table 3.2 Parish data'!$C$4:$C$10477)-ROW('Table 3.2 Parish data'!$C$4)+1),ROW(213:213))))</f>
        <v/>
      </c>
      <c r="L228" s="36"/>
      <c r="M228" s="31"/>
      <c r="N228" s="33"/>
      <c r="O228" s="37"/>
      <c r="P228" s="46"/>
    </row>
    <row r="229" spans="1:16" s="35" customFormat="1" ht="21" customHeight="1" thickBot="1" x14ac:dyDescent="0.25">
      <c r="A229" s="32"/>
      <c r="B229" s="109"/>
      <c r="C229" s="25" t="str">
        <f t="array" ref="C229">IF(ISERROR(INDEX('Table 3.2 Parish data'!$D$4:$D$10272,SMALL(IF($B$3='Table 3.2 Parish data'!$C$4:$C$10477,ROW('Table 3.2 Parish data'!$C$4:$C$10477)-ROW('Table 3.2 Parish data'!$C$4)+1),ROW(214:214)))),"",INDEX('Table 3.2 Parish data'!$D$4:$D$10272,SMALL(IF($B$3='Table 3.2 Parish data'!$C$4:$C$10477,ROW('Table 3.2 Parish data'!$C$4:$C$10477)-ROW('Table 3.2 Parish data'!$C$4)+1),ROW(214:214))))</f>
        <v/>
      </c>
      <c r="D229" s="26"/>
      <c r="E229" s="27" t="str">
        <f t="array" ref="E229">IF(ISERROR(INDEX('Table 3.2 Parish data'!$F$3:$F$10274,SMALL(IF($B$3='Table 3.2 Parish data'!$C$3:$C$10477,ROW('Table 3.2 Parish data'!$C$4:$C$10477)-ROW('Table 3.2 Parish data'!$C$4)+1),ROW(214:214)))),"",INDEX('Table 3.2 Parish data'!$F$3:$F$10477,SMALL(IF($B$3='Table 3.2 Parish data'!$C$4:$C$10477,ROW('Table 3.2 Parish data'!$C$4:$C$10477)-ROW('Table 3.2 Parish data'!$C$3)+1),ROW(214:214))))</f>
        <v/>
      </c>
      <c r="F229" s="113">
        <f t="shared" si="3"/>
        <v>0</v>
      </c>
      <c r="G229" s="27" t="str">
        <f t="array" ref="G229">IF(ISERROR(INDEX('Table 3.2 Parish data'!$J$4:$J$10274,SMALL(IF($B$3='Table 3.2 Parish data'!$C$4:$C$10477,ROW('Table 3.2 Parish data'!$C$4:$C$10477)-ROW('Table 3.2 Parish data'!$C$3)+1),ROW(214:214)))),"",INDEX('Table 3.2 Parish data'!$J$4:$J$10477,SMALL(IF($B$3='Table 3.2 Parish data'!$C$4:$C$10477,ROW('Table 3.2 Parish data'!$C$4:$C$10477)-ROW('Table 3.2 Parish data'!$C$4)+1),ROW(214:214))))</f>
        <v/>
      </c>
      <c r="H229" s="28"/>
      <c r="I229" s="29" t="str">
        <f t="array" ref="I229">IF(ISERROR(INDEX('Table 3.2 Parish data'!$K$4:$K$10274,SMALL(IF($B$3='Table 3.2 Parish data'!$C$4:$C$10477,ROW('Table 3.2 Parish data'!$C$4:$C$10477)-ROW('Table 3.2 Parish data'!$C$3)+1),ROW(214:214)))),"",INDEX('Table 3.2 Parish data'!$K$4:$K$10477,SMALL(IF($B$3='Table 3.2 Parish data'!$C$4:$C$10477,ROW('Table 3.2 Parish data'!$C$4:$C$10477)-ROW('Table 3.2 Parish data'!$C$4)+1),ROW(214:214))))</f>
        <v/>
      </c>
      <c r="J229" s="28"/>
      <c r="K229" s="30" t="str">
        <f t="array" ref="K229">IF(ISERROR(INDEX('Table 3.2 Parish data'!$L$4:$L$10274,SMALL(IF($B$3='Table 3.2 Parish data'!$C$4:$C$10477,ROW('Table 3.2 Parish data'!$C$4:$C$10477)-ROW('Table 3.2 Parish data'!$C$3)+1),ROW(214:214)))),"",INDEX('Table 3.2 Parish data'!$L$4:$L$10477,SMALL(IF($B$3='Table 3.2 Parish data'!$C$4:$C$10477,ROW('Table 3.2 Parish data'!$C$4:$C$10477)-ROW('Table 3.2 Parish data'!$C$4)+1),ROW(214:214))))</f>
        <v/>
      </c>
      <c r="L229" s="36"/>
      <c r="M229" s="31"/>
      <c r="N229" s="33"/>
      <c r="O229" s="37"/>
      <c r="P229" s="46"/>
    </row>
    <row r="230" spans="1:16" s="35" customFormat="1" ht="21" customHeight="1" thickBot="1" x14ac:dyDescent="0.25">
      <c r="A230" s="32"/>
      <c r="B230" s="109"/>
      <c r="C230" s="25" t="str">
        <f t="array" ref="C230">IF(ISERROR(INDEX('Table 3.2 Parish data'!$D$4:$D$10272,SMALL(IF($B$3='Table 3.2 Parish data'!$C$4:$C$10477,ROW('Table 3.2 Parish data'!$C$4:$C$10477)-ROW('Table 3.2 Parish data'!$C$4)+1),ROW(215:215)))),"",INDEX('Table 3.2 Parish data'!$D$4:$D$10272,SMALL(IF($B$3='Table 3.2 Parish data'!$C$4:$C$10477,ROW('Table 3.2 Parish data'!$C$4:$C$10477)-ROW('Table 3.2 Parish data'!$C$4)+1),ROW(215:215))))</f>
        <v/>
      </c>
      <c r="D230" s="26"/>
      <c r="E230" s="27" t="str">
        <f t="array" ref="E230">IF(ISERROR(INDEX('Table 3.2 Parish data'!$F$3:$F$10274,SMALL(IF($B$3='Table 3.2 Parish data'!$C$3:$C$10477,ROW('Table 3.2 Parish data'!$C$4:$C$10477)-ROW('Table 3.2 Parish data'!$C$4)+1),ROW(215:215)))),"",INDEX('Table 3.2 Parish data'!$F$3:$F$10477,SMALL(IF($B$3='Table 3.2 Parish data'!$C$4:$C$10477,ROW('Table 3.2 Parish data'!$C$4:$C$10477)-ROW('Table 3.2 Parish data'!$C$3)+1),ROW(215:215))))</f>
        <v/>
      </c>
      <c r="F230" s="113">
        <f t="shared" si="3"/>
        <v>0</v>
      </c>
      <c r="G230" s="27" t="str">
        <f t="array" ref="G230">IF(ISERROR(INDEX('Table 3.2 Parish data'!$J$4:$J$10274,SMALL(IF($B$3='Table 3.2 Parish data'!$C$4:$C$10477,ROW('Table 3.2 Parish data'!$C$4:$C$10477)-ROW('Table 3.2 Parish data'!$C$3)+1),ROW(215:215)))),"",INDEX('Table 3.2 Parish data'!$J$4:$J$10477,SMALL(IF($B$3='Table 3.2 Parish data'!$C$4:$C$10477,ROW('Table 3.2 Parish data'!$C$4:$C$10477)-ROW('Table 3.2 Parish data'!$C$4)+1),ROW(215:215))))</f>
        <v/>
      </c>
      <c r="H230" s="28"/>
      <c r="I230" s="29" t="str">
        <f t="array" ref="I230">IF(ISERROR(INDEX('Table 3.2 Parish data'!$K$4:$K$10274,SMALL(IF($B$3='Table 3.2 Parish data'!$C$4:$C$10477,ROW('Table 3.2 Parish data'!$C$4:$C$10477)-ROW('Table 3.2 Parish data'!$C$3)+1),ROW(215:215)))),"",INDEX('Table 3.2 Parish data'!$K$4:$K$10477,SMALL(IF($B$3='Table 3.2 Parish data'!$C$4:$C$10477,ROW('Table 3.2 Parish data'!$C$4:$C$10477)-ROW('Table 3.2 Parish data'!$C$4)+1),ROW(215:215))))</f>
        <v/>
      </c>
      <c r="J230" s="28"/>
      <c r="K230" s="30" t="str">
        <f t="array" ref="K230">IF(ISERROR(INDEX('Table 3.2 Parish data'!$L$4:$L$10274,SMALL(IF($B$3='Table 3.2 Parish data'!$C$4:$C$10477,ROW('Table 3.2 Parish data'!$C$4:$C$10477)-ROW('Table 3.2 Parish data'!$C$3)+1),ROW(215:215)))),"",INDEX('Table 3.2 Parish data'!$L$4:$L$10477,SMALL(IF($B$3='Table 3.2 Parish data'!$C$4:$C$10477,ROW('Table 3.2 Parish data'!$C$4:$C$10477)-ROW('Table 3.2 Parish data'!$C$4)+1),ROW(215:215))))</f>
        <v/>
      </c>
      <c r="L230" s="36"/>
      <c r="M230" s="31"/>
      <c r="N230" s="33"/>
      <c r="O230" s="37"/>
      <c r="P230" s="46"/>
    </row>
    <row r="231" spans="1:16" s="35" customFormat="1" ht="21" customHeight="1" thickBot="1" x14ac:dyDescent="0.25">
      <c r="A231" s="32"/>
      <c r="B231" s="109"/>
      <c r="C231" s="25" t="str">
        <f t="array" ref="C231">IF(ISERROR(INDEX('Table 3.2 Parish data'!$D$4:$D$10272,SMALL(IF($B$3='Table 3.2 Parish data'!$C$4:$C$10477,ROW('Table 3.2 Parish data'!$C$4:$C$10477)-ROW('Table 3.2 Parish data'!$C$4)+1),ROW(216:216)))),"",INDEX('Table 3.2 Parish data'!$D$4:$D$10272,SMALL(IF($B$3='Table 3.2 Parish data'!$C$4:$C$10477,ROW('Table 3.2 Parish data'!$C$4:$C$10477)-ROW('Table 3.2 Parish data'!$C$4)+1),ROW(216:216))))</f>
        <v/>
      </c>
      <c r="D231" s="26"/>
      <c r="E231" s="27" t="str">
        <f t="array" ref="E231">IF(ISERROR(INDEX('Table 3.2 Parish data'!$F$3:$F$10274,SMALL(IF($B$3='Table 3.2 Parish data'!$C$3:$C$10477,ROW('Table 3.2 Parish data'!$C$4:$C$10477)-ROW('Table 3.2 Parish data'!$C$4)+1),ROW(216:216)))),"",INDEX('Table 3.2 Parish data'!$F$3:$F$10477,SMALL(IF($B$3='Table 3.2 Parish data'!$C$4:$C$10477,ROW('Table 3.2 Parish data'!$C$4:$C$10477)-ROW('Table 3.2 Parish data'!$C$3)+1),ROW(216:216))))</f>
        <v/>
      </c>
      <c r="F231" s="113">
        <f t="shared" si="3"/>
        <v>0</v>
      </c>
      <c r="G231" s="27" t="str">
        <f t="array" ref="G231">IF(ISERROR(INDEX('Table 3.2 Parish data'!$J$4:$J$10274,SMALL(IF($B$3='Table 3.2 Parish data'!$C$4:$C$10477,ROW('Table 3.2 Parish data'!$C$4:$C$10477)-ROW('Table 3.2 Parish data'!$C$3)+1),ROW(216:216)))),"",INDEX('Table 3.2 Parish data'!$J$4:$J$10477,SMALL(IF($B$3='Table 3.2 Parish data'!$C$4:$C$10477,ROW('Table 3.2 Parish data'!$C$4:$C$10477)-ROW('Table 3.2 Parish data'!$C$4)+1),ROW(216:216))))</f>
        <v/>
      </c>
      <c r="H231" s="28"/>
      <c r="I231" s="29" t="str">
        <f t="array" ref="I231">IF(ISERROR(INDEX('Table 3.2 Parish data'!$K$4:$K$10274,SMALL(IF($B$3='Table 3.2 Parish data'!$C$4:$C$10477,ROW('Table 3.2 Parish data'!$C$4:$C$10477)-ROW('Table 3.2 Parish data'!$C$3)+1),ROW(216:216)))),"",INDEX('Table 3.2 Parish data'!$K$4:$K$10477,SMALL(IF($B$3='Table 3.2 Parish data'!$C$4:$C$10477,ROW('Table 3.2 Parish data'!$C$4:$C$10477)-ROW('Table 3.2 Parish data'!$C$4)+1),ROW(216:216))))</f>
        <v/>
      </c>
      <c r="J231" s="28"/>
      <c r="K231" s="30" t="str">
        <f t="array" ref="K231">IF(ISERROR(INDEX('Table 3.2 Parish data'!$L$4:$L$10274,SMALL(IF($B$3='Table 3.2 Parish data'!$C$4:$C$10477,ROW('Table 3.2 Parish data'!$C$4:$C$10477)-ROW('Table 3.2 Parish data'!$C$3)+1),ROW(216:216)))),"",INDEX('Table 3.2 Parish data'!$L$4:$L$10477,SMALL(IF($B$3='Table 3.2 Parish data'!$C$4:$C$10477,ROW('Table 3.2 Parish data'!$C$4:$C$10477)-ROW('Table 3.2 Parish data'!$C$4)+1),ROW(216:216))))</f>
        <v/>
      </c>
      <c r="L231" s="36"/>
      <c r="M231" s="31"/>
      <c r="N231" s="33"/>
      <c r="O231" s="37"/>
      <c r="P231" s="46"/>
    </row>
    <row r="232" spans="1:16" s="35" customFormat="1" ht="21" customHeight="1" thickBot="1" x14ac:dyDescent="0.25">
      <c r="A232" s="32"/>
      <c r="B232" s="109"/>
      <c r="C232" s="25" t="str">
        <f t="array" ref="C232">IF(ISERROR(INDEX('Table 3.2 Parish data'!$D$4:$D$10272,SMALL(IF($B$3='Table 3.2 Parish data'!$C$4:$C$10477,ROW('Table 3.2 Parish data'!$C$4:$C$10477)-ROW('Table 3.2 Parish data'!$C$4)+1),ROW(217:217)))),"",INDEX('Table 3.2 Parish data'!$D$4:$D$10272,SMALL(IF($B$3='Table 3.2 Parish data'!$C$4:$C$10477,ROW('Table 3.2 Parish data'!$C$4:$C$10477)-ROW('Table 3.2 Parish data'!$C$4)+1),ROW(217:217))))</f>
        <v/>
      </c>
      <c r="D232" s="26"/>
      <c r="E232" s="27" t="str">
        <f t="array" ref="E232">IF(ISERROR(INDEX('Table 3.2 Parish data'!$F$3:$F$10274,SMALL(IF($B$3='Table 3.2 Parish data'!$C$3:$C$10477,ROW('Table 3.2 Parish data'!$C$4:$C$10477)-ROW('Table 3.2 Parish data'!$C$4)+1),ROW(217:217)))),"",INDEX('Table 3.2 Parish data'!$F$3:$F$10477,SMALL(IF($B$3='Table 3.2 Parish data'!$C$4:$C$10477,ROW('Table 3.2 Parish data'!$C$4:$C$10477)-ROW('Table 3.2 Parish data'!$C$3)+1),ROW(217:217))))</f>
        <v/>
      </c>
      <c r="F232" s="113">
        <f t="shared" si="3"/>
        <v>0</v>
      </c>
      <c r="G232" s="27" t="str">
        <f t="array" ref="G232">IF(ISERROR(INDEX('Table 3.2 Parish data'!$J$4:$J$10274,SMALL(IF($B$3='Table 3.2 Parish data'!$C$4:$C$10477,ROW('Table 3.2 Parish data'!$C$4:$C$10477)-ROW('Table 3.2 Parish data'!$C$3)+1),ROW(217:217)))),"",INDEX('Table 3.2 Parish data'!$J$4:$J$10477,SMALL(IF($B$3='Table 3.2 Parish data'!$C$4:$C$10477,ROW('Table 3.2 Parish data'!$C$4:$C$10477)-ROW('Table 3.2 Parish data'!$C$4)+1),ROW(217:217))))</f>
        <v/>
      </c>
      <c r="H232" s="28"/>
      <c r="I232" s="29" t="str">
        <f t="array" ref="I232">IF(ISERROR(INDEX('Table 3.2 Parish data'!$K$4:$K$10274,SMALL(IF($B$3='Table 3.2 Parish data'!$C$4:$C$10477,ROW('Table 3.2 Parish data'!$C$4:$C$10477)-ROW('Table 3.2 Parish data'!$C$3)+1),ROW(217:217)))),"",INDEX('Table 3.2 Parish data'!$K$4:$K$10477,SMALL(IF($B$3='Table 3.2 Parish data'!$C$4:$C$10477,ROW('Table 3.2 Parish data'!$C$4:$C$10477)-ROW('Table 3.2 Parish data'!$C$4)+1),ROW(217:217))))</f>
        <v/>
      </c>
      <c r="J232" s="28"/>
      <c r="K232" s="30" t="str">
        <f t="array" ref="K232">IF(ISERROR(INDEX('Table 3.2 Parish data'!$L$4:$L$10274,SMALL(IF($B$3='Table 3.2 Parish data'!$C$4:$C$10477,ROW('Table 3.2 Parish data'!$C$4:$C$10477)-ROW('Table 3.2 Parish data'!$C$3)+1),ROW(217:217)))),"",INDEX('Table 3.2 Parish data'!$L$4:$L$10477,SMALL(IF($B$3='Table 3.2 Parish data'!$C$4:$C$10477,ROW('Table 3.2 Parish data'!$C$4:$C$10477)-ROW('Table 3.2 Parish data'!$C$4)+1),ROW(217:217))))</f>
        <v/>
      </c>
      <c r="L232" s="36"/>
      <c r="M232" s="31"/>
      <c r="N232" s="33"/>
      <c r="O232" s="37"/>
      <c r="P232" s="46"/>
    </row>
    <row r="233" spans="1:16" s="35" customFormat="1" ht="21" customHeight="1" thickBot="1" x14ac:dyDescent="0.25">
      <c r="A233" s="32"/>
      <c r="B233" s="109"/>
      <c r="C233" s="25" t="str">
        <f t="array" ref="C233">IF(ISERROR(INDEX('Table 3.2 Parish data'!$D$4:$D$10272,SMALL(IF($B$3='Table 3.2 Parish data'!$C$4:$C$10477,ROW('Table 3.2 Parish data'!$C$4:$C$10477)-ROW('Table 3.2 Parish data'!$C$4)+1),ROW(218:218)))),"",INDEX('Table 3.2 Parish data'!$D$4:$D$10272,SMALL(IF($B$3='Table 3.2 Parish data'!$C$4:$C$10477,ROW('Table 3.2 Parish data'!$C$4:$C$10477)-ROW('Table 3.2 Parish data'!$C$4)+1),ROW(218:218))))</f>
        <v/>
      </c>
      <c r="D233" s="26"/>
      <c r="E233" s="27" t="str">
        <f t="array" ref="E233">IF(ISERROR(INDEX('Table 3.2 Parish data'!$F$3:$F$10274,SMALL(IF($B$3='Table 3.2 Parish data'!$C$3:$C$10477,ROW('Table 3.2 Parish data'!$C$4:$C$10477)-ROW('Table 3.2 Parish data'!$C$4)+1),ROW(218:218)))),"",INDEX('Table 3.2 Parish data'!$F$3:$F$10477,SMALL(IF($B$3='Table 3.2 Parish data'!$C$4:$C$10477,ROW('Table 3.2 Parish data'!$C$4:$C$10477)-ROW('Table 3.2 Parish data'!$C$3)+1),ROW(218:218))))</f>
        <v/>
      </c>
      <c r="F233" s="113">
        <f t="shared" si="3"/>
        <v>0</v>
      </c>
      <c r="G233" s="27" t="str">
        <f t="array" ref="G233">IF(ISERROR(INDEX('Table 3.2 Parish data'!$J$4:$J$10274,SMALL(IF($B$3='Table 3.2 Parish data'!$C$4:$C$10477,ROW('Table 3.2 Parish data'!$C$4:$C$10477)-ROW('Table 3.2 Parish data'!$C$3)+1),ROW(218:218)))),"",INDEX('Table 3.2 Parish data'!$J$4:$J$10477,SMALL(IF($B$3='Table 3.2 Parish data'!$C$4:$C$10477,ROW('Table 3.2 Parish data'!$C$4:$C$10477)-ROW('Table 3.2 Parish data'!$C$4)+1),ROW(218:218))))</f>
        <v/>
      </c>
      <c r="H233" s="28"/>
      <c r="I233" s="29" t="str">
        <f t="array" ref="I233">IF(ISERROR(INDEX('Table 3.2 Parish data'!$K$4:$K$10274,SMALL(IF($B$3='Table 3.2 Parish data'!$C$4:$C$10477,ROW('Table 3.2 Parish data'!$C$4:$C$10477)-ROW('Table 3.2 Parish data'!$C$3)+1),ROW(218:218)))),"",INDEX('Table 3.2 Parish data'!$K$4:$K$10477,SMALL(IF($B$3='Table 3.2 Parish data'!$C$4:$C$10477,ROW('Table 3.2 Parish data'!$C$4:$C$10477)-ROW('Table 3.2 Parish data'!$C$4)+1),ROW(218:218))))</f>
        <v/>
      </c>
      <c r="J233" s="28"/>
      <c r="K233" s="30" t="str">
        <f t="array" ref="K233">IF(ISERROR(INDEX('Table 3.2 Parish data'!$L$4:$L$10274,SMALL(IF($B$3='Table 3.2 Parish data'!$C$4:$C$10477,ROW('Table 3.2 Parish data'!$C$4:$C$10477)-ROW('Table 3.2 Parish data'!$C$3)+1),ROW(218:218)))),"",INDEX('Table 3.2 Parish data'!$L$4:$L$10477,SMALL(IF($B$3='Table 3.2 Parish data'!$C$4:$C$10477,ROW('Table 3.2 Parish data'!$C$4:$C$10477)-ROW('Table 3.2 Parish data'!$C$4)+1),ROW(218:218))))</f>
        <v/>
      </c>
      <c r="L233" s="36"/>
      <c r="M233" s="31"/>
      <c r="N233" s="33"/>
      <c r="O233" s="37"/>
      <c r="P233" s="46"/>
    </row>
    <row r="234" spans="1:16" s="35" customFormat="1" ht="21" customHeight="1" thickBot="1" x14ac:dyDescent="0.25">
      <c r="A234" s="32"/>
      <c r="B234" s="109"/>
      <c r="C234" s="25" t="str">
        <f t="array" ref="C234">IF(ISERROR(INDEX('Table 3.2 Parish data'!$D$4:$D$10272,SMALL(IF($B$3='Table 3.2 Parish data'!$C$4:$C$10477,ROW('Table 3.2 Parish data'!$C$4:$C$10477)-ROW('Table 3.2 Parish data'!$C$4)+1),ROW(219:219)))),"",INDEX('Table 3.2 Parish data'!$D$4:$D$10272,SMALL(IF($B$3='Table 3.2 Parish data'!$C$4:$C$10477,ROW('Table 3.2 Parish data'!$C$4:$C$10477)-ROW('Table 3.2 Parish data'!$C$4)+1),ROW(219:219))))</f>
        <v/>
      </c>
      <c r="D234" s="26"/>
      <c r="E234" s="27" t="str">
        <f t="array" ref="E234">IF(ISERROR(INDEX('Table 3.2 Parish data'!$F$3:$F$10274,SMALL(IF($B$3='Table 3.2 Parish data'!$C$3:$C$10477,ROW('Table 3.2 Parish data'!$C$4:$C$10477)-ROW('Table 3.2 Parish data'!$C$4)+1),ROW(219:219)))),"",INDEX('Table 3.2 Parish data'!$F$3:$F$10477,SMALL(IF($B$3='Table 3.2 Parish data'!$C$4:$C$10477,ROW('Table 3.2 Parish data'!$C$4:$C$10477)-ROW('Table 3.2 Parish data'!$C$3)+1),ROW(219:219))))</f>
        <v/>
      </c>
      <c r="F234" s="113">
        <f t="shared" si="3"/>
        <v>0</v>
      </c>
      <c r="G234" s="27" t="str">
        <f t="array" ref="G234">IF(ISERROR(INDEX('Table 3.2 Parish data'!$J$4:$J$10274,SMALL(IF($B$3='Table 3.2 Parish data'!$C$4:$C$10477,ROW('Table 3.2 Parish data'!$C$4:$C$10477)-ROW('Table 3.2 Parish data'!$C$3)+1),ROW(219:219)))),"",INDEX('Table 3.2 Parish data'!$J$4:$J$10477,SMALL(IF($B$3='Table 3.2 Parish data'!$C$4:$C$10477,ROW('Table 3.2 Parish data'!$C$4:$C$10477)-ROW('Table 3.2 Parish data'!$C$4)+1),ROW(219:219))))</f>
        <v/>
      </c>
      <c r="H234" s="28"/>
      <c r="I234" s="29" t="str">
        <f t="array" ref="I234">IF(ISERROR(INDEX('Table 3.2 Parish data'!$K$4:$K$10274,SMALL(IF($B$3='Table 3.2 Parish data'!$C$4:$C$10477,ROW('Table 3.2 Parish data'!$C$4:$C$10477)-ROW('Table 3.2 Parish data'!$C$3)+1),ROW(219:219)))),"",INDEX('Table 3.2 Parish data'!$K$4:$K$10477,SMALL(IF($B$3='Table 3.2 Parish data'!$C$4:$C$10477,ROW('Table 3.2 Parish data'!$C$4:$C$10477)-ROW('Table 3.2 Parish data'!$C$4)+1),ROW(219:219))))</f>
        <v/>
      </c>
      <c r="J234" s="28"/>
      <c r="K234" s="30" t="str">
        <f t="array" ref="K234">IF(ISERROR(INDEX('Table 3.2 Parish data'!$L$4:$L$10274,SMALL(IF($B$3='Table 3.2 Parish data'!$C$4:$C$10477,ROW('Table 3.2 Parish data'!$C$4:$C$10477)-ROW('Table 3.2 Parish data'!$C$3)+1),ROW(219:219)))),"",INDEX('Table 3.2 Parish data'!$L$4:$L$10477,SMALL(IF($B$3='Table 3.2 Parish data'!$C$4:$C$10477,ROW('Table 3.2 Parish data'!$C$4:$C$10477)-ROW('Table 3.2 Parish data'!$C$4)+1),ROW(219:219))))</f>
        <v/>
      </c>
      <c r="L234" s="36"/>
      <c r="M234" s="31"/>
      <c r="N234" s="33"/>
      <c r="O234" s="37"/>
      <c r="P234" s="46"/>
    </row>
    <row r="235" spans="1:16" s="35" customFormat="1" ht="21" customHeight="1" thickBot="1" x14ac:dyDescent="0.25">
      <c r="A235" s="32"/>
      <c r="B235" s="109"/>
      <c r="C235" s="25" t="str">
        <f t="array" ref="C235">IF(ISERROR(INDEX('Table 3.2 Parish data'!$D$4:$D$10272,SMALL(IF($B$3='Table 3.2 Parish data'!$C$4:$C$10477,ROW('Table 3.2 Parish data'!$C$4:$C$10477)-ROW('Table 3.2 Parish data'!$C$4)+1),ROW(220:220)))),"",INDEX('Table 3.2 Parish data'!$D$4:$D$10272,SMALL(IF($B$3='Table 3.2 Parish data'!$C$4:$C$10477,ROW('Table 3.2 Parish data'!$C$4:$C$10477)-ROW('Table 3.2 Parish data'!$C$4)+1),ROW(220:220))))</f>
        <v/>
      </c>
      <c r="D235" s="26"/>
      <c r="E235" s="27" t="str">
        <f t="array" ref="E235">IF(ISERROR(INDEX('Table 3.2 Parish data'!$F$3:$F$10274,SMALL(IF($B$3='Table 3.2 Parish data'!$C$3:$C$10477,ROW('Table 3.2 Parish data'!$C$4:$C$10477)-ROW('Table 3.2 Parish data'!$C$4)+1),ROW(220:220)))),"",INDEX('Table 3.2 Parish data'!$F$3:$F$10477,SMALL(IF($B$3='Table 3.2 Parish data'!$C$4:$C$10477,ROW('Table 3.2 Parish data'!$C$4:$C$10477)-ROW('Table 3.2 Parish data'!$C$3)+1),ROW(220:220))))</f>
        <v/>
      </c>
      <c r="F235" s="113">
        <f t="shared" si="3"/>
        <v>0</v>
      </c>
      <c r="G235" s="27" t="str">
        <f t="array" ref="G235">IF(ISERROR(INDEX('Table 3.2 Parish data'!$J$4:$J$10274,SMALL(IF($B$3='Table 3.2 Parish data'!$C$4:$C$10477,ROW('Table 3.2 Parish data'!$C$4:$C$10477)-ROW('Table 3.2 Parish data'!$C$3)+1),ROW(220:220)))),"",INDEX('Table 3.2 Parish data'!$J$4:$J$10477,SMALL(IF($B$3='Table 3.2 Parish data'!$C$4:$C$10477,ROW('Table 3.2 Parish data'!$C$4:$C$10477)-ROW('Table 3.2 Parish data'!$C$4)+1),ROW(220:220))))</f>
        <v/>
      </c>
      <c r="H235" s="28"/>
      <c r="I235" s="29" t="str">
        <f t="array" ref="I235">IF(ISERROR(INDEX('Table 3.2 Parish data'!$K$4:$K$10274,SMALL(IF($B$3='Table 3.2 Parish data'!$C$4:$C$10477,ROW('Table 3.2 Parish data'!$C$4:$C$10477)-ROW('Table 3.2 Parish data'!$C$3)+1),ROW(220:220)))),"",INDEX('Table 3.2 Parish data'!$K$4:$K$10477,SMALL(IF($B$3='Table 3.2 Parish data'!$C$4:$C$10477,ROW('Table 3.2 Parish data'!$C$4:$C$10477)-ROW('Table 3.2 Parish data'!$C$4)+1),ROW(220:220))))</f>
        <v/>
      </c>
      <c r="J235" s="28"/>
      <c r="K235" s="30" t="str">
        <f t="array" ref="K235">IF(ISERROR(INDEX('Table 3.2 Parish data'!$L$4:$L$10274,SMALL(IF($B$3='Table 3.2 Parish data'!$C$4:$C$10477,ROW('Table 3.2 Parish data'!$C$4:$C$10477)-ROW('Table 3.2 Parish data'!$C$3)+1),ROW(220:220)))),"",INDEX('Table 3.2 Parish data'!$L$4:$L$10477,SMALL(IF($B$3='Table 3.2 Parish data'!$C$4:$C$10477,ROW('Table 3.2 Parish data'!$C$4:$C$10477)-ROW('Table 3.2 Parish data'!$C$4)+1),ROW(220:220))))</f>
        <v/>
      </c>
      <c r="L235" s="36"/>
      <c r="M235" s="31"/>
      <c r="N235" s="33"/>
      <c r="O235" s="37"/>
      <c r="P235" s="46"/>
    </row>
    <row r="236" spans="1:16" s="35" customFormat="1" ht="21" customHeight="1" thickBot="1" x14ac:dyDescent="0.25">
      <c r="A236" s="32"/>
      <c r="B236" s="109"/>
      <c r="C236" s="25" t="str">
        <f t="array" ref="C236">IF(ISERROR(INDEX('Table 3.2 Parish data'!$D$4:$D$10272,SMALL(IF($B$3='Table 3.2 Parish data'!$C$4:$C$10477,ROW('Table 3.2 Parish data'!$C$4:$C$10477)-ROW('Table 3.2 Parish data'!$C$4)+1),ROW(221:221)))),"",INDEX('Table 3.2 Parish data'!$D$4:$D$10272,SMALL(IF($B$3='Table 3.2 Parish data'!$C$4:$C$10477,ROW('Table 3.2 Parish data'!$C$4:$C$10477)-ROW('Table 3.2 Parish data'!$C$4)+1),ROW(221:221))))</f>
        <v/>
      </c>
      <c r="D236" s="26"/>
      <c r="E236" s="27" t="str">
        <f t="array" ref="E236">IF(ISERROR(INDEX('Table 3.2 Parish data'!$F$3:$F$10274,SMALL(IF($B$3='Table 3.2 Parish data'!$C$3:$C$10477,ROW('Table 3.2 Parish data'!$C$4:$C$10477)-ROW('Table 3.2 Parish data'!$C$4)+1),ROW(221:221)))),"",INDEX('Table 3.2 Parish data'!$F$3:$F$10477,SMALL(IF($B$3='Table 3.2 Parish data'!$C$4:$C$10477,ROW('Table 3.2 Parish data'!$C$4:$C$10477)-ROW('Table 3.2 Parish data'!$C$3)+1),ROW(221:221))))</f>
        <v/>
      </c>
      <c r="F236" s="113">
        <f t="shared" si="3"/>
        <v>0</v>
      </c>
      <c r="G236" s="27" t="str">
        <f t="array" ref="G236">IF(ISERROR(INDEX('Table 3.2 Parish data'!$J$4:$J$10274,SMALL(IF($B$3='Table 3.2 Parish data'!$C$4:$C$10477,ROW('Table 3.2 Parish data'!$C$4:$C$10477)-ROW('Table 3.2 Parish data'!$C$3)+1),ROW(221:221)))),"",INDEX('Table 3.2 Parish data'!$J$4:$J$10477,SMALL(IF($B$3='Table 3.2 Parish data'!$C$4:$C$10477,ROW('Table 3.2 Parish data'!$C$4:$C$10477)-ROW('Table 3.2 Parish data'!$C$4)+1),ROW(221:221))))</f>
        <v/>
      </c>
      <c r="H236" s="28"/>
      <c r="I236" s="29" t="str">
        <f t="array" ref="I236">IF(ISERROR(INDEX('Table 3.2 Parish data'!$K$4:$K$10274,SMALL(IF($B$3='Table 3.2 Parish data'!$C$4:$C$10477,ROW('Table 3.2 Parish data'!$C$4:$C$10477)-ROW('Table 3.2 Parish data'!$C$3)+1),ROW(221:221)))),"",INDEX('Table 3.2 Parish data'!$K$4:$K$10477,SMALL(IF($B$3='Table 3.2 Parish data'!$C$4:$C$10477,ROW('Table 3.2 Parish data'!$C$4:$C$10477)-ROW('Table 3.2 Parish data'!$C$4)+1),ROW(221:221))))</f>
        <v/>
      </c>
      <c r="J236" s="28"/>
      <c r="K236" s="30" t="str">
        <f t="array" ref="K236">IF(ISERROR(INDEX('Table 3.2 Parish data'!$L$4:$L$10274,SMALL(IF($B$3='Table 3.2 Parish data'!$C$4:$C$10477,ROW('Table 3.2 Parish data'!$C$4:$C$10477)-ROW('Table 3.2 Parish data'!$C$3)+1),ROW(221:221)))),"",INDEX('Table 3.2 Parish data'!$L$4:$L$10477,SMALL(IF($B$3='Table 3.2 Parish data'!$C$4:$C$10477,ROW('Table 3.2 Parish data'!$C$4:$C$10477)-ROW('Table 3.2 Parish data'!$C$4)+1),ROW(221:221))))</f>
        <v/>
      </c>
      <c r="L236" s="36"/>
      <c r="M236" s="31"/>
      <c r="N236" s="33"/>
      <c r="O236" s="37"/>
      <c r="P236" s="46"/>
    </row>
    <row r="237" spans="1:16" s="35" customFormat="1" ht="21" customHeight="1" thickBot="1" x14ac:dyDescent="0.25">
      <c r="A237" s="32"/>
      <c r="B237" s="109"/>
      <c r="C237" s="25" t="str">
        <f t="array" ref="C237">IF(ISERROR(INDEX('Table 3.2 Parish data'!$D$4:$D$10272,SMALL(IF($B$3='Table 3.2 Parish data'!$C$4:$C$10477,ROW('Table 3.2 Parish data'!$C$4:$C$10477)-ROW('Table 3.2 Parish data'!$C$4)+1),ROW(222:222)))),"",INDEX('Table 3.2 Parish data'!$D$4:$D$10272,SMALL(IF($B$3='Table 3.2 Parish data'!$C$4:$C$10477,ROW('Table 3.2 Parish data'!$C$4:$C$10477)-ROW('Table 3.2 Parish data'!$C$4)+1),ROW(222:222))))</f>
        <v/>
      </c>
      <c r="D237" s="26"/>
      <c r="E237" s="27" t="str">
        <f t="array" ref="E237">IF(ISERROR(INDEX('Table 3.2 Parish data'!$F$3:$F$10274,SMALL(IF($B$3='Table 3.2 Parish data'!$C$3:$C$10477,ROW('Table 3.2 Parish data'!$C$4:$C$10477)-ROW('Table 3.2 Parish data'!$C$4)+1),ROW(222:222)))),"",INDEX('Table 3.2 Parish data'!$F$3:$F$10477,SMALL(IF($B$3='Table 3.2 Parish data'!$C$4:$C$10477,ROW('Table 3.2 Parish data'!$C$4:$C$10477)-ROW('Table 3.2 Parish data'!$C$3)+1),ROW(222:222))))</f>
        <v/>
      </c>
      <c r="F237" s="113">
        <f t="shared" si="3"/>
        <v>0</v>
      </c>
      <c r="G237" s="27" t="str">
        <f t="array" ref="G237">IF(ISERROR(INDEX('Table 3.2 Parish data'!$J$4:$J$10274,SMALL(IF($B$3='Table 3.2 Parish data'!$C$4:$C$10477,ROW('Table 3.2 Parish data'!$C$4:$C$10477)-ROW('Table 3.2 Parish data'!$C$3)+1),ROW(222:222)))),"",INDEX('Table 3.2 Parish data'!$J$4:$J$10477,SMALL(IF($B$3='Table 3.2 Parish data'!$C$4:$C$10477,ROW('Table 3.2 Parish data'!$C$4:$C$10477)-ROW('Table 3.2 Parish data'!$C$4)+1),ROW(222:222))))</f>
        <v/>
      </c>
      <c r="H237" s="28"/>
      <c r="I237" s="29" t="str">
        <f t="array" ref="I237">IF(ISERROR(INDEX('Table 3.2 Parish data'!$K$4:$K$10274,SMALL(IF($B$3='Table 3.2 Parish data'!$C$4:$C$10477,ROW('Table 3.2 Parish data'!$C$4:$C$10477)-ROW('Table 3.2 Parish data'!$C$3)+1),ROW(222:222)))),"",INDEX('Table 3.2 Parish data'!$K$4:$K$10477,SMALL(IF($B$3='Table 3.2 Parish data'!$C$4:$C$10477,ROW('Table 3.2 Parish data'!$C$4:$C$10477)-ROW('Table 3.2 Parish data'!$C$4)+1),ROW(222:222))))</f>
        <v/>
      </c>
      <c r="J237" s="28"/>
      <c r="K237" s="30" t="str">
        <f t="array" ref="K237">IF(ISERROR(INDEX('Table 3.2 Parish data'!$L$4:$L$10274,SMALL(IF($B$3='Table 3.2 Parish data'!$C$4:$C$10477,ROW('Table 3.2 Parish data'!$C$4:$C$10477)-ROW('Table 3.2 Parish data'!$C$3)+1),ROW(222:222)))),"",INDEX('Table 3.2 Parish data'!$L$4:$L$10477,SMALL(IF($B$3='Table 3.2 Parish data'!$C$4:$C$10477,ROW('Table 3.2 Parish data'!$C$4:$C$10477)-ROW('Table 3.2 Parish data'!$C$4)+1),ROW(222:222))))</f>
        <v/>
      </c>
      <c r="L237" s="36"/>
      <c r="M237" s="31"/>
      <c r="N237" s="33"/>
      <c r="O237" s="37"/>
      <c r="P237" s="46"/>
    </row>
    <row r="238" spans="1:16" s="35" customFormat="1" ht="21" customHeight="1" thickBot="1" x14ac:dyDescent="0.25">
      <c r="A238" s="32"/>
      <c r="B238" s="109"/>
      <c r="C238" s="25" t="str">
        <f t="array" ref="C238">IF(ISERROR(INDEX('Table 3.2 Parish data'!$D$4:$D$10272,SMALL(IF($B$3='Table 3.2 Parish data'!$C$4:$C$10477,ROW('Table 3.2 Parish data'!$C$4:$C$10477)-ROW('Table 3.2 Parish data'!$C$4)+1),ROW(223:223)))),"",INDEX('Table 3.2 Parish data'!$D$4:$D$10272,SMALL(IF($B$3='Table 3.2 Parish data'!$C$4:$C$10477,ROW('Table 3.2 Parish data'!$C$4:$C$10477)-ROW('Table 3.2 Parish data'!$C$4)+1),ROW(223:223))))</f>
        <v/>
      </c>
      <c r="D238" s="26"/>
      <c r="E238" s="27" t="str">
        <f t="array" ref="E238">IF(ISERROR(INDEX('Table 3.2 Parish data'!$F$3:$F$10274,SMALL(IF($B$3='Table 3.2 Parish data'!$C$3:$C$10477,ROW('Table 3.2 Parish data'!$C$4:$C$10477)-ROW('Table 3.2 Parish data'!$C$4)+1),ROW(223:223)))),"",INDEX('Table 3.2 Parish data'!$F$3:$F$10477,SMALL(IF($B$3='Table 3.2 Parish data'!$C$4:$C$10477,ROW('Table 3.2 Parish data'!$C$4:$C$10477)-ROW('Table 3.2 Parish data'!$C$3)+1),ROW(223:223))))</f>
        <v/>
      </c>
      <c r="F238" s="113">
        <f t="shared" si="3"/>
        <v>0</v>
      </c>
      <c r="G238" s="27" t="str">
        <f t="array" ref="G238">IF(ISERROR(INDEX('Table 3.2 Parish data'!$J$4:$J$10274,SMALL(IF($B$3='Table 3.2 Parish data'!$C$4:$C$10477,ROW('Table 3.2 Parish data'!$C$4:$C$10477)-ROW('Table 3.2 Parish data'!$C$3)+1),ROW(223:223)))),"",INDEX('Table 3.2 Parish data'!$J$4:$J$10477,SMALL(IF($B$3='Table 3.2 Parish data'!$C$4:$C$10477,ROW('Table 3.2 Parish data'!$C$4:$C$10477)-ROW('Table 3.2 Parish data'!$C$4)+1),ROW(223:223))))</f>
        <v/>
      </c>
      <c r="H238" s="28"/>
      <c r="I238" s="29" t="str">
        <f t="array" ref="I238">IF(ISERROR(INDEX('Table 3.2 Parish data'!$K$4:$K$10274,SMALL(IF($B$3='Table 3.2 Parish data'!$C$4:$C$10477,ROW('Table 3.2 Parish data'!$C$4:$C$10477)-ROW('Table 3.2 Parish data'!$C$3)+1),ROW(223:223)))),"",INDEX('Table 3.2 Parish data'!$K$4:$K$10477,SMALL(IF($B$3='Table 3.2 Parish data'!$C$4:$C$10477,ROW('Table 3.2 Parish data'!$C$4:$C$10477)-ROW('Table 3.2 Parish data'!$C$4)+1),ROW(223:223))))</f>
        <v/>
      </c>
      <c r="J238" s="28"/>
      <c r="K238" s="30" t="str">
        <f t="array" ref="K238">IF(ISERROR(INDEX('Table 3.2 Parish data'!$L$4:$L$10274,SMALL(IF($B$3='Table 3.2 Parish data'!$C$4:$C$10477,ROW('Table 3.2 Parish data'!$C$4:$C$10477)-ROW('Table 3.2 Parish data'!$C$3)+1),ROW(223:223)))),"",INDEX('Table 3.2 Parish data'!$L$4:$L$10477,SMALL(IF($B$3='Table 3.2 Parish data'!$C$4:$C$10477,ROW('Table 3.2 Parish data'!$C$4:$C$10477)-ROW('Table 3.2 Parish data'!$C$4)+1),ROW(223:223))))</f>
        <v/>
      </c>
      <c r="L238" s="36"/>
      <c r="M238" s="31"/>
      <c r="N238" s="33"/>
      <c r="O238" s="37"/>
      <c r="P238" s="46"/>
    </row>
    <row r="239" spans="1:16" s="35" customFormat="1" ht="21" customHeight="1" thickBot="1" x14ac:dyDescent="0.25">
      <c r="A239" s="32"/>
      <c r="B239" s="109"/>
      <c r="C239" s="25" t="str">
        <f t="array" ref="C239">IF(ISERROR(INDEX('Table 3.2 Parish data'!$D$4:$D$10272,SMALL(IF($B$3='Table 3.2 Parish data'!$C$4:$C$10477,ROW('Table 3.2 Parish data'!$C$4:$C$10477)-ROW('Table 3.2 Parish data'!$C$4)+1),ROW(224:224)))),"",INDEX('Table 3.2 Parish data'!$D$4:$D$10272,SMALL(IF($B$3='Table 3.2 Parish data'!$C$4:$C$10477,ROW('Table 3.2 Parish data'!$C$4:$C$10477)-ROW('Table 3.2 Parish data'!$C$4)+1),ROW(224:224))))</f>
        <v/>
      </c>
      <c r="D239" s="26"/>
      <c r="E239" s="27" t="str">
        <f t="array" ref="E239">IF(ISERROR(INDEX('Table 3.2 Parish data'!$F$3:$F$10274,SMALL(IF($B$3='Table 3.2 Parish data'!$C$3:$C$10477,ROW('Table 3.2 Parish data'!$C$4:$C$10477)-ROW('Table 3.2 Parish data'!$C$4)+1),ROW(224:224)))),"",INDEX('Table 3.2 Parish data'!$F$3:$F$10477,SMALL(IF($B$3='Table 3.2 Parish data'!$C$4:$C$10477,ROW('Table 3.2 Parish data'!$C$4:$C$10477)-ROW('Table 3.2 Parish data'!$C$3)+1),ROW(224:224))))</f>
        <v/>
      </c>
      <c r="F239" s="113">
        <f t="shared" si="3"/>
        <v>0</v>
      </c>
      <c r="G239" s="27" t="str">
        <f t="array" ref="G239">IF(ISERROR(INDEX('Table 3.2 Parish data'!$J$4:$J$10274,SMALL(IF($B$3='Table 3.2 Parish data'!$C$4:$C$10477,ROW('Table 3.2 Parish data'!$C$4:$C$10477)-ROW('Table 3.2 Parish data'!$C$3)+1),ROW(224:224)))),"",INDEX('Table 3.2 Parish data'!$J$4:$J$10477,SMALL(IF($B$3='Table 3.2 Parish data'!$C$4:$C$10477,ROW('Table 3.2 Parish data'!$C$4:$C$10477)-ROW('Table 3.2 Parish data'!$C$4)+1),ROW(224:224))))</f>
        <v/>
      </c>
      <c r="H239" s="28"/>
      <c r="I239" s="29" t="str">
        <f t="array" ref="I239">IF(ISERROR(INDEX('Table 3.2 Parish data'!$K$4:$K$10274,SMALL(IF($B$3='Table 3.2 Parish data'!$C$4:$C$10477,ROW('Table 3.2 Parish data'!$C$4:$C$10477)-ROW('Table 3.2 Parish data'!$C$3)+1),ROW(224:224)))),"",INDEX('Table 3.2 Parish data'!$K$4:$K$10477,SMALL(IF($B$3='Table 3.2 Parish data'!$C$4:$C$10477,ROW('Table 3.2 Parish data'!$C$4:$C$10477)-ROW('Table 3.2 Parish data'!$C$4)+1),ROW(224:224))))</f>
        <v/>
      </c>
      <c r="J239" s="28"/>
      <c r="K239" s="30" t="str">
        <f t="array" ref="K239">IF(ISERROR(INDEX('Table 3.2 Parish data'!$L$4:$L$10274,SMALL(IF($B$3='Table 3.2 Parish data'!$C$4:$C$10477,ROW('Table 3.2 Parish data'!$C$4:$C$10477)-ROW('Table 3.2 Parish data'!$C$3)+1),ROW(224:224)))),"",INDEX('Table 3.2 Parish data'!$L$4:$L$10477,SMALL(IF($B$3='Table 3.2 Parish data'!$C$4:$C$10477,ROW('Table 3.2 Parish data'!$C$4:$C$10477)-ROW('Table 3.2 Parish data'!$C$4)+1),ROW(224:224))))</f>
        <v/>
      </c>
      <c r="L239" s="36"/>
      <c r="M239" s="31"/>
      <c r="N239" s="33"/>
      <c r="O239" s="37"/>
      <c r="P239" s="46"/>
    </row>
    <row r="240" spans="1:16" s="35" customFormat="1" ht="21" customHeight="1" thickBot="1" x14ac:dyDescent="0.25">
      <c r="A240" s="32"/>
      <c r="B240" s="109"/>
      <c r="C240" s="25" t="str">
        <f t="array" ref="C240">IF(ISERROR(INDEX('Table 3.2 Parish data'!$D$4:$D$10272,SMALL(IF($B$3='Table 3.2 Parish data'!$C$4:$C$10477,ROW('Table 3.2 Parish data'!$C$4:$C$10477)-ROW('Table 3.2 Parish data'!$C$4)+1),ROW(225:225)))),"",INDEX('Table 3.2 Parish data'!$D$4:$D$10272,SMALL(IF($B$3='Table 3.2 Parish data'!$C$4:$C$10477,ROW('Table 3.2 Parish data'!$C$4:$C$10477)-ROW('Table 3.2 Parish data'!$C$4)+1),ROW(225:225))))</f>
        <v/>
      </c>
      <c r="D240" s="26"/>
      <c r="E240" s="27" t="str">
        <f t="array" ref="E240">IF(ISERROR(INDEX('Table 3.2 Parish data'!$F$3:$F$10274,SMALL(IF($B$3='Table 3.2 Parish data'!$C$3:$C$10477,ROW('Table 3.2 Parish data'!$C$4:$C$10477)-ROW('Table 3.2 Parish data'!$C$4)+1),ROW(225:225)))),"",INDEX('Table 3.2 Parish data'!$F$3:$F$10477,SMALL(IF($B$3='Table 3.2 Parish data'!$C$4:$C$10477,ROW('Table 3.2 Parish data'!$C$4:$C$10477)-ROW('Table 3.2 Parish data'!$C$3)+1),ROW(225:225))))</f>
        <v/>
      </c>
      <c r="F240" s="113">
        <f t="shared" si="3"/>
        <v>0</v>
      </c>
      <c r="G240" s="27" t="str">
        <f t="array" ref="G240">IF(ISERROR(INDEX('Table 3.2 Parish data'!$J$4:$J$10274,SMALL(IF($B$3='Table 3.2 Parish data'!$C$4:$C$10477,ROW('Table 3.2 Parish data'!$C$4:$C$10477)-ROW('Table 3.2 Parish data'!$C$3)+1),ROW(225:225)))),"",INDEX('Table 3.2 Parish data'!$J$4:$J$10477,SMALL(IF($B$3='Table 3.2 Parish data'!$C$4:$C$10477,ROW('Table 3.2 Parish data'!$C$4:$C$10477)-ROW('Table 3.2 Parish data'!$C$4)+1),ROW(225:225))))</f>
        <v/>
      </c>
      <c r="H240" s="28"/>
      <c r="I240" s="29" t="str">
        <f t="array" ref="I240">IF(ISERROR(INDEX('Table 3.2 Parish data'!$K$4:$K$10274,SMALL(IF($B$3='Table 3.2 Parish data'!$C$4:$C$10477,ROW('Table 3.2 Parish data'!$C$4:$C$10477)-ROW('Table 3.2 Parish data'!$C$3)+1),ROW(225:225)))),"",INDEX('Table 3.2 Parish data'!$K$4:$K$10477,SMALL(IF($B$3='Table 3.2 Parish data'!$C$4:$C$10477,ROW('Table 3.2 Parish data'!$C$4:$C$10477)-ROW('Table 3.2 Parish data'!$C$4)+1),ROW(225:225))))</f>
        <v/>
      </c>
      <c r="J240" s="28"/>
      <c r="K240" s="30" t="str">
        <f t="array" ref="K240">IF(ISERROR(INDEX('Table 3.2 Parish data'!$L$4:$L$10274,SMALL(IF($B$3='Table 3.2 Parish data'!$C$4:$C$10477,ROW('Table 3.2 Parish data'!$C$4:$C$10477)-ROW('Table 3.2 Parish data'!$C$3)+1),ROW(225:225)))),"",INDEX('Table 3.2 Parish data'!$L$4:$L$10477,SMALL(IF($B$3='Table 3.2 Parish data'!$C$4:$C$10477,ROW('Table 3.2 Parish data'!$C$4:$C$10477)-ROW('Table 3.2 Parish data'!$C$4)+1),ROW(225:225))))</f>
        <v/>
      </c>
      <c r="L240" s="36"/>
      <c r="M240" s="31"/>
      <c r="N240" s="33"/>
      <c r="O240" s="37"/>
      <c r="P240" s="46"/>
    </row>
    <row r="241" spans="1:16" s="35" customFormat="1" ht="21" customHeight="1" thickBot="1" x14ac:dyDescent="0.25">
      <c r="A241" s="32"/>
      <c r="B241" s="109"/>
      <c r="C241" s="25" t="str">
        <f t="array" ref="C241">IF(ISERROR(INDEX('Table 3.2 Parish data'!$D$4:$D$10272,SMALL(IF($B$3='Table 3.2 Parish data'!$C$4:$C$10477,ROW('Table 3.2 Parish data'!$C$4:$C$10477)-ROW('Table 3.2 Parish data'!$C$4)+1),ROW(226:226)))),"",INDEX('Table 3.2 Parish data'!$D$4:$D$10272,SMALL(IF($B$3='Table 3.2 Parish data'!$C$4:$C$10477,ROW('Table 3.2 Parish data'!$C$4:$C$10477)-ROW('Table 3.2 Parish data'!$C$4)+1),ROW(226:226))))</f>
        <v/>
      </c>
      <c r="D241" s="26"/>
      <c r="E241" s="27" t="str">
        <f t="array" ref="E241">IF(ISERROR(INDEX('Table 3.2 Parish data'!$F$3:$F$10274,SMALL(IF($B$3='Table 3.2 Parish data'!$C$3:$C$10477,ROW('Table 3.2 Parish data'!$C$4:$C$10477)-ROW('Table 3.2 Parish data'!$C$4)+1),ROW(226:226)))),"",INDEX('Table 3.2 Parish data'!$F$3:$F$10477,SMALL(IF($B$3='Table 3.2 Parish data'!$C$4:$C$10477,ROW('Table 3.2 Parish data'!$C$4:$C$10477)-ROW('Table 3.2 Parish data'!$C$3)+1),ROW(226:226))))</f>
        <v/>
      </c>
      <c r="F241" s="113">
        <f t="shared" si="3"/>
        <v>0</v>
      </c>
      <c r="G241" s="27" t="str">
        <f t="array" ref="G241">IF(ISERROR(INDEX('Table 3.2 Parish data'!$J$4:$J$10274,SMALL(IF($B$3='Table 3.2 Parish data'!$C$4:$C$10477,ROW('Table 3.2 Parish data'!$C$4:$C$10477)-ROW('Table 3.2 Parish data'!$C$3)+1),ROW(226:226)))),"",INDEX('Table 3.2 Parish data'!$J$4:$J$10477,SMALL(IF($B$3='Table 3.2 Parish data'!$C$4:$C$10477,ROW('Table 3.2 Parish data'!$C$4:$C$10477)-ROW('Table 3.2 Parish data'!$C$4)+1),ROW(226:226))))</f>
        <v/>
      </c>
      <c r="H241" s="28"/>
      <c r="I241" s="29" t="str">
        <f t="array" ref="I241">IF(ISERROR(INDEX('Table 3.2 Parish data'!$K$4:$K$10274,SMALL(IF($B$3='Table 3.2 Parish data'!$C$4:$C$10477,ROW('Table 3.2 Parish data'!$C$4:$C$10477)-ROW('Table 3.2 Parish data'!$C$3)+1),ROW(226:226)))),"",INDEX('Table 3.2 Parish data'!$K$4:$K$10477,SMALL(IF($B$3='Table 3.2 Parish data'!$C$4:$C$10477,ROW('Table 3.2 Parish data'!$C$4:$C$10477)-ROW('Table 3.2 Parish data'!$C$4)+1),ROW(226:226))))</f>
        <v/>
      </c>
      <c r="J241" s="28"/>
      <c r="K241" s="30" t="str">
        <f t="array" ref="K241">IF(ISERROR(INDEX('Table 3.2 Parish data'!$L$4:$L$10274,SMALL(IF($B$3='Table 3.2 Parish data'!$C$4:$C$10477,ROW('Table 3.2 Parish data'!$C$4:$C$10477)-ROW('Table 3.2 Parish data'!$C$3)+1),ROW(226:226)))),"",INDEX('Table 3.2 Parish data'!$L$4:$L$10477,SMALL(IF($B$3='Table 3.2 Parish data'!$C$4:$C$10477,ROW('Table 3.2 Parish data'!$C$4:$C$10477)-ROW('Table 3.2 Parish data'!$C$4)+1),ROW(226:226))))</f>
        <v/>
      </c>
      <c r="L241" s="36"/>
      <c r="M241" s="31"/>
      <c r="N241" s="33"/>
      <c r="O241" s="37"/>
      <c r="P241" s="46"/>
    </row>
    <row r="242" spans="1:16" s="35" customFormat="1" ht="21" customHeight="1" thickBot="1" x14ac:dyDescent="0.25">
      <c r="A242" s="32"/>
      <c r="B242" s="109"/>
      <c r="C242" s="25" t="str">
        <f t="array" ref="C242">IF(ISERROR(INDEX('Table 3.2 Parish data'!$D$4:$D$10272,SMALL(IF($B$3='Table 3.2 Parish data'!$C$4:$C$10477,ROW('Table 3.2 Parish data'!$C$4:$C$10477)-ROW('Table 3.2 Parish data'!$C$4)+1),ROW(227:227)))),"",INDEX('Table 3.2 Parish data'!$D$4:$D$10272,SMALL(IF($B$3='Table 3.2 Parish data'!$C$4:$C$10477,ROW('Table 3.2 Parish data'!$C$4:$C$10477)-ROW('Table 3.2 Parish data'!$C$4)+1),ROW(227:227))))</f>
        <v/>
      </c>
      <c r="D242" s="26"/>
      <c r="E242" s="27" t="str">
        <f t="array" ref="E242">IF(ISERROR(INDEX('Table 3.2 Parish data'!$F$3:$F$10274,SMALL(IF($B$3='Table 3.2 Parish data'!$C$3:$C$10477,ROW('Table 3.2 Parish data'!$C$4:$C$10477)-ROW('Table 3.2 Parish data'!$C$4)+1),ROW(227:227)))),"",INDEX('Table 3.2 Parish data'!$F$3:$F$10477,SMALL(IF($B$3='Table 3.2 Parish data'!$C$4:$C$10477,ROW('Table 3.2 Parish data'!$C$4:$C$10477)-ROW('Table 3.2 Parish data'!$C$3)+1),ROW(227:227))))</f>
        <v/>
      </c>
      <c r="F242" s="113">
        <f t="shared" si="3"/>
        <v>0</v>
      </c>
      <c r="G242" s="27" t="str">
        <f t="array" ref="G242">IF(ISERROR(INDEX('Table 3.2 Parish data'!$J$4:$J$10274,SMALL(IF($B$3='Table 3.2 Parish data'!$C$4:$C$10477,ROW('Table 3.2 Parish data'!$C$4:$C$10477)-ROW('Table 3.2 Parish data'!$C$3)+1),ROW(227:227)))),"",INDEX('Table 3.2 Parish data'!$J$4:$J$10477,SMALL(IF($B$3='Table 3.2 Parish data'!$C$4:$C$10477,ROW('Table 3.2 Parish data'!$C$4:$C$10477)-ROW('Table 3.2 Parish data'!$C$4)+1),ROW(227:227))))</f>
        <v/>
      </c>
      <c r="H242" s="28"/>
      <c r="I242" s="29" t="str">
        <f t="array" ref="I242">IF(ISERROR(INDEX('Table 3.2 Parish data'!$K$4:$K$10274,SMALL(IF($B$3='Table 3.2 Parish data'!$C$4:$C$10477,ROW('Table 3.2 Parish data'!$C$4:$C$10477)-ROW('Table 3.2 Parish data'!$C$3)+1),ROW(227:227)))),"",INDEX('Table 3.2 Parish data'!$K$4:$K$10477,SMALL(IF($B$3='Table 3.2 Parish data'!$C$4:$C$10477,ROW('Table 3.2 Parish data'!$C$4:$C$10477)-ROW('Table 3.2 Parish data'!$C$4)+1),ROW(227:227))))</f>
        <v/>
      </c>
      <c r="J242" s="28"/>
      <c r="K242" s="30" t="str">
        <f t="array" ref="K242">IF(ISERROR(INDEX('Table 3.2 Parish data'!$L$4:$L$10274,SMALL(IF($B$3='Table 3.2 Parish data'!$C$4:$C$10477,ROW('Table 3.2 Parish data'!$C$4:$C$10477)-ROW('Table 3.2 Parish data'!$C$3)+1),ROW(227:227)))),"",INDEX('Table 3.2 Parish data'!$L$4:$L$10477,SMALL(IF($B$3='Table 3.2 Parish data'!$C$4:$C$10477,ROW('Table 3.2 Parish data'!$C$4:$C$10477)-ROW('Table 3.2 Parish data'!$C$4)+1),ROW(227:227))))</f>
        <v/>
      </c>
      <c r="L242" s="36"/>
      <c r="M242" s="31"/>
      <c r="N242" s="33"/>
      <c r="O242" s="37"/>
      <c r="P242" s="46"/>
    </row>
    <row r="243" spans="1:16" s="35" customFormat="1" ht="21" customHeight="1" thickBot="1" x14ac:dyDescent="0.25">
      <c r="A243" s="32"/>
      <c r="B243" s="109"/>
      <c r="C243" s="25" t="str">
        <f t="array" ref="C243">IF(ISERROR(INDEX('Table 3.2 Parish data'!$D$4:$D$10272,SMALL(IF($B$3='Table 3.2 Parish data'!$C$4:$C$10477,ROW('Table 3.2 Parish data'!$C$4:$C$10477)-ROW('Table 3.2 Parish data'!$C$4)+1),ROW(228:228)))),"",INDEX('Table 3.2 Parish data'!$D$4:$D$10272,SMALL(IF($B$3='Table 3.2 Parish data'!$C$4:$C$10477,ROW('Table 3.2 Parish data'!$C$4:$C$10477)-ROW('Table 3.2 Parish data'!$C$4)+1),ROW(228:228))))</f>
        <v/>
      </c>
      <c r="D243" s="26"/>
      <c r="E243" s="27" t="str">
        <f t="array" ref="E243">IF(ISERROR(INDEX('Table 3.2 Parish data'!$F$3:$F$10274,SMALL(IF($B$3='Table 3.2 Parish data'!$C$3:$C$10477,ROW('Table 3.2 Parish data'!$C$4:$C$10477)-ROW('Table 3.2 Parish data'!$C$4)+1),ROW(228:228)))),"",INDEX('Table 3.2 Parish data'!$F$3:$F$10477,SMALL(IF($B$3='Table 3.2 Parish data'!$C$4:$C$10477,ROW('Table 3.2 Parish data'!$C$4:$C$10477)-ROW('Table 3.2 Parish data'!$C$3)+1),ROW(228:228))))</f>
        <v/>
      </c>
      <c r="F243" s="113">
        <f t="shared" si="3"/>
        <v>0</v>
      </c>
      <c r="G243" s="27" t="str">
        <f t="array" ref="G243">IF(ISERROR(INDEX('Table 3.2 Parish data'!$J$4:$J$10274,SMALL(IF($B$3='Table 3.2 Parish data'!$C$4:$C$10477,ROW('Table 3.2 Parish data'!$C$4:$C$10477)-ROW('Table 3.2 Parish data'!$C$3)+1),ROW(228:228)))),"",INDEX('Table 3.2 Parish data'!$J$4:$J$10477,SMALL(IF($B$3='Table 3.2 Parish data'!$C$4:$C$10477,ROW('Table 3.2 Parish data'!$C$4:$C$10477)-ROW('Table 3.2 Parish data'!$C$4)+1),ROW(228:228))))</f>
        <v/>
      </c>
      <c r="H243" s="28"/>
      <c r="I243" s="29" t="str">
        <f t="array" ref="I243">IF(ISERROR(INDEX('Table 3.2 Parish data'!$K$4:$K$10274,SMALL(IF($B$3='Table 3.2 Parish data'!$C$4:$C$10477,ROW('Table 3.2 Parish data'!$C$4:$C$10477)-ROW('Table 3.2 Parish data'!$C$3)+1),ROW(228:228)))),"",INDEX('Table 3.2 Parish data'!$K$4:$K$10477,SMALL(IF($B$3='Table 3.2 Parish data'!$C$4:$C$10477,ROW('Table 3.2 Parish data'!$C$4:$C$10477)-ROW('Table 3.2 Parish data'!$C$4)+1),ROW(228:228))))</f>
        <v/>
      </c>
      <c r="J243" s="28"/>
      <c r="K243" s="30" t="str">
        <f t="array" ref="K243">IF(ISERROR(INDEX('Table 3.2 Parish data'!$L$4:$L$10274,SMALL(IF($B$3='Table 3.2 Parish data'!$C$4:$C$10477,ROW('Table 3.2 Parish data'!$C$4:$C$10477)-ROW('Table 3.2 Parish data'!$C$3)+1),ROW(228:228)))),"",INDEX('Table 3.2 Parish data'!$L$4:$L$10477,SMALL(IF($B$3='Table 3.2 Parish data'!$C$4:$C$10477,ROW('Table 3.2 Parish data'!$C$4:$C$10477)-ROW('Table 3.2 Parish data'!$C$4)+1),ROW(228:228))))</f>
        <v/>
      </c>
      <c r="L243" s="36"/>
      <c r="M243" s="31"/>
      <c r="N243" s="33"/>
      <c r="O243" s="37"/>
      <c r="P243" s="46"/>
    </row>
    <row r="244" spans="1:16" s="35" customFormat="1" ht="21" customHeight="1" thickBot="1" x14ac:dyDescent="0.25">
      <c r="A244" s="32"/>
      <c r="B244" s="109"/>
      <c r="C244" s="25" t="str">
        <f t="array" ref="C244">IF(ISERROR(INDEX('Table 3.2 Parish data'!$D$4:$D$10272,SMALL(IF($B$3='Table 3.2 Parish data'!$C$4:$C$10477,ROW('Table 3.2 Parish data'!$C$4:$C$10477)-ROW('Table 3.2 Parish data'!$C$4)+1),ROW(229:229)))),"",INDEX('Table 3.2 Parish data'!$D$4:$D$10272,SMALL(IF($B$3='Table 3.2 Parish data'!$C$4:$C$10477,ROW('Table 3.2 Parish data'!$C$4:$C$10477)-ROW('Table 3.2 Parish data'!$C$4)+1),ROW(229:229))))</f>
        <v/>
      </c>
      <c r="D244" s="26"/>
      <c r="E244" s="27" t="str">
        <f t="array" ref="E244">IF(ISERROR(INDEX('Table 3.2 Parish data'!$F$3:$F$10274,SMALL(IF($B$3='Table 3.2 Parish data'!$C$3:$C$10477,ROW('Table 3.2 Parish data'!$C$4:$C$10477)-ROW('Table 3.2 Parish data'!$C$4)+1),ROW(229:229)))),"",INDEX('Table 3.2 Parish data'!$F$3:$F$10477,SMALL(IF($B$3='Table 3.2 Parish data'!$C$4:$C$10477,ROW('Table 3.2 Parish data'!$C$4:$C$10477)-ROW('Table 3.2 Parish data'!$C$3)+1),ROW(229:229))))</f>
        <v/>
      </c>
      <c r="F244" s="113">
        <f t="shared" si="3"/>
        <v>0</v>
      </c>
      <c r="G244" s="27" t="str">
        <f t="array" ref="G244">IF(ISERROR(INDEX('Table 3.2 Parish data'!$J$4:$J$10274,SMALL(IF($B$3='Table 3.2 Parish data'!$C$4:$C$10477,ROW('Table 3.2 Parish data'!$C$4:$C$10477)-ROW('Table 3.2 Parish data'!$C$3)+1),ROW(229:229)))),"",INDEX('Table 3.2 Parish data'!$J$4:$J$10477,SMALL(IF($B$3='Table 3.2 Parish data'!$C$4:$C$10477,ROW('Table 3.2 Parish data'!$C$4:$C$10477)-ROW('Table 3.2 Parish data'!$C$4)+1),ROW(229:229))))</f>
        <v/>
      </c>
      <c r="H244" s="28"/>
      <c r="I244" s="29" t="str">
        <f t="array" ref="I244">IF(ISERROR(INDEX('Table 3.2 Parish data'!$K$4:$K$10274,SMALL(IF($B$3='Table 3.2 Parish data'!$C$4:$C$10477,ROW('Table 3.2 Parish data'!$C$4:$C$10477)-ROW('Table 3.2 Parish data'!$C$3)+1),ROW(229:229)))),"",INDEX('Table 3.2 Parish data'!$K$4:$K$10477,SMALL(IF($B$3='Table 3.2 Parish data'!$C$4:$C$10477,ROW('Table 3.2 Parish data'!$C$4:$C$10477)-ROW('Table 3.2 Parish data'!$C$4)+1),ROW(229:229))))</f>
        <v/>
      </c>
      <c r="J244" s="28"/>
      <c r="K244" s="30" t="str">
        <f t="array" ref="K244">IF(ISERROR(INDEX('Table 3.2 Parish data'!$L$4:$L$10274,SMALL(IF($B$3='Table 3.2 Parish data'!$C$4:$C$10477,ROW('Table 3.2 Parish data'!$C$4:$C$10477)-ROW('Table 3.2 Parish data'!$C$3)+1),ROW(229:229)))),"",INDEX('Table 3.2 Parish data'!$L$4:$L$10477,SMALL(IF($B$3='Table 3.2 Parish data'!$C$4:$C$10477,ROW('Table 3.2 Parish data'!$C$4:$C$10477)-ROW('Table 3.2 Parish data'!$C$4)+1),ROW(229:229))))</f>
        <v/>
      </c>
      <c r="L244" s="36"/>
      <c r="M244" s="31"/>
      <c r="N244" s="33"/>
      <c r="O244" s="37"/>
      <c r="P244" s="46"/>
    </row>
    <row r="245" spans="1:16" s="35" customFormat="1" ht="21" customHeight="1" thickBot="1" x14ac:dyDescent="0.25">
      <c r="A245" s="32"/>
      <c r="B245" s="109"/>
      <c r="C245" s="25" t="str">
        <f t="array" ref="C245">IF(ISERROR(INDEX('Table 3.2 Parish data'!$D$4:$D$10272,SMALL(IF($B$3='Table 3.2 Parish data'!$C$4:$C$10477,ROW('Table 3.2 Parish data'!$C$4:$C$10477)-ROW('Table 3.2 Parish data'!$C$4)+1),ROW(230:230)))),"",INDEX('Table 3.2 Parish data'!$D$4:$D$10272,SMALL(IF($B$3='Table 3.2 Parish data'!$C$4:$C$10477,ROW('Table 3.2 Parish data'!$C$4:$C$10477)-ROW('Table 3.2 Parish data'!$C$4)+1),ROW(230:230))))</f>
        <v/>
      </c>
      <c r="D245" s="26"/>
      <c r="E245" s="27" t="str">
        <f t="array" ref="E245">IF(ISERROR(INDEX('Table 3.2 Parish data'!$F$3:$F$10274,SMALL(IF($B$3='Table 3.2 Parish data'!$C$3:$C$10477,ROW('Table 3.2 Parish data'!$C$4:$C$10477)-ROW('Table 3.2 Parish data'!$C$4)+1),ROW(230:230)))),"",INDEX('Table 3.2 Parish data'!$F$3:$F$10477,SMALL(IF($B$3='Table 3.2 Parish data'!$C$4:$C$10477,ROW('Table 3.2 Parish data'!$C$4:$C$10477)-ROW('Table 3.2 Parish data'!$C$3)+1),ROW(230:230))))</f>
        <v/>
      </c>
      <c r="F245" s="113">
        <f t="shared" si="3"/>
        <v>0</v>
      </c>
      <c r="G245" s="27" t="str">
        <f t="array" ref="G245">IF(ISERROR(INDEX('Table 3.2 Parish data'!$J$4:$J$10274,SMALL(IF($B$3='Table 3.2 Parish data'!$C$4:$C$10477,ROW('Table 3.2 Parish data'!$C$4:$C$10477)-ROW('Table 3.2 Parish data'!$C$3)+1),ROW(230:230)))),"",INDEX('Table 3.2 Parish data'!$J$4:$J$10477,SMALL(IF($B$3='Table 3.2 Parish data'!$C$4:$C$10477,ROW('Table 3.2 Parish data'!$C$4:$C$10477)-ROW('Table 3.2 Parish data'!$C$4)+1),ROW(230:230))))</f>
        <v/>
      </c>
      <c r="H245" s="28"/>
      <c r="I245" s="29" t="str">
        <f t="array" ref="I245">IF(ISERROR(INDEX('Table 3.2 Parish data'!$K$4:$K$10274,SMALL(IF($B$3='Table 3.2 Parish data'!$C$4:$C$10477,ROW('Table 3.2 Parish data'!$C$4:$C$10477)-ROW('Table 3.2 Parish data'!$C$3)+1),ROW(230:230)))),"",INDEX('Table 3.2 Parish data'!$K$4:$K$10477,SMALL(IF($B$3='Table 3.2 Parish data'!$C$4:$C$10477,ROW('Table 3.2 Parish data'!$C$4:$C$10477)-ROW('Table 3.2 Parish data'!$C$4)+1),ROW(230:230))))</f>
        <v/>
      </c>
      <c r="J245" s="28"/>
      <c r="K245" s="30" t="str">
        <f t="array" ref="K245">IF(ISERROR(INDEX('Table 3.2 Parish data'!$L$4:$L$10274,SMALL(IF($B$3='Table 3.2 Parish data'!$C$4:$C$10477,ROW('Table 3.2 Parish data'!$C$4:$C$10477)-ROW('Table 3.2 Parish data'!$C$3)+1),ROW(230:230)))),"",INDEX('Table 3.2 Parish data'!$L$4:$L$10477,SMALL(IF($B$3='Table 3.2 Parish data'!$C$4:$C$10477,ROW('Table 3.2 Parish data'!$C$4:$C$10477)-ROW('Table 3.2 Parish data'!$C$4)+1),ROW(230:230))))</f>
        <v/>
      </c>
      <c r="L245" s="36"/>
      <c r="M245" s="31"/>
      <c r="N245" s="33"/>
      <c r="O245" s="37"/>
      <c r="P245" s="46"/>
    </row>
    <row r="246" spans="1:16" s="35" customFormat="1" ht="21" customHeight="1" thickBot="1" x14ac:dyDescent="0.25">
      <c r="A246" s="32"/>
      <c r="B246" s="109"/>
      <c r="C246" s="25" t="str">
        <f t="array" ref="C246">IF(ISERROR(INDEX('Table 3.2 Parish data'!$D$4:$D$10272,SMALL(IF($B$3='Table 3.2 Parish data'!$C$4:$C$10477,ROW('Table 3.2 Parish data'!$C$4:$C$10477)-ROW('Table 3.2 Parish data'!$C$4)+1),ROW(231:231)))),"",INDEX('Table 3.2 Parish data'!$D$4:$D$10272,SMALL(IF($B$3='Table 3.2 Parish data'!$C$4:$C$10477,ROW('Table 3.2 Parish data'!$C$4:$C$10477)-ROW('Table 3.2 Parish data'!$C$4)+1),ROW(231:231))))</f>
        <v/>
      </c>
      <c r="D246" s="26"/>
      <c r="E246" s="27" t="str">
        <f t="array" ref="E246">IF(ISERROR(INDEX('Table 3.2 Parish data'!$F$3:$F$10274,SMALL(IF($B$3='Table 3.2 Parish data'!$C$3:$C$10477,ROW('Table 3.2 Parish data'!$C$4:$C$10477)-ROW('Table 3.2 Parish data'!$C$4)+1),ROW(231:231)))),"",INDEX('Table 3.2 Parish data'!$F$3:$F$10477,SMALL(IF($B$3='Table 3.2 Parish data'!$C$4:$C$10477,ROW('Table 3.2 Parish data'!$C$4:$C$10477)-ROW('Table 3.2 Parish data'!$C$3)+1),ROW(231:231))))</f>
        <v/>
      </c>
      <c r="F246" s="113">
        <f t="shared" si="3"/>
        <v>0</v>
      </c>
      <c r="G246" s="27" t="str">
        <f t="array" ref="G246">IF(ISERROR(INDEX('Table 3.2 Parish data'!$J$4:$J$10274,SMALL(IF($B$3='Table 3.2 Parish data'!$C$4:$C$10477,ROW('Table 3.2 Parish data'!$C$4:$C$10477)-ROW('Table 3.2 Parish data'!$C$3)+1),ROW(231:231)))),"",INDEX('Table 3.2 Parish data'!$J$4:$J$10477,SMALL(IF($B$3='Table 3.2 Parish data'!$C$4:$C$10477,ROW('Table 3.2 Parish data'!$C$4:$C$10477)-ROW('Table 3.2 Parish data'!$C$4)+1),ROW(231:231))))</f>
        <v/>
      </c>
      <c r="H246" s="28"/>
      <c r="I246" s="29" t="str">
        <f t="array" ref="I246">IF(ISERROR(INDEX('Table 3.2 Parish data'!$K$4:$K$10274,SMALL(IF($B$3='Table 3.2 Parish data'!$C$4:$C$10477,ROW('Table 3.2 Parish data'!$C$4:$C$10477)-ROW('Table 3.2 Parish data'!$C$3)+1),ROW(231:231)))),"",INDEX('Table 3.2 Parish data'!$K$4:$K$10477,SMALL(IF($B$3='Table 3.2 Parish data'!$C$4:$C$10477,ROW('Table 3.2 Parish data'!$C$4:$C$10477)-ROW('Table 3.2 Parish data'!$C$4)+1),ROW(231:231))))</f>
        <v/>
      </c>
      <c r="J246" s="28"/>
      <c r="K246" s="30" t="str">
        <f t="array" ref="K246">IF(ISERROR(INDEX('Table 3.2 Parish data'!$L$4:$L$10274,SMALL(IF($B$3='Table 3.2 Parish data'!$C$4:$C$10477,ROW('Table 3.2 Parish data'!$C$4:$C$10477)-ROW('Table 3.2 Parish data'!$C$3)+1),ROW(231:231)))),"",INDEX('Table 3.2 Parish data'!$L$4:$L$10477,SMALL(IF($B$3='Table 3.2 Parish data'!$C$4:$C$10477,ROW('Table 3.2 Parish data'!$C$4:$C$10477)-ROW('Table 3.2 Parish data'!$C$4)+1),ROW(231:231))))</f>
        <v/>
      </c>
      <c r="L246" s="36"/>
      <c r="M246" s="31"/>
      <c r="N246" s="33"/>
      <c r="O246" s="37"/>
      <c r="P246" s="46"/>
    </row>
    <row r="247" spans="1:16" s="35" customFormat="1" ht="21" customHeight="1" thickBot="1" x14ac:dyDescent="0.25">
      <c r="A247" s="32"/>
      <c r="B247" s="109"/>
      <c r="C247" s="25" t="str">
        <f t="array" ref="C247">IF(ISERROR(INDEX('Table 3.2 Parish data'!$D$4:$D$10272,SMALL(IF($B$3='Table 3.2 Parish data'!$C$4:$C$10477,ROW('Table 3.2 Parish data'!$C$4:$C$10477)-ROW('Table 3.2 Parish data'!$C$4)+1),ROW(232:232)))),"",INDEX('Table 3.2 Parish data'!$D$4:$D$10272,SMALL(IF($B$3='Table 3.2 Parish data'!$C$4:$C$10477,ROW('Table 3.2 Parish data'!$C$4:$C$10477)-ROW('Table 3.2 Parish data'!$C$4)+1),ROW(232:232))))</f>
        <v/>
      </c>
      <c r="D247" s="26"/>
      <c r="E247" s="27" t="str">
        <f t="array" ref="E247">IF(ISERROR(INDEX('Table 3.2 Parish data'!$F$3:$F$10274,SMALL(IF($B$3='Table 3.2 Parish data'!$C$3:$C$10477,ROW('Table 3.2 Parish data'!$C$4:$C$10477)-ROW('Table 3.2 Parish data'!$C$4)+1),ROW(232:232)))),"",INDEX('Table 3.2 Parish data'!$F$3:$F$10477,SMALL(IF($B$3='Table 3.2 Parish data'!$C$4:$C$10477,ROW('Table 3.2 Parish data'!$C$4:$C$10477)-ROW('Table 3.2 Parish data'!$C$3)+1),ROW(232:232))))</f>
        <v/>
      </c>
      <c r="F247" s="113">
        <f t="shared" si="3"/>
        <v>0</v>
      </c>
      <c r="G247" s="27" t="str">
        <f t="array" ref="G247">IF(ISERROR(INDEX('Table 3.2 Parish data'!$J$4:$J$10274,SMALL(IF($B$3='Table 3.2 Parish data'!$C$4:$C$10477,ROW('Table 3.2 Parish data'!$C$4:$C$10477)-ROW('Table 3.2 Parish data'!$C$3)+1),ROW(232:232)))),"",INDEX('Table 3.2 Parish data'!$J$4:$J$10477,SMALL(IF($B$3='Table 3.2 Parish data'!$C$4:$C$10477,ROW('Table 3.2 Parish data'!$C$4:$C$10477)-ROW('Table 3.2 Parish data'!$C$4)+1),ROW(232:232))))</f>
        <v/>
      </c>
      <c r="H247" s="28"/>
      <c r="I247" s="29" t="str">
        <f t="array" ref="I247">IF(ISERROR(INDEX('Table 3.2 Parish data'!$K$4:$K$10274,SMALL(IF($B$3='Table 3.2 Parish data'!$C$4:$C$10477,ROW('Table 3.2 Parish data'!$C$4:$C$10477)-ROW('Table 3.2 Parish data'!$C$3)+1),ROW(232:232)))),"",INDEX('Table 3.2 Parish data'!$K$4:$K$10477,SMALL(IF($B$3='Table 3.2 Parish data'!$C$4:$C$10477,ROW('Table 3.2 Parish data'!$C$4:$C$10477)-ROW('Table 3.2 Parish data'!$C$4)+1),ROW(232:232))))</f>
        <v/>
      </c>
      <c r="J247" s="28"/>
      <c r="K247" s="30" t="str">
        <f t="array" ref="K247">IF(ISERROR(INDEX('Table 3.2 Parish data'!$L$4:$L$10274,SMALL(IF($B$3='Table 3.2 Parish data'!$C$4:$C$10477,ROW('Table 3.2 Parish data'!$C$4:$C$10477)-ROW('Table 3.2 Parish data'!$C$3)+1),ROW(232:232)))),"",INDEX('Table 3.2 Parish data'!$L$4:$L$10477,SMALL(IF($B$3='Table 3.2 Parish data'!$C$4:$C$10477,ROW('Table 3.2 Parish data'!$C$4:$C$10477)-ROW('Table 3.2 Parish data'!$C$4)+1),ROW(232:232))))</f>
        <v/>
      </c>
      <c r="L247" s="36"/>
      <c r="M247" s="31"/>
      <c r="N247" s="33"/>
      <c r="O247" s="37"/>
      <c r="P247" s="46"/>
    </row>
    <row r="248" spans="1:16" s="35" customFormat="1" ht="21" customHeight="1" thickBot="1" x14ac:dyDescent="0.25">
      <c r="A248" s="32"/>
      <c r="B248" s="109"/>
      <c r="C248" s="25" t="str">
        <f t="array" ref="C248">IF(ISERROR(INDEX('Table 3.2 Parish data'!$D$4:$D$10272,SMALL(IF($B$3='Table 3.2 Parish data'!$C$4:$C$10477,ROW('Table 3.2 Parish data'!$C$4:$C$10477)-ROW('Table 3.2 Parish data'!$C$4)+1),ROW(233:233)))),"",INDEX('Table 3.2 Parish data'!$D$4:$D$10272,SMALL(IF($B$3='Table 3.2 Parish data'!$C$4:$C$10477,ROW('Table 3.2 Parish data'!$C$4:$C$10477)-ROW('Table 3.2 Parish data'!$C$4)+1),ROW(233:233))))</f>
        <v/>
      </c>
      <c r="D248" s="26"/>
      <c r="E248" s="27" t="str">
        <f t="array" ref="E248">IF(ISERROR(INDEX('Table 3.2 Parish data'!$F$3:$F$10274,SMALL(IF($B$3='Table 3.2 Parish data'!$C$3:$C$10477,ROW('Table 3.2 Parish data'!$C$4:$C$10477)-ROW('Table 3.2 Parish data'!$C$4)+1),ROW(233:233)))),"",INDEX('Table 3.2 Parish data'!$F$3:$F$10477,SMALL(IF($B$3='Table 3.2 Parish data'!$C$4:$C$10477,ROW('Table 3.2 Parish data'!$C$4:$C$10477)-ROW('Table 3.2 Parish data'!$C$3)+1),ROW(233:233))))</f>
        <v/>
      </c>
      <c r="F248" s="113">
        <f t="shared" si="3"/>
        <v>0</v>
      </c>
      <c r="G248" s="27" t="str">
        <f t="array" ref="G248">IF(ISERROR(INDEX('Table 3.2 Parish data'!$J$4:$J$10274,SMALL(IF($B$3='Table 3.2 Parish data'!$C$4:$C$10477,ROW('Table 3.2 Parish data'!$C$4:$C$10477)-ROW('Table 3.2 Parish data'!$C$3)+1),ROW(233:233)))),"",INDEX('Table 3.2 Parish data'!$J$4:$J$10477,SMALL(IF($B$3='Table 3.2 Parish data'!$C$4:$C$10477,ROW('Table 3.2 Parish data'!$C$4:$C$10477)-ROW('Table 3.2 Parish data'!$C$4)+1),ROW(233:233))))</f>
        <v/>
      </c>
      <c r="H248" s="28"/>
      <c r="I248" s="29" t="str">
        <f t="array" ref="I248">IF(ISERROR(INDEX('Table 3.2 Parish data'!$K$4:$K$10274,SMALL(IF($B$3='Table 3.2 Parish data'!$C$4:$C$10477,ROW('Table 3.2 Parish data'!$C$4:$C$10477)-ROW('Table 3.2 Parish data'!$C$3)+1),ROW(233:233)))),"",INDEX('Table 3.2 Parish data'!$K$4:$K$10477,SMALL(IF($B$3='Table 3.2 Parish data'!$C$4:$C$10477,ROW('Table 3.2 Parish data'!$C$4:$C$10477)-ROW('Table 3.2 Parish data'!$C$4)+1),ROW(233:233))))</f>
        <v/>
      </c>
      <c r="J248" s="28"/>
      <c r="K248" s="30" t="str">
        <f t="array" ref="K248">IF(ISERROR(INDEX('Table 3.2 Parish data'!$L$4:$L$10274,SMALL(IF($B$3='Table 3.2 Parish data'!$C$4:$C$10477,ROW('Table 3.2 Parish data'!$C$4:$C$10477)-ROW('Table 3.2 Parish data'!$C$3)+1),ROW(233:233)))),"",INDEX('Table 3.2 Parish data'!$L$4:$L$10477,SMALL(IF($B$3='Table 3.2 Parish data'!$C$4:$C$10477,ROW('Table 3.2 Parish data'!$C$4:$C$10477)-ROW('Table 3.2 Parish data'!$C$4)+1),ROW(233:233))))</f>
        <v/>
      </c>
      <c r="L248" s="36"/>
      <c r="M248" s="31"/>
      <c r="N248" s="33"/>
      <c r="O248" s="37"/>
      <c r="P248" s="46"/>
    </row>
    <row r="249" spans="1:16" s="35" customFormat="1" ht="21" customHeight="1" thickBot="1" x14ac:dyDescent="0.25">
      <c r="A249" s="32"/>
      <c r="B249" s="109"/>
      <c r="C249" s="25" t="str">
        <f t="array" ref="C249">IF(ISERROR(INDEX('Table 3.2 Parish data'!$D$4:$D$10272,SMALL(IF($B$3='Table 3.2 Parish data'!$C$4:$C$10477,ROW('Table 3.2 Parish data'!$C$4:$C$10477)-ROW('Table 3.2 Parish data'!$C$4)+1),ROW(234:234)))),"",INDEX('Table 3.2 Parish data'!$D$4:$D$10272,SMALL(IF($B$3='Table 3.2 Parish data'!$C$4:$C$10477,ROW('Table 3.2 Parish data'!$C$4:$C$10477)-ROW('Table 3.2 Parish data'!$C$4)+1),ROW(234:234))))</f>
        <v/>
      </c>
      <c r="D249" s="26"/>
      <c r="E249" s="27" t="str">
        <f t="array" ref="E249">IF(ISERROR(INDEX('Table 3.2 Parish data'!$F$3:$F$10274,SMALL(IF($B$3='Table 3.2 Parish data'!$C$3:$C$10477,ROW('Table 3.2 Parish data'!$C$4:$C$10477)-ROW('Table 3.2 Parish data'!$C$4)+1),ROW(234:234)))),"",INDEX('Table 3.2 Parish data'!$F$3:$F$10477,SMALL(IF($B$3='Table 3.2 Parish data'!$C$4:$C$10477,ROW('Table 3.2 Parish data'!$C$4:$C$10477)-ROW('Table 3.2 Parish data'!$C$3)+1),ROW(234:234))))</f>
        <v/>
      </c>
      <c r="F249" s="113">
        <f t="shared" si="3"/>
        <v>0</v>
      </c>
      <c r="G249" s="27" t="str">
        <f t="array" ref="G249">IF(ISERROR(INDEX('Table 3.2 Parish data'!$J$4:$J$10274,SMALL(IF($B$3='Table 3.2 Parish data'!$C$4:$C$10477,ROW('Table 3.2 Parish data'!$C$4:$C$10477)-ROW('Table 3.2 Parish data'!$C$3)+1),ROW(234:234)))),"",INDEX('Table 3.2 Parish data'!$J$4:$J$10477,SMALL(IF($B$3='Table 3.2 Parish data'!$C$4:$C$10477,ROW('Table 3.2 Parish data'!$C$4:$C$10477)-ROW('Table 3.2 Parish data'!$C$4)+1),ROW(234:234))))</f>
        <v/>
      </c>
      <c r="H249" s="28"/>
      <c r="I249" s="29" t="str">
        <f t="array" ref="I249">IF(ISERROR(INDEX('Table 3.2 Parish data'!$K$4:$K$10274,SMALL(IF($B$3='Table 3.2 Parish data'!$C$4:$C$10477,ROW('Table 3.2 Parish data'!$C$4:$C$10477)-ROW('Table 3.2 Parish data'!$C$3)+1),ROW(234:234)))),"",INDEX('Table 3.2 Parish data'!$K$4:$K$10477,SMALL(IF($B$3='Table 3.2 Parish data'!$C$4:$C$10477,ROW('Table 3.2 Parish data'!$C$4:$C$10477)-ROW('Table 3.2 Parish data'!$C$4)+1),ROW(234:234))))</f>
        <v/>
      </c>
      <c r="J249" s="28"/>
      <c r="K249" s="30" t="str">
        <f t="array" ref="K249">IF(ISERROR(INDEX('Table 3.2 Parish data'!$L$4:$L$10274,SMALL(IF($B$3='Table 3.2 Parish data'!$C$4:$C$10477,ROW('Table 3.2 Parish data'!$C$4:$C$10477)-ROW('Table 3.2 Parish data'!$C$3)+1),ROW(234:234)))),"",INDEX('Table 3.2 Parish data'!$L$4:$L$10477,SMALL(IF($B$3='Table 3.2 Parish data'!$C$4:$C$10477,ROW('Table 3.2 Parish data'!$C$4:$C$10477)-ROW('Table 3.2 Parish data'!$C$4)+1),ROW(234:234))))</f>
        <v/>
      </c>
      <c r="L249" s="36"/>
      <c r="M249" s="31"/>
      <c r="N249" s="33"/>
      <c r="O249" s="37"/>
      <c r="P249" s="46"/>
    </row>
    <row r="250" spans="1:16" s="35" customFormat="1" ht="21" customHeight="1" thickBot="1" x14ac:dyDescent="0.25">
      <c r="A250" s="32"/>
      <c r="B250" s="109"/>
      <c r="C250" s="25" t="str">
        <f t="array" ref="C250">IF(ISERROR(INDEX('Table 3.2 Parish data'!$D$4:$D$10272,SMALL(IF($B$3='Table 3.2 Parish data'!$C$4:$C$10477,ROW('Table 3.2 Parish data'!$C$4:$C$10477)-ROW('Table 3.2 Parish data'!$C$4)+1),ROW(235:235)))),"",INDEX('Table 3.2 Parish data'!$D$4:$D$10272,SMALL(IF($B$3='Table 3.2 Parish data'!$C$4:$C$10477,ROW('Table 3.2 Parish data'!$C$4:$C$10477)-ROW('Table 3.2 Parish data'!$C$4)+1),ROW(235:235))))</f>
        <v/>
      </c>
      <c r="D250" s="26"/>
      <c r="E250" s="27" t="str">
        <f t="array" ref="E250">IF(ISERROR(INDEX('Table 3.2 Parish data'!$F$3:$F$10274,SMALL(IF($B$3='Table 3.2 Parish data'!$C$3:$C$10477,ROW('Table 3.2 Parish data'!$C$4:$C$10477)-ROW('Table 3.2 Parish data'!$C$4)+1),ROW(235:235)))),"",INDEX('Table 3.2 Parish data'!$F$3:$F$10477,SMALL(IF($B$3='Table 3.2 Parish data'!$C$4:$C$10477,ROW('Table 3.2 Parish data'!$C$4:$C$10477)-ROW('Table 3.2 Parish data'!$C$3)+1),ROW(235:235))))</f>
        <v/>
      </c>
      <c r="F250" s="113">
        <f t="shared" si="3"/>
        <v>0</v>
      </c>
      <c r="G250" s="27" t="str">
        <f t="array" ref="G250">IF(ISERROR(INDEX('Table 3.2 Parish data'!$J$4:$J$10274,SMALL(IF($B$3='Table 3.2 Parish data'!$C$4:$C$10477,ROW('Table 3.2 Parish data'!$C$4:$C$10477)-ROW('Table 3.2 Parish data'!$C$3)+1),ROW(235:235)))),"",INDEX('Table 3.2 Parish data'!$J$4:$J$10477,SMALL(IF($B$3='Table 3.2 Parish data'!$C$4:$C$10477,ROW('Table 3.2 Parish data'!$C$4:$C$10477)-ROW('Table 3.2 Parish data'!$C$4)+1),ROW(235:235))))</f>
        <v/>
      </c>
      <c r="H250" s="28"/>
      <c r="I250" s="29" t="str">
        <f t="array" ref="I250">IF(ISERROR(INDEX('Table 3.2 Parish data'!$K$4:$K$10274,SMALL(IF($B$3='Table 3.2 Parish data'!$C$4:$C$10477,ROW('Table 3.2 Parish data'!$C$4:$C$10477)-ROW('Table 3.2 Parish data'!$C$3)+1),ROW(235:235)))),"",INDEX('Table 3.2 Parish data'!$K$4:$K$10477,SMALL(IF($B$3='Table 3.2 Parish data'!$C$4:$C$10477,ROW('Table 3.2 Parish data'!$C$4:$C$10477)-ROW('Table 3.2 Parish data'!$C$4)+1),ROW(235:235))))</f>
        <v/>
      </c>
      <c r="J250" s="28"/>
      <c r="K250" s="30" t="str">
        <f t="array" ref="K250">IF(ISERROR(INDEX('Table 3.2 Parish data'!$L$4:$L$10274,SMALL(IF($B$3='Table 3.2 Parish data'!$C$4:$C$10477,ROW('Table 3.2 Parish data'!$C$4:$C$10477)-ROW('Table 3.2 Parish data'!$C$3)+1),ROW(235:235)))),"",INDEX('Table 3.2 Parish data'!$L$4:$L$10477,SMALL(IF($B$3='Table 3.2 Parish data'!$C$4:$C$10477,ROW('Table 3.2 Parish data'!$C$4:$C$10477)-ROW('Table 3.2 Parish data'!$C$4)+1),ROW(235:235))))</f>
        <v/>
      </c>
      <c r="L250" s="36"/>
      <c r="M250" s="31"/>
      <c r="N250" s="33"/>
      <c r="O250" s="37"/>
      <c r="P250" s="46"/>
    </row>
    <row r="251" spans="1:16" s="35" customFormat="1" ht="21" customHeight="1" thickBot="1" x14ac:dyDescent="0.25">
      <c r="A251" s="32"/>
      <c r="B251" s="109"/>
      <c r="C251" s="25" t="str">
        <f t="array" ref="C251">IF(ISERROR(INDEX('Table 3.2 Parish data'!$D$4:$D$10272,SMALL(IF($B$3='Table 3.2 Parish data'!$C$4:$C$10477,ROW('Table 3.2 Parish data'!$C$4:$C$10477)-ROW('Table 3.2 Parish data'!$C$4)+1),ROW(236:236)))),"",INDEX('Table 3.2 Parish data'!$D$4:$D$10272,SMALL(IF($B$3='Table 3.2 Parish data'!$C$4:$C$10477,ROW('Table 3.2 Parish data'!$C$4:$C$10477)-ROW('Table 3.2 Parish data'!$C$4)+1),ROW(236:236))))</f>
        <v/>
      </c>
      <c r="D251" s="26"/>
      <c r="E251" s="27" t="str">
        <f t="array" ref="E251">IF(ISERROR(INDEX('Table 3.2 Parish data'!$F$3:$F$10274,SMALL(IF($B$3='Table 3.2 Parish data'!$C$3:$C$10477,ROW('Table 3.2 Parish data'!$C$4:$C$10477)-ROW('Table 3.2 Parish data'!$C$4)+1),ROW(236:236)))),"",INDEX('Table 3.2 Parish data'!$F$3:$F$10477,SMALL(IF($B$3='Table 3.2 Parish data'!$C$4:$C$10477,ROW('Table 3.2 Parish data'!$C$4:$C$10477)-ROW('Table 3.2 Parish data'!$C$3)+1),ROW(236:236))))</f>
        <v/>
      </c>
      <c r="F251" s="113">
        <f t="shared" si="3"/>
        <v>0</v>
      </c>
      <c r="G251" s="27" t="str">
        <f t="array" ref="G251">IF(ISERROR(INDEX('Table 3.2 Parish data'!$J$4:$J$10274,SMALL(IF($B$3='Table 3.2 Parish data'!$C$4:$C$10477,ROW('Table 3.2 Parish data'!$C$4:$C$10477)-ROW('Table 3.2 Parish data'!$C$3)+1),ROW(236:236)))),"",INDEX('Table 3.2 Parish data'!$J$4:$J$10477,SMALL(IF($B$3='Table 3.2 Parish data'!$C$4:$C$10477,ROW('Table 3.2 Parish data'!$C$4:$C$10477)-ROW('Table 3.2 Parish data'!$C$4)+1),ROW(236:236))))</f>
        <v/>
      </c>
      <c r="H251" s="28"/>
      <c r="I251" s="29" t="str">
        <f t="array" ref="I251">IF(ISERROR(INDEX('Table 3.2 Parish data'!$K$4:$K$10274,SMALL(IF($B$3='Table 3.2 Parish data'!$C$4:$C$10477,ROW('Table 3.2 Parish data'!$C$4:$C$10477)-ROW('Table 3.2 Parish data'!$C$3)+1),ROW(236:236)))),"",INDEX('Table 3.2 Parish data'!$K$4:$K$10477,SMALL(IF($B$3='Table 3.2 Parish data'!$C$4:$C$10477,ROW('Table 3.2 Parish data'!$C$4:$C$10477)-ROW('Table 3.2 Parish data'!$C$4)+1),ROW(236:236))))</f>
        <v/>
      </c>
      <c r="J251" s="28"/>
      <c r="K251" s="30" t="str">
        <f t="array" ref="K251">IF(ISERROR(INDEX('Table 3.2 Parish data'!$L$4:$L$10274,SMALL(IF($B$3='Table 3.2 Parish data'!$C$4:$C$10477,ROW('Table 3.2 Parish data'!$C$4:$C$10477)-ROW('Table 3.2 Parish data'!$C$3)+1),ROW(236:236)))),"",INDEX('Table 3.2 Parish data'!$L$4:$L$10477,SMALL(IF($B$3='Table 3.2 Parish data'!$C$4:$C$10477,ROW('Table 3.2 Parish data'!$C$4:$C$10477)-ROW('Table 3.2 Parish data'!$C$4)+1),ROW(236:236))))</f>
        <v/>
      </c>
      <c r="L251" s="36"/>
      <c r="M251" s="31"/>
      <c r="N251" s="33"/>
      <c r="O251" s="37"/>
      <c r="P251" s="46"/>
    </row>
    <row r="252" spans="1:16" s="35" customFormat="1" ht="21" customHeight="1" thickBot="1" x14ac:dyDescent="0.25">
      <c r="A252" s="32"/>
      <c r="B252" s="109"/>
      <c r="C252" s="25" t="str">
        <f t="array" ref="C252">IF(ISERROR(INDEX('Table 3.2 Parish data'!$D$4:$D$10272,SMALL(IF($B$3='Table 3.2 Parish data'!$C$4:$C$10477,ROW('Table 3.2 Parish data'!$C$4:$C$10477)-ROW('Table 3.2 Parish data'!$C$4)+1),ROW(237:237)))),"",INDEX('Table 3.2 Parish data'!$D$4:$D$10272,SMALL(IF($B$3='Table 3.2 Parish data'!$C$4:$C$10477,ROW('Table 3.2 Parish data'!$C$4:$C$10477)-ROW('Table 3.2 Parish data'!$C$4)+1),ROW(237:237))))</f>
        <v/>
      </c>
      <c r="D252" s="26"/>
      <c r="E252" s="27" t="str">
        <f t="array" ref="E252">IF(ISERROR(INDEX('Table 3.2 Parish data'!$F$3:$F$10274,SMALL(IF($B$3='Table 3.2 Parish data'!$C$3:$C$10477,ROW('Table 3.2 Parish data'!$C$4:$C$10477)-ROW('Table 3.2 Parish data'!$C$4)+1),ROW(237:237)))),"",INDEX('Table 3.2 Parish data'!$F$3:$F$10477,SMALL(IF($B$3='Table 3.2 Parish data'!$C$4:$C$10477,ROW('Table 3.2 Parish data'!$C$4:$C$10477)-ROW('Table 3.2 Parish data'!$C$3)+1),ROW(237:237))))</f>
        <v/>
      </c>
      <c r="F252" s="113">
        <f t="shared" si="3"/>
        <v>0</v>
      </c>
      <c r="G252" s="27" t="str">
        <f t="array" ref="G252">IF(ISERROR(INDEX('Table 3.2 Parish data'!$J$4:$J$10274,SMALL(IF($B$3='Table 3.2 Parish data'!$C$4:$C$10477,ROW('Table 3.2 Parish data'!$C$4:$C$10477)-ROW('Table 3.2 Parish data'!$C$3)+1),ROW(237:237)))),"",INDEX('Table 3.2 Parish data'!$J$4:$J$10477,SMALL(IF($B$3='Table 3.2 Parish data'!$C$4:$C$10477,ROW('Table 3.2 Parish data'!$C$4:$C$10477)-ROW('Table 3.2 Parish data'!$C$4)+1),ROW(237:237))))</f>
        <v/>
      </c>
      <c r="H252" s="28"/>
      <c r="I252" s="29" t="str">
        <f t="array" ref="I252">IF(ISERROR(INDEX('Table 3.2 Parish data'!$K$4:$K$10274,SMALL(IF($B$3='Table 3.2 Parish data'!$C$4:$C$10477,ROW('Table 3.2 Parish data'!$C$4:$C$10477)-ROW('Table 3.2 Parish data'!$C$3)+1),ROW(237:237)))),"",INDEX('Table 3.2 Parish data'!$K$4:$K$10477,SMALL(IF($B$3='Table 3.2 Parish data'!$C$4:$C$10477,ROW('Table 3.2 Parish data'!$C$4:$C$10477)-ROW('Table 3.2 Parish data'!$C$4)+1),ROW(237:237))))</f>
        <v/>
      </c>
      <c r="J252" s="28"/>
      <c r="K252" s="30" t="str">
        <f t="array" ref="K252">IF(ISERROR(INDEX('Table 3.2 Parish data'!$L$4:$L$10274,SMALL(IF($B$3='Table 3.2 Parish data'!$C$4:$C$10477,ROW('Table 3.2 Parish data'!$C$4:$C$10477)-ROW('Table 3.2 Parish data'!$C$3)+1),ROW(237:237)))),"",INDEX('Table 3.2 Parish data'!$L$4:$L$10477,SMALL(IF($B$3='Table 3.2 Parish data'!$C$4:$C$10477,ROW('Table 3.2 Parish data'!$C$4:$C$10477)-ROW('Table 3.2 Parish data'!$C$4)+1),ROW(237:237))))</f>
        <v/>
      </c>
      <c r="L252" s="36"/>
      <c r="M252" s="31"/>
      <c r="N252" s="33"/>
      <c r="O252" s="37"/>
      <c r="P252" s="46"/>
    </row>
    <row r="253" spans="1:16" s="35" customFormat="1" ht="21" customHeight="1" thickBot="1" x14ac:dyDescent="0.25">
      <c r="A253" s="32"/>
      <c r="B253" s="109"/>
      <c r="C253" s="25" t="str">
        <f t="array" ref="C253">IF(ISERROR(INDEX('Table 3.2 Parish data'!$D$4:$D$10272,SMALL(IF($B$3='Table 3.2 Parish data'!$C$4:$C$10477,ROW('Table 3.2 Parish data'!$C$4:$C$10477)-ROW('Table 3.2 Parish data'!$C$4)+1),ROW(238:238)))),"",INDEX('Table 3.2 Parish data'!$D$4:$D$10272,SMALL(IF($B$3='Table 3.2 Parish data'!$C$4:$C$10477,ROW('Table 3.2 Parish data'!$C$4:$C$10477)-ROW('Table 3.2 Parish data'!$C$4)+1),ROW(238:238))))</f>
        <v/>
      </c>
      <c r="D253" s="26"/>
      <c r="E253" s="27" t="str">
        <f t="array" ref="E253">IF(ISERROR(INDEX('Table 3.2 Parish data'!$F$3:$F$10274,SMALL(IF($B$3='Table 3.2 Parish data'!$C$3:$C$10477,ROW('Table 3.2 Parish data'!$C$4:$C$10477)-ROW('Table 3.2 Parish data'!$C$4)+1),ROW(238:238)))),"",INDEX('Table 3.2 Parish data'!$F$3:$F$10477,SMALL(IF($B$3='Table 3.2 Parish data'!$C$4:$C$10477,ROW('Table 3.2 Parish data'!$C$4:$C$10477)-ROW('Table 3.2 Parish data'!$C$3)+1),ROW(238:238))))</f>
        <v/>
      </c>
      <c r="F253" s="113">
        <f t="shared" si="3"/>
        <v>0</v>
      </c>
      <c r="G253" s="27" t="str">
        <f t="array" ref="G253">IF(ISERROR(INDEX('Table 3.2 Parish data'!$J$4:$J$10274,SMALL(IF($B$3='Table 3.2 Parish data'!$C$4:$C$10477,ROW('Table 3.2 Parish data'!$C$4:$C$10477)-ROW('Table 3.2 Parish data'!$C$3)+1),ROW(238:238)))),"",INDEX('Table 3.2 Parish data'!$J$4:$J$10477,SMALL(IF($B$3='Table 3.2 Parish data'!$C$4:$C$10477,ROW('Table 3.2 Parish data'!$C$4:$C$10477)-ROW('Table 3.2 Parish data'!$C$4)+1),ROW(238:238))))</f>
        <v/>
      </c>
      <c r="H253" s="28"/>
      <c r="I253" s="29" t="str">
        <f t="array" ref="I253">IF(ISERROR(INDEX('Table 3.2 Parish data'!$K$4:$K$10274,SMALL(IF($B$3='Table 3.2 Parish data'!$C$4:$C$10477,ROW('Table 3.2 Parish data'!$C$4:$C$10477)-ROW('Table 3.2 Parish data'!$C$3)+1),ROW(238:238)))),"",INDEX('Table 3.2 Parish data'!$K$4:$K$10477,SMALL(IF($B$3='Table 3.2 Parish data'!$C$4:$C$10477,ROW('Table 3.2 Parish data'!$C$4:$C$10477)-ROW('Table 3.2 Parish data'!$C$4)+1),ROW(238:238))))</f>
        <v/>
      </c>
      <c r="J253" s="28"/>
      <c r="K253" s="30" t="str">
        <f t="array" ref="K253">IF(ISERROR(INDEX('Table 3.2 Parish data'!$L$4:$L$10274,SMALL(IF($B$3='Table 3.2 Parish data'!$C$4:$C$10477,ROW('Table 3.2 Parish data'!$C$4:$C$10477)-ROW('Table 3.2 Parish data'!$C$3)+1),ROW(238:238)))),"",INDEX('Table 3.2 Parish data'!$L$4:$L$10477,SMALL(IF($B$3='Table 3.2 Parish data'!$C$4:$C$10477,ROW('Table 3.2 Parish data'!$C$4:$C$10477)-ROW('Table 3.2 Parish data'!$C$4)+1),ROW(238:238))))</f>
        <v/>
      </c>
      <c r="L253" s="36"/>
      <c r="M253" s="31"/>
      <c r="N253" s="33"/>
      <c r="O253" s="37"/>
      <c r="P253" s="46"/>
    </row>
    <row r="254" spans="1:16" s="35" customFormat="1" ht="21" customHeight="1" thickBot="1" x14ac:dyDescent="0.25">
      <c r="A254" s="32"/>
      <c r="B254" s="109"/>
      <c r="C254" s="25" t="str">
        <f t="array" ref="C254">IF(ISERROR(INDEX('Table 3.2 Parish data'!$D$4:$D$10272,SMALL(IF($B$3='Table 3.2 Parish data'!$C$4:$C$10477,ROW('Table 3.2 Parish data'!$C$4:$C$10477)-ROW('Table 3.2 Parish data'!$C$4)+1),ROW(239:239)))),"",INDEX('Table 3.2 Parish data'!$D$4:$D$10272,SMALL(IF($B$3='Table 3.2 Parish data'!$C$4:$C$10477,ROW('Table 3.2 Parish data'!$C$4:$C$10477)-ROW('Table 3.2 Parish data'!$C$4)+1),ROW(239:239))))</f>
        <v/>
      </c>
      <c r="D254" s="26"/>
      <c r="E254" s="27" t="str">
        <f t="array" ref="E254">IF(ISERROR(INDEX('Table 3.2 Parish data'!$F$3:$F$10274,SMALL(IF($B$3='Table 3.2 Parish data'!$C$3:$C$10477,ROW('Table 3.2 Parish data'!$C$4:$C$10477)-ROW('Table 3.2 Parish data'!$C$4)+1),ROW(239:239)))),"",INDEX('Table 3.2 Parish data'!$F$3:$F$10477,SMALL(IF($B$3='Table 3.2 Parish data'!$C$4:$C$10477,ROW('Table 3.2 Parish data'!$C$4:$C$10477)-ROW('Table 3.2 Parish data'!$C$3)+1),ROW(239:239))))</f>
        <v/>
      </c>
      <c r="F254" s="113">
        <f t="shared" si="3"/>
        <v>0</v>
      </c>
      <c r="G254" s="27" t="str">
        <f t="array" ref="G254">IF(ISERROR(INDEX('Table 3.2 Parish data'!$J$4:$J$10274,SMALL(IF($B$3='Table 3.2 Parish data'!$C$4:$C$10477,ROW('Table 3.2 Parish data'!$C$4:$C$10477)-ROW('Table 3.2 Parish data'!$C$3)+1),ROW(239:239)))),"",INDEX('Table 3.2 Parish data'!$J$4:$J$10477,SMALL(IF($B$3='Table 3.2 Parish data'!$C$4:$C$10477,ROW('Table 3.2 Parish data'!$C$4:$C$10477)-ROW('Table 3.2 Parish data'!$C$4)+1),ROW(239:239))))</f>
        <v/>
      </c>
      <c r="H254" s="28"/>
      <c r="I254" s="29" t="str">
        <f t="array" ref="I254">IF(ISERROR(INDEX('Table 3.2 Parish data'!$K$4:$K$10274,SMALL(IF($B$3='Table 3.2 Parish data'!$C$4:$C$10477,ROW('Table 3.2 Parish data'!$C$4:$C$10477)-ROW('Table 3.2 Parish data'!$C$3)+1),ROW(239:239)))),"",INDEX('Table 3.2 Parish data'!$K$4:$K$10477,SMALL(IF($B$3='Table 3.2 Parish data'!$C$4:$C$10477,ROW('Table 3.2 Parish data'!$C$4:$C$10477)-ROW('Table 3.2 Parish data'!$C$4)+1),ROW(239:239))))</f>
        <v/>
      </c>
      <c r="J254" s="28"/>
      <c r="K254" s="30" t="str">
        <f t="array" ref="K254">IF(ISERROR(INDEX('Table 3.2 Parish data'!$L$4:$L$10274,SMALL(IF($B$3='Table 3.2 Parish data'!$C$4:$C$10477,ROW('Table 3.2 Parish data'!$C$4:$C$10477)-ROW('Table 3.2 Parish data'!$C$3)+1),ROW(239:239)))),"",INDEX('Table 3.2 Parish data'!$L$4:$L$10477,SMALL(IF($B$3='Table 3.2 Parish data'!$C$4:$C$10477,ROW('Table 3.2 Parish data'!$C$4:$C$10477)-ROW('Table 3.2 Parish data'!$C$4)+1),ROW(239:239))))</f>
        <v/>
      </c>
      <c r="L254" s="36"/>
      <c r="M254" s="31"/>
      <c r="N254" s="33"/>
      <c r="O254" s="37"/>
      <c r="P254" s="46"/>
    </row>
    <row r="255" spans="1:16" s="35" customFormat="1" ht="21" customHeight="1" thickBot="1" x14ac:dyDescent="0.25">
      <c r="A255" s="32"/>
      <c r="B255" s="109"/>
      <c r="C255" s="25" t="str">
        <f t="array" ref="C255">IF(ISERROR(INDEX('Table 3.2 Parish data'!$D$4:$D$10272,SMALL(IF($B$3='Table 3.2 Parish data'!$C$4:$C$10477,ROW('Table 3.2 Parish data'!$C$4:$C$10477)-ROW('Table 3.2 Parish data'!$C$4)+1),ROW(240:240)))),"",INDEX('Table 3.2 Parish data'!$D$4:$D$10272,SMALL(IF($B$3='Table 3.2 Parish data'!$C$4:$C$10477,ROW('Table 3.2 Parish data'!$C$4:$C$10477)-ROW('Table 3.2 Parish data'!$C$4)+1),ROW(240:240))))</f>
        <v/>
      </c>
      <c r="D255" s="26"/>
      <c r="E255" s="27" t="str">
        <f t="array" ref="E255">IF(ISERROR(INDEX('Table 3.2 Parish data'!$F$3:$F$10274,SMALL(IF($B$3='Table 3.2 Parish data'!$C$3:$C$10477,ROW('Table 3.2 Parish data'!$C$4:$C$10477)-ROW('Table 3.2 Parish data'!$C$4)+1),ROW(240:240)))),"",INDEX('Table 3.2 Parish data'!$F$3:$F$10477,SMALL(IF($B$3='Table 3.2 Parish data'!$C$4:$C$10477,ROW('Table 3.2 Parish data'!$C$4:$C$10477)-ROW('Table 3.2 Parish data'!$C$3)+1),ROW(240:240))))</f>
        <v/>
      </c>
      <c r="F255" s="113">
        <f t="shared" si="3"/>
        <v>0</v>
      </c>
      <c r="G255" s="27" t="str">
        <f t="array" ref="G255">IF(ISERROR(INDEX('Table 3.2 Parish data'!$J$4:$J$10274,SMALL(IF($B$3='Table 3.2 Parish data'!$C$4:$C$10477,ROW('Table 3.2 Parish data'!$C$4:$C$10477)-ROW('Table 3.2 Parish data'!$C$3)+1),ROW(240:240)))),"",INDEX('Table 3.2 Parish data'!$J$4:$J$10477,SMALL(IF($B$3='Table 3.2 Parish data'!$C$4:$C$10477,ROW('Table 3.2 Parish data'!$C$4:$C$10477)-ROW('Table 3.2 Parish data'!$C$4)+1),ROW(240:240))))</f>
        <v/>
      </c>
      <c r="H255" s="28"/>
      <c r="I255" s="29" t="str">
        <f t="array" ref="I255">IF(ISERROR(INDEX('Table 3.2 Parish data'!$K$4:$K$10274,SMALL(IF($B$3='Table 3.2 Parish data'!$C$4:$C$10477,ROW('Table 3.2 Parish data'!$C$4:$C$10477)-ROW('Table 3.2 Parish data'!$C$3)+1),ROW(240:240)))),"",INDEX('Table 3.2 Parish data'!$K$4:$K$10477,SMALL(IF($B$3='Table 3.2 Parish data'!$C$4:$C$10477,ROW('Table 3.2 Parish data'!$C$4:$C$10477)-ROW('Table 3.2 Parish data'!$C$4)+1),ROW(240:240))))</f>
        <v/>
      </c>
      <c r="J255" s="28"/>
      <c r="K255" s="30" t="str">
        <f t="array" ref="K255">IF(ISERROR(INDEX('Table 3.2 Parish data'!$L$4:$L$10274,SMALL(IF($B$3='Table 3.2 Parish data'!$C$4:$C$10477,ROW('Table 3.2 Parish data'!$C$4:$C$10477)-ROW('Table 3.2 Parish data'!$C$3)+1),ROW(240:240)))),"",INDEX('Table 3.2 Parish data'!$L$4:$L$10477,SMALL(IF($B$3='Table 3.2 Parish data'!$C$4:$C$10477,ROW('Table 3.2 Parish data'!$C$4:$C$10477)-ROW('Table 3.2 Parish data'!$C$4)+1),ROW(240:240))))</f>
        <v/>
      </c>
      <c r="L255" s="36"/>
      <c r="M255" s="31"/>
      <c r="N255" s="33"/>
      <c r="O255" s="37"/>
      <c r="P255" s="46"/>
    </row>
    <row r="256" spans="1:16" s="35" customFormat="1" ht="21" customHeight="1" thickBot="1" x14ac:dyDescent="0.25">
      <c r="A256" s="32"/>
      <c r="B256" s="109"/>
      <c r="C256" s="25" t="str">
        <f t="array" ref="C256">IF(ISERROR(INDEX('Table 3.2 Parish data'!$D$4:$D$10272,SMALL(IF($B$3='Table 3.2 Parish data'!$C$4:$C$10477,ROW('Table 3.2 Parish data'!$C$4:$C$10477)-ROW('Table 3.2 Parish data'!$C$4)+1),ROW(241:241)))),"",INDEX('Table 3.2 Parish data'!$D$4:$D$10272,SMALL(IF($B$3='Table 3.2 Parish data'!$C$4:$C$10477,ROW('Table 3.2 Parish data'!$C$4:$C$10477)-ROW('Table 3.2 Parish data'!$C$4)+1),ROW(241:241))))</f>
        <v/>
      </c>
      <c r="D256" s="26"/>
      <c r="E256" s="27" t="str">
        <f t="array" ref="E256">IF(ISERROR(INDEX('Table 3.2 Parish data'!$F$3:$F$10274,SMALL(IF($B$3='Table 3.2 Parish data'!$C$3:$C$10477,ROW('Table 3.2 Parish data'!$C$4:$C$10477)-ROW('Table 3.2 Parish data'!$C$4)+1),ROW(241:241)))),"",INDEX('Table 3.2 Parish data'!$F$3:$F$10477,SMALL(IF($B$3='Table 3.2 Parish data'!$C$4:$C$10477,ROW('Table 3.2 Parish data'!$C$4:$C$10477)-ROW('Table 3.2 Parish data'!$C$3)+1),ROW(241:241))))</f>
        <v/>
      </c>
      <c r="F256" s="113">
        <f t="shared" si="3"/>
        <v>0</v>
      </c>
      <c r="G256" s="27" t="str">
        <f t="array" ref="G256">IF(ISERROR(INDEX('Table 3.2 Parish data'!$J$4:$J$10274,SMALL(IF($B$3='Table 3.2 Parish data'!$C$4:$C$10477,ROW('Table 3.2 Parish data'!$C$4:$C$10477)-ROW('Table 3.2 Parish data'!$C$3)+1),ROW(241:241)))),"",INDEX('Table 3.2 Parish data'!$J$4:$J$10477,SMALL(IF($B$3='Table 3.2 Parish data'!$C$4:$C$10477,ROW('Table 3.2 Parish data'!$C$4:$C$10477)-ROW('Table 3.2 Parish data'!$C$4)+1),ROW(241:241))))</f>
        <v/>
      </c>
      <c r="H256" s="28"/>
      <c r="I256" s="29" t="str">
        <f t="array" ref="I256">IF(ISERROR(INDEX('Table 3.2 Parish data'!$K$4:$K$10274,SMALL(IF($B$3='Table 3.2 Parish data'!$C$4:$C$10477,ROW('Table 3.2 Parish data'!$C$4:$C$10477)-ROW('Table 3.2 Parish data'!$C$3)+1),ROW(241:241)))),"",INDEX('Table 3.2 Parish data'!$K$4:$K$10477,SMALL(IF($B$3='Table 3.2 Parish data'!$C$4:$C$10477,ROW('Table 3.2 Parish data'!$C$4:$C$10477)-ROW('Table 3.2 Parish data'!$C$4)+1),ROW(241:241))))</f>
        <v/>
      </c>
      <c r="J256" s="28"/>
      <c r="K256" s="30" t="str">
        <f t="array" ref="K256">IF(ISERROR(INDEX('Table 3.2 Parish data'!$L$4:$L$10274,SMALL(IF($B$3='Table 3.2 Parish data'!$C$4:$C$10477,ROW('Table 3.2 Parish data'!$C$4:$C$10477)-ROW('Table 3.2 Parish data'!$C$3)+1),ROW(241:241)))),"",INDEX('Table 3.2 Parish data'!$L$4:$L$10477,SMALL(IF($B$3='Table 3.2 Parish data'!$C$4:$C$10477,ROW('Table 3.2 Parish data'!$C$4:$C$10477)-ROW('Table 3.2 Parish data'!$C$4)+1),ROW(241:241))))</f>
        <v/>
      </c>
      <c r="L256" s="36"/>
      <c r="M256" s="31"/>
      <c r="N256" s="33"/>
      <c r="O256" s="37"/>
      <c r="P256" s="46"/>
    </row>
    <row r="257" spans="1:16" s="35" customFormat="1" ht="21" customHeight="1" thickBot="1" x14ac:dyDescent="0.25">
      <c r="A257" s="32"/>
      <c r="B257" s="109"/>
      <c r="C257" s="25" t="str">
        <f t="array" ref="C257">IF(ISERROR(INDEX('Table 3.2 Parish data'!$D$4:$D$10272,SMALL(IF($B$3='Table 3.2 Parish data'!$C$4:$C$10477,ROW('Table 3.2 Parish data'!$C$4:$C$10477)-ROW('Table 3.2 Parish data'!$C$4)+1),ROW(242:242)))),"",INDEX('Table 3.2 Parish data'!$D$4:$D$10272,SMALL(IF($B$3='Table 3.2 Parish data'!$C$4:$C$10477,ROW('Table 3.2 Parish data'!$C$4:$C$10477)-ROW('Table 3.2 Parish data'!$C$4)+1),ROW(242:242))))</f>
        <v/>
      </c>
      <c r="D257" s="26"/>
      <c r="E257" s="27" t="str">
        <f t="array" ref="E257">IF(ISERROR(INDEX('Table 3.2 Parish data'!$F$3:$F$10274,SMALL(IF($B$3='Table 3.2 Parish data'!$C$3:$C$10477,ROW('Table 3.2 Parish data'!$C$4:$C$10477)-ROW('Table 3.2 Parish data'!$C$4)+1),ROW(242:242)))),"",INDEX('Table 3.2 Parish data'!$F$3:$F$10477,SMALL(IF($B$3='Table 3.2 Parish data'!$C$4:$C$10477,ROW('Table 3.2 Parish data'!$C$4:$C$10477)-ROW('Table 3.2 Parish data'!$C$3)+1),ROW(242:242))))</f>
        <v/>
      </c>
      <c r="F257" s="113">
        <f t="shared" si="3"/>
        <v>0</v>
      </c>
      <c r="G257" s="27" t="str">
        <f t="array" ref="G257">IF(ISERROR(INDEX('Table 3.2 Parish data'!$J$4:$J$10274,SMALL(IF($B$3='Table 3.2 Parish data'!$C$4:$C$10477,ROW('Table 3.2 Parish data'!$C$4:$C$10477)-ROW('Table 3.2 Parish data'!$C$3)+1),ROW(242:242)))),"",INDEX('Table 3.2 Parish data'!$J$4:$J$10477,SMALL(IF($B$3='Table 3.2 Parish data'!$C$4:$C$10477,ROW('Table 3.2 Parish data'!$C$4:$C$10477)-ROW('Table 3.2 Parish data'!$C$4)+1),ROW(242:242))))</f>
        <v/>
      </c>
      <c r="H257" s="28"/>
      <c r="I257" s="29" t="str">
        <f t="array" ref="I257">IF(ISERROR(INDEX('Table 3.2 Parish data'!$K$4:$K$10274,SMALL(IF($B$3='Table 3.2 Parish data'!$C$4:$C$10477,ROW('Table 3.2 Parish data'!$C$4:$C$10477)-ROW('Table 3.2 Parish data'!$C$3)+1),ROW(242:242)))),"",INDEX('Table 3.2 Parish data'!$K$4:$K$10477,SMALL(IF($B$3='Table 3.2 Parish data'!$C$4:$C$10477,ROW('Table 3.2 Parish data'!$C$4:$C$10477)-ROW('Table 3.2 Parish data'!$C$4)+1),ROW(242:242))))</f>
        <v/>
      </c>
      <c r="J257" s="28"/>
      <c r="K257" s="30" t="str">
        <f t="array" ref="K257">IF(ISERROR(INDEX('Table 3.2 Parish data'!$L$4:$L$10274,SMALL(IF($B$3='Table 3.2 Parish data'!$C$4:$C$10477,ROW('Table 3.2 Parish data'!$C$4:$C$10477)-ROW('Table 3.2 Parish data'!$C$3)+1),ROW(242:242)))),"",INDEX('Table 3.2 Parish data'!$L$4:$L$10477,SMALL(IF($B$3='Table 3.2 Parish data'!$C$4:$C$10477,ROW('Table 3.2 Parish data'!$C$4:$C$10477)-ROW('Table 3.2 Parish data'!$C$4)+1),ROW(242:242))))</f>
        <v/>
      </c>
      <c r="L257" s="36"/>
      <c r="M257" s="31"/>
      <c r="N257" s="33"/>
      <c r="O257" s="37"/>
      <c r="P257" s="46"/>
    </row>
    <row r="258" spans="1:16" s="35" customFormat="1" ht="21" customHeight="1" thickBot="1" x14ac:dyDescent="0.25">
      <c r="A258" s="32"/>
      <c r="B258" s="109"/>
      <c r="C258" s="25" t="str">
        <f t="array" ref="C258">IF(ISERROR(INDEX('Table 3.2 Parish data'!$D$4:$D$10272,SMALL(IF($B$3='Table 3.2 Parish data'!$C$4:$C$10477,ROW('Table 3.2 Parish data'!$C$4:$C$10477)-ROW('Table 3.2 Parish data'!$C$4)+1),ROW(243:243)))),"",INDEX('Table 3.2 Parish data'!$D$4:$D$10272,SMALL(IF($B$3='Table 3.2 Parish data'!$C$4:$C$10477,ROW('Table 3.2 Parish data'!$C$4:$C$10477)-ROW('Table 3.2 Parish data'!$C$4)+1),ROW(243:243))))</f>
        <v/>
      </c>
      <c r="D258" s="26"/>
      <c r="E258" s="27" t="str">
        <f t="array" ref="E258">IF(ISERROR(INDEX('Table 3.2 Parish data'!$F$3:$F$10274,SMALL(IF($B$3='Table 3.2 Parish data'!$C$3:$C$10477,ROW('Table 3.2 Parish data'!$C$4:$C$10477)-ROW('Table 3.2 Parish data'!$C$4)+1),ROW(243:243)))),"",INDEX('Table 3.2 Parish data'!$F$3:$F$10477,SMALL(IF($B$3='Table 3.2 Parish data'!$C$4:$C$10477,ROW('Table 3.2 Parish data'!$C$4:$C$10477)-ROW('Table 3.2 Parish data'!$C$3)+1),ROW(243:243))))</f>
        <v/>
      </c>
      <c r="F258" s="113">
        <f t="shared" si="3"/>
        <v>0</v>
      </c>
      <c r="G258" s="27" t="str">
        <f t="array" ref="G258">IF(ISERROR(INDEX('Table 3.2 Parish data'!$J$4:$J$10274,SMALL(IF($B$3='Table 3.2 Parish data'!$C$4:$C$10477,ROW('Table 3.2 Parish data'!$C$4:$C$10477)-ROW('Table 3.2 Parish data'!$C$3)+1),ROW(243:243)))),"",INDEX('Table 3.2 Parish data'!$J$4:$J$10477,SMALL(IF($B$3='Table 3.2 Parish data'!$C$4:$C$10477,ROW('Table 3.2 Parish data'!$C$4:$C$10477)-ROW('Table 3.2 Parish data'!$C$4)+1),ROW(243:243))))</f>
        <v/>
      </c>
      <c r="H258" s="28"/>
      <c r="I258" s="29" t="str">
        <f t="array" ref="I258">IF(ISERROR(INDEX('Table 3.2 Parish data'!$K$4:$K$10274,SMALL(IF($B$3='Table 3.2 Parish data'!$C$4:$C$10477,ROW('Table 3.2 Parish data'!$C$4:$C$10477)-ROW('Table 3.2 Parish data'!$C$3)+1),ROW(243:243)))),"",INDEX('Table 3.2 Parish data'!$K$4:$K$10477,SMALL(IF($B$3='Table 3.2 Parish data'!$C$4:$C$10477,ROW('Table 3.2 Parish data'!$C$4:$C$10477)-ROW('Table 3.2 Parish data'!$C$4)+1),ROW(243:243))))</f>
        <v/>
      </c>
      <c r="J258" s="28"/>
      <c r="K258" s="30" t="str">
        <f t="array" ref="K258">IF(ISERROR(INDEX('Table 3.2 Parish data'!$L$4:$L$10274,SMALL(IF($B$3='Table 3.2 Parish data'!$C$4:$C$10477,ROW('Table 3.2 Parish data'!$C$4:$C$10477)-ROW('Table 3.2 Parish data'!$C$3)+1),ROW(243:243)))),"",INDEX('Table 3.2 Parish data'!$L$4:$L$10477,SMALL(IF($B$3='Table 3.2 Parish data'!$C$4:$C$10477,ROW('Table 3.2 Parish data'!$C$4:$C$10477)-ROW('Table 3.2 Parish data'!$C$4)+1),ROW(243:243))))</f>
        <v/>
      </c>
      <c r="L258" s="36"/>
      <c r="M258" s="31"/>
      <c r="N258" s="33"/>
      <c r="O258" s="37"/>
      <c r="P258" s="46"/>
    </row>
    <row r="259" spans="1:16" s="35" customFormat="1" ht="21" customHeight="1" thickBot="1" x14ac:dyDescent="0.25">
      <c r="A259" s="32"/>
      <c r="B259" s="109"/>
      <c r="C259" s="25" t="str">
        <f t="array" ref="C259">IF(ISERROR(INDEX('Table 3.2 Parish data'!$D$4:$D$10272,SMALL(IF($B$3='Table 3.2 Parish data'!$C$4:$C$10477,ROW('Table 3.2 Parish data'!$C$4:$C$10477)-ROW('Table 3.2 Parish data'!$C$4)+1),ROW(244:244)))),"",INDEX('Table 3.2 Parish data'!$D$4:$D$10272,SMALL(IF($B$3='Table 3.2 Parish data'!$C$4:$C$10477,ROW('Table 3.2 Parish data'!$C$4:$C$10477)-ROW('Table 3.2 Parish data'!$C$4)+1),ROW(244:244))))</f>
        <v/>
      </c>
      <c r="D259" s="26"/>
      <c r="E259" s="27" t="str">
        <f t="array" ref="E259">IF(ISERROR(INDEX('Table 3.2 Parish data'!$F$3:$F$10274,SMALL(IF($B$3='Table 3.2 Parish data'!$C$3:$C$10477,ROW('Table 3.2 Parish data'!$C$4:$C$10477)-ROW('Table 3.2 Parish data'!$C$4)+1),ROW(244:244)))),"",INDEX('Table 3.2 Parish data'!$F$3:$F$10477,SMALL(IF($B$3='Table 3.2 Parish data'!$C$4:$C$10477,ROW('Table 3.2 Parish data'!$C$4:$C$10477)-ROW('Table 3.2 Parish data'!$C$3)+1),ROW(244:244))))</f>
        <v/>
      </c>
      <c r="F259" s="113">
        <f t="shared" si="3"/>
        <v>0</v>
      </c>
      <c r="G259" s="27" t="str">
        <f t="array" ref="G259">IF(ISERROR(INDEX('Table 3.2 Parish data'!$J$4:$J$10274,SMALL(IF($B$3='Table 3.2 Parish data'!$C$4:$C$10477,ROW('Table 3.2 Parish data'!$C$4:$C$10477)-ROW('Table 3.2 Parish data'!$C$3)+1),ROW(244:244)))),"",INDEX('Table 3.2 Parish data'!$J$4:$J$10477,SMALL(IF($B$3='Table 3.2 Parish data'!$C$4:$C$10477,ROW('Table 3.2 Parish data'!$C$4:$C$10477)-ROW('Table 3.2 Parish data'!$C$4)+1),ROW(244:244))))</f>
        <v/>
      </c>
      <c r="H259" s="28"/>
      <c r="I259" s="29" t="str">
        <f t="array" ref="I259">IF(ISERROR(INDEX('Table 3.2 Parish data'!$K$4:$K$10274,SMALL(IF($B$3='Table 3.2 Parish data'!$C$4:$C$10477,ROW('Table 3.2 Parish data'!$C$4:$C$10477)-ROW('Table 3.2 Parish data'!$C$3)+1),ROW(244:244)))),"",INDEX('Table 3.2 Parish data'!$K$4:$K$10477,SMALL(IF($B$3='Table 3.2 Parish data'!$C$4:$C$10477,ROW('Table 3.2 Parish data'!$C$4:$C$10477)-ROW('Table 3.2 Parish data'!$C$4)+1),ROW(244:244))))</f>
        <v/>
      </c>
      <c r="J259" s="28"/>
      <c r="K259" s="30" t="str">
        <f t="array" ref="K259">IF(ISERROR(INDEX('Table 3.2 Parish data'!$L$4:$L$10274,SMALL(IF($B$3='Table 3.2 Parish data'!$C$4:$C$10477,ROW('Table 3.2 Parish data'!$C$4:$C$10477)-ROW('Table 3.2 Parish data'!$C$3)+1),ROW(244:244)))),"",INDEX('Table 3.2 Parish data'!$L$4:$L$10477,SMALL(IF($B$3='Table 3.2 Parish data'!$C$4:$C$10477,ROW('Table 3.2 Parish data'!$C$4:$C$10477)-ROW('Table 3.2 Parish data'!$C$4)+1),ROW(244:244))))</f>
        <v/>
      </c>
      <c r="L259" s="36"/>
      <c r="M259" s="31"/>
      <c r="N259" s="33"/>
      <c r="O259" s="37"/>
      <c r="P259" s="46"/>
    </row>
    <row r="260" spans="1:16" s="35" customFormat="1" ht="21" customHeight="1" thickBot="1" x14ac:dyDescent="0.25">
      <c r="A260" s="32"/>
      <c r="B260" s="109"/>
      <c r="C260" s="25" t="str">
        <f t="array" ref="C260">IF(ISERROR(INDEX('Table 3.2 Parish data'!$D$4:$D$10272,SMALL(IF($B$3='Table 3.2 Parish data'!$C$4:$C$10477,ROW('Table 3.2 Parish data'!$C$4:$C$10477)-ROW('Table 3.2 Parish data'!$C$4)+1),ROW(245:245)))),"",INDEX('Table 3.2 Parish data'!$D$4:$D$10272,SMALL(IF($B$3='Table 3.2 Parish data'!$C$4:$C$10477,ROW('Table 3.2 Parish data'!$C$4:$C$10477)-ROW('Table 3.2 Parish data'!$C$4)+1),ROW(245:245))))</f>
        <v/>
      </c>
      <c r="D260" s="26"/>
      <c r="E260" s="27" t="str">
        <f t="array" ref="E260">IF(ISERROR(INDEX('Table 3.2 Parish data'!$F$3:$F$10274,SMALL(IF($B$3='Table 3.2 Parish data'!$C$3:$C$10477,ROW('Table 3.2 Parish data'!$C$4:$C$10477)-ROW('Table 3.2 Parish data'!$C$4)+1),ROW(245:245)))),"",INDEX('Table 3.2 Parish data'!$F$3:$F$10477,SMALL(IF($B$3='Table 3.2 Parish data'!$C$4:$C$10477,ROW('Table 3.2 Parish data'!$C$4:$C$10477)-ROW('Table 3.2 Parish data'!$C$3)+1),ROW(245:245))))</f>
        <v/>
      </c>
      <c r="F260" s="113">
        <f t="shared" si="3"/>
        <v>0</v>
      </c>
      <c r="G260" s="27" t="str">
        <f t="array" ref="G260">IF(ISERROR(INDEX('Table 3.2 Parish data'!$J$4:$J$10274,SMALL(IF($B$3='Table 3.2 Parish data'!$C$4:$C$10477,ROW('Table 3.2 Parish data'!$C$4:$C$10477)-ROW('Table 3.2 Parish data'!$C$3)+1),ROW(245:245)))),"",INDEX('Table 3.2 Parish data'!$J$4:$J$10477,SMALL(IF($B$3='Table 3.2 Parish data'!$C$4:$C$10477,ROW('Table 3.2 Parish data'!$C$4:$C$10477)-ROW('Table 3.2 Parish data'!$C$4)+1),ROW(245:245))))</f>
        <v/>
      </c>
      <c r="H260" s="28"/>
      <c r="I260" s="29" t="str">
        <f t="array" ref="I260">IF(ISERROR(INDEX('Table 3.2 Parish data'!$K$4:$K$10274,SMALL(IF($B$3='Table 3.2 Parish data'!$C$4:$C$10477,ROW('Table 3.2 Parish data'!$C$4:$C$10477)-ROW('Table 3.2 Parish data'!$C$3)+1),ROW(245:245)))),"",INDEX('Table 3.2 Parish data'!$K$4:$K$10477,SMALL(IF($B$3='Table 3.2 Parish data'!$C$4:$C$10477,ROW('Table 3.2 Parish data'!$C$4:$C$10477)-ROW('Table 3.2 Parish data'!$C$4)+1),ROW(245:245))))</f>
        <v/>
      </c>
      <c r="J260" s="28"/>
      <c r="K260" s="30" t="str">
        <f t="array" ref="K260">IF(ISERROR(INDEX('Table 3.2 Parish data'!$L$4:$L$10274,SMALL(IF($B$3='Table 3.2 Parish data'!$C$4:$C$10477,ROW('Table 3.2 Parish data'!$C$4:$C$10477)-ROW('Table 3.2 Parish data'!$C$3)+1),ROW(245:245)))),"",INDEX('Table 3.2 Parish data'!$L$4:$L$10477,SMALL(IF($B$3='Table 3.2 Parish data'!$C$4:$C$10477,ROW('Table 3.2 Parish data'!$C$4:$C$10477)-ROW('Table 3.2 Parish data'!$C$4)+1),ROW(245:245))))</f>
        <v/>
      </c>
      <c r="L260" s="36"/>
      <c r="M260" s="31"/>
      <c r="N260" s="33"/>
      <c r="O260" s="37"/>
      <c r="P260" s="46"/>
    </row>
    <row r="261" spans="1:16" s="35" customFormat="1" ht="21" customHeight="1" thickBot="1" x14ac:dyDescent="0.25">
      <c r="A261" s="32"/>
      <c r="B261" s="109"/>
      <c r="C261" s="25" t="str">
        <f t="array" ref="C261">IF(ISERROR(INDEX('Table 3.2 Parish data'!$D$4:$D$10272,SMALL(IF($B$3='Table 3.2 Parish data'!$C$4:$C$10477,ROW('Table 3.2 Parish data'!$C$4:$C$10477)-ROW('Table 3.2 Parish data'!$C$4)+1),ROW(246:246)))),"",INDEX('Table 3.2 Parish data'!$D$4:$D$10272,SMALL(IF($B$3='Table 3.2 Parish data'!$C$4:$C$10477,ROW('Table 3.2 Parish data'!$C$4:$C$10477)-ROW('Table 3.2 Parish data'!$C$4)+1),ROW(246:246))))</f>
        <v/>
      </c>
      <c r="D261" s="26"/>
      <c r="E261" s="27" t="str">
        <f t="array" ref="E261">IF(ISERROR(INDEX('Table 3.2 Parish data'!$F$3:$F$10274,SMALL(IF($B$3='Table 3.2 Parish data'!$C$3:$C$10477,ROW('Table 3.2 Parish data'!$C$4:$C$10477)-ROW('Table 3.2 Parish data'!$C$4)+1),ROW(246:246)))),"",INDEX('Table 3.2 Parish data'!$F$3:$F$10477,SMALL(IF($B$3='Table 3.2 Parish data'!$C$4:$C$10477,ROW('Table 3.2 Parish data'!$C$4:$C$10477)-ROW('Table 3.2 Parish data'!$C$3)+1),ROW(246:246))))</f>
        <v/>
      </c>
      <c r="F261" s="113">
        <f t="shared" si="3"/>
        <v>0</v>
      </c>
      <c r="G261" s="27" t="str">
        <f t="array" ref="G261">IF(ISERROR(INDEX('Table 3.2 Parish data'!$J$4:$J$10274,SMALL(IF($B$3='Table 3.2 Parish data'!$C$4:$C$10477,ROW('Table 3.2 Parish data'!$C$4:$C$10477)-ROW('Table 3.2 Parish data'!$C$3)+1),ROW(246:246)))),"",INDEX('Table 3.2 Parish data'!$J$4:$J$10477,SMALL(IF($B$3='Table 3.2 Parish data'!$C$4:$C$10477,ROW('Table 3.2 Parish data'!$C$4:$C$10477)-ROW('Table 3.2 Parish data'!$C$4)+1),ROW(246:246))))</f>
        <v/>
      </c>
      <c r="H261" s="28"/>
      <c r="I261" s="29" t="str">
        <f t="array" ref="I261">IF(ISERROR(INDEX('Table 3.2 Parish data'!$K$4:$K$10274,SMALL(IF($B$3='Table 3.2 Parish data'!$C$4:$C$10477,ROW('Table 3.2 Parish data'!$C$4:$C$10477)-ROW('Table 3.2 Parish data'!$C$3)+1),ROW(246:246)))),"",INDEX('Table 3.2 Parish data'!$K$4:$K$10477,SMALL(IF($B$3='Table 3.2 Parish data'!$C$4:$C$10477,ROW('Table 3.2 Parish data'!$C$4:$C$10477)-ROW('Table 3.2 Parish data'!$C$4)+1),ROW(246:246))))</f>
        <v/>
      </c>
      <c r="J261" s="28"/>
      <c r="K261" s="30" t="str">
        <f t="array" ref="K261">IF(ISERROR(INDEX('Table 3.2 Parish data'!$L$4:$L$10274,SMALL(IF($B$3='Table 3.2 Parish data'!$C$4:$C$10477,ROW('Table 3.2 Parish data'!$C$4:$C$10477)-ROW('Table 3.2 Parish data'!$C$3)+1),ROW(246:246)))),"",INDEX('Table 3.2 Parish data'!$L$4:$L$10477,SMALL(IF($B$3='Table 3.2 Parish data'!$C$4:$C$10477,ROW('Table 3.2 Parish data'!$C$4:$C$10477)-ROW('Table 3.2 Parish data'!$C$4)+1),ROW(246:246))))</f>
        <v/>
      </c>
      <c r="L261" s="36"/>
      <c r="M261" s="31"/>
      <c r="N261" s="33"/>
      <c r="O261" s="37"/>
      <c r="P261" s="46"/>
    </row>
    <row r="262" spans="1:16" s="35" customFormat="1" ht="21" customHeight="1" thickBot="1" x14ac:dyDescent="0.25">
      <c r="A262" s="32"/>
      <c r="B262" s="109"/>
      <c r="C262" s="25" t="str">
        <f t="array" ref="C262">IF(ISERROR(INDEX('Table 3.2 Parish data'!$D$4:$D$10272,SMALL(IF($B$3='Table 3.2 Parish data'!$C$4:$C$10477,ROW('Table 3.2 Parish data'!$C$4:$C$10477)-ROW('Table 3.2 Parish data'!$C$4)+1),ROW(247:247)))),"",INDEX('Table 3.2 Parish data'!$D$4:$D$10272,SMALL(IF($B$3='Table 3.2 Parish data'!$C$4:$C$10477,ROW('Table 3.2 Parish data'!$C$4:$C$10477)-ROW('Table 3.2 Parish data'!$C$4)+1),ROW(247:247))))</f>
        <v/>
      </c>
      <c r="D262" s="26"/>
      <c r="E262" s="27" t="str">
        <f t="array" ref="E262">IF(ISERROR(INDEX('Table 3.2 Parish data'!$F$3:$F$10274,SMALL(IF($B$3='Table 3.2 Parish data'!$C$3:$C$10477,ROW('Table 3.2 Parish data'!$C$4:$C$10477)-ROW('Table 3.2 Parish data'!$C$4)+1),ROW(247:247)))),"",INDEX('Table 3.2 Parish data'!$F$3:$F$10477,SMALL(IF($B$3='Table 3.2 Parish data'!$C$4:$C$10477,ROW('Table 3.2 Parish data'!$C$4:$C$10477)-ROW('Table 3.2 Parish data'!$C$3)+1),ROW(247:247))))</f>
        <v/>
      </c>
      <c r="F262" s="113">
        <f t="shared" si="3"/>
        <v>0</v>
      </c>
      <c r="G262" s="27" t="str">
        <f t="array" ref="G262">IF(ISERROR(INDEX('Table 3.2 Parish data'!$J$4:$J$10274,SMALL(IF($B$3='Table 3.2 Parish data'!$C$4:$C$10477,ROW('Table 3.2 Parish data'!$C$4:$C$10477)-ROW('Table 3.2 Parish data'!$C$3)+1),ROW(247:247)))),"",INDEX('Table 3.2 Parish data'!$J$4:$J$10477,SMALL(IF($B$3='Table 3.2 Parish data'!$C$4:$C$10477,ROW('Table 3.2 Parish data'!$C$4:$C$10477)-ROW('Table 3.2 Parish data'!$C$4)+1),ROW(247:247))))</f>
        <v/>
      </c>
      <c r="H262" s="28"/>
      <c r="I262" s="29" t="str">
        <f t="array" ref="I262">IF(ISERROR(INDEX('Table 3.2 Parish data'!$K$4:$K$10274,SMALL(IF($B$3='Table 3.2 Parish data'!$C$4:$C$10477,ROW('Table 3.2 Parish data'!$C$4:$C$10477)-ROW('Table 3.2 Parish data'!$C$3)+1),ROW(247:247)))),"",INDEX('Table 3.2 Parish data'!$K$4:$K$10477,SMALL(IF($B$3='Table 3.2 Parish data'!$C$4:$C$10477,ROW('Table 3.2 Parish data'!$C$4:$C$10477)-ROW('Table 3.2 Parish data'!$C$4)+1),ROW(247:247))))</f>
        <v/>
      </c>
      <c r="J262" s="28"/>
      <c r="K262" s="30" t="str">
        <f t="array" ref="K262">IF(ISERROR(INDEX('Table 3.2 Parish data'!$L$4:$L$10274,SMALL(IF($B$3='Table 3.2 Parish data'!$C$4:$C$10477,ROW('Table 3.2 Parish data'!$C$4:$C$10477)-ROW('Table 3.2 Parish data'!$C$3)+1),ROW(247:247)))),"",INDEX('Table 3.2 Parish data'!$L$4:$L$10477,SMALL(IF($B$3='Table 3.2 Parish data'!$C$4:$C$10477,ROW('Table 3.2 Parish data'!$C$4:$C$10477)-ROW('Table 3.2 Parish data'!$C$4)+1),ROW(247:247))))</f>
        <v/>
      </c>
      <c r="L262" s="36"/>
      <c r="M262" s="31"/>
      <c r="N262" s="33"/>
      <c r="O262" s="37"/>
      <c r="P262" s="46"/>
    </row>
    <row r="263" spans="1:16" s="35" customFormat="1" ht="21" customHeight="1" thickBot="1" x14ac:dyDescent="0.25">
      <c r="A263" s="32"/>
      <c r="B263" s="109"/>
      <c r="C263" s="25" t="str">
        <f t="array" ref="C263">IF(ISERROR(INDEX('Table 3.2 Parish data'!$D$4:$D$10272,SMALL(IF($B$3='Table 3.2 Parish data'!$C$4:$C$10477,ROW('Table 3.2 Parish data'!$C$4:$C$10477)-ROW('Table 3.2 Parish data'!$C$4)+1),ROW(248:248)))),"",INDEX('Table 3.2 Parish data'!$D$4:$D$10272,SMALL(IF($B$3='Table 3.2 Parish data'!$C$4:$C$10477,ROW('Table 3.2 Parish data'!$C$4:$C$10477)-ROW('Table 3.2 Parish data'!$C$4)+1),ROW(248:248))))</f>
        <v/>
      </c>
      <c r="D263" s="26"/>
      <c r="E263" s="27" t="str">
        <f t="array" ref="E263">IF(ISERROR(INDEX('Table 3.2 Parish data'!$F$3:$F$10274,SMALL(IF($B$3='Table 3.2 Parish data'!$C$3:$C$10477,ROW('Table 3.2 Parish data'!$C$4:$C$10477)-ROW('Table 3.2 Parish data'!$C$4)+1),ROW(248:248)))),"",INDEX('Table 3.2 Parish data'!$F$3:$F$10477,SMALL(IF($B$3='Table 3.2 Parish data'!$C$4:$C$10477,ROW('Table 3.2 Parish data'!$C$4:$C$10477)-ROW('Table 3.2 Parish data'!$C$3)+1),ROW(248:248))))</f>
        <v/>
      </c>
      <c r="F263" s="113">
        <f t="shared" si="3"/>
        <v>0</v>
      </c>
      <c r="G263" s="27" t="str">
        <f t="array" ref="G263">IF(ISERROR(INDEX('Table 3.2 Parish data'!$J$4:$J$10274,SMALL(IF($B$3='Table 3.2 Parish data'!$C$4:$C$10477,ROW('Table 3.2 Parish data'!$C$4:$C$10477)-ROW('Table 3.2 Parish data'!$C$3)+1),ROW(248:248)))),"",INDEX('Table 3.2 Parish data'!$J$4:$J$10477,SMALL(IF($B$3='Table 3.2 Parish data'!$C$4:$C$10477,ROW('Table 3.2 Parish data'!$C$4:$C$10477)-ROW('Table 3.2 Parish data'!$C$4)+1),ROW(248:248))))</f>
        <v/>
      </c>
      <c r="H263" s="28"/>
      <c r="I263" s="29" t="str">
        <f t="array" ref="I263">IF(ISERROR(INDEX('Table 3.2 Parish data'!$K$4:$K$10274,SMALL(IF($B$3='Table 3.2 Parish data'!$C$4:$C$10477,ROW('Table 3.2 Parish data'!$C$4:$C$10477)-ROW('Table 3.2 Parish data'!$C$3)+1),ROW(248:248)))),"",INDEX('Table 3.2 Parish data'!$K$4:$K$10477,SMALL(IF($B$3='Table 3.2 Parish data'!$C$4:$C$10477,ROW('Table 3.2 Parish data'!$C$4:$C$10477)-ROW('Table 3.2 Parish data'!$C$4)+1),ROW(248:248))))</f>
        <v/>
      </c>
      <c r="J263" s="28"/>
      <c r="K263" s="30" t="str">
        <f t="array" ref="K263">IF(ISERROR(INDEX('Table 3.2 Parish data'!$L$4:$L$10274,SMALL(IF($B$3='Table 3.2 Parish data'!$C$4:$C$10477,ROW('Table 3.2 Parish data'!$C$4:$C$10477)-ROW('Table 3.2 Parish data'!$C$3)+1),ROW(248:248)))),"",INDEX('Table 3.2 Parish data'!$L$4:$L$10477,SMALL(IF($B$3='Table 3.2 Parish data'!$C$4:$C$10477,ROW('Table 3.2 Parish data'!$C$4:$C$10477)-ROW('Table 3.2 Parish data'!$C$4)+1),ROW(248:248))))</f>
        <v/>
      </c>
      <c r="L263" s="36"/>
      <c r="M263" s="31"/>
      <c r="N263" s="33"/>
      <c r="O263" s="37"/>
      <c r="P263" s="46"/>
    </row>
    <row r="264" spans="1:16" s="35" customFormat="1" ht="21" customHeight="1" thickBot="1" x14ac:dyDescent="0.25">
      <c r="A264" s="32"/>
      <c r="B264" s="109"/>
      <c r="C264" s="25" t="str">
        <f t="array" ref="C264">IF(ISERROR(INDEX('Table 3.2 Parish data'!$D$4:$D$10272,SMALL(IF($B$3='Table 3.2 Parish data'!$C$4:$C$10477,ROW('Table 3.2 Parish data'!$C$4:$C$10477)-ROW('Table 3.2 Parish data'!$C$4)+1),ROW(249:249)))),"",INDEX('Table 3.2 Parish data'!$D$4:$D$10272,SMALL(IF($B$3='Table 3.2 Parish data'!$C$4:$C$10477,ROW('Table 3.2 Parish data'!$C$4:$C$10477)-ROW('Table 3.2 Parish data'!$C$4)+1),ROW(249:249))))</f>
        <v/>
      </c>
      <c r="D264" s="26"/>
      <c r="E264" s="27" t="str">
        <f t="array" ref="E264">IF(ISERROR(INDEX('Table 3.2 Parish data'!$F$3:$F$10274,SMALL(IF($B$3='Table 3.2 Parish data'!$C$3:$C$10477,ROW('Table 3.2 Parish data'!$C$4:$C$10477)-ROW('Table 3.2 Parish data'!$C$4)+1),ROW(249:249)))),"",INDEX('Table 3.2 Parish data'!$F$3:$F$10477,SMALL(IF($B$3='Table 3.2 Parish data'!$C$4:$C$10477,ROW('Table 3.2 Parish data'!$C$4:$C$10477)-ROW('Table 3.2 Parish data'!$C$3)+1),ROW(249:249))))</f>
        <v/>
      </c>
      <c r="F264" s="113">
        <f t="shared" si="3"/>
        <v>0</v>
      </c>
      <c r="G264" s="27" t="str">
        <f t="array" ref="G264">IF(ISERROR(INDEX('Table 3.2 Parish data'!$J$4:$J$10274,SMALL(IF($B$3='Table 3.2 Parish data'!$C$4:$C$10477,ROW('Table 3.2 Parish data'!$C$4:$C$10477)-ROW('Table 3.2 Parish data'!$C$3)+1),ROW(249:249)))),"",INDEX('Table 3.2 Parish data'!$J$4:$J$10477,SMALL(IF($B$3='Table 3.2 Parish data'!$C$4:$C$10477,ROW('Table 3.2 Parish data'!$C$4:$C$10477)-ROW('Table 3.2 Parish data'!$C$4)+1),ROW(249:249))))</f>
        <v/>
      </c>
      <c r="H264" s="28"/>
      <c r="I264" s="29" t="str">
        <f t="array" ref="I264">IF(ISERROR(INDEX('Table 3.2 Parish data'!$K$4:$K$10274,SMALL(IF($B$3='Table 3.2 Parish data'!$C$4:$C$10477,ROW('Table 3.2 Parish data'!$C$4:$C$10477)-ROW('Table 3.2 Parish data'!$C$3)+1),ROW(249:249)))),"",INDEX('Table 3.2 Parish data'!$K$4:$K$10477,SMALL(IF($B$3='Table 3.2 Parish data'!$C$4:$C$10477,ROW('Table 3.2 Parish data'!$C$4:$C$10477)-ROW('Table 3.2 Parish data'!$C$4)+1),ROW(249:249))))</f>
        <v/>
      </c>
      <c r="J264" s="28"/>
      <c r="K264" s="30" t="str">
        <f t="array" ref="K264">IF(ISERROR(INDEX('Table 3.2 Parish data'!$L$4:$L$10274,SMALL(IF($B$3='Table 3.2 Parish data'!$C$4:$C$10477,ROW('Table 3.2 Parish data'!$C$4:$C$10477)-ROW('Table 3.2 Parish data'!$C$3)+1),ROW(249:249)))),"",INDEX('Table 3.2 Parish data'!$L$4:$L$10477,SMALL(IF($B$3='Table 3.2 Parish data'!$C$4:$C$10477,ROW('Table 3.2 Parish data'!$C$4:$C$10477)-ROW('Table 3.2 Parish data'!$C$4)+1),ROW(249:249))))</f>
        <v/>
      </c>
      <c r="L264" s="36"/>
      <c r="M264" s="31"/>
      <c r="N264" s="33"/>
      <c r="O264" s="37"/>
      <c r="P264" s="46"/>
    </row>
    <row r="265" spans="1:16" s="35" customFormat="1" ht="21" customHeight="1" thickBot="1" x14ac:dyDescent="0.25">
      <c r="A265" s="32"/>
      <c r="B265" s="109"/>
      <c r="C265" s="25" t="str">
        <f t="array" ref="C265">IF(ISERROR(INDEX('Table 3.2 Parish data'!$D$4:$D$10272,SMALL(IF($B$3='Table 3.2 Parish data'!$C$4:$C$10477,ROW('Table 3.2 Parish data'!$C$4:$C$10477)-ROW('Table 3.2 Parish data'!$C$4)+1),ROW(250:250)))),"",INDEX('Table 3.2 Parish data'!$D$4:$D$10272,SMALL(IF($B$3='Table 3.2 Parish data'!$C$4:$C$10477,ROW('Table 3.2 Parish data'!$C$4:$C$10477)-ROW('Table 3.2 Parish data'!$C$4)+1),ROW(250:250))))</f>
        <v/>
      </c>
      <c r="D265" s="26"/>
      <c r="E265" s="27" t="str">
        <f t="array" ref="E265">IF(ISERROR(INDEX('Table 3.2 Parish data'!$F$3:$F$10274,SMALL(IF($B$3='Table 3.2 Parish data'!$C$3:$C$10477,ROW('Table 3.2 Parish data'!$C$4:$C$10477)-ROW('Table 3.2 Parish data'!$C$4)+1),ROW(250:250)))),"",INDEX('Table 3.2 Parish data'!$F$3:$F$10477,SMALL(IF($B$3='Table 3.2 Parish data'!$C$4:$C$10477,ROW('Table 3.2 Parish data'!$C$4:$C$10477)-ROW('Table 3.2 Parish data'!$C$3)+1),ROW(250:250))))</f>
        <v/>
      </c>
      <c r="F265" s="113">
        <f t="shared" si="3"/>
        <v>0</v>
      </c>
      <c r="G265" s="27" t="str">
        <f t="array" ref="G265">IF(ISERROR(INDEX('Table 3.2 Parish data'!$J$4:$J$10274,SMALL(IF($B$3='Table 3.2 Parish data'!$C$4:$C$10477,ROW('Table 3.2 Parish data'!$C$4:$C$10477)-ROW('Table 3.2 Parish data'!$C$3)+1),ROW(250:250)))),"",INDEX('Table 3.2 Parish data'!$J$4:$J$10477,SMALL(IF($B$3='Table 3.2 Parish data'!$C$4:$C$10477,ROW('Table 3.2 Parish data'!$C$4:$C$10477)-ROW('Table 3.2 Parish data'!$C$4)+1),ROW(250:250))))</f>
        <v/>
      </c>
      <c r="H265" s="28"/>
      <c r="I265" s="29" t="str">
        <f t="array" ref="I265">IF(ISERROR(INDEX('Table 3.2 Parish data'!$K$4:$K$10274,SMALL(IF($B$3='Table 3.2 Parish data'!$C$4:$C$10477,ROW('Table 3.2 Parish data'!$C$4:$C$10477)-ROW('Table 3.2 Parish data'!$C$3)+1),ROW(250:250)))),"",INDEX('Table 3.2 Parish data'!$K$4:$K$10477,SMALL(IF($B$3='Table 3.2 Parish data'!$C$4:$C$10477,ROW('Table 3.2 Parish data'!$C$4:$C$10477)-ROW('Table 3.2 Parish data'!$C$4)+1),ROW(250:250))))</f>
        <v/>
      </c>
      <c r="J265" s="28"/>
      <c r="K265" s="30" t="str">
        <f t="array" ref="K265">IF(ISERROR(INDEX('Table 3.2 Parish data'!$L$4:$L$10274,SMALL(IF($B$3='Table 3.2 Parish data'!$C$4:$C$10477,ROW('Table 3.2 Parish data'!$C$4:$C$10477)-ROW('Table 3.2 Parish data'!$C$3)+1),ROW(250:250)))),"",INDEX('Table 3.2 Parish data'!$L$4:$L$10477,SMALL(IF($B$3='Table 3.2 Parish data'!$C$4:$C$10477,ROW('Table 3.2 Parish data'!$C$4:$C$10477)-ROW('Table 3.2 Parish data'!$C$4)+1),ROW(250:250))))</f>
        <v/>
      </c>
      <c r="L265" s="36"/>
      <c r="M265" s="31"/>
      <c r="N265" s="33"/>
      <c r="O265" s="37"/>
      <c r="P265" s="46"/>
    </row>
    <row r="266" spans="1:16" s="35" customFormat="1" ht="21" customHeight="1" thickBot="1" x14ac:dyDescent="0.25">
      <c r="A266" s="32"/>
      <c r="B266" s="109"/>
      <c r="C266" s="25" t="str">
        <f t="array" ref="C266">IF(ISERROR(INDEX('Table 3.2 Parish data'!$D$4:$D$10272,SMALL(IF($B$3='Table 3.2 Parish data'!$C$4:$C$10477,ROW('Table 3.2 Parish data'!$C$4:$C$10477)-ROW('Table 3.2 Parish data'!$C$4)+1),ROW(251:251)))),"",INDEX('Table 3.2 Parish data'!$D$4:$D$10272,SMALL(IF($B$3='Table 3.2 Parish data'!$C$4:$C$10477,ROW('Table 3.2 Parish data'!$C$4:$C$10477)-ROW('Table 3.2 Parish data'!$C$4)+1),ROW(251:251))))</f>
        <v/>
      </c>
      <c r="D266" s="26"/>
      <c r="E266" s="27" t="str">
        <f t="array" ref="E266">IF(ISERROR(INDEX('Table 3.2 Parish data'!$F$3:$F$10274,SMALL(IF($B$3='Table 3.2 Parish data'!$C$3:$C$10477,ROW('Table 3.2 Parish data'!$C$4:$C$10477)-ROW('Table 3.2 Parish data'!$C$4)+1),ROW(251:251)))),"",INDEX('Table 3.2 Parish data'!$F$3:$F$10477,SMALL(IF($B$3='Table 3.2 Parish data'!$C$4:$C$10477,ROW('Table 3.2 Parish data'!$C$4:$C$10477)-ROW('Table 3.2 Parish data'!$C$3)+1),ROW(251:251))))</f>
        <v/>
      </c>
      <c r="F266" s="113">
        <f t="shared" si="3"/>
        <v>0</v>
      </c>
      <c r="G266" s="27" t="str">
        <f t="array" ref="G266">IF(ISERROR(INDEX('Table 3.2 Parish data'!$J$4:$J$10274,SMALL(IF($B$3='Table 3.2 Parish data'!$C$4:$C$10477,ROW('Table 3.2 Parish data'!$C$4:$C$10477)-ROW('Table 3.2 Parish data'!$C$3)+1),ROW(251:251)))),"",INDEX('Table 3.2 Parish data'!$J$4:$J$10477,SMALL(IF($B$3='Table 3.2 Parish data'!$C$4:$C$10477,ROW('Table 3.2 Parish data'!$C$4:$C$10477)-ROW('Table 3.2 Parish data'!$C$4)+1),ROW(251:251))))</f>
        <v/>
      </c>
      <c r="H266" s="28"/>
      <c r="I266" s="29" t="str">
        <f t="array" ref="I266">IF(ISERROR(INDEX('Table 3.2 Parish data'!$K$4:$K$10274,SMALL(IF($B$3='Table 3.2 Parish data'!$C$4:$C$10477,ROW('Table 3.2 Parish data'!$C$4:$C$10477)-ROW('Table 3.2 Parish data'!$C$3)+1),ROW(251:251)))),"",INDEX('Table 3.2 Parish data'!$K$4:$K$10477,SMALL(IF($B$3='Table 3.2 Parish data'!$C$4:$C$10477,ROW('Table 3.2 Parish data'!$C$4:$C$10477)-ROW('Table 3.2 Parish data'!$C$4)+1),ROW(251:251))))</f>
        <v/>
      </c>
      <c r="J266" s="28"/>
      <c r="K266" s="30" t="str">
        <f t="array" ref="K266">IF(ISERROR(INDEX('Table 3.2 Parish data'!$L$4:$L$10274,SMALL(IF($B$3='Table 3.2 Parish data'!$C$4:$C$10477,ROW('Table 3.2 Parish data'!$C$4:$C$10477)-ROW('Table 3.2 Parish data'!$C$3)+1),ROW(251:251)))),"",INDEX('Table 3.2 Parish data'!$L$4:$L$10477,SMALL(IF($B$3='Table 3.2 Parish data'!$C$4:$C$10477,ROW('Table 3.2 Parish data'!$C$4:$C$10477)-ROW('Table 3.2 Parish data'!$C$4)+1),ROW(251:251))))</f>
        <v/>
      </c>
      <c r="L266" s="36"/>
      <c r="M266" s="31"/>
      <c r="N266" s="33"/>
      <c r="O266" s="37"/>
      <c r="P266" s="46"/>
    </row>
    <row r="267" spans="1:16" s="35" customFormat="1" ht="21" customHeight="1" thickBot="1" x14ac:dyDescent="0.25">
      <c r="A267" s="32"/>
      <c r="B267" s="109"/>
      <c r="C267" s="25" t="str">
        <f t="array" ref="C267">IF(ISERROR(INDEX('Table 3.2 Parish data'!$D$4:$D$10272,SMALL(IF($B$3='Table 3.2 Parish data'!$C$4:$C$10477,ROW('Table 3.2 Parish data'!$C$4:$C$10477)-ROW('Table 3.2 Parish data'!$C$4)+1),ROW(252:252)))),"",INDEX('Table 3.2 Parish data'!$D$4:$D$10272,SMALL(IF($B$3='Table 3.2 Parish data'!$C$4:$C$10477,ROW('Table 3.2 Parish data'!$C$4:$C$10477)-ROW('Table 3.2 Parish data'!$C$4)+1),ROW(252:252))))</f>
        <v/>
      </c>
      <c r="D267" s="26"/>
      <c r="E267" s="27" t="str">
        <f t="array" ref="E267">IF(ISERROR(INDEX('Table 3.2 Parish data'!$F$3:$F$10274,SMALL(IF($B$3='Table 3.2 Parish data'!$C$3:$C$10477,ROW('Table 3.2 Parish data'!$C$4:$C$10477)-ROW('Table 3.2 Parish data'!$C$4)+1),ROW(252:252)))),"",INDEX('Table 3.2 Parish data'!$F$3:$F$10477,SMALL(IF($B$3='Table 3.2 Parish data'!$C$4:$C$10477,ROW('Table 3.2 Parish data'!$C$4:$C$10477)-ROW('Table 3.2 Parish data'!$C$3)+1),ROW(252:252))))</f>
        <v/>
      </c>
      <c r="F267" s="113">
        <f t="shared" si="3"/>
        <v>0</v>
      </c>
      <c r="G267" s="27" t="str">
        <f t="array" ref="G267">IF(ISERROR(INDEX('Table 3.2 Parish data'!$J$4:$J$10274,SMALL(IF($B$3='Table 3.2 Parish data'!$C$4:$C$10477,ROW('Table 3.2 Parish data'!$C$4:$C$10477)-ROW('Table 3.2 Parish data'!$C$3)+1),ROW(252:252)))),"",INDEX('Table 3.2 Parish data'!$J$4:$J$10477,SMALL(IF($B$3='Table 3.2 Parish data'!$C$4:$C$10477,ROW('Table 3.2 Parish data'!$C$4:$C$10477)-ROW('Table 3.2 Parish data'!$C$4)+1),ROW(252:252))))</f>
        <v/>
      </c>
      <c r="H267" s="28"/>
      <c r="I267" s="29" t="str">
        <f t="array" ref="I267">IF(ISERROR(INDEX('Table 3.2 Parish data'!$K$4:$K$10274,SMALL(IF($B$3='Table 3.2 Parish data'!$C$4:$C$10477,ROW('Table 3.2 Parish data'!$C$4:$C$10477)-ROW('Table 3.2 Parish data'!$C$3)+1),ROW(252:252)))),"",INDEX('Table 3.2 Parish data'!$K$4:$K$10477,SMALL(IF($B$3='Table 3.2 Parish data'!$C$4:$C$10477,ROW('Table 3.2 Parish data'!$C$4:$C$10477)-ROW('Table 3.2 Parish data'!$C$4)+1),ROW(252:252))))</f>
        <v/>
      </c>
      <c r="J267" s="28"/>
      <c r="K267" s="30" t="str">
        <f t="array" ref="K267">IF(ISERROR(INDEX('Table 3.2 Parish data'!$L$4:$L$10274,SMALL(IF($B$3='Table 3.2 Parish data'!$C$4:$C$10477,ROW('Table 3.2 Parish data'!$C$4:$C$10477)-ROW('Table 3.2 Parish data'!$C$3)+1),ROW(252:252)))),"",INDEX('Table 3.2 Parish data'!$L$4:$L$10477,SMALL(IF($B$3='Table 3.2 Parish data'!$C$4:$C$10477,ROW('Table 3.2 Parish data'!$C$4:$C$10477)-ROW('Table 3.2 Parish data'!$C$4)+1),ROW(252:252))))</f>
        <v/>
      </c>
      <c r="L267" s="36"/>
      <c r="M267" s="31"/>
      <c r="N267" s="33"/>
      <c r="O267" s="37"/>
      <c r="P267" s="46"/>
    </row>
    <row r="268" spans="1:16" s="35" customFormat="1" ht="21" customHeight="1" thickBot="1" x14ac:dyDescent="0.25">
      <c r="A268" s="32"/>
      <c r="B268" s="109"/>
      <c r="C268" s="25" t="str">
        <f t="array" ref="C268">IF(ISERROR(INDEX('Table 3.2 Parish data'!$D$4:$D$10272,SMALL(IF($B$3='Table 3.2 Parish data'!$C$4:$C$10477,ROW('Table 3.2 Parish data'!$C$4:$C$10477)-ROW('Table 3.2 Parish data'!$C$4)+1),ROW(253:253)))),"",INDEX('Table 3.2 Parish data'!$D$4:$D$10272,SMALL(IF($B$3='Table 3.2 Parish data'!$C$4:$C$10477,ROW('Table 3.2 Parish data'!$C$4:$C$10477)-ROW('Table 3.2 Parish data'!$C$4)+1),ROW(253:253))))</f>
        <v/>
      </c>
      <c r="D268" s="26"/>
      <c r="E268" s="27" t="str">
        <f t="array" ref="E268">IF(ISERROR(INDEX('Table 3.2 Parish data'!$F$3:$F$10274,SMALL(IF($B$3='Table 3.2 Parish data'!$C$3:$C$10477,ROW('Table 3.2 Parish data'!$C$4:$C$10477)-ROW('Table 3.2 Parish data'!$C$4)+1),ROW(253:253)))),"",INDEX('Table 3.2 Parish data'!$F$3:$F$10477,SMALL(IF($B$3='Table 3.2 Parish data'!$C$4:$C$10477,ROW('Table 3.2 Parish data'!$C$4:$C$10477)-ROW('Table 3.2 Parish data'!$C$3)+1),ROW(253:253))))</f>
        <v/>
      </c>
      <c r="F268" s="113">
        <f t="shared" si="3"/>
        <v>0</v>
      </c>
      <c r="G268" s="27" t="str">
        <f t="array" ref="G268">IF(ISERROR(INDEX('Table 3.2 Parish data'!$J$4:$J$10274,SMALL(IF($B$3='Table 3.2 Parish data'!$C$4:$C$10477,ROW('Table 3.2 Parish data'!$C$4:$C$10477)-ROW('Table 3.2 Parish data'!$C$3)+1),ROW(253:253)))),"",INDEX('Table 3.2 Parish data'!$J$4:$J$10477,SMALL(IF($B$3='Table 3.2 Parish data'!$C$4:$C$10477,ROW('Table 3.2 Parish data'!$C$4:$C$10477)-ROW('Table 3.2 Parish data'!$C$4)+1),ROW(253:253))))</f>
        <v/>
      </c>
      <c r="H268" s="28"/>
      <c r="I268" s="29" t="str">
        <f t="array" ref="I268">IF(ISERROR(INDEX('Table 3.2 Parish data'!$K$4:$K$10274,SMALL(IF($B$3='Table 3.2 Parish data'!$C$4:$C$10477,ROW('Table 3.2 Parish data'!$C$4:$C$10477)-ROW('Table 3.2 Parish data'!$C$3)+1),ROW(253:253)))),"",INDEX('Table 3.2 Parish data'!$K$4:$K$10477,SMALL(IF($B$3='Table 3.2 Parish data'!$C$4:$C$10477,ROW('Table 3.2 Parish data'!$C$4:$C$10477)-ROW('Table 3.2 Parish data'!$C$4)+1),ROW(253:253))))</f>
        <v/>
      </c>
      <c r="J268" s="28"/>
      <c r="K268" s="30" t="str">
        <f t="array" ref="K268">IF(ISERROR(INDEX('Table 3.2 Parish data'!$L$4:$L$10274,SMALL(IF($B$3='Table 3.2 Parish data'!$C$4:$C$10477,ROW('Table 3.2 Parish data'!$C$4:$C$10477)-ROW('Table 3.2 Parish data'!$C$3)+1),ROW(253:253)))),"",INDEX('Table 3.2 Parish data'!$L$4:$L$10477,SMALL(IF($B$3='Table 3.2 Parish data'!$C$4:$C$10477,ROW('Table 3.2 Parish data'!$C$4:$C$10477)-ROW('Table 3.2 Parish data'!$C$4)+1),ROW(253:253))))</f>
        <v/>
      </c>
      <c r="L268" s="36"/>
      <c r="M268" s="31"/>
      <c r="N268" s="33"/>
      <c r="O268" s="37"/>
      <c r="P268" s="46"/>
    </row>
    <row r="269" spans="1:16" s="35" customFormat="1" ht="21" customHeight="1" thickBot="1" x14ac:dyDescent="0.25">
      <c r="A269" s="32"/>
      <c r="B269" s="109"/>
      <c r="C269" s="25" t="str">
        <f t="array" ref="C269">IF(ISERROR(INDEX('Table 3.2 Parish data'!$D$4:$D$10272,SMALL(IF($B$3='Table 3.2 Parish data'!$C$4:$C$10477,ROW('Table 3.2 Parish data'!$C$4:$C$10477)-ROW('Table 3.2 Parish data'!$C$4)+1),ROW(254:254)))),"",INDEX('Table 3.2 Parish data'!$D$4:$D$10272,SMALL(IF($B$3='Table 3.2 Parish data'!$C$4:$C$10477,ROW('Table 3.2 Parish data'!$C$4:$C$10477)-ROW('Table 3.2 Parish data'!$C$4)+1),ROW(254:254))))</f>
        <v/>
      </c>
      <c r="D269" s="26"/>
      <c r="E269" s="27" t="str">
        <f t="array" ref="E269">IF(ISERROR(INDEX('Table 3.2 Parish data'!$F$3:$F$10274,SMALL(IF($B$3='Table 3.2 Parish data'!$C$3:$C$10477,ROW('Table 3.2 Parish data'!$C$4:$C$10477)-ROW('Table 3.2 Parish data'!$C$4)+1),ROW(254:254)))),"",INDEX('Table 3.2 Parish data'!$F$3:$F$10477,SMALL(IF($B$3='Table 3.2 Parish data'!$C$4:$C$10477,ROW('Table 3.2 Parish data'!$C$4:$C$10477)-ROW('Table 3.2 Parish data'!$C$3)+1),ROW(254:254))))</f>
        <v/>
      </c>
      <c r="F269" s="113">
        <f t="shared" si="3"/>
        <v>0</v>
      </c>
      <c r="G269" s="27" t="str">
        <f t="array" ref="G269">IF(ISERROR(INDEX('Table 3.2 Parish data'!$J$4:$J$10274,SMALL(IF($B$3='Table 3.2 Parish data'!$C$4:$C$10477,ROW('Table 3.2 Parish data'!$C$4:$C$10477)-ROW('Table 3.2 Parish data'!$C$3)+1),ROW(254:254)))),"",INDEX('Table 3.2 Parish data'!$J$4:$J$10477,SMALL(IF($B$3='Table 3.2 Parish data'!$C$4:$C$10477,ROW('Table 3.2 Parish data'!$C$4:$C$10477)-ROW('Table 3.2 Parish data'!$C$4)+1),ROW(254:254))))</f>
        <v/>
      </c>
      <c r="H269" s="28"/>
      <c r="I269" s="29" t="str">
        <f t="array" ref="I269">IF(ISERROR(INDEX('Table 3.2 Parish data'!$K$4:$K$10274,SMALL(IF($B$3='Table 3.2 Parish data'!$C$4:$C$10477,ROW('Table 3.2 Parish data'!$C$4:$C$10477)-ROW('Table 3.2 Parish data'!$C$3)+1),ROW(254:254)))),"",INDEX('Table 3.2 Parish data'!$K$4:$K$10477,SMALL(IF($B$3='Table 3.2 Parish data'!$C$4:$C$10477,ROW('Table 3.2 Parish data'!$C$4:$C$10477)-ROW('Table 3.2 Parish data'!$C$4)+1),ROW(254:254))))</f>
        <v/>
      </c>
      <c r="J269" s="28"/>
      <c r="K269" s="30" t="str">
        <f t="array" ref="K269">IF(ISERROR(INDEX('Table 3.2 Parish data'!$L$4:$L$10274,SMALL(IF($B$3='Table 3.2 Parish data'!$C$4:$C$10477,ROW('Table 3.2 Parish data'!$C$4:$C$10477)-ROW('Table 3.2 Parish data'!$C$3)+1),ROW(254:254)))),"",INDEX('Table 3.2 Parish data'!$L$4:$L$10477,SMALL(IF($B$3='Table 3.2 Parish data'!$C$4:$C$10477,ROW('Table 3.2 Parish data'!$C$4:$C$10477)-ROW('Table 3.2 Parish data'!$C$4)+1),ROW(254:254))))</f>
        <v/>
      </c>
      <c r="L269" s="36"/>
      <c r="M269" s="31"/>
      <c r="N269" s="33"/>
      <c r="O269" s="37"/>
      <c r="P269" s="46"/>
    </row>
    <row r="270" spans="1:16" s="35" customFormat="1" ht="21" customHeight="1" thickBot="1" x14ac:dyDescent="0.25">
      <c r="A270" s="32"/>
      <c r="B270" s="109"/>
      <c r="C270" s="25" t="str">
        <f t="array" ref="C270">IF(ISERROR(INDEX('Table 3.2 Parish data'!$D$4:$D$10272,SMALL(IF($B$3='Table 3.2 Parish data'!$C$4:$C$10477,ROW('Table 3.2 Parish data'!$C$4:$C$10477)-ROW('Table 3.2 Parish data'!$C$4)+1),ROW(255:255)))),"",INDEX('Table 3.2 Parish data'!$D$4:$D$10272,SMALL(IF($B$3='Table 3.2 Parish data'!$C$4:$C$10477,ROW('Table 3.2 Parish data'!$C$4:$C$10477)-ROW('Table 3.2 Parish data'!$C$4)+1),ROW(255:255))))</f>
        <v/>
      </c>
      <c r="D270" s="26"/>
      <c r="E270" s="27" t="str">
        <f t="array" ref="E270">IF(ISERROR(INDEX('Table 3.2 Parish data'!$F$3:$F$10274,SMALL(IF($B$3='Table 3.2 Parish data'!$C$3:$C$10477,ROW('Table 3.2 Parish data'!$C$4:$C$10477)-ROW('Table 3.2 Parish data'!$C$4)+1),ROW(255:255)))),"",INDEX('Table 3.2 Parish data'!$F$3:$F$10477,SMALL(IF($B$3='Table 3.2 Parish data'!$C$4:$C$10477,ROW('Table 3.2 Parish data'!$C$4:$C$10477)-ROW('Table 3.2 Parish data'!$C$3)+1),ROW(255:255))))</f>
        <v/>
      </c>
      <c r="F270" s="113">
        <f t="shared" si="3"/>
        <v>0</v>
      </c>
      <c r="G270" s="27" t="str">
        <f t="array" ref="G270">IF(ISERROR(INDEX('Table 3.2 Parish data'!$J$4:$J$10274,SMALL(IF($B$3='Table 3.2 Parish data'!$C$4:$C$10477,ROW('Table 3.2 Parish data'!$C$4:$C$10477)-ROW('Table 3.2 Parish data'!$C$3)+1),ROW(255:255)))),"",INDEX('Table 3.2 Parish data'!$J$4:$J$10477,SMALL(IF($B$3='Table 3.2 Parish data'!$C$4:$C$10477,ROW('Table 3.2 Parish data'!$C$4:$C$10477)-ROW('Table 3.2 Parish data'!$C$4)+1),ROW(255:255))))</f>
        <v/>
      </c>
      <c r="H270" s="28"/>
      <c r="I270" s="29" t="str">
        <f t="array" ref="I270">IF(ISERROR(INDEX('Table 3.2 Parish data'!$K$4:$K$10274,SMALL(IF($B$3='Table 3.2 Parish data'!$C$4:$C$10477,ROW('Table 3.2 Parish data'!$C$4:$C$10477)-ROW('Table 3.2 Parish data'!$C$3)+1),ROW(255:255)))),"",INDEX('Table 3.2 Parish data'!$K$4:$K$10477,SMALL(IF($B$3='Table 3.2 Parish data'!$C$4:$C$10477,ROW('Table 3.2 Parish data'!$C$4:$C$10477)-ROW('Table 3.2 Parish data'!$C$4)+1),ROW(255:255))))</f>
        <v/>
      </c>
      <c r="J270" s="28"/>
      <c r="K270" s="30" t="str">
        <f t="array" ref="K270">IF(ISERROR(INDEX('Table 3.2 Parish data'!$L$4:$L$10274,SMALL(IF($B$3='Table 3.2 Parish data'!$C$4:$C$10477,ROW('Table 3.2 Parish data'!$C$4:$C$10477)-ROW('Table 3.2 Parish data'!$C$3)+1),ROW(255:255)))),"",INDEX('Table 3.2 Parish data'!$L$4:$L$10477,SMALL(IF($B$3='Table 3.2 Parish data'!$C$4:$C$10477,ROW('Table 3.2 Parish data'!$C$4:$C$10477)-ROW('Table 3.2 Parish data'!$C$4)+1),ROW(255:255))))</f>
        <v/>
      </c>
      <c r="L270" s="36"/>
      <c r="M270" s="31"/>
      <c r="N270" s="33"/>
      <c r="O270" s="37"/>
      <c r="P270" s="46"/>
    </row>
    <row r="271" spans="1:16" s="35" customFormat="1" ht="21" customHeight="1" thickBot="1" x14ac:dyDescent="0.25">
      <c r="A271" s="32"/>
      <c r="B271" s="109"/>
      <c r="C271" s="25" t="str">
        <f t="array" ref="C271">IF(ISERROR(INDEX('Table 3.2 Parish data'!$D$4:$D$10272,SMALL(IF($B$3='Table 3.2 Parish data'!$C$4:$C$10477,ROW('Table 3.2 Parish data'!$C$4:$C$10477)-ROW('Table 3.2 Parish data'!$C$4)+1),ROW(256:256)))),"",INDEX('Table 3.2 Parish data'!$D$4:$D$10272,SMALL(IF($B$3='Table 3.2 Parish data'!$C$4:$C$10477,ROW('Table 3.2 Parish data'!$C$4:$C$10477)-ROW('Table 3.2 Parish data'!$C$4)+1),ROW(256:256))))</f>
        <v/>
      </c>
      <c r="D271" s="26"/>
      <c r="E271" s="27" t="str">
        <f t="array" ref="E271">IF(ISERROR(INDEX('Table 3.2 Parish data'!$F$3:$F$10274,SMALL(IF($B$3='Table 3.2 Parish data'!$C$3:$C$10477,ROW('Table 3.2 Parish data'!$C$4:$C$10477)-ROW('Table 3.2 Parish data'!$C$4)+1),ROW(256:256)))),"",INDEX('Table 3.2 Parish data'!$F$3:$F$10477,SMALL(IF($B$3='Table 3.2 Parish data'!$C$4:$C$10477,ROW('Table 3.2 Parish data'!$C$4:$C$10477)-ROW('Table 3.2 Parish data'!$C$3)+1),ROW(256:256))))</f>
        <v/>
      </c>
      <c r="F271" s="113">
        <f t="shared" si="3"/>
        <v>0</v>
      </c>
      <c r="G271" s="27" t="str">
        <f t="array" ref="G271">IF(ISERROR(INDEX('Table 3.2 Parish data'!$J$4:$J$10274,SMALL(IF($B$3='Table 3.2 Parish data'!$C$4:$C$10477,ROW('Table 3.2 Parish data'!$C$4:$C$10477)-ROW('Table 3.2 Parish data'!$C$3)+1),ROW(256:256)))),"",INDEX('Table 3.2 Parish data'!$J$4:$J$10477,SMALL(IF($B$3='Table 3.2 Parish data'!$C$4:$C$10477,ROW('Table 3.2 Parish data'!$C$4:$C$10477)-ROW('Table 3.2 Parish data'!$C$4)+1),ROW(256:256))))</f>
        <v/>
      </c>
      <c r="H271" s="28"/>
      <c r="I271" s="29" t="str">
        <f t="array" ref="I271">IF(ISERROR(INDEX('Table 3.2 Parish data'!$K$4:$K$10274,SMALL(IF($B$3='Table 3.2 Parish data'!$C$4:$C$10477,ROW('Table 3.2 Parish data'!$C$4:$C$10477)-ROW('Table 3.2 Parish data'!$C$3)+1),ROW(256:256)))),"",INDEX('Table 3.2 Parish data'!$K$4:$K$10477,SMALL(IF($B$3='Table 3.2 Parish data'!$C$4:$C$10477,ROW('Table 3.2 Parish data'!$C$4:$C$10477)-ROW('Table 3.2 Parish data'!$C$4)+1),ROW(256:256))))</f>
        <v/>
      </c>
      <c r="J271" s="28"/>
      <c r="K271" s="30" t="str">
        <f t="array" ref="K271">IF(ISERROR(INDEX('Table 3.2 Parish data'!$L$4:$L$10274,SMALL(IF($B$3='Table 3.2 Parish data'!$C$4:$C$10477,ROW('Table 3.2 Parish data'!$C$4:$C$10477)-ROW('Table 3.2 Parish data'!$C$3)+1),ROW(256:256)))),"",INDEX('Table 3.2 Parish data'!$L$4:$L$10477,SMALL(IF($B$3='Table 3.2 Parish data'!$C$4:$C$10477,ROW('Table 3.2 Parish data'!$C$4:$C$10477)-ROW('Table 3.2 Parish data'!$C$4)+1),ROW(256:256))))</f>
        <v/>
      </c>
      <c r="L271" s="36"/>
      <c r="M271" s="31"/>
      <c r="N271" s="33"/>
      <c r="O271" s="37"/>
      <c r="P271" s="46"/>
    </row>
    <row r="272" spans="1:16" s="35" customFormat="1" ht="21" customHeight="1" thickBot="1" x14ac:dyDescent="0.25">
      <c r="A272" s="32"/>
      <c r="B272" s="109"/>
      <c r="C272" s="25" t="str">
        <f t="array" ref="C272">IF(ISERROR(INDEX('Table 3.2 Parish data'!$D$4:$D$10272,SMALL(IF($B$3='Table 3.2 Parish data'!$C$4:$C$10477,ROW('Table 3.2 Parish data'!$C$4:$C$10477)-ROW('Table 3.2 Parish data'!$C$4)+1),ROW(257:257)))),"",INDEX('Table 3.2 Parish data'!$D$4:$D$10272,SMALL(IF($B$3='Table 3.2 Parish data'!$C$4:$C$10477,ROW('Table 3.2 Parish data'!$C$4:$C$10477)-ROW('Table 3.2 Parish data'!$C$4)+1),ROW(257:257))))</f>
        <v/>
      </c>
      <c r="D272" s="26"/>
      <c r="E272" s="27" t="str">
        <f t="array" ref="E272">IF(ISERROR(INDEX('Table 3.2 Parish data'!$F$3:$F$10274,SMALL(IF($B$3='Table 3.2 Parish data'!$C$3:$C$10477,ROW('Table 3.2 Parish data'!$C$4:$C$10477)-ROW('Table 3.2 Parish data'!$C$4)+1),ROW(257:257)))),"",INDEX('Table 3.2 Parish data'!$F$3:$F$10477,SMALL(IF($B$3='Table 3.2 Parish data'!$C$4:$C$10477,ROW('Table 3.2 Parish data'!$C$4:$C$10477)-ROW('Table 3.2 Parish data'!$C$3)+1),ROW(257:257))))</f>
        <v/>
      </c>
      <c r="F272" s="113">
        <f t="shared" si="3"/>
        <v>0</v>
      </c>
      <c r="G272" s="27" t="str">
        <f t="array" ref="G272">IF(ISERROR(INDEX('Table 3.2 Parish data'!$J$4:$J$10274,SMALL(IF($B$3='Table 3.2 Parish data'!$C$4:$C$10477,ROW('Table 3.2 Parish data'!$C$4:$C$10477)-ROW('Table 3.2 Parish data'!$C$3)+1),ROW(257:257)))),"",INDEX('Table 3.2 Parish data'!$J$4:$J$10477,SMALL(IF($B$3='Table 3.2 Parish data'!$C$4:$C$10477,ROW('Table 3.2 Parish data'!$C$4:$C$10477)-ROW('Table 3.2 Parish data'!$C$4)+1),ROW(257:257))))</f>
        <v/>
      </c>
      <c r="H272" s="28"/>
      <c r="I272" s="29" t="str">
        <f t="array" ref="I272">IF(ISERROR(INDEX('Table 3.2 Parish data'!$K$4:$K$10274,SMALL(IF($B$3='Table 3.2 Parish data'!$C$4:$C$10477,ROW('Table 3.2 Parish data'!$C$4:$C$10477)-ROW('Table 3.2 Parish data'!$C$3)+1),ROW(257:257)))),"",INDEX('Table 3.2 Parish data'!$K$4:$K$10477,SMALL(IF($B$3='Table 3.2 Parish data'!$C$4:$C$10477,ROW('Table 3.2 Parish data'!$C$4:$C$10477)-ROW('Table 3.2 Parish data'!$C$4)+1),ROW(257:257))))</f>
        <v/>
      </c>
      <c r="J272" s="28"/>
      <c r="K272" s="30" t="str">
        <f t="array" ref="K272">IF(ISERROR(INDEX('Table 3.2 Parish data'!$L$4:$L$10274,SMALL(IF($B$3='Table 3.2 Parish data'!$C$4:$C$10477,ROW('Table 3.2 Parish data'!$C$4:$C$10477)-ROW('Table 3.2 Parish data'!$C$3)+1),ROW(257:257)))),"",INDEX('Table 3.2 Parish data'!$L$4:$L$10477,SMALL(IF($B$3='Table 3.2 Parish data'!$C$4:$C$10477,ROW('Table 3.2 Parish data'!$C$4:$C$10477)-ROW('Table 3.2 Parish data'!$C$4)+1),ROW(257:257))))</f>
        <v/>
      </c>
      <c r="L272" s="36"/>
      <c r="M272" s="31"/>
      <c r="N272" s="33"/>
      <c r="O272" s="37"/>
      <c r="P272" s="46"/>
    </row>
    <row r="273" spans="1:16" s="35" customFormat="1" ht="21" customHeight="1" thickBot="1" x14ac:dyDescent="0.25">
      <c r="A273" s="32"/>
      <c r="B273" s="109"/>
      <c r="C273" s="25" t="str">
        <f t="array" ref="C273">IF(ISERROR(INDEX('Table 3.2 Parish data'!$D$4:$D$10272,SMALL(IF($B$3='Table 3.2 Parish data'!$C$4:$C$10477,ROW('Table 3.2 Parish data'!$C$4:$C$10477)-ROW('Table 3.2 Parish data'!$C$4)+1),ROW(258:258)))),"",INDEX('Table 3.2 Parish data'!$D$4:$D$10272,SMALL(IF($B$3='Table 3.2 Parish data'!$C$4:$C$10477,ROW('Table 3.2 Parish data'!$C$4:$C$10477)-ROW('Table 3.2 Parish data'!$C$4)+1),ROW(258:258))))</f>
        <v/>
      </c>
      <c r="D273" s="26"/>
      <c r="E273" s="27" t="str">
        <f t="array" ref="E273">IF(ISERROR(INDEX('Table 3.2 Parish data'!$F$3:$F$10274,SMALL(IF($B$3='Table 3.2 Parish data'!$C$3:$C$10477,ROW('Table 3.2 Parish data'!$C$4:$C$10477)-ROW('Table 3.2 Parish data'!$C$4)+1),ROW(258:258)))),"",INDEX('Table 3.2 Parish data'!$F$3:$F$10477,SMALL(IF($B$3='Table 3.2 Parish data'!$C$4:$C$10477,ROW('Table 3.2 Parish data'!$C$4:$C$10477)-ROW('Table 3.2 Parish data'!$C$3)+1),ROW(258:258))))</f>
        <v/>
      </c>
      <c r="F273" s="113">
        <f t="shared" ref="F273:F280" si="4">IF(E273="Charter Trustee",2,IF(E273="Temple",2,IF(E273="Non-precepting parish",1,IF(E273="Precepting parish",1,IF(E273="Group",1,IF(E273="New Parish",1,0))))))</f>
        <v>0</v>
      </c>
      <c r="G273" s="27" t="str">
        <f t="array" ref="G273">IF(ISERROR(INDEX('Table 3.2 Parish data'!$J$4:$J$10274,SMALL(IF($B$3='Table 3.2 Parish data'!$C$4:$C$10477,ROW('Table 3.2 Parish data'!$C$4:$C$10477)-ROW('Table 3.2 Parish data'!$C$3)+1),ROW(258:258)))),"",INDEX('Table 3.2 Parish data'!$J$4:$J$10477,SMALL(IF($B$3='Table 3.2 Parish data'!$C$4:$C$10477,ROW('Table 3.2 Parish data'!$C$4:$C$10477)-ROW('Table 3.2 Parish data'!$C$4)+1),ROW(258:258))))</f>
        <v/>
      </c>
      <c r="H273" s="28"/>
      <c r="I273" s="29" t="str">
        <f t="array" ref="I273">IF(ISERROR(INDEX('Table 3.2 Parish data'!$K$4:$K$10274,SMALL(IF($B$3='Table 3.2 Parish data'!$C$4:$C$10477,ROW('Table 3.2 Parish data'!$C$4:$C$10477)-ROW('Table 3.2 Parish data'!$C$3)+1),ROW(258:258)))),"",INDEX('Table 3.2 Parish data'!$K$4:$K$10477,SMALL(IF($B$3='Table 3.2 Parish data'!$C$4:$C$10477,ROW('Table 3.2 Parish data'!$C$4:$C$10477)-ROW('Table 3.2 Parish data'!$C$4)+1),ROW(258:258))))</f>
        <v/>
      </c>
      <c r="J273" s="28"/>
      <c r="K273" s="30" t="str">
        <f t="array" ref="K273">IF(ISERROR(INDEX('Table 3.2 Parish data'!$L$4:$L$10274,SMALL(IF($B$3='Table 3.2 Parish data'!$C$4:$C$10477,ROW('Table 3.2 Parish data'!$C$4:$C$10477)-ROW('Table 3.2 Parish data'!$C$3)+1),ROW(258:258)))),"",INDEX('Table 3.2 Parish data'!$L$4:$L$10477,SMALL(IF($B$3='Table 3.2 Parish data'!$C$4:$C$10477,ROW('Table 3.2 Parish data'!$C$4:$C$10477)-ROW('Table 3.2 Parish data'!$C$4)+1),ROW(258:258))))</f>
        <v/>
      </c>
      <c r="L273" s="36"/>
      <c r="M273" s="31"/>
      <c r="N273" s="33"/>
      <c r="O273" s="37"/>
      <c r="P273" s="46"/>
    </row>
    <row r="274" spans="1:16" s="35" customFormat="1" ht="21" customHeight="1" thickBot="1" x14ac:dyDescent="0.25">
      <c r="A274" s="32"/>
      <c r="B274" s="109"/>
      <c r="C274" s="25" t="str">
        <f t="array" ref="C274">IF(ISERROR(INDEX('Table 3.2 Parish data'!$D$4:$D$10272,SMALL(IF($B$3='Table 3.2 Parish data'!$C$4:$C$10477,ROW('Table 3.2 Parish data'!$C$4:$C$10477)-ROW('Table 3.2 Parish data'!$C$4)+1),ROW(259:259)))),"",INDEX('Table 3.2 Parish data'!$D$4:$D$10272,SMALL(IF($B$3='Table 3.2 Parish data'!$C$4:$C$10477,ROW('Table 3.2 Parish data'!$C$4:$C$10477)-ROW('Table 3.2 Parish data'!$C$4)+1),ROW(259:259))))</f>
        <v/>
      </c>
      <c r="D274" s="26"/>
      <c r="E274" s="27" t="str">
        <f t="array" ref="E274">IF(ISERROR(INDEX('Table 3.2 Parish data'!$F$3:$F$10274,SMALL(IF($B$3='Table 3.2 Parish data'!$C$3:$C$10477,ROW('Table 3.2 Parish data'!$C$4:$C$10477)-ROW('Table 3.2 Parish data'!$C$4)+1),ROW(259:259)))),"",INDEX('Table 3.2 Parish data'!$F$3:$F$10477,SMALL(IF($B$3='Table 3.2 Parish data'!$C$4:$C$10477,ROW('Table 3.2 Parish data'!$C$4:$C$10477)-ROW('Table 3.2 Parish data'!$C$3)+1),ROW(259:259))))</f>
        <v/>
      </c>
      <c r="F274" s="113">
        <f t="shared" si="4"/>
        <v>0</v>
      </c>
      <c r="G274" s="27" t="str">
        <f t="array" ref="G274">IF(ISERROR(INDEX('Table 3.2 Parish data'!$J$4:$J$10274,SMALL(IF($B$3='Table 3.2 Parish data'!$C$4:$C$10477,ROW('Table 3.2 Parish data'!$C$4:$C$10477)-ROW('Table 3.2 Parish data'!$C$3)+1),ROW(259:259)))),"",INDEX('Table 3.2 Parish data'!$J$4:$J$10477,SMALL(IF($B$3='Table 3.2 Parish data'!$C$4:$C$10477,ROW('Table 3.2 Parish data'!$C$4:$C$10477)-ROW('Table 3.2 Parish data'!$C$4)+1),ROW(259:259))))</f>
        <v/>
      </c>
      <c r="H274" s="28"/>
      <c r="I274" s="29" t="str">
        <f t="array" ref="I274">IF(ISERROR(INDEX('Table 3.2 Parish data'!$K$4:$K$10274,SMALL(IF($B$3='Table 3.2 Parish data'!$C$4:$C$10477,ROW('Table 3.2 Parish data'!$C$4:$C$10477)-ROW('Table 3.2 Parish data'!$C$3)+1),ROW(259:259)))),"",INDEX('Table 3.2 Parish data'!$K$4:$K$10477,SMALL(IF($B$3='Table 3.2 Parish data'!$C$4:$C$10477,ROW('Table 3.2 Parish data'!$C$4:$C$10477)-ROW('Table 3.2 Parish data'!$C$4)+1),ROW(259:259))))</f>
        <v/>
      </c>
      <c r="J274" s="28"/>
      <c r="K274" s="30" t="str">
        <f t="array" ref="K274">IF(ISERROR(INDEX('Table 3.2 Parish data'!$L$4:$L$10274,SMALL(IF($B$3='Table 3.2 Parish data'!$C$4:$C$10477,ROW('Table 3.2 Parish data'!$C$4:$C$10477)-ROW('Table 3.2 Parish data'!$C$3)+1),ROW(259:259)))),"",INDEX('Table 3.2 Parish data'!$L$4:$L$10477,SMALL(IF($B$3='Table 3.2 Parish data'!$C$4:$C$10477,ROW('Table 3.2 Parish data'!$C$4:$C$10477)-ROW('Table 3.2 Parish data'!$C$4)+1),ROW(259:259))))</f>
        <v/>
      </c>
      <c r="L274" s="36"/>
      <c r="M274" s="31"/>
      <c r="N274" s="33"/>
      <c r="O274" s="37"/>
      <c r="P274" s="46"/>
    </row>
    <row r="275" spans="1:16" s="35" customFormat="1" ht="21" customHeight="1" thickBot="1" x14ac:dyDescent="0.25">
      <c r="A275" s="32"/>
      <c r="B275" s="109"/>
      <c r="C275" s="25" t="str">
        <f t="array" ref="C275">IF(ISERROR(INDEX('Table 3.2 Parish data'!$D$4:$D$10272,SMALL(IF($B$3='Table 3.2 Parish data'!$C$4:$C$10477,ROW('Table 3.2 Parish data'!$C$4:$C$10477)-ROW('Table 3.2 Parish data'!$C$4)+1),ROW(260:260)))),"",INDEX('Table 3.2 Parish data'!$D$4:$D$10272,SMALL(IF($B$3='Table 3.2 Parish data'!$C$4:$C$10477,ROW('Table 3.2 Parish data'!$C$4:$C$10477)-ROW('Table 3.2 Parish data'!$C$4)+1),ROW(260:260))))</f>
        <v/>
      </c>
      <c r="D275" s="26"/>
      <c r="E275" s="27" t="str">
        <f t="array" ref="E275">IF(ISERROR(INDEX('Table 3.2 Parish data'!$F$3:$F$10274,SMALL(IF($B$3='Table 3.2 Parish data'!$C$3:$C$10477,ROW('Table 3.2 Parish data'!$C$4:$C$10477)-ROW('Table 3.2 Parish data'!$C$4)+1),ROW(260:260)))),"",INDEX('Table 3.2 Parish data'!$F$3:$F$10477,SMALL(IF($B$3='Table 3.2 Parish data'!$C$4:$C$10477,ROW('Table 3.2 Parish data'!$C$4:$C$10477)-ROW('Table 3.2 Parish data'!$C$3)+1),ROW(260:260))))</f>
        <v/>
      </c>
      <c r="F275" s="113">
        <f t="shared" si="4"/>
        <v>0</v>
      </c>
      <c r="G275" s="27" t="str">
        <f t="array" ref="G275">IF(ISERROR(INDEX('Table 3.2 Parish data'!$J$4:$J$10274,SMALL(IF($B$3='Table 3.2 Parish data'!$C$4:$C$10477,ROW('Table 3.2 Parish data'!$C$4:$C$10477)-ROW('Table 3.2 Parish data'!$C$3)+1),ROW(260:260)))),"",INDEX('Table 3.2 Parish data'!$J$4:$J$10477,SMALL(IF($B$3='Table 3.2 Parish data'!$C$4:$C$10477,ROW('Table 3.2 Parish data'!$C$4:$C$10477)-ROW('Table 3.2 Parish data'!$C$4)+1),ROW(260:260))))</f>
        <v/>
      </c>
      <c r="H275" s="28"/>
      <c r="I275" s="29" t="str">
        <f t="array" ref="I275">IF(ISERROR(INDEX('Table 3.2 Parish data'!$K$4:$K$10274,SMALL(IF($B$3='Table 3.2 Parish data'!$C$4:$C$10477,ROW('Table 3.2 Parish data'!$C$4:$C$10477)-ROW('Table 3.2 Parish data'!$C$3)+1),ROW(260:260)))),"",INDEX('Table 3.2 Parish data'!$K$4:$K$10477,SMALL(IF($B$3='Table 3.2 Parish data'!$C$4:$C$10477,ROW('Table 3.2 Parish data'!$C$4:$C$10477)-ROW('Table 3.2 Parish data'!$C$4)+1),ROW(260:260))))</f>
        <v/>
      </c>
      <c r="J275" s="28"/>
      <c r="K275" s="30" t="str">
        <f t="array" ref="K275">IF(ISERROR(INDEX('Table 3.2 Parish data'!$L$4:$L$10274,SMALL(IF($B$3='Table 3.2 Parish data'!$C$4:$C$10477,ROW('Table 3.2 Parish data'!$C$4:$C$10477)-ROW('Table 3.2 Parish data'!$C$3)+1),ROW(260:260)))),"",INDEX('Table 3.2 Parish data'!$L$4:$L$10477,SMALL(IF($B$3='Table 3.2 Parish data'!$C$4:$C$10477,ROW('Table 3.2 Parish data'!$C$4:$C$10477)-ROW('Table 3.2 Parish data'!$C$4)+1),ROW(260:260))))</f>
        <v/>
      </c>
      <c r="L275" s="36"/>
      <c r="M275" s="31"/>
      <c r="N275" s="33"/>
      <c r="O275" s="37"/>
      <c r="P275" s="46"/>
    </row>
    <row r="276" spans="1:16" s="35" customFormat="1" ht="21" customHeight="1" thickBot="1" x14ac:dyDescent="0.25">
      <c r="A276" s="32"/>
      <c r="B276" s="109"/>
      <c r="C276" s="25" t="str">
        <f t="array" ref="C276">IF(ISERROR(INDEX('Table 3.2 Parish data'!$D$4:$D$10272,SMALL(IF($B$3='Table 3.2 Parish data'!$C$4:$C$10477,ROW('Table 3.2 Parish data'!$C$4:$C$10477)-ROW('Table 3.2 Parish data'!$C$4)+1),ROW(261:261)))),"",INDEX('Table 3.2 Parish data'!$D$4:$D$10272,SMALL(IF($B$3='Table 3.2 Parish data'!$C$4:$C$10477,ROW('Table 3.2 Parish data'!$C$4:$C$10477)-ROW('Table 3.2 Parish data'!$C$4)+1),ROW(261:261))))</f>
        <v/>
      </c>
      <c r="D276" s="26"/>
      <c r="E276" s="27" t="str">
        <f t="array" ref="E276">IF(ISERROR(INDEX('Table 3.2 Parish data'!$F$3:$F$10274,SMALL(IF($B$3='Table 3.2 Parish data'!$C$3:$C$10477,ROW('Table 3.2 Parish data'!$C$4:$C$10477)-ROW('Table 3.2 Parish data'!$C$4)+1),ROW(261:261)))),"",INDEX('Table 3.2 Parish data'!$F$3:$F$10477,SMALL(IF($B$3='Table 3.2 Parish data'!$C$4:$C$10477,ROW('Table 3.2 Parish data'!$C$4:$C$10477)-ROW('Table 3.2 Parish data'!$C$3)+1),ROW(261:261))))</f>
        <v/>
      </c>
      <c r="F276" s="113">
        <f t="shared" si="4"/>
        <v>0</v>
      </c>
      <c r="G276" s="27" t="str">
        <f t="array" ref="G276">IF(ISERROR(INDEX('Table 3.2 Parish data'!$J$4:$J$10274,SMALL(IF($B$3='Table 3.2 Parish data'!$C$4:$C$10477,ROW('Table 3.2 Parish data'!$C$4:$C$10477)-ROW('Table 3.2 Parish data'!$C$3)+1),ROW(261:261)))),"",INDEX('Table 3.2 Parish data'!$J$4:$J$10477,SMALL(IF($B$3='Table 3.2 Parish data'!$C$4:$C$10477,ROW('Table 3.2 Parish data'!$C$4:$C$10477)-ROW('Table 3.2 Parish data'!$C$4)+1),ROW(261:261))))</f>
        <v/>
      </c>
      <c r="H276" s="28"/>
      <c r="I276" s="29" t="str">
        <f t="array" ref="I276">IF(ISERROR(INDEX('Table 3.2 Parish data'!$K$4:$K$10274,SMALL(IF($B$3='Table 3.2 Parish data'!$C$4:$C$10477,ROW('Table 3.2 Parish data'!$C$4:$C$10477)-ROW('Table 3.2 Parish data'!$C$3)+1),ROW(261:261)))),"",INDEX('Table 3.2 Parish data'!$K$4:$K$10477,SMALL(IF($B$3='Table 3.2 Parish data'!$C$4:$C$10477,ROW('Table 3.2 Parish data'!$C$4:$C$10477)-ROW('Table 3.2 Parish data'!$C$4)+1),ROW(261:261))))</f>
        <v/>
      </c>
      <c r="J276" s="28"/>
      <c r="K276" s="30" t="str">
        <f t="array" ref="K276">IF(ISERROR(INDEX('Table 3.2 Parish data'!$L$4:$L$10274,SMALL(IF($B$3='Table 3.2 Parish data'!$C$4:$C$10477,ROW('Table 3.2 Parish data'!$C$4:$C$10477)-ROW('Table 3.2 Parish data'!$C$3)+1),ROW(261:261)))),"",INDEX('Table 3.2 Parish data'!$L$4:$L$10477,SMALL(IF($B$3='Table 3.2 Parish data'!$C$4:$C$10477,ROW('Table 3.2 Parish data'!$C$4:$C$10477)-ROW('Table 3.2 Parish data'!$C$4)+1),ROW(261:261))))</f>
        <v/>
      </c>
      <c r="L276" s="36"/>
      <c r="M276" s="31"/>
      <c r="N276" s="33"/>
      <c r="O276" s="37"/>
      <c r="P276" s="46"/>
    </row>
    <row r="277" spans="1:16" s="35" customFormat="1" ht="21" customHeight="1" thickBot="1" x14ac:dyDescent="0.25">
      <c r="A277" s="32"/>
      <c r="B277" s="109"/>
      <c r="C277" s="25" t="str">
        <f t="array" ref="C277">IF(ISERROR(INDEX('Table 3.2 Parish data'!$D$4:$D$10272,SMALL(IF($B$3='Table 3.2 Parish data'!$C$4:$C$10477,ROW('Table 3.2 Parish data'!$C$4:$C$10477)-ROW('Table 3.2 Parish data'!$C$4)+1),ROW(262:262)))),"",INDEX('Table 3.2 Parish data'!$D$4:$D$10272,SMALL(IF($B$3='Table 3.2 Parish data'!$C$4:$C$10477,ROW('Table 3.2 Parish data'!$C$4:$C$10477)-ROW('Table 3.2 Parish data'!$C$4)+1),ROW(262:262))))</f>
        <v/>
      </c>
      <c r="D277" s="26"/>
      <c r="E277" s="27" t="str">
        <f t="array" ref="E277">IF(ISERROR(INDEX('Table 3.2 Parish data'!$F$3:$F$10274,SMALL(IF($B$3='Table 3.2 Parish data'!$C$3:$C$10477,ROW('Table 3.2 Parish data'!$C$4:$C$10477)-ROW('Table 3.2 Parish data'!$C$4)+1),ROW(262:262)))),"",INDEX('Table 3.2 Parish data'!$F$3:$F$10477,SMALL(IF($B$3='Table 3.2 Parish data'!$C$4:$C$10477,ROW('Table 3.2 Parish data'!$C$4:$C$10477)-ROW('Table 3.2 Parish data'!$C$3)+1),ROW(262:262))))</f>
        <v/>
      </c>
      <c r="F277" s="113">
        <f t="shared" si="4"/>
        <v>0</v>
      </c>
      <c r="G277" s="27" t="str">
        <f t="array" ref="G277">IF(ISERROR(INDEX('Table 3.2 Parish data'!$J$4:$J$10274,SMALL(IF($B$3='Table 3.2 Parish data'!$C$4:$C$10477,ROW('Table 3.2 Parish data'!$C$4:$C$10477)-ROW('Table 3.2 Parish data'!$C$3)+1),ROW(262:262)))),"",INDEX('Table 3.2 Parish data'!$J$4:$J$10477,SMALL(IF($B$3='Table 3.2 Parish data'!$C$4:$C$10477,ROW('Table 3.2 Parish data'!$C$4:$C$10477)-ROW('Table 3.2 Parish data'!$C$4)+1),ROW(262:262))))</f>
        <v/>
      </c>
      <c r="H277" s="28"/>
      <c r="I277" s="29" t="str">
        <f t="array" ref="I277">IF(ISERROR(INDEX('Table 3.2 Parish data'!$K$4:$K$10274,SMALL(IF($B$3='Table 3.2 Parish data'!$C$4:$C$10477,ROW('Table 3.2 Parish data'!$C$4:$C$10477)-ROW('Table 3.2 Parish data'!$C$3)+1),ROW(262:262)))),"",INDEX('Table 3.2 Parish data'!$K$4:$K$10477,SMALL(IF($B$3='Table 3.2 Parish data'!$C$4:$C$10477,ROW('Table 3.2 Parish data'!$C$4:$C$10477)-ROW('Table 3.2 Parish data'!$C$4)+1),ROW(262:262))))</f>
        <v/>
      </c>
      <c r="J277" s="28"/>
      <c r="K277" s="30" t="str">
        <f t="array" ref="K277">IF(ISERROR(INDEX('Table 3.2 Parish data'!$L$4:$L$10274,SMALL(IF($B$3='Table 3.2 Parish data'!$C$4:$C$10477,ROW('Table 3.2 Parish data'!$C$4:$C$10477)-ROW('Table 3.2 Parish data'!$C$3)+1),ROW(262:262)))),"",INDEX('Table 3.2 Parish data'!$L$4:$L$10477,SMALL(IF($B$3='Table 3.2 Parish data'!$C$4:$C$10477,ROW('Table 3.2 Parish data'!$C$4:$C$10477)-ROW('Table 3.2 Parish data'!$C$4)+1),ROW(262:262))))</f>
        <v/>
      </c>
      <c r="L277" s="36"/>
      <c r="M277" s="31"/>
      <c r="N277" s="33"/>
      <c r="O277" s="37"/>
      <c r="P277" s="46"/>
    </row>
    <row r="278" spans="1:16" s="35" customFormat="1" ht="21" customHeight="1" thickBot="1" x14ac:dyDescent="0.25">
      <c r="A278" s="32"/>
      <c r="B278" s="109"/>
      <c r="C278" s="25" t="str">
        <f t="array" ref="C278">IF(ISERROR(INDEX('Table 3.2 Parish data'!$D$4:$D$10272,SMALL(IF($B$3='Table 3.2 Parish data'!$C$4:$C$10477,ROW('Table 3.2 Parish data'!$C$4:$C$10477)-ROW('Table 3.2 Parish data'!$C$4)+1),ROW(263:263)))),"",INDEX('Table 3.2 Parish data'!$D$4:$D$10272,SMALL(IF($B$3='Table 3.2 Parish data'!$C$4:$C$10477,ROW('Table 3.2 Parish data'!$C$4:$C$10477)-ROW('Table 3.2 Parish data'!$C$4)+1),ROW(263:263))))</f>
        <v/>
      </c>
      <c r="D278" s="26"/>
      <c r="E278" s="27" t="str">
        <f t="array" ref="E278">IF(ISERROR(INDEX('Table 3.2 Parish data'!$F$3:$F$10274,SMALL(IF($B$3='Table 3.2 Parish data'!$C$3:$C$10477,ROW('Table 3.2 Parish data'!$C$4:$C$10477)-ROW('Table 3.2 Parish data'!$C$4)+1),ROW(263:263)))),"",INDEX('Table 3.2 Parish data'!$F$3:$F$10477,SMALL(IF($B$3='Table 3.2 Parish data'!$C$4:$C$10477,ROW('Table 3.2 Parish data'!$C$4:$C$10477)-ROW('Table 3.2 Parish data'!$C$3)+1),ROW(263:263))))</f>
        <v/>
      </c>
      <c r="F278" s="113">
        <f t="shared" si="4"/>
        <v>0</v>
      </c>
      <c r="G278" s="27" t="str">
        <f t="array" ref="G278">IF(ISERROR(INDEX('Table 3.2 Parish data'!$J$4:$J$10274,SMALL(IF($B$3='Table 3.2 Parish data'!$C$4:$C$10477,ROW('Table 3.2 Parish data'!$C$4:$C$10477)-ROW('Table 3.2 Parish data'!$C$3)+1),ROW(263:263)))),"",INDEX('Table 3.2 Parish data'!$J$4:$J$10477,SMALL(IF($B$3='Table 3.2 Parish data'!$C$4:$C$10477,ROW('Table 3.2 Parish data'!$C$4:$C$10477)-ROW('Table 3.2 Parish data'!$C$4)+1),ROW(263:263))))</f>
        <v/>
      </c>
      <c r="H278" s="28"/>
      <c r="I278" s="29" t="str">
        <f t="array" ref="I278">IF(ISERROR(INDEX('Table 3.2 Parish data'!$K$4:$K$10274,SMALL(IF($B$3='Table 3.2 Parish data'!$C$4:$C$10477,ROW('Table 3.2 Parish data'!$C$4:$C$10477)-ROW('Table 3.2 Parish data'!$C$3)+1),ROW(263:263)))),"",INDEX('Table 3.2 Parish data'!$K$4:$K$10477,SMALL(IF($B$3='Table 3.2 Parish data'!$C$4:$C$10477,ROW('Table 3.2 Parish data'!$C$4:$C$10477)-ROW('Table 3.2 Parish data'!$C$4)+1),ROW(263:263))))</f>
        <v/>
      </c>
      <c r="J278" s="28"/>
      <c r="K278" s="30" t="str">
        <f t="array" ref="K278">IF(ISERROR(INDEX('Table 3.2 Parish data'!$L$4:$L$10274,SMALL(IF($B$3='Table 3.2 Parish data'!$C$4:$C$10477,ROW('Table 3.2 Parish data'!$C$4:$C$10477)-ROW('Table 3.2 Parish data'!$C$3)+1),ROW(263:263)))),"",INDEX('Table 3.2 Parish data'!$L$4:$L$10477,SMALL(IF($B$3='Table 3.2 Parish data'!$C$4:$C$10477,ROW('Table 3.2 Parish data'!$C$4:$C$10477)-ROW('Table 3.2 Parish data'!$C$4)+1),ROW(263:263))))</f>
        <v/>
      </c>
      <c r="L278" s="36"/>
      <c r="M278" s="31"/>
      <c r="N278" s="33"/>
      <c r="O278" s="37"/>
      <c r="P278" s="46"/>
    </row>
    <row r="279" spans="1:16" s="35" customFormat="1" ht="21" customHeight="1" thickBot="1" x14ac:dyDescent="0.25">
      <c r="A279" s="32"/>
      <c r="B279" s="109"/>
      <c r="C279" s="25" t="str">
        <f t="array" ref="C279">IF(ISERROR(INDEX('Table 3.2 Parish data'!$D$4:$D$10272,SMALL(IF($B$3='Table 3.2 Parish data'!$C$4:$C$10477,ROW('Table 3.2 Parish data'!$C$4:$C$10477)-ROW('Table 3.2 Parish data'!$C$4)+1),ROW(264:264)))),"",INDEX('Table 3.2 Parish data'!$D$4:$D$10272,SMALL(IF($B$3='Table 3.2 Parish data'!$C$4:$C$10477,ROW('Table 3.2 Parish data'!$C$4:$C$10477)-ROW('Table 3.2 Parish data'!$C$4)+1),ROW(264:264))))</f>
        <v/>
      </c>
      <c r="D279" s="26"/>
      <c r="E279" s="27" t="str">
        <f t="array" ref="E279">IF(ISERROR(INDEX('Table 3.2 Parish data'!$F$3:$F$10274,SMALL(IF($B$3='Table 3.2 Parish data'!$C$3:$C$10477,ROW('Table 3.2 Parish data'!$C$4:$C$10477)-ROW('Table 3.2 Parish data'!$C$4)+1),ROW(264:264)))),"",INDEX('Table 3.2 Parish data'!$F$3:$F$10477,SMALL(IF($B$3='Table 3.2 Parish data'!$C$4:$C$10477,ROW('Table 3.2 Parish data'!$C$4:$C$10477)-ROW('Table 3.2 Parish data'!$C$3)+1),ROW(264:264))))</f>
        <v/>
      </c>
      <c r="F279" s="113">
        <f t="shared" si="4"/>
        <v>0</v>
      </c>
      <c r="G279" s="27" t="str">
        <f t="array" ref="G279">IF(ISERROR(INDEX('Table 3.2 Parish data'!$J$4:$J$10274,SMALL(IF($B$3='Table 3.2 Parish data'!$C$4:$C$10477,ROW('Table 3.2 Parish data'!$C$4:$C$10477)-ROW('Table 3.2 Parish data'!$C$3)+1),ROW(264:264)))),"",INDEX('Table 3.2 Parish data'!$J$4:$J$10477,SMALL(IF($B$3='Table 3.2 Parish data'!$C$4:$C$10477,ROW('Table 3.2 Parish data'!$C$4:$C$10477)-ROW('Table 3.2 Parish data'!$C$4)+1),ROW(264:264))))</f>
        <v/>
      </c>
      <c r="H279" s="28"/>
      <c r="I279" s="29" t="str">
        <f t="array" ref="I279">IF(ISERROR(INDEX('Table 3.2 Parish data'!$K$4:$K$10274,SMALL(IF($B$3='Table 3.2 Parish data'!$C$4:$C$10477,ROW('Table 3.2 Parish data'!$C$4:$C$10477)-ROW('Table 3.2 Parish data'!$C$3)+1),ROW(264:264)))),"",INDEX('Table 3.2 Parish data'!$K$4:$K$10477,SMALL(IF($B$3='Table 3.2 Parish data'!$C$4:$C$10477,ROW('Table 3.2 Parish data'!$C$4:$C$10477)-ROW('Table 3.2 Parish data'!$C$4)+1),ROW(264:264))))</f>
        <v/>
      </c>
      <c r="J279" s="28"/>
      <c r="K279" s="30" t="str">
        <f t="array" ref="K279">IF(ISERROR(INDEX('Table 3.2 Parish data'!$L$4:$L$10274,SMALL(IF($B$3='Table 3.2 Parish data'!$C$4:$C$10477,ROW('Table 3.2 Parish data'!$C$4:$C$10477)-ROW('Table 3.2 Parish data'!$C$3)+1),ROW(264:264)))),"",INDEX('Table 3.2 Parish data'!$L$4:$L$10477,SMALL(IF($B$3='Table 3.2 Parish data'!$C$4:$C$10477,ROW('Table 3.2 Parish data'!$C$4:$C$10477)-ROW('Table 3.2 Parish data'!$C$4)+1),ROW(264:264))))</f>
        <v/>
      </c>
      <c r="L279" s="36"/>
      <c r="M279" s="31"/>
      <c r="N279" s="33"/>
      <c r="O279" s="37"/>
      <c r="P279" s="46"/>
    </row>
    <row r="280" spans="1:16" s="35" customFormat="1" ht="21" customHeight="1" thickBot="1" x14ac:dyDescent="0.25">
      <c r="A280" s="32"/>
      <c r="B280" s="109"/>
      <c r="C280" s="25" t="str">
        <f t="array" ref="C280">IF(ISERROR(INDEX('Table 3.2 Parish data'!$D$4:$D$10272,SMALL(IF($B$3='Table 3.2 Parish data'!$C$4:$C$10477,ROW('Table 3.2 Parish data'!$C$4:$C$10477)-ROW('Table 3.2 Parish data'!$C$4)+1),ROW(265:265)))),"",INDEX('Table 3.2 Parish data'!$D$4:$D$10272,SMALL(IF($B$3='Table 3.2 Parish data'!$C$4:$C$10477,ROW('Table 3.2 Parish data'!$C$4:$C$10477)-ROW('Table 3.2 Parish data'!$C$4)+1),ROW(265:265))))</f>
        <v/>
      </c>
      <c r="D280" s="26"/>
      <c r="E280" s="27" t="str">
        <f t="array" ref="E280">IF(ISERROR(INDEX('Table 3.2 Parish data'!$F$3:$F$10274,SMALL(IF($B$3='Table 3.2 Parish data'!$C$3:$C$10477,ROW('Table 3.2 Parish data'!$C$4:$C$10477)-ROW('Table 3.2 Parish data'!$C$4)+1),ROW(265:265)))),"",INDEX('Table 3.2 Parish data'!$F$3:$F$10477,SMALL(IF($B$3='Table 3.2 Parish data'!$C$4:$C$10477,ROW('Table 3.2 Parish data'!$C$4:$C$10477)-ROW('Table 3.2 Parish data'!$C$3)+1),ROW(265:265))))</f>
        <v/>
      </c>
      <c r="F280" s="113">
        <f t="shared" si="4"/>
        <v>0</v>
      </c>
      <c r="G280" s="27" t="str">
        <f t="array" ref="G280">IF(ISERROR(INDEX('Table 3.2 Parish data'!$J$4:$J$10274,SMALL(IF($B$3='Table 3.2 Parish data'!$C$4:$C$10477,ROW('Table 3.2 Parish data'!$C$4:$C$10477)-ROW('Table 3.2 Parish data'!$C$3)+1),ROW(265:265)))),"",INDEX('Table 3.2 Parish data'!$J$4:$J$10477,SMALL(IF($B$3='Table 3.2 Parish data'!$C$4:$C$10477,ROW('Table 3.2 Parish data'!$C$4:$C$10477)-ROW('Table 3.2 Parish data'!$C$4)+1),ROW(265:265))))</f>
        <v/>
      </c>
      <c r="H280" s="28"/>
      <c r="I280" s="29" t="str">
        <f t="array" ref="I280">IF(ISERROR(INDEX('Table 3.2 Parish data'!$K$4:$K$10274,SMALL(IF($B$3='Table 3.2 Parish data'!$C$4:$C$10477,ROW('Table 3.2 Parish data'!$C$4:$C$10477)-ROW('Table 3.2 Parish data'!$C$3)+1),ROW(265:265)))),"",INDEX('Table 3.2 Parish data'!$K$4:$K$10477,SMALL(IF($B$3='Table 3.2 Parish data'!$C$4:$C$10477,ROW('Table 3.2 Parish data'!$C$4:$C$10477)-ROW('Table 3.2 Parish data'!$C$4)+1),ROW(265:265))))</f>
        <v/>
      </c>
      <c r="J280" s="28"/>
      <c r="K280" s="30" t="str">
        <f t="array" ref="K280">IF(ISERROR(INDEX('Table 3.2 Parish data'!$L$4:$L$10274,SMALL(IF($B$3='Table 3.2 Parish data'!$C$4:$C$10477,ROW('Table 3.2 Parish data'!$C$4:$C$10477)-ROW('Table 3.2 Parish data'!$C$3)+1),ROW(265:265)))),"",INDEX('Table 3.2 Parish data'!$L$4:$L$10477,SMALL(IF($B$3='Table 3.2 Parish data'!$C$4:$C$10477,ROW('Table 3.2 Parish data'!$C$4:$C$10477)-ROW('Table 3.2 Parish data'!$C$4)+1),ROW(265:265))))</f>
        <v/>
      </c>
      <c r="L280" s="36"/>
      <c r="M280" s="31"/>
      <c r="N280" s="33"/>
      <c r="O280" s="37"/>
      <c r="P280" s="46"/>
    </row>
    <row r="281" spans="1:16" ht="27.75" customHeight="1" x14ac:dyDescent="0.2">
      <c r="A281" s="2"/>
      <c r="B281" s="145"/>
      <c r="C281" s="146"/>
      <c r="D281" s="146"/>
      <c r="E281" s="146"/>
      <c r="F281" s="146"/>
      <c r="G281" s="146"/>
      <c r="H281" s="146"/>
      <c r="I281" s="147"/>
      <c r="J281" s="1"/>
      <c r="K281" s="1"/>
      <c r="L281" s="1"/>
      <c r="M281" s="1"/>
      <c r="N281" s="18"/>
    </row>
    <row r="282" spans="1:16" x14ac:dyDescent="0.2">
      <c r="A282" s="2"/>
      <c r="B282" s="140"/>
      <c r="C282" s="141"/>
      <c r="D282" s="141"/>
      <c r="E282" s="141"/>
      <c r="F282" s="141"/>
      <c r="G282" s="141"/>
      <c r="H282" s="141"/>
      <c r="I282" s="142"/>
      <c r="J282" s="1"/>
      <c r="K282" s="1"/>
      <c r="L282" s="1"/>
      <c r="M282" s="1"/>
      <c r="N282" s="18"/>
    </row>
    <row r="283" spans="1:16" x14ac:dyDescent="0.2">
      <c r="A283" s="2"/>
      <c r="B283" s="68"/>
      <c r="C283" s="65"/>
      <c r="D283" s="65"/>
      <c r="E283" s="65"/>
      <c r="F283" s="65"/>
      <c r="G283" s="65"/>
      <c r="H283" s="65"/>
      <c r="I283" s="64"/>
    </row>
    <row r="284" spans="1:16" x14ac:dyDescent="0.2">
      <c r="A284" s="2"/>
      <c r="B284" s="67"/>
      <c r="C284" s="67"/>
      <c r="D284" s="67"/>
      <c r="E284" s="67"/>
      <c r="F284" s="67"/>
      <c r="G284" s="67"/>
      <c r="H284" s="67"/>
      <c r="I284" s="67"/>
    </row>
    <row r="285" spans="1:16" x14ac:dyDescent="0.2">
      <c r="A285" s="2"/>
      <c r="B285" s="143"/>
      <c r="C285" s="144"/>
      <c r="D285" s="144"/>
      <c r="E285" s="144"/>
      <c r="F285" s="144"/>
      <c r="G285" s="144"/>
      <c r="H285" s="144"/>
      <c r="I285" s="144"/>
    </row>
  </sheetData>
  <mergeCells count="7">
    <mergeCell ref="B282:I282"/>
    <mergeCell ref="B285:I285"/>
    <mergeCell ref="B281:I281"/>
    <mergeCell ref="A1:M1"/>
    <mergeCell ref="B15:C15"/>
    <mergeCell ref="G13:K13"/>
    <mergeCell ref="B3:C3"/>
  </mergeCells>
  <phoneticPr fontId="0" type="noConversion"/>
  <conditionalFormatting sqref="G6 I6">
    <cfRule type="expression" dxfId="2" priority="3" stopIfTrue="1">
      <formula>#REF!&gt;0</formula>
    </cfRule>
  </conditionalFormatting>
  <conditionalFormatting sqref="G8 I8">
    <cfRule type="expression" dxfId="1" priority="2" stopIfTrue="1">
      <formula>#REF!&gt;0</formula>
    </cfRule>
  </conditionalFormatting>
  <conditionalFormatting sqref="G10 I10">
    <cfRule type="expression" dxfId="0" priority="1" stopIfTrue="1">
      <formula>#REF!&gt;0</formula>
    </cfRule>
  </conditionalFormatting>
  <dataValidations count="2">
    <dataValidation type="custom" operator="equal" allowBlank="1" showInputMessage="1" showErrorMessage="1" error="The number setting their own council tax precept exceeds the sum of parishes and Charter Trustees" sqref="M16:M280">
      <formula1>#REF!=0</formula1>
    </dataValidation>
    <dataValidation allowBlank="1" showInputMessage="1" showErrorMessage="1" error="Please enter a numerical value (or this exceeds the maximum permitted)." sqref="G6 I6 G8 I8 G10 I10"/>
  </dataValidations>
  <printOptions horizontalCentered="1"/>
  <pageMargins left="0.39370078740157483" right="0.39370078740157483" top="0.59055118110236227" bottom="0.59055118110236227" header="0.31496062992125984" footer="0.31496062992125984"/>
  <pageSetup paperSize="9" scale="41" fitToHeight="5" orientation="portrait" r:id="rId1"/>
  <headerFooter alignWithMargins="0">
    <oddFoote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'Table 3.4 Local Authority data'!$T$3:$T$245</xm:f>
          </x14:formula1>
          <xm:sqref>B3:C3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F10344"/>
  <sheetViews>
    <sheetView topLeftCell="A8280" zoomScale="85" zoomScaleNormal="85" workbookViewId="0"/>
  </sheetViews>
  <sheetFormatPr defaultRowHeight="12.75" x14ac:dyDescent="0.2"/>
  <cols>
    <col min="1" max="1" width="4.5703125" style="130" customWidth="1"/>
    <col min="2" max="2" width="9.140625" style="69"/>
    <col min="3" max="3" width="25.7109375" style="69" bestFit="1" customWidth="1"/>
    <col min="4" max="4" width="42.140625" style="69" customWidth="1"/>
    <col min="5" max="5" width="12.5703125" style="69" customWidth="1"/>
    <col min="6" max="6" width="25" style="69" customWidth="1"/>
    <col min="7" max="7" width="13.42578125" style="69" customWidth="1"/>
    <col min="8" max="8" width="10.5703125" style="69" customWidth="1"/>
    <col min="9" max="9" width="12.140625" style="69" customWidth="1"/>
    <col min="10" max="10" width="12.7109375" style="69" customWidth="1"/>
    <col min="11" max="11" width="12.28515625" style="69" customWidth="1"/>
    <col min="12" max="12" width="11.85546875" style="69" customWidth="1"/>
    <col min="13" max="13" width="9.140625" style="72"/>
    <col min="14" max="14" width="11.140625" style="72" bestFit="1" customWidth="1"/>
    <col min="15" max="15" width="11.7109375" style="72" bestFit="1" customWidth="1"/>
    <col min="16" max="16" width="11.28515625" style="72" bestFit="1" customWidth="1"/>
    <col min="17" max="17" width="9.140625" style="72"/>
    <col min="18" max="18" width="25.7109375" style="72" bestFit="1" customWidth="1"/>
    <col min="19" max="32" width="9.140625" style="72"/>
    <col min="33" max="16384" width="9.140625" style="69"/>
  </cols>
  <sheetData>
    <row r="1" spans="1:12" ht="19.5" customHeight="1" thickBot="1" x14ac:dyDescent="0.25">
      <c r="B1" s="61" t="s">
        <v>10127</v>
      </c>
      <c r="C1" s="62"/>
      <c r="D1" s="62"/>
      <c r="E1" s="62"/>
      <c r="F1" s="62"/>
      <c r="G1" s="62"/>
      <c r="H1" s="62"/>
      <c r="I1" s="62"/>
      <c r="J1" s="62"/>
      <c r="K1" s="62"/>
      <c r="L1" s="63"/>
    </row>
    <row r="2" spans="1:12" ht="18.75" customHeight="1" x14ac:dyDescent="0.2">
      <c r="B2" s="87"/>
      <c r="C2" s="88"/>
      <c r="D2" s="88"/>
      <c r="E2" s="88"/>
      <c r="F2" s="88"/>
      <c r="G2" s="156" t="s">
        <v>8345</v>
      </c>
      <c r="H2" s="156"/>
      <c r="I2" s="157"/>
      <c r="J2" s="156" t="s">
        <v>9821</v>
      </c>
      <c r="K2" s="156"/>
      <c r="L2" s="158"/>
    </row>
    <row r="3" spans="1:12" ht="66.75" customHeight="1" x14ac:dyDescent="0.2">
      <c r="B3" s="82" t="s">
        <v>7342</v>
      </c>
      <c r="C3" s="83" t="s">
        <v>6396</v>
      </c>
      <c r="D3" s="83" t="s">
        <v>9787</v>
      </c>
      <c r="E3" s="83" t="s">
        <v>9788</v>
      </c>
      <c r="F3" s="83" t="s">
        <v>8346</v>
      </c>
      <c r="G3" s="84" t="s">
        <v>9789</v>
      </c>
      <c r="H3" s="84" t="s">
        <v>9790</v>
      </c>
      <c r="I3" s="85" t="s">
        <v>9791</v>
      </c>
      <c r="J3" s="84" t="s">
        <v>9789</v>
      </c>
      <c r="K3" s="84" t="s">
        <v>9798</v>
      </c>
      <c r="L3" s="86" t="s">
        <v>9797</v>
      </c>
    </row>
    <row r="4" spans="1:12" x14ac:dyDescent="0.2">
      <c r="A4" s="112"/>
      <c r="B4" s="71" t="s">
        <v>6313</v>
      </c>
      <c r="C4" s="72" t="s">
        <v>6312</v>
      </c>
      <c r="D4" s="72" t="s">
        <v>8347</v>
      </c>
      <c r="E4" s="72" t="s">
        <v>10118</v>
      </c>
      <c r="F4" s="72" t="s">
        <v>9990</v>
      </c>
      <c r="G4" s="116">
        <v>0</v>
      </c>
      <c r="H4" s="73">
        <v>19.7</v>
      </c>
      <c r="I4" s="70">
        <v>0</v>
      </c>
      <c r="J4" s="74">
        <v>0</v>
      </c>
      <c r="K4" s="73">
        <v>19.5</v>
      </c>
      <c r="L4" s="75">
        <v>0</v>
      </c>
    </row>
    <row r="5" spans="1:12" x14ac:dyDescent="0.2">
      <c r="B5" s="71" t="s">
        <v>6313</v>
      </c>
      <c r="C5" s="72" t="s">
        <v>6312</v>
      </c>
      <c r="D5" s="72" t="s">
        <v>7293</v>
      </c>
      <c r="E5" s="72" t="s">
        <v>10118</v>
      </c>
      <c r="F5" s="72" t="s">
        <v>9983</v>
      </c>
      <c r="G5" s="116">
        <v>282170</v>
      </c>
      <c r="H5" s="73">
        <v>5860.3</v>
      </c>
      <c r="I5" s="70">
        <v>48.149412146135901</v>
      </c>
      <c r="J5" s="74">
        <v>282170</v>
      </c>
      <c r="K5" s="73">
        <v>6017.6</v>
      </c>
      <c r="L5" s="75">
        <v>46.890787024727501</v>
      </c>
    </row>
    <row r="6" spans="1:12" x14ac:dyDescent="0.2">
      <c r="B6" s="71" t="s">
        <v>6313</v>
      </c>
      <c r="C6" s="72" t="s">
        <v>6312</v>
      </c>
      <c r="D6" s="72" t="s">
        <v>7294</v>
      </c>
      <c r="E6" s="72" t="s">
        <v>10118</v>
      </c>
      <c r="F6" s="72" t="s">
        <v>9983</v>
      </c>
      <c r="G6" s="116">
        <v>82693</v>
      </c>
      <c r="H6" s="73">
        <v>2622</v>
      </c>
      <c r="I6" s="70">
        <v>31.5381388253242</v>
      </c>
      <c r="J6" s="74">
        <v>82700</v>
      </c>
      <c r="K6" s="73">
        <v>2677.9</v>
      </c>
      <c r="L6" s="75">
        <v>30.882407856902802</v>
      </c>
    </row>
    <row r="7" spans="1:12" x14ac:dyDescent="0.2">
      <c r="B7" s="71" t="s">
        <v>6315</v>
      </c>
      <c r="C7" s="72" t="s">
        <v>6314</v>
      </c>
      <c r="D7" s="72" t="s">
        <v>7295</v>
      </c>
      <c r="E7" s="72" t="s">
        <v>10118</v>
      </c>
      <c r="F7" s="72" t="s">
        <v>9983</v>
      </c>
      <c r="G7" s="116">
        <v>11539.17</v>
      </c>
      <c r="H7" s="73">
        <v>657.47</v>
      </c>
      <c r="I7" s="70">
        <v>17.550869241182099</v>
      </c>
      <c r="J7" s="74">
        <v>23468.240000000002</v>
      </c>
      <c r="K7" s="73">
        <v>652.16</v>
      </c>
      <c r="L7" s="75">
        <v>35.985402355250301</v>
      </c>
    </row>
    <row r="8" spans="1:12" x14ac:dyDescent="0.2">
      <c r="B8" s="71" t="s">
        <v>6315</v>
      </c>
      <c r="C8" s="72" t="s">
        <v>6314</v>
      </c>
      <c r="D8" s="72" t="s">
        <v>7296</v>
      </c>
      <c r="E8" s="72" t="s">
        <v>10118</v>
      </c>
      <c r="F8" s="72" t="s">
        <v>9983</v>
      </c>
      <c r="G8" s="116">
        <v>3761.84</v>
      </c>
      <c r="H8" s="73">
        <v>159.79</v>
      </c>
      <c r="I8" s="70">
        <v>23.542399399211501</v>
      </c>
      <c r="J8" s="74">
        <v>3803.29</v>
      </c>
      <c r="K8" s="73">
        <v>163.95</v>
      </c>
      <c r="L8" s="75">
        <v>23.197865202805701</v>
      </c>
    </row>
    <row r="9" spans="1:12" x14ac:dyDescent="0.2">
      <c r="B9" s="71" t="s">
        <v>6315</v>
      </c>
      <c r="C9" s="72" t="s">
        <v>6314</v>
      </c>
      <c r="D9" s="72" t="s">
        <v>7297</v>
      </c>
      <c r="E9" s="72" t="s">
        <v>10118</v>
      </c>
      <c r="F9" s="72" t="s">
        <v>9983</v>
      </c>
      <c r="G9" s="116">
        <v>7934.79</v>
      </c>
      <c r="H9" s="73">
        <v>163.55000000000001</v>
      </c>
      <c r="I9" s="70">
        <v>48.515988994191403</v>
      </c>
      <c r="J9" s="74">
        <v>8604.35</v>
      </c>
      <c r="K9" s="73">
        <v>162.53</v>
      </c>
      <c r="L9" s="75">
        <v>52.9400726019812</v>
      </c>
    </row>
    <row r="10" spans="1:12" x14ac:dyDescent="0.2">
      <c r="B10" s="71" t="s">
        <v>6315</v>
      </c>
      <c r="C10" s="72" t="s">
        <v>6314</v>
      </c>
      <c r="D10" s="72" t="s">
        <v>7298</v>
      </c>
      <c r="E10" s="72" t="s">
        <v>10118</v>
      </c>
      <c r="F10" s="72" t="s">
        <v>9983</v>
      </c>
      <c r="G10" s="116">
        <v>8284.34</v>
      </c>
      <c r="H10" s="73">
        <v>157.52000000000001</v>
      </c>
      <c r="I10" s="70">
        <v>52.592305738953797</v>
      </c>
      <c r="J10" s="74">
        <v>8499.0400000000009</v>
      </c>
      <c r="K10" s="73">
        <v>154.9</v>
      </c>
      <c r="L10" s="75">
        <v>54.867914783731401</v>
      </c>
    </row>
    <row r="11" spans="1:12" x14ac:dyDescent="0.2">
      <c r="B11" s="71" t="s">
        <v>6315</v>
      </c>
      <c r="C11" s="72" t="s">
        <v>6314</v>
      </c>
      <c r="D11" s="72" t="s">
        <v>7299</v>
      </c>
      <c r="E11" s="72" t="s">
        <v>10118</v>
      </c>
      <c r="F11" s="72" t="s">
        <v>9983</v>
      </c>
      <c r="G11" s="116">
        <v>54739.53</v>
      </c>
      <c r="H11" s="73">
        <v>694.11</v>
      </c>
      <c r="I11" s="70">
        <v>78.862903574361397</v>
      </c>
      <c r="J11" s="74">
        <v>56317.67</v>
      </c>
      <c r="K11" s="73">
        <v>701.48</v>
      </c>
      <c r="L11" s="75">
        <v>80.284070821691301</v>
      </c>
    </row>
    <row r="12" spans="1:12" x14ac:dyDescent="0.2">
      <c r="B12" s="71" t="s">
        <v>6315</v>
      </c>
      <c r="C12" s="72" t="s">
        <v>6314</v>
      </c>
      <c r="D12" s="72" t="s">
        <v>7300</v>
      </c>
      <c r="E12" s="72" t="s">
        <v>10118</v>
      </c>
      <c r="F12" s="72" t="s">
        <v>9983</v>
      </c>
      <c r="G12" s="116">
        <v>6350</v>
      </c>
      <c r="H12" s="73">
        <v>206.35</v>
      </c>
      <c r="I12" s="70">
        <v>30.772958565543998</v>
      </c>
      <c r="J12" s="74">
        <v>7350</v>
      </c>
      <c r="K12" s="73">
        <v>204.45</v>
      </c>
      <c r="L12" s="75">
        <v>35.950110051357299</v>
      </c>
    </row>
    <row r="13" spans="1:12" x14ac:dyDescent="0.2">
      <c r="B13" s="71" t="s">
        <v>6315</v>
      </c>
      <c r="C13" s="72" t="s">
        <v>6314</v>
      </c>
      <c r="D13" s="72" t="s">
        <v>8348</v>
      </c>
      <c r="E13" s="72" t="s">
        <v>10118</v>
      </c>
      <c r="F13" s="72" t="s">
        <v>9990</v>
      </c>
      <c r="G13" s="116">
        <v>0</v>
      </c>
      <c r="H13" s="73">
        <v>14.26</v>
      </c>
      <c r="I13" s="70">
        <v>0</v>
      </c>
      <c r="J13" s="74">
        <v>0</v>
      </c>
      <c r="K13" s="73">
        <v>16.43</v>
      </c>
      <c r="L13" s="75">
        <v>0</v>
      </c>
    </row>
    <row r="14" spans="1:12" x14ac:dyDescent="0.2">
      <c r="B14" s="71" t="s">
        <v>6315</v>
      </c>
      <c r="C14" s="72" t="s">
        <v>6314</v>
      </c>
      <c r="D14" s="72" t="s">
        <v>7301</v>
      </c>
      <c r="E14" s="72" t="s">
        <v>10118</v>
      </c>
      <c r="F14" s="72" t="s">
        <v>9983</v>
      </c>
      <c r="G14" s="116">
        <v>9500</v>
      </c>
      <c r="H14" s="73">
        <v>158.66999999999999</v>
      </c>
      <c r="I14" s="70">
        <v>59.872691750173303</v>
      </c>
      <c r="J14" s="74">
        <v>9260.48</v>
      </c>
      <c r="K14" s="73">
        <v>159.31</v>
      </c>
      <c r="L14" s="75">
        <v>58.128679932207604</v>
      </c>
    </row>
    <row r="15" spans="1:12" x14ac:dyDescent="0.2">
      <c r="B15" s="71" t="s">
        <v>6315</v>
      </c>
      <c r="C15" s="72" t="s">
        <v>6314</v>
      </c>
      <c r="D15" s="72" t="s">
        <v>7302</v>
      </c>
      <c r="E15" s="72" t="s">
        <v>10118</v>
      </c>
      <c r="F15" s="72" t="s">
        <v>9983</v>
      </c>
      <c r="G15" s="116">
        <v>3400</v>
      </c>
      <c r="H15" s="73">
        <v>68.16</v>
      </c>
      <c r="I15" s="70">
        <v>49.882629107981202</v>
      </c>
      <c r="J15" s="74">
        <v>3400</v>
      </c>
      <c r="K15" s="73">
        <v>65.69</v>
      </c>
      <c r="L15" s="75">
        <v>51.758258486832098</v>
      </c>
    </row>
    <row r="16" spans="1:12" x14ac:dyDescent="0.2">
      <c r="B16" s="71" t="s">
        <v>6315</v>
      </c>
      <c r="C16" s="72" t="s">
        <v>6314</v>
      </c>
      <c r="D16" s="72" t="s">
        <v>7303</v>
      </c>
      <c r="E16" s="72" t="s">
        <v>10118</v>
      </c>
      <c r="F16" s="72" t="s">
        <v>9983</v>
      </c>
      <c r="G16" s="116">
        <v>5461.57</v>
      </c>
      <c r="H16" s="73">
        <v>136.43</v>
      </c>
      <c r="I16" s="70">
        <v>40.032031078208597</v>
      </c>
      <c r="J16" s="74">
        <v>5857.6</v>
      </c>
      <c r="K16" s="73">
        <v>138.78</v>
      </c>
      <c r="L16" s="75">
        <v>42.2078109237642</v>
      </c>
    </row>
    <row r="17" spans="2:12" x14ac:dyDescent="0.2">
      <c r="B17" s="71" t="s">
        <v>6315</v>
      </c>
      <c r="C17" s="72" t="s">
        <v>6314</v>
      </c>
      <c r="D17" s="72" t="s">
        <v>7304</v>
      </c>
      <c r="E17" s="72" t="s">
        <v>10118</v>
      </c>
      <c r="F17" s="72" t="s">
        <v>9983</v>
      </c>
      <c r="G17" s="116">
        <v>3547.48</v>
      </c>
      <c r="H17" s="73">
        <v>245.46</v>
      </c>
      <c r="I17" s="70">
        <v>14.4523751324045</v>
      </c>
      <c r="J17" s="74">
        <v>3983.24</v>
      </c>
      <c r="K17" s="73">
        <v>246.46</v>
      </c>
      <c r="L17" s="75">
        <v>16.161811247261198</v>
      </c>
    </row>
    <row r="18" spans="2:12" x14ac:dyDescent="0.2">
      <c r="B18" s="71" t="s">
        <v>6315</v>
      </c>
      <c r="C18" s="72" t="s">
        <v>6314</v>
      </c>
      <c r="D18" s="72" t="s">
        <v>7305</v>
      </c>
      <c r="E18" s="72" t="s">
        <v>10118</v>
      </c>
      <c r="F18" s="72" t="s">
        <v>9983</v>
      </c>
      <c r="G18" s="116">
        <v>4700</v>
      </c>
      <c r="H18" s="73">
        <v>189.19</v>
      </c>
      <c r="I18" s="70">
        <v>24.8427506739257</v>
      </c>
      <c r="J18" s="74">
        <v>4925</v>
      </c>
      <c r="K18" s="73">
        <v>189.55</v>
      </c>
      <c r="L18" s="75">
        <v>25.982590345555298</v>
      </c>
    </row>
    <row r="19" spans="2:12" x14ac:dyDescent="0.2">
      <c r="B19" s="71" t="s">
        <v>6315</v>
      </c>
      <c r="C19" s="72" t="s">
        <v>6314</v>
      </c>
      <c r="D19" s="72" t="s">
        <v>6180</v>
      </c>
      <c r="E19" s="72" t="s">
        <v>10118</v>
      </c>
      <c r="F19" s="72" t="s">
        <v>9983</v>
      </c>
      <c r="G19" s="116">
        <v>4579.68</v>
      </c>
      <c r="H19" s="73">
        <v>158.78</v>
      </c>
      <c r="I19" s="70">
        <v>28.8429273208213</v>
      </c>
      <c r="J19" s="74">
        <v>4705.78</v>
      </c>
      <c r="K19" s="73">
        <v>161.22999999999999</v>
      </c>
      <c r="L19" s="75">
        <v>29.186751845190098</v>
      </c>
    </row>
    <row r="20" spans="2:12" x14ac:dyDescent="0.2">
      <c r="B20" s="71" t="s">
        <v>6315</v>
      </c>
      <c r="C20" s="72" t="s">
        <v>6314</v>
      </c>
      <c r="D20" s="72" t="s">
        <v>7927</v>
      </c>
      <c r="E20" s="72" t="s">
        <v>10118</v>
      </c>
      <c r="F20" s="72" t="s">
        <v>9983</v>
      </c>
      <c r="G20" s="116">
        <v>18784</v>
      </c>
      <c r="H20" s="73">
        <v>360.04</v>
      </c>
      <c r="I20" s="70">
        <v>52.171980891012097</v>
      </c>
      <c r="J20" s="74">
        <v>18784</v>
      </c>
      <c r="K20" s="73">
        <v>363.36</v>
      </c>
      <c r="L20" s="75">
        <v>51.695288419198597</v>
      </c>
    </row>
    <row r="21" spans="2:12" x14ac:dyDescent="0.2">
      <c r="B21" s="71" t="s">
        <v>6315</v>
      </c>
      <c r="C21" s="72" t="s">
        <v>6314</v>
      </c>
      <c r="D21" s="72" t="s">
        <v>7928</v>
      </c>
      <c r="E21" s="72" t="s">
        <v>10118</v>
      </c>
      <c r="F21" s="72" t="s">
        <v>9983</v>
      </c>
      <c r="G21" s="116">
        <v>6272.86</v>
      </c>
      <c r="H21" s="73">
        <v>293.27</v>
      </c>
      <c r="I21" s="70">
        <v>21.389368159034301</v>
      </c>
      <c r="J21" s="74">
        <v>6341</v>
      </c>
      <c r="K21" s="73">
        <v>290.75</v>
      </c>
      <c r="L21" s="75">
        <v>21.8091143594153</v>
      </c>
    </row>
    <row r="22" spans="2:12" x14ac:dyDescent="0.2">
      <c r="B22" s="71" t="s">
        <v>6315</v>
      </c>
      <c r="C22" s="72" t="s">
        <v>6314</v>
      </c>
      <c r="D22" s="72" t="s">
        <v>7929</v>
      </c>
      <c r="E22" s="72" t="s">
        <v>10118</v>
      </c>
      <c r="F22" s="72" t="s">
        <v>9983</v>
      </c>
      <c r="G22" s="116">
        <v>9238.3799999999992</v>
      </c>
      <c r="H22" s="73">
        <v>331</v>
      </c>
      <c r="I22" s="70">
        <v>27.910513595166201</v>
      </c>
      <c r="J22" s="74">
        <v>9289.8700000000008</v>
      </c>
      <c r="K22" s="73">
        <v>332.85</v>
      </c>
      <c r="L22" s="75">
        <v>27.910079615442399</v>
      </c>
    </row>
    <row r="23" spans="2:12" x14ac:dyDescent="0.2">
      <c r="B23" s="71" t="s">
        <v>6315</v>
      </c>
      <c r="C23" s="72" t="s">
        <v>6314</v>
      </c>
      <c r="D23" s="72" t="s">
        <v>7930</v>
      </c>
      <c r="E23" s="72" t="s">
        <v>10118</v>
      </c>
      <c r="F23" s="72" t="s">
        <v>9983</v>
      </c>
      <c r="G23" s="116">
        <v>5586.52</v>
      </c>
      <c r="H23" s="73">
        <v>193.94</v>
      </c>
      <c r="I23" s="70">
        <v>28.805403733113302</v>
      </c>
      <c r="J23" s="74">
        <v>5780.56</v>
      </c>
      <c r="K23" s="73">
        <v>190.76</v>
      </c>
      <c r="L23" s="75">
        <v>30.302788844621499</v>
      </c>
    </row>
    <row r="24" spans="2:12" x14ac:dyDescent="0.2">
      <c r="B24" s="71" t="s">
        <v>6315</v>
      </c>
      <c r="C24" s="72" t="s">
        <v>6314</v>
      </c>
      <c r="D24" s="72" t="s">
        <v>7931</v>
      </c>
      <c r="E24" s="72" t="s">
        <v>10118</v>
      </c>
      <c r="F24" s="72" t="s">
        <v>9983</v>
      </c>
      <c r="G24" s="116">
        <v>10550.89</v>
      </c>
      <c r="H24" s="73">
        <v>549.83000000000004</v>
      </c>
      <c r="I24" s="70">
        <v>19.189367622719701</v>
      </c>
      <c r="J24" s="74">
        <v>11250</v>
      </c>
      <c r="K24" s="73">
        <v>545.29999999999995</v>
      </c>
      <c r="L24" s="75">
        <v>20.6308454061984</v>
      </c>
    </row>
    <row r="25" spans="2:12" x14ac:dyDescent="0.2">
      <c r="B25" s="71" t="s">
        <v>6315</v>
      </c>
      <c r="C25" s="72" t="s">
        <v>6314</v>
      </c>
      <c r="D25" s="72" t="s">
        <v>7932</v>
      </c>
      <c r="E25" s="72" t="s">
        <v>10118</v>
      </c>
      <c r="F25" s="72" t="s">
        <v>9983</v>
      </c>
      <c r="G25" s="116">
        <v>13965.87</v>
      </c>
      <c r="H25" s="73">
        <v>207.83</v>
      </c>
      <c r="I25" s="70">
        <v>67.198527642784995</v>
      </c>
      <c r="J25" s="74">
        <v>14411.11</v>
      </c>
      <c r="K25" s="73">
        <v>207.24</v>
      </c>
      <c r="L25" s="75">
        <v>69.538264813742501</v>
      </c>
    </row>
    <row r="26" spans="2:12" x14ac:dyDescent="0.2">
      <c r="B26" s="71" t="s">
        <v>6315</v>
      </c>
      <c r="C26" s="72" t="s">
        <v>6314</v>
      </c>
      <c r="D26" s="72" t="s">
        <v>7933</v>
      </c>
      <c r="E26" s="72" t="s">
        <v>10118</v>
      </c>
      <c r="F26" s="72" t="s">
        <v>9983</v>
      </c>
      <c r="G26" s="116">
        <v>1390.34</v>
      </c>
      <c r="H26" s="73">
        <v>68.36</v>
      </c>
      <c r="I26" s="70">
        <v>20.338502047981301</v>
      </c>
      <c r="J26" s="74">
        <v>1393.24</v>
      </c>
      <c r="K26" s="73">
        <v>67.069999999999993</v>
      </c>
      <c r="L26" s="75">
        <v>20.772923810943801</v>
      </c>
    </row>
    <row r="27" spans="2:12" x14ac:dyDescent="0.2">
      <c r="B27" s="71" t="s">
        <v>6315</v>
      </c>
      <c r="C27" s="72" t="s">
        <v>6314</v>
      </c>
      <c r="D27" s="72" t="s">
        <v>7934</v>
      </c>
      <c r="E27" s="72" t="s">
        <v>10118</v>
      </c>
      <c r="F27" s="72" t="s">
        <v>9983</v>
      </c>
      <c r="G27" s="116">
        <v>9617.5400000000009</v>
      </c>
      <c r="H27" s="73">
        <v>320.22000000000003</v>
      </c>
      <c r="I27" s="70">
        <v>30.0341640122416</v>
      </c>
      <c r="J27" s="74">
        <v>10702.28</v>
      </c>
      <c r="K27" s="73">
        <v>324.98</v>
      </c>
      <c r="L27" s="75">
        <v>32.932118899624598</v>
      </c>
    </row>
    <row r="28" spans="2:12" x14ac:dyDescent="0.2">
      <c r="B28" s="71" t="s">
        <v>6315</v>
      </c>
      <c r="C28" s="72" t="s">
        <v>6314</v>
      </c>
      <c r="D28" s="72" t="s">
        <v>7935</v>
      </c>
      <c r="E28" s="72" t="s">
        <v>10118</v>
      </c>
      <c r="F28" s="72" t="s">
        <v>9983</v>
      </c>
      <c r="G28" s="116">
        <v>1322.92</v>
      </c>
      <c r="H28" s="73">
        <v>56.93</v>
      </c>
      <c r="I28" s="70">
        <v>23.23766028456</v>
      </c>
      <c r="J28" s="74">
        <v>2000</v>
      </c>
      <c r="K28" s="73">
        <v>59.93</v>
      </c>
      <c r="L28" s="75">
        <v>33.372267645586497</v>
      </c>
    </row>
    <row r="29" spans="2:12" x14ac:dyDescent="0.2">
      <c r="B29" s="71" t="s">
        <v>6315</v>
      </c>
      <c r="C29" s="72" t="s">
        <v>6314</v>
      </c>
      <c r="D29" s="72" t="s">
        <v>7936</v>
      </c>
      <c r="E29" s="72" t="s">
        <v>10118</v>
      </c>
      <c r="F29" s="72" t="s">
        <v>9983</v>
      </c>
      <c r="G29" s="116">
        <v>192084.27</v>
      </c>
      <c r="H29" s="73">
        <v>2805.91</v>
      </c>
      <c r="I29" s="70">
        <v>68.457031765095806</v>
      </c>
      <c r="J29" s="74">
        <v>183679</v>
      </c>
      <c r="K29" s="73">
        <v>2856.59</v>
      </c>
      <c r="L29" s="75">
        <v>64.3000920678151</v>
      </c>
    </row>
    <row r="30" spans="2:12" x14ac:dyDescent="0.2">
      <c r="B30" s="71" t="s">
        <v>6315</v>
      </c>
      <c r="C30" s="72" t="s">
        <v>6314</v>
      </c>
      <c r="D30" s="72" t="s">
        <v>7937</v>
      </c>
      <c r="E30" s="72" t="s">
        <v>10118</v>
      </c>
      <c r="F30" s="72" t="s">
        <v>9983</v>
      </c>
      <c r="G30" s="116">
        <v>10468.59</v>
      </c>
      <c r="H30" s="73">
        <v>330.41</v>
      </c>
      <c r="I30" s="70">
        <v>31.683635483187601</v>
      </c>
      <c r="J30" s="74">
        <v>10470</v>
      </c>
      <c r="K30" s="73">
        <v>340.69</v>
      </c>
      <c r="L30" s="75">
        <v>30.731750271507799</v>
      </c>
    </row>
    <row r="31" spans="2:12" x14ac:dyDescent="0.2">
      <c r="B31" s="71" t="s">
        <v>6315</v>
      </c>
      <c r="C31" s="72" t="s">
        <v>6314</v>
      </c>
      <c r="D31" s="72" t="s">
        <v>7938</v>
      </c>
      <c r="E31" s="72" t="s">
        <v>10118</v>
      </c>
      <c r="F31" s="72" t="s">
        <v>9983</v>
      </c>
      <c r="G31" s="116">
        <v>12107.75</v>
      </c>
      <c r="H31" s="73">
        <v>493.51</v>
      </c>
      <c r="I31" s="70">
        <v>24.533950679824098</v>
      </c>
      <c r="J31" s="74">
        <v>13923.52</v>
      </c>
      <c r="K31" s="73">
        <v>497.56</v>
      </c>
      <c r="L31" s="75">
        <v>27.983599967843102</v>
      </c>
    </row>
    <row r="32" spans="2:12" x14ac:dyDescent="0.2">
      <c r="B32" s="71" t="s">
        <v>6315</v>
      </c>
      <c r="C32" s="72" t="s">
        <v>6314</v>
      </c>
      <c r="D32" s="72" t="s">
        <v>7939</v>
      </c>
      <c r="E32" s="72" t="s">
        <v>10118</v>
      </c>
      <c r="F32" s="72" t="s">
        <v>9983</v>
      </c>
      <c r="G32" s="116">
        <v>21555.63</v>
      </c>
      <c r="H32" s="73">
        <v>604.48</v>
      </c>
      <c r="I32" s="70">
        <v>35.659790232927499</v>
      </c>
      <c r="J32" s="74">
        <v>22288.94</v>
      </c>
      <c r="K32" s="73">
        <v>635.29</v>
      </c>
      <c r="L32" s="75">
        <v>35.084669993231401</v>
      </c>
    </row>
    <row r="33" spans="2:12" x14ac:dyDescent="0.2">
      <c r="B33" s="71" t="s">
        <v>6315</v>
      </c>
      <c r="C33" s="72" t="s">
        <v>6314</v>
      </c>
      <c r="D33" s="72" t="s">
        <v>7940</v>
      </c>
      <c r="E33" s="72" t="s">
        <v>10118</v>
      </c>
      <c r="F33" s="72" t="s">
        <v>9983</v>
      </c>
      <c r="G33" s="116">
        <v>1500.72</v>
      </c>
      <c r="H33" s="73">
        <v>56.21</v>
      </c>
      <c r="I33" s="70">
        <v>26.698452232698799</v>
      </c>
      <c r="J33" s="74">
        <v>1645.5</v>
      </c>
      <c r="K33" s="73">
        <v>58.13</v>
      </c>
      <c r="L33" s="75">
        <v>28.3072423877516</v>
      </c>
    </row>
    <row r="34" spans="2:12" x14ac:dyDescent="0.2">
      <c r="B34" s="71" t="s">
        <v>6315</v>
      </c>
      <c r="C34" s="72" t="s">
        <v>6314</v>
      </c>
      <c r="D34" s="72" t="s">
        <v>7941</v>
      </c>
      <c r="E34" s="72" t="s">
        <v>10118</v>
      </c>
      <c r="F34" s="72" t="s">
        <v>9983</v>
      </c>
      <c r="G34" s="116">
        <v>3502</v>
      </c>
      <c r="H34" s="73">
        <v>145.44</v>
      </c>
      <c r="I34" s="70">
        <v>24.0786578657866</v>
      </c>
      <c r="J34" s="74">
        <v>3852</v>
      </c>
      <c r="K34" s="73">
        <v>146.80000000000001</v>
      </c>
      <c r="L34" s="75">
        <v>26.239782016348801</v>
      </c>
    </row>
    <row r="35" spans="2:12" x14ac:dyDescent="0.2">
      <c r="B35" s="71" t="s">
        <v>6315</v>
      </c>
      <c r="C35" s="72" t="s">
        <v>6314</v>
      </c>
      <c r="D35" s="72" t="s">
        <v>7942</v>
      </c>
      <c r="E35" s="72" t="s">
        <v>10118</v>
      </c>
      <c r="F35" s="72" t="s">
        <v>9983</v>
      </c>
      <c r="G35" s="116">
        <v>7177.16</v>
      </c>
      <c r="H35" s="73">
        <v>113.69</v>
      </c>
      <c r="I35" s="70">
        <v>63.129211012402102</v>
      </c>
      <c r="J35" s="74">
        <v>8083.21</v>
      </c>
      <c r="K35" s="73">
        <v>115.27</v>
      </c>
      <c r="L35" s="75">
        <v>70.124143315693601</v>
      </c>
    </row>
    <row r="36" spans="2:12" x14ac:dyDescent="0.2">
      <c r="B36" s="71" t="s">
        <v>6315</v>
      </c>
      <c r="C36" s="72" t="s">
        <v>6314</v>
      </c>
      <c r="D36" s="72" t="s">
        <v>7943</v>
      </c>
      <c r="E36" s="72" t="s">
        <v>10118</v>
      </c>
      <c r="F36" s="72" t="s">
        <v>9983</v>
      </c>
      <c r="G36" s="116">
        <v>5784.23</v>
      </c>
      <c r="H36" s="73">
        <v>311.82</v>
      </c>
      <c r="I36" s="70">
        <v>18.549900583670102</v>
      </c>
      <c r="J36" s="74">
        <v>6448.96</v>
      </c>
      <c r="K36" s="73">
        <v>297.10000000000002</v>
      </c>
      <c r="L36" s="75">
        <v>21.706361494446298</v>
      </c>
    </row>
    <row r="37" spans="2:12" x14ac:dyDescent="0.2">
      <c r="B37" s="71" t="s">
        <v>6315</v>
      </c>
      <c r="C37" s="72" t="s">
        <v>6314</v>
      </c>
      <c r="D37" s="72" t="s">
        <v>7944</v>
      </c>
      <c r="E37" s="72" t="s">
        <v>10118</v>
      </c>
      <c r="F37" s="72" t="s">
        <v>9983</v>
      </c>
      <c r="G37" s="116">
        <v>11457.97</v>
      </c>
      <c r="H37" s="73">
        <v>214.71</v>
      </c>
      <c r="I37" s="70">
        <v>53.364864235480397</v>
      </c>
      <c r="J37" s="74">
        <v>11697.58</v>
      </c>
      <c r="K37" s="73">
        <v>212.77</v>
      </c>
      <c r="L37" s="75">
        <v>54.977581425952899</v>
      </c>
    </row>
    <row r="38" spans="2:12" x14ac:dyDescent="0.2">
      <c r="B38" s="71" t="s">
        <v>6315</v>
      </c>
      <c r="C38" s="72" t="s">
        <v>6314</v>
      </c>
      <c r="D38" s="72" t="s">
        <v>8142</v>
      </c>
      <c r="E38" s="72" t="s">
        <v>10118</v>
      </c>
      <c r="F38" s="72" t="s">
        <v>9983</v>
      </c>
      <c r="G38" s="116">
        <v>3735.1</v>
      </c>
      <c r="H38" s="73">
        <v>77.459999999999994</v>
      </c>
      <c r="I38" s="70">
        <v>48.2197263103537</v>
      </c>
      <c r="J38" s="74">
        <v>3814.57</v>
      </c>
      <c r="K38" s="73">
        <v>79.790000000000006</v>
      </c>
      <c r="L38" s="75">
        <v>47.807620002506603</v>
      </c>
    </row>
    <row r="39" spans="2:12" x14ac:dyDescent="0.2">
      <c r="B39" s="71" t="s">
        <v>6315</v>
      </c>
      <c r="C39" s="72" t="s">
        <v>6314</v>
      </c>
      <c r="D39" s="72" t="s">
        <v>8143</v>
      </c>
      <c r="E39" s="72" t="s">
        <v>10118</v>
      </c>
      <c r="F39" s="72" t="s">
        <v>9983</v>
      </c>
      <c r="G39" s="116">
        <v>11762.27</v>
      </c>
      <c r="H39" s="73">
        <v>214.82</v>
      </c>
      <c r="I39" s="70">
        <v>54.754073177544001</v>
      </c>
      <c r="J39" s="74">
        <v>12049.59</v>
      </c>
      <c r="K39" s="73">
        <v>217.81</v>
      </c>
      <c r="L39" s="75">
        <v>55.321564666452403</v>
      </c>
    </row>
    <row r="40" spans="2:12" x14ac:dyDescent="0.2">
      <c r="B40" s="71" t="s">
        <v>6315</v>
      </c>
      <c r="C40" s="72" t="s">
        <v>6314</v>
      </c>
      <c r="D40" s="72" t="s">
        <v>8144</v>
      </c>
      <c r="E40" s="72" t="s">
        <v>10118</v>
      </c>
      <c r="F40" s="72" t="s">
        <v>9983</v>
      </c>
      <c r="G40" s="116">
        <v>6500</v>
      </c>
      <c r="H40" s="73">
        <v>116.15</v>
      </c>
      <c r="I40" s="70">
        <v>55.962117950925503</v>
      </c>
      <c r="J40" s="74">
        <v>6500</v>
      </c>
      <c r="K40" s="73">
        <v>117.57</v>
      </c>
      <c r="L40" s="75">
        <v>55.286212469167303</v>
      </c>
    </row>
    <row r="41" spans="2:12" x14ac:dyDescent="0.2">
      <c r="B41" s="71" t="s">
        <v>6315</v>
      </c>
      <c r="C41" s="72" t="s">
        <v>6314</v>
      </c>
      <c r="D41" s="72" t="s">
        <v>8145</v>
      </c>
      <c r="E41" s="72" t="s">
        <v>10118</v>
      </c>
      <c r="F41" s="72" t="s">
        <v>9983</v>
      </c>
      <c r="G41" s="116">
        <v>1099</v>
      </c>
      <c r="H41" s="73">
        <v>104.67</v>
      </c>
      <c r="I41" s="70">
        <v>10.4996656157447</v>
      </c>
      <c r="J41" s="74">
        <v>1719.29</v>
      </c>
      <c r="K41" s="73">
        <v>105.53</v>
      </c>
      <c r="L41" s="75">
        <v>16.291954894342801</v>
      </c>
    </row>
    <row r="42" spans="2:12" x14ac:dyDescent="0.2">
      <c r="B42" s="71" t="s">
        <v>6315</v>
      </c>
      <c r="C42" s="72" t="s">
        <v>6314</v>
      </c>
      <c r="D42" s="72" t="s">
        <v>8146</v>
      </c>
      <c r="E42" s="72" t="s">
        <v>10118</v>
      </c>
      <c r="F42" s="72" t="s">
        <v>9983</v>
      </c>
      <c r="G42" s="116">
        <v>5092.18</v>
      </c>
      <c r="H42" s="73">
        <v>149.88</v>
      </c>
      <c r="I42" s="70">
        <v>33.9750467040299</v>
      </c>
      <c r="J42" s="74">
        <v>5154.53</v>
      </c>
      <c r="K42" s="73">
        <v>145.02000000000001</v>
      </c>
      <c r="L42" s="75">
        <v>35.543580195835098</v>
      </c>
    </row>
    <row r="43" spans="2:12" x14ac:dyDescent="0.2">
      <c r="B43" s="71" t="s">
        <v>6315</v>
      </c>
      <c r="C43" s="72" t="s">
        <v>6314</v>
      </c>
      <c r="D43" s="72" t="s">
        <v>8147</v>
      </c>
      <c r="E43" s="72" t="s">
        <v>10118</v>
      </c>
      <c r="F43" s="72" t="s">
        <v>9983</v>
      </c>
      <c r="G43" s="116">
        <v>4276.09</v>
      </c>
      <c r="H43" s="73">
        <v>199.36</v>
      </c>
      <c r="I43" s="70">
        <v>21.449087078651701</v>
      </c>
      <c r="J43" s="74">
        <v>7325.26</v>
      </c>
      <c r="K43" s="73">
        <v>200.63</v>
      </c>
      <c r="L43" s="75">
        <v>36.5112894382695</v>
      </c>
    </row>
    <row r="44" spans="2:12" x14ac:dyDescent="0.2">
      <c r="B44" s="71" t="s">
        <v>6315</v>
      </c>
      <c r="C44" s="72" t="s">
        <v>6314</v>
      </c>
      <c r="D44" s="72" t="s">
        <v>8148</v>
      </c>
      <c r="E44" s="72" t="s">
        <v>10118</v>
      </c>
      <c r="F44" s="72" t="s">
        <v>9983</v>
      </c>
      <c r="G44" s="116">
        <v>197414</v>
      </c>
      <c r="H44" s="73">
        <v>1931.84</v>
      </c>
      <c r="I44" s="70">
        <v>102.189622328971</v>
      </c>
      <c r="J44" s="74">
        <v>197414</v>
      </c>
      <c r="K44" s="73">
        <v>1946.99</v>
      </c>
      <c r="L44" s="75">
        <v>101.394460166719</v>
      </c>
    </row>
    <row r="45" spans="2:12" x14ac:dyDescent="0.2">
      <c r="B45" s="71" t="s">
        <v>6315</v>
      </c>
      <c r="C45" s="72" t="s">
        <v>6314</v>
      </c>
      <c r="D45" s="72" t="s">
        <v>8149</v>
      </c>
      <c r="E45" s="72" t="s">
        <v>10118</v>
      </c>
      <c r="F45" s="72" t="s">
        <v>9983</v>
      </c>
      <c r="G45" s="116">
        <v>5316.18</v>
      </c>
      <c r="H45" s="73">
        <v>173.32</v>
      </c>
      <c r="I45" s="70">
        <v>30.672628663743399</v>
      </c>
      <c r="J45" s="74">
        <v>6371.33</v>
      </c>
      <c r="K45" s="73">
        <v>175.77</v>
      </c>
      <c r="L45" s="75">
        <v>36.248108323377103</v>
      </c>
    </row>
    <row r="46" spans="2:12" x14ac:dyDescent="0.2">
      <c r="B46" s="71" t="s">
        <v>6315</v>
      </c>
      <c r="C46" s="72" t="s">
        <v>6314</v>
      </c>
      <c r="D46" s="72" t="s">
        <v>8150</v>
      </c>
      <c r="E46" s="72" t="s">
        <v>10118</v>
      </c>
      <c r="F46" s="72" t="s">
        <v>9983</v>
      </c>
      <c r="G46" s="116">
        <v>9700</v>
      </c>
      <c r="H46" s="73">
        <v>141.91</v>
      </c>
      <c r="I46" s="70">
        <v>68.353181593968003</v>
      </c>
      <c r="J46" s="74">
        <v>9700</v>
      </c>
      <c r="K46" s="73">
        <v>142.37</v>
      </c>
      <c r="L46" s="75">
        <v>68.132331249561005</v>
      </c>
    </row>
    <row r="47" spans="2:12" x14ac:dyDescent="0.2">
      <c r="B47" s="71" t="s">
        <v>6315</v>
      </c>
      <c r="C47" s="72" t="s">
        <v>6314</v>
      </c>
      <c r="D47" s="72" t="s">
        <v>8151</v>
      </c>
      <c r="E47" s="72" t="s">
        <v>10118</v>
      </c>
      <c r="F47" s="72" t="s">
        <v>9983</v>
      </c>
      <c r="G47" s="116">
        <v>4922.91</v>
      </c>
      <c r="H47" s="73">
        <v>136.41</v>
      </c>
      <c r="I47" s="70">
        <v>36.0890697162965</v>
      </c>
      <c r="J47" s="74">
        <v>4586.9399999999996</v>
      </c>
      <c r="K47" s="73">
        <v>138.01</v>
      </c>
      <c r="L47" s="75">
        <v>33.236287225563402</v>
      </c>
    </row>
    <row r="48" spans="2:12" x14ac:dyDescent="0.2">
      <c r="B48" s="71" t="s">
        <v>6315</v>
      </c>
      <c r="C48" s="72" t="s">
        <v>6314</v>
      </c>
      <c r="D48" s="72" t="s">
        <v>8152</v>
      </c>
      <c r="E48" s="72" t="s">
        <v>10118</v>
      </c>
      <c r="F48" s="72" t="s">
        <v>9983</v>
      </c>
      <c r="G48" s="116">
        <v>5324.38</v>
      </c>
      <c r="H48" s="73">
        <v>150.46</v>
      </c>
      <c r="I48" s="70">
        <v>35.387345473880103</v>
      </c>
      <c r="J48" s="74">
        <v>5377.07</v>
      </c>
      <c r="K48" s="73">
        <v>152.69</v>
      </c>
      <c r="L48" s="75">
        <v>35.215600235771802</v>
      </c>
    </row>
    <row r="49" spans="2:12" x14ac:dyDescent="0.2">
      <c r="B49" s="71" t="s">
        <v>6315</v>
      </c>
      <c r="C49" s="72" t="s">
        <v>6314</v>
      </c>
      <c r="D49" s="72" t="s">
        <v>8153</v>
      </c>
      <c r="E49" s="72" t="s">
        <v>10118</v>
      </c>
      <c r="F49" s="72" t="s">
        <v>9983</v>
      </c>
      <c r="G49" s="116">
        <v>2055.6999999999998</v>
      </c>
      <c r="H49" s="73">
        <v>133.47</v>
      </c>
      <c r="I49" s="70">
        <v>15.4019629879374</v>
      </c>
      <c r="J49" s="74">
        <v>2348.9899999999998</v>
      </c>
      <c r="K49" s="73">
        <v>132.19</v>
      </c>
      <c r="L49" s="75">
        <v>17.769801043951901</v>
      </c>
    </row>
    <row r="50" spans="2:12" x14ac:dyDescent="0.2">
      <c r="B50" s="71" t="s">
        <v>6315</v>
      </c>
      <c r="C50" s="72" t="s">
        <v>6314</v>
      </c>
      <c r="D50" s="72" t="s">
        <v>8154</v>
      </c>
      <c r="E50" s="72" t="s">
        <v>10118</v>
      </c>
      <c r="F50" s="72" t="s">
        <v>9983</v>
      </c>
      <c r="G50" s="116">
        <v>145170</v>
      </c>
      <c r="H50" s="73">
        <v>2484.5100000000002</v>
      </c>
      <c r="I50" s="70">
        <v>58.430032481253797</v>
      </c>
      <c r="J50" s="74">
        <v>165228.68</v>
      </c>
      <c r="K50" s="73">
        <v>2530.92</v>
      </c>
      <c r="L50" s="75">
        <v>65.284039005579004</v>
      </c>
    </row>
    <row r="51" spans="2:12" x14ac:dyDescent="0.2">
      <c r="B51" s="71" t="s">
        <v>6315</v>
      </c>
      <c r="C51" s="72" t="s">
        <v>6314</v>
      </c>
      <c r="D51" s="72" t="s">
        <v>8155</v>
      </c>
      <c r="E51" s="72" t="s">
        <v>10118</v>
      </c>
      <c r="F51" s="72" t="s">
        <v>9983</v>
      </c>
      <c r="G51" s="116">
        <v>9729.2800000000007</v>
      </c>
      <c r="H51" s="73">
        <v>186.4</v>
      </c>
      <c r="I51" s="70">
        <v>52.195708154506399</v>
      </c>
      <c r="J51" s="74">
        <v>9729.2900000000009</v>
      </c>
      <c r="K51" s="73">
        <v>187.42</v>
      </c>
      <c r="L51" s="75">
        <v>51.911695656813599</v>
      </c>
    </row>
    <row r="52" spans="2:12" x14ac:dyDescent="0.2">
      <c r="B52" s="71" t="s">
        <v>6315</v>
      </c>
      <c r="C52" s="72" t="s">
        <v>6314</v>
      </c>
      <c r="D52" s="72" t="s">
        <v>8156</v>
      </c>
      <c r="E52" s="72" t="s">
        <v>10118</v>
      </c>
      <c r="F52" s="72" t="s">
        <v>9983</v>
      </c>
      <c r="G52" s="116">
        <v>9087.4</v>
      </c>
      <c r="H52" s="73">
        <v>179.85</v>
      </c>
      <c r="I52" s="70">
        <v>50.527661940506</v>
      </c>
      <c r="J52" s="74">
        <v>8515.18</v>
      </c>
      <c r="K52" s="73">
        <v>178.78</v>
      </c>
      <c r="L52" s="75">
        <v>47.629376887795097</v>
      </c>
    </row>
    <row r="53" spans="2:12" x14ac:dyDescent="0.2">
      <c r="B53" s="71" t="s">
        <v>6315</v>
      </c>
      <c r="C53" s="72" t="s">
        <v>6314</v>
      </c>
      <c r="D53" s="72" t="s">
        <v>8157</v>
      </c>
      <c r="E53" s="72" t="s">
        <v>10118</v>
      </c>
      <c r="F53" s="72" t="s">
        <v>9983</v>
      </c>
      <c r="G53" s="116">
        <v>5000</v>
      </c>
      <c r="H53" s="73">
        <v>123.74</v>
      </c>
      <c r="I53" s="70">
        <v>40.407305640859903</v>
      </c>
      <c r="J53" s="74">
        <v>5000</v>
      </c>
      <c r="K53" s="73">
        <v>124.11</v>
      </c>
      <c r="L53" s="75">
        <v>40.286842317299197</v>
      </c>
    </row>
    <row r="54" spans="2:12" x14ac:dyDescent="0.2">
      <c r="B54" s="71" t="s">
        <v>6315</v>
      </c>
      <c r="C54" s="72" t="s">
        <v>6314</v>
      </c>
      <c r="D54" s="72" t="s">
        <v>8158</v>
      </c>
      <c r="E54" s="72" t="s">
        <v>10118</v>
      </c>
      <c r="F54" s="72" t="s">
        <v>9983</v>
      </c>
      <c r="G54" s="116">
        <v>45808.46</v>
      </c>
      <c r="H54" s="73">
        <v>1421.76</v>
      </c>
      <c r="I54" s="70">
        <v>32.219544789556601</v>
      </c>
      <c r="J54" s="74">
        <v>49361.02</v>
      </c>
      <c r="K54" s="73">
        <v>1419.9</v>
      </c>
      <c r="L54" s="75">
        <v>34.763729840129599</v>
      </c>
    </row>
    <row r="55" spans="2:12" x14ac:dyDescent="0.2">
      <c r="B55" s="71" t="s">
        <v>6315</v>
      </c>
      <c r="C55" s="72" t="s">
        <v>6314</v>
      </c>
      <c r="D55" s="72" t="s">
        <v>8159</v>
      </c>
      <c r="E55" s="72" t="s">
        <v>10118</v>
      </c>
      <c r="F55" s="72" t="s">
        <v>9983</v>
      </c>
      <c r="G55" s="116">
        <v>3408.33</v>
      </c>
      <c r="H55" s="73">
        <v>134.9</v>
      </c>
      <c r="I55" s="70">
        <v>25.265604151223101</v>
      </c>
      <c r="J55" s="74">
        <v>3950</v>
      </c>
      <c r="K55" s="73">
        <v>135.63</v>
      </c>
      <c r="L55" s="75">
        <v>29.1233502912335</v>
      </c>
    </row>
    <row r="56" spans="2:12" x14ac:dyDescent="0.2">
      <c r="B56" s="71" t="s">
        <v>6315</v>
      </c>
      <c r="C56" s="72" t="s">
        <v>6314</v>
      </c>
      <c r="D56" s="72" t="s">
        <v>8160</v>
      </c>
      <c r="E56" s="72" t="s">
        <v>10118</v>
      </c>
      <c r="F56" s="72" t="s">
        <v>9983</v>
      </c>
      <c r="G56" s="116">
        <v>422</v>
      </c>
      <c r="H56" s="73">
        <v>50.04</v>
      </c>
      <c r="I56" s="70">
        <v>8.4332533972821704</v>
      </c>
      <c r="J56" s="74">
        <v>464.2</v>
      </c>
      <c r="K56" s="73">
        <v>51.86</v>
      </c>
      <c r="L56" s="75">
        <v>8.9510219822599293</v>
      </c>
    </row>
    <row r="57" spans="2:12" x14ac:dyDescent="0.2">
      <c r="B57" s="71" t="s">
        <v>6315</v>
      </c>
      <c r="C57" s="72" t="s">
        <v>6314</v>
      </c>
      <c r="D57" s="72" t="s">
        <v>8161</v>
      </c>
      <c r="E57" s="72" t="s">
        <v>10118</v>
      </c>
      <c r="F57" s="72" t="s">
        <v>9983</v>
      </c>
      <c r="G57" s="116">
        <v>119893</v>
      </c>
      <c r="H57" s="73">
        <v>792.12</v>
      </c>
      <c r="I57" s="70">
        <v>151.35711760844299</v>
      </c>
      <c r="J57" s="74">
        <v>152770.16</v>
      </c>
      <c r="K57" s="73">
        <v>806.33</v>
      </c>
      <c r="L57" s="75">
        <v>189.463569506282</v>
      </c>
    </row>
    <row r="58" spans="2:12" x14ac:dyDescent="0.2">
      <c r="B58" s="71" t="s">
        <v>6315</v>
      </c>
      <c r="C58" s="72" t="s">
        <v>6314</v>
      </c>
      <c r="D58" s="72" t="s">
        <v>8162</v>
      </c>
      <c r="E58" s="72" t="s">
        <v>10118</v>
      </c>
      <c r="F58" s="72" t="s">
        <v>9983</v>
      </c>
      <c r="G58" s="116">
        <v>5247.39</v>
      </c>
      <c r="H58" s="73">
        <v>184.03</v>
      </c>
      <c r="I58" s="70">
        <v>28.513774928000899</v>
      </c>
      <c r="J58" s="74">
        <v>5323.17</v>
      </c>
      <c r="K58" s="73">
        <v>192.88</v>
      </c>
      <c r="L58" s="75">
        <v>27.598351306511798</v>
      </c>
    </row>
    <row r="59" spans="2:12" x14ac:dyDescent="0.2">
      <c r="B59" s="71" t="s">
        <v>6315</v>
      </c>
      <c r="C59" s="72" t="s">
        <v>6314</v>
      </c>
      <c r="D59" s="72" t="s">
        <v>8163</v>
      </c>
      <c r="E59" s="72" t="s">
        <v>10118</v>
      </c>
      <c r="F59" s="72" t="s">
        <v>9983</v>
      </c>
      <c r="G59" s="116">
        <v>21176</v>
      </c>
      <c r="H59" s="73">
        <v>401.13</v>
      </c>
      <c r="I59" s="70">
        <v>52.790865804103397</v>
      </c>
      <c r="J59" s="74">
        <v>21493.7</v>
      </c>
      <c r="K59" s="73">
        <v>405.99</v>
      </c>
      <c r="L59" s="75">
        <v>52.9414517598956</v>
      </c>
    </row>
    <row r="60" spans="2:12" x14ac:dyDescent="0.2">
      <c r="B60" s="71" t="s">
        <v>6315</v>
      </c>
      <c r="C60" s="72" t="s">
        <v>6314</v>
      </c>
      <c r="D60" s="72" t="s">
        <v>8164</v>
      </c>
      <c r="E60" s="72" t="s">
        <v>10118</v>
      </c>
      <c r="F60" s="72" t="s">
        <v>9983</v>
      </c>
      <c r="G60" s="116">
        <v>3148.09</v>
      </c>
      <c r="H60" s="73">
        <v>166.98</v>
      </c>
      <c r="I60" s="70">
        <v>18.853096179183101</v>
      </c>
      <c r="J60" s="74">
        <v>4625</v>
      </c>
      <c r="K60" s="73">
        <v>164.82</v>
      </c>
      <c r="L60" s="75">
        <v>28.060914937507601</v>
      </c>
    </row>
    <row r="61" spans="2:12" x14ac:dyDescent="0.2">
      <c r="B61" s="71" t="s">
        <v>6315</v>
      </c>
      <c r="C61" s="72" t="s">
        <v>6314</v>
      </c>
      <c r="D61" s="72" t="s">
        <v>8165</v>
      </c>
      <c r="E61" s="72" t="s">
        <v>10118</v>
      </c>
      <c r="F61" s="72" t="s">
        <v>9983</v>
      </c>
      <c r="G61" s="116">
        <v>1530.6</v>
      </c>
      <c r="H61" s="73">
        <v>107.56</v>
      </c>
      <c r="I61" s="70">
        <v>14.230197099293401</v>
      </c>
      <c r="J61" s="74">
        <v>1700.32</v>
      </c>
      <c r="K61" s="73">
        <v>107.82</v>
      </c>
      <c r="L61" s="75">
        <v>15.769987015396</v>
      </c>
    </row>
    <row r="62" spans="2:12" x14ac:dyDescent="0.2">
      <c r="B62" s="71" t="s">
        <v>6315</v>
      </c>
      <c r="C62" s="72" t="s">
        <v>6314</v>
      </c>
      <c r="D62" s="72" t="s">
        <v>8166</v>
      </c>
      <c r="E62" s="72" t="s">
        <v>10118</v>
      </c>
      <c r="F62" s="72" t="s">
        <v>9983</v>
      </c>
      <c r="G62" s="116">
        <v>4885.7</v>
      </c>
      <c r="H62" s="73">
        <v>86.48</v>
      </c>
      <c r="I62" s="70">
        <v>56.495143385753899</v>
      </c>
      <c r="J62" s="74">
        <v>4898.99</v>
      </c>
      <c r="K62" s="73">
        <v>86.59</v>
      </c>
      <c r="L62" s="75">
        <v>56.5768564499365</v>
      </c>
    </row>
    <row r="63" spans="2:12" x14ac:dyDescent="0.2">
      <c r="B63" s="71" t="s">
        <v>6315</v>
      </c>
      <c r="C63" s="72" t="s">
        <v>6314</v>
      </c>
      <c r="D63" s="72" t="s">
        <v>8167</v>
      </c>
      <c r="E63" s="72" t="s">
        <v>10118</v>
      </c>
      <c r="F63" s="72" t="s">
        <v>9983</v>
      </c>
      <c r="G63" s="116">
        <v>4768.18</v>
      </c>
      <c r="H63" s="73">
        <v>317.74</v>
      </c>
      <c r="I63" s="70">
        <v>15.006546232768899</v>
      </c>
      <c r="J63" s="74">
        <v>4837.7299999999996</v>
      </c>
      <c r="K63" s="73">
        <v>322.62</v>
      </c>
      <c r="L63" s="75">
        <v>14.995133593701601</v>
      </c>
    </row>
    <row r="64" spans="2:12" x14ac:dyDescent="0.2">
      <c r="B64" s="71" t="s">
        <v>6315</v>
      </c>
      <c r="C64" s="72" t="s">
        <v>6314</v>
      </c>
      <c r="D64" s="72" t="s">
        <v>7963</v>
      </c>
      <c r="E64" s="72" t="s">
        <v>10118</v>
      </c>
      <c r="F64" s="72" t="s">
        <v>9983</v>
      </c>
      <c r="G64" s="116">
        <v>147193.53</v>
      </c>
      <c r="H64" s="73">
        <v>1595.3</v>
      </c>
      <c r="I64" s="70">
        <v>92.266990534695694</v>
      </c>
      <c r="J64" s="74">
        <v>149732.56</v>
      </c>
      <c r="K64" s="73">
        <v>1625.52</v>
      </c>
      <c r="L64" s="75">
        <v>92.113637482159604</v>
      </c>
    </row>
    <row r="65" spans="2:12" x14ac:dyDescent="0.2">
      <c r="B65" s="71" t="s">
        <v>6315</v>
      </c>
      <c r="C65" s="72" t="s">
        <v>6314</v>
      </c>
      <c r="D65" s="72" t="s">
        <v>7964</v>
      </c>
      <c r="E65" s="72" t="s">
        <v>10118</v>
      </c>
      <c r="F65" s="72" t="s">
        <v>9983</v>
      </c>
      <c r="G65" s="116">
        <v>2324.67</v>
      </c>
      <c r="H65" s="73">
        <v>53.23</v>
      </c>
      <c r="I65" s="70">
        <v>43.672177343603202</v>
      </c>
      <c r="J65" s="74">
        <v>2627.27</v>
      </c>
      <c r="K65" s="73">
        <v>54.84</v>
      </c>
      <c r="L65" s="75">
        <v>47.907913931436902</v>
      </c>
    </row>
    <row r="66" spans="2:12" x14ac:dyDescent="0.2">
      <c r="B66" s="71" t="s">
        <v>6315</v>
      </c>
      <c r="C66" s="72" t="s">
        <v>6314</v>
      </c>
      <c r="D66" s="72" t="s">
        <v>7965</v>
      </c>
      <c r="E66" s="72" t="s">
        <v>10118</v>
      </c>
      <c r="F66" s="72" t="s">
        <v>9983</v>
      </c>
      <c r="G66" s="116">
        <v>4179.3900000000003</v>
      </c>
      <c r="H66" s="73">
        <v>188.23</v>
      </c>
      <c r="I66" s="70">
        <v>22.203633852202099</v>
      </c>
      <c r="J66" s="74">
        <v>4183.7700000000004</v>
      </c>
      <c r="K66" s="73">
        <v>192.04</v>
      </c>
      <c r="L66" s="75">
        <v>21.785930014580298</v>
      </c>
    </row>
    <row r="67" spans="2:12" x14ac:dyDescent="0.2">
      <c r="B67" s="71" t="s">
        <v>6315</v>
      </c>
      <c r="C67" s="72" t="s">
        <v>6314</v>
      </c>
      <c r="D67" s="72" t="s">
        <v>8168</v>
      </c>
      <c r="E67" s="72" t="s">
        <v>10118</v>
      </c>
      <c r="F67" s="72" t="s">
        <v>9983</v>
      </c>
      <c r="G67" s="116">
        <v>332848</v>
      </c>
      <c r="H67" s="73">
        <v>5978.92</v>
      </c>
      <c r="I67" s="70">
        <v>55.6702548286313</v>
      </c>
      <c r="J67" s="74">
        <v>349490.4</v>
      </c>
      <c r="K67" s="73">
        <v>6178.91</v>
      </c>
      <c r="L67" s="75">
        <v>56.561820774214198</v>
      </c>
    </row>
    <row r="68" spans="2:12" x14ac:dyDescent="0.2">
      <c r="B68" s="71" t="s">
        <v>6315</v>
      </c>
      <c r="C68" s="72" t="s">
        <v>6314</v>
      </c>
      <c r="D68" s="72" t="s">
        <v>8169</v>
      </c>
      <c r="E68" s="72" t="s">
        <v>10118</v>
      </c>
      <c r="F68" s="72" t="s">
        <v>9983</v>
      </c>
      <c r="G68" s="116">
        <v>745</v>
      </c>
      <c r="H68" s="73">
        <v>22.9</v>
      </c>
      <c r="I68" s="70">
        <v>32.532751091703098</v>
      </c>
      <c r="J68" s="74">
        <v>819.5</v>
      </c>
      <c r="K68" s="73">
        <v>24.58</v>
      </c>
      <c r="L68" s="75">
        <v>33.340113913750997</v>
      </c>
    </row>
    <row r="69" spans="2:12" x14ac:dyDescent="0.2">
      <c r="B69" s="71" t="s">
        <v>6318</v>
      </c>
      <c r="C69" s="72" t="s">
        <v>6317</v>
      </c>
      <c r="D69" s="72" t="s">
        <v>8170</v>
      </c>
      <c r="E69" s="72" t="s">
        <v>10118</v>
      </c>
      <c r="F69" s="72" t="s">
        <v>9983</v>
      </c>
      <c r="G69" s="116">
        <v>69446</v>
      </c>
      <c r="H69" s="73">
        <v>1215.95</v>
      </c>
      <c r="I69" s="70">
        <v>57.112545746124397</v>
      </c>
      <c r="J69" s="74">
        <v>86000</v>
      </c>
      <c r="K69" s="73">
        <v>1244.5899999999999</v>
      </c>
      <c r="L69" s="75">
        <v>69.099060734860501</v>
      </c>
    </row>
    <row r="70" spans="2:12" x14ac:dyDescent="0.2">
      <c r="B70" s="71" t="s">
        <v>6318</v>
      </c>
      <c r="C70" s="72" t="s">
        <v>6317</v>
      </c>
      <c r="D70" s="72" t="s">
        <v>8171</v>
      </c>
      <c r="E70" s="72" t="s">
        <v>10118</v>
      </c>
      <c r="F70" s="72" t="s">
        <v>9983</v>
      </c>
      <c r="G70" s="116">
        <v>6775</v>
      </c>
      <c r="H70" s="73">
        <v>202.27</v>
      </c>
      <c r="I70" s="70">
        <v>33.494833638206401</v>
      </c>
      <c r="J70" s="74">
        <v>7200</v>
      </c>
      <c r="K70" s="73">
        <v>203.23</v>
      </c>
      <c r="L70" s="75">
        <v>35.427840377896999</v>
      </c>
    </row>
    <row r="71" spans="2:12" x14ac:dyDescent="0.2">
      <c r="B71" s="71" t="s">
        <v>6318</v>
      </c>
      <c r="C71" s="72" t="s">
        <v>6317</v>
      </c>
      <c r="D71" s="72" t="s">
        <v>8172</v>
      </c>
      <c r="E71" s="72" t="s">
        <v>10118</v>
      </c>
      <c r="F71" s="72" t="s">
        <v>9983</v>
      </c>
      <c r="G71" s="116">
        <v>142260</v>
      </c>
      <c r="H71" s="73">
        <v>1832.17</v>
      </c>
      <c r="I71" s="70">
        <v>77.645633320052198</v>
      </c>
      <c r="J71" s="74">
        <v>142909</v>
      </c>
      <c r="K71" s="73">
        <v>1862.85</v>
      </c>
      <c r="L71" s="75">
        <v>76.715248141288896</v>
      </c>
    </row>
    <row r="72" spans="2:12" x14ac:dyDescent="0.2">
      <c r="B72" s="71" t="s">
        <v>6318</v>
      </c>
      <c r="C72" s="72" t="s">
        <v>6317</v>
      </c>
      <c r="D72" s="72" t="s">
        <v>7975</v>
      </c>
      <c r="E72" s="72" t="s">
        <v>10118</v>
      </c>
      <c r="F72" s="72" t="s">
        <v>9983</v>
      </c>
      <c r="G72" s="116">
        <v>226650</v>
      </c>
      <c r="H72" s="73">
        <v>6952.3</v>
      </c>
      <c r="I72" s="70">
        <v>32.600722063202099</v>
      </c>
      <c r="J72" s="74">
        <v>226650</v>
      </c>
      <c r="K72" s="73">
        <v>7035.52</v>
      </c>
      <c r="L72" s="75">
        <v>32.215102792686302</v>
      </c>
    </row>
    <row r="73" spans="2:12" x14ac:dyDescent="0.2">
      <c r="B73" s="71" t="s">
        <v>6318</v>
      </c>
      <c r="C73" s="72" t="s">
        <v>6317</v>
      </c>
      <c r="D73" s="72" t="s">
        <v>7976</v>
      </c>
      <c r="E73" s="72" t="s">
        <v>10118</v>
      </c>
      <c r="F73" s="72" t="s">
        <v>9983</v>
      </c>
      <c r="G73" s="116">
        <v>50453</v>
      </c>
      <c r="H73" s="73">
        <v>1011.92</v>
      </c>
      <c r="I73" s="70">
        <v>49.858684480986597</v>
      </c>
      <c r="J73" s="74">
        <v>58000</v>
      </c>
      <c r="K73" s="73">
        <v>1030.77</v>
      </c>
      <c r="L73" s="75">
        <v>56.2686147249144</v>
      </c>
    </row>
    <row r="74" spans="2:12" x14ac:dyDescent="0.2">
      <c r="B74" s="71" t="s">
        <v>6318</v>
      </c>
      <c r="C74" s="72" t="s">
        <v>6317</v>
      </c>
      <c r="D74" s="72" t="s">
        <v>7977</v>
      </c>
      <c r="E74" s="72" t="s">
        <v>10118</v>
      </c>
      <c r="F74" s="72" t="s">
        <v>9983</v>
      </c>
      <c r="G74" s="116">
        <v>47028</v>
      </c>
      <c r="H74" s="73">
        <v>1158.5899999999999</v>
      </c>
      <c r="I74" s="70">
        <v>40.590718027947801</v>
      </c>
      <c r="J74" s="74">
        <v>53422</v>
      </c>
      <c r="K74" s="73">
        <v>1176.82</v>
      </c>
      <c r="L74" s="75">
        <v>45.3952176203668</v>
      </c>
    </row>
    <row r="75" spans="2:12" x14ac:dyDescent="0.2">
      <c r="B75" s="71" t="s">
        <v>6318</v>
      </c>
      <c r="C75" s="72" t="s">
        <v>6317</v>
      </c>
      <c r="D75" s="72" t="s">
        <v>7978</v>
      </c>
      <c r="E75" s="72" t="s">
        <v>10118</v>
      </c>
      <c r="F75" s="72" t="s">
        <v>9983</v>
      </c>
      <c r="G75" s="116">
        <v>37500</v>
      </c>
      <c r="H75" s="73">
        <v>671.92</v>
      </c>
      <c r="I75" s="70">
        <v>55.810215501845498</v>
      </c>
      <c r="J75" s="74">
        <v>49500</v>
      </c>
      <c r="K75" s="73">
        <v>702.57</v>
      </c>
      <c r="L75" s="75">
        <v>70.455612963832806</v>
      </c>
    </row>
    <row r="76" spans="2:12" x14ac:dyDescent="0.2">
      <c r="B76" s="71" t="s">
        <v>6318</v>
      </c>
      <c r="C76" s="72" t="s">
        <v>6317</v>
      </c>
      <c r="D76" s="72" t="s">
        <v>7979</v>
      </c>
      <c r="E76" s="72" t="s">
        <v>10118</v>
      </c>
      <c r="F76" s="72" t="s">
        <v>9983</v>
      </c>
      <c r="G76" s="116">
        <v>20754</v>
      </c>
      <c r="H76" s="73">
        <v>429.19</v>
      </c>
      <c r="I76" s="70">
        <v>48.356205876185399</v>
      </c>
      <c r="J76" s="74">
        <v>21068</v>
      </c>
      <c r="K76" s="73">
        <v>435.65</v>
      </c>
      <c r="L76" s="75">
        <v>48.359921955698397</v>
      </c>
    </row>
    <row r="77" spans="2:12" x14ac:dyDescent="0.2">
      <c r="B77" s="71" t="s">
        <v>6318</v>
      </c>
      <c r="C77" s="72" t="s">
        <v>6317</v>
      </c>
      <c r="D77" s="72" t="s">
        <v>7980</v>
      </c>
      <c r="E77" s="72" t="s">
        <v>10118</v>
      </c>
      <c r="F77" s="72" t="s">
        <v>9983</v>
      </c>
      <c r="G77" s="116">
        <v>104055</v>
      </c>
      <c r="H77" s="73">
        <v>2099.09</v>
      </c>
      <c r="I77" s="70">
        <v>49.571480975089202</v>
      </c>
      <c r="J77" s="74">
        <v>115000</v>
      </c>
      <c r="K77" s="73">
        <v>2115.7800000000002</v>
      </c>
      <c r="L77" s="75">
        <v>54.353477204624298</v>
      </c>
    </row>
    <row r="78" spans="2:12" x14ac:dyDescent="0.2">
      <c r="B78" s="71" t="s">
        <v>6318</v>
      </c>
      <c r="C78" s="72" t="s">
        <v>6317</v>
      </c>
      <c r="D78" s="72" t="s">
        <v>7981</v>
      </c>
      <c r="E78" s="72" t="s">
        <v>10118</v>
      </c>
      <c r="F78" s="72" t="s">
        <v>9983</v>
      </c>
      <c r="G78" s="116">
        <v>3850</v>
      </c>
      <c r="H78" s="73">
        <v>180.1</v>
      </c>
      <c r="I78" s="70">
        <v>21.377012770682999</v>
      </c>
      <c r="J78" s="74">
        <v>3850</v>
      </c>
      <c r="K78" s="73">
        <v>181.83</v>
      </c>
      <c r="L78" s="75">
        <v>21.1736237144586</v>
      </c>
    </row>
    <row r="79" spans="2:12" x14ac:dyDescent="0.2">
      <c r="B79" s="71" t="s">
        <v>6318</v>
      </c>
      <c r="C79" s="72" t="s">
        <v>6317</v>
      </c>
      <c r="D79" s="72" t="s">
        <v>7982</v>
      </c>
      <c r="E79" s="72" t="s">
        <v>10118</v>
      </c>
      <c r="F79" s="72" t="s">
        <v>9983</v>
      </c>
      <c r="G79" s="116">
        <v>139794</v>
      </c>
      <c r="H79" s="73">
        <v>4272.67</v>
      </c>
      <c r="I79" s="70">
        <v>32.718183243732803</v>
      </c>
      <c r="J79" s="74">
        <v>147976</v>
      </c>
      <c r="K79" s="73">
        <v>4360.3599999999997</v>
      </c>
      <c r="L79" s="75">
        <v>33.936647432780802</v>
      </c>
    </row>
    <row r="80" spans="2:12" x14ac:dyDescent="0.2">
      <c r="B80" s="71" t="s">
        <v>6318</v>
      </c>
      <c r="C80" s="72" t="s">
        <v>6317</v>
      </c>
      <c r="D80" s="72" t="s">
        <v>7983</v>
      </c>
      <c r="E80" s="72" t="s">
        <v>10118</v>
      </c>
      <c r="F80" s="72" t="s">
        <v>9983</v>
      </c>
      <c r="G80" s="116">
        <v>22463</v>
      </c>
      <c r="H80" s="73">
        <v>597.46</v>
      </c>
      <c r="I80" s="70">
        <v>37.597496066682297</v>
      </c>
      <c r="J80" s="74">
        <v>23769</v>
      </c>
      <c r="K80" s="73">
        <v>598.42999999999995</v>
      </c>
      <c r="L80" s="75">
        <v>39.7189312033153</v>
      </c>
    </row>
    <row r="81" spans="2:12" x14ac:dyDescent="0.2">
      <c r="B81" s="71" t="s">
        <v>6318</v>
      </c>
      <c r="C81" s="72" t="s">
        <v>6317</v>
      </c>
      <c r="D81" s="72" t="s">
        <v>7984</v>
      </c>
      <c r="E81" s="72" t="s">
        <v>10118</v>
      </c>
      <c r="F81" s="72" t="s">
        <v>9983</v>
      </c>
      <c r="G81" s="116">
        <v>11190</v>
      </c>
      <c r="H81" s="73">
        <v>256.89999999999998</v>
      </c>
      <c r="I81" s="70">
        <v>43.557804593226898</v>
      </c>
      <c r="J81" s="74">
        <v>11190</v>
      </c>
      <c r="K81" s="73">
        <v>257.06</v>
      </c>
      <c r="L81" s="75">
        <v>43.530693223371998</v>
      </c>
    </row>
    <row r="82" spans="2:12" x14ac:dyDescent="0.2">
      <c r="B82" s="71" t="s">
        <v>6318</v>
      </c>
      <c r="C82" s="72" t="s">
        <v>6317</v>
      </c>
      <c r="D82" s="72" t="s">
        <v>7985</v>
      </c>
      <c r="E82" s="72" t="s">
        <v>10118</v>
      </c>
      <c r="F82" s="72" t="s">
        <v>9983</v>
      </c>
      <c r="G82" s="116">
        <v>28000</v>
      </c>
      <c r="H82" s="73">
        <v>404.3</v>
      </c>
      <c r="I82" s="70">
        <v>69.255503339104607</v>
      </c>
      <c r="J82" s="74">
        <v>28000</v>
      </c>
      <c r="K82" s="73">
        <v>409.7</v>
      </c>
      <c r="L82" s="75">
        <v>68.342689773004594</v>
      </c>
    </row>
    <row r="83" spans="2:12" x14ac:dyDescent="0.2">
      <c r="B83" s="71" t="s">
        <v>6318</v>
      </c>
      <c r="C83" s="72" t="s">
        <v>6317</v>
      </c>
      <c r="D83" s="72" t="s">
        <v>7986</v>
      </c>
      <c r="E83" s="72" t="s">
        <v>10118</v>
      </c>
      <c r="F83" s="72" t="s">
        <v>9983</v>
      </c>
      <c r="G83" s="116">
        <v>3640</v>
      </c>
      <c r="H83" s="73">
        <v>232.65</v>
      </c>
      <c r="I83" s="70">
        <v>15.645819901138999</v>
      </c>
      <c r="J83" s="74">
        <v>3822</v>
      </c>
      <c r="K83" s="73">
        <v>235.62</v>
      </c>
      <c r="L83" s="75">
        <v>16.2210338680927</v>
      </c>
    </row>
    <row r="84" spans="2:12" x14ac:dyDescent="0.2">
      <c r="B84" s="71" t="s">
        <v>6318</v>
      </c>
      <c r="C84" s="72" t="s">
        <v>6317</v>
      </c>
      <c r="D84" s="72" t="s">
        <v>7987</v>
      </c>
      <c r="E84" s="72" t="s">
        <v>10118</v>
      </c>
      <c r="F84" s="72" t="s">
        <v>9983</v>
      </c>
      <c r="G84" s="116">
        <v>11739</v>
      </c>
      <c r="H84" s="73">
        <v>427.89</v>
      </c>
      <c r="I84" s="70">
        <v>27.434621047465502</v>
      </c>
      <c r="J84" s="74">
        <v>14500</v>
      </c>
      <c r="K84" s="73">
        <v>429.7</v>
      </c>
      <c r="L84" s="75">
        <v>33.744472888061402</v>
      </c>
    </row>
    <row r="85" spans="2:12" x14ac:dyDescent="0.2">
      <c r="B85" s="71" t="s">
        <v>6318</v>
      </c>
      <c r="C85" s="72" t="s">
        <v>6317</v>
      </c>
      <c r="D85" s="72" t="s">
        <v>8349</v>
      </c>
      <c r="E85" s="72" t="s">
        <v>10118</v>
      </c>
      <c r="F85" s="72" t="s">
        <v>9990</v>
      </c>
      <c r="G85" s="116">
        <v>0</v>
      </c>
      <c r="H85" s="73">
        <v>26.71</v>
      </c>
      <c r="I85" s="70">
        <v>0</v>
      </c>
      <c r="J85" s="74">
        <v>0</v>
      </c>
      <c r="K85" s="73">
        <v>25.96</v>
      </c>
      <c r="L85" s="75">
        <v>0</v>
      </c>
    </row>
    <row r="86" spans="2:12" x14ac:dyDescent="0.2">
      <c r="B86" s="71" t="s">
        <v>6318</v>
      </c>
      <c r="C86" s="72" t="s">
        <v>6317</v>
      </c>
      <c r="D86" s="72" t="s">
        <v>7988</v>
      </c>
      <c r="E86" s="72" t="s">
        <v>10118</v>
      </c>
      <c r="F86" s="72" t="s">
        <v>9983</v>
      </c>
      <c r="G86" s="116">
        <v>42831</v>
      </c>
      <c r="H86" s="73">
        <v>1069.28</v>
      </c>
      <c r="I86" s="70">
        <v>40.055925482567702</v>
      </c>
      <c r="J86" s="74">
        <v>47725</v>
      </c>
      <c r="K86" s="73">
        <v>1074.27</v>
      </c>
      <c r="L86" s="75">
        <v>44.425516862613698</v>
      </c>
    </row>
    <row r="87" spans="2:12" x14ac:dyDescent="0.2">
      <c r="B87" s="71" t="s">
        <v>6318</v>
      </c>
      <c r="C87" s="72" t="s">
        <v>6317</v>
      </c>
      <c r="D87" s="72" t="s">
        <v>7989</v>
      </c>
      <c r="E87" s="72" t="s">
        <v>10118</v>
      </c>
      <c r="F87" s="72" t="s">
        <v>9983</v>
      </c>
      <c r="G87" s="116">
        <v>7500</v>
      </c>
      <c r="H87" s="73">
        <v>282.08999999999997</v>
      </c>
      <c r="I87" s="70">
        <v>26.587259385302598</v>
      </c>
      <c r="J87" s="74">
        <v>7676</v>
      </c>
      <c r="K87" s="73">
        <v>288.68</v>
      </c>
      <c r="L87" s="75">
        <v>26.589995843148099</v>
      </c>
    </row>
    <row r="88" spans="2:12" x14ac:dyDescent="0.2">
      <c r="B88" s="71" t="s">
        <v>6318</v>
      </c>
      <c r="C88" s="72" t="s">
        <v>6317</v>
      </c>
      <c r="D88" s="72" t="s">
        <v>7990</v>
      </c>
      <c r="E88" s="72" t="s">
        <v>10118</v>
      </c>
      <c r="F88" s="72" t="s">
        <v>9983</v>
      </c>
      <c r="G88" s="116">
        <v>2560</v>
      </c>
      <c r="H88" s="73">
        <v>80.819999999999993</v>
      </c>
      <c r="I88" s="70">
        <v>31.675327889136401</v>
      </c>
      <c r="J88" s="74">
        <v>2770</v>
      </c>
      <c r="K88" s="73">
        <v>86.25</v>
      </c>
      <c r="L88" s="75">
        <v>32.115942028985501</v>
      </c>
    </row>
    <row r="89" spans="2:12" x14ac:dyDescent="0.2">
      <c r="B89" s="71" t="s">
        <v>6318</v>
      </c>
      <c r="C89" s="72" t="s">
        <v>6317</v>
      </c>
      <c r="D89" s="72" t="s">
        <v>7991</v>
      </c>
      <c r="E89" s="72" t="s">
        <v>10118</v>
      </c>
      <c r="F89" s="72" t="s">
        <v>9983</v>
      </c>
      <c r="G89" s="116">
        <v>4594</v>
      </c>
      <c r="H89" s="73">
        <v>93.6</v>
      </c>
      <c r="I89" s="70">
        <v>49.0811965811966</v>
      </c>
      <c r="J89" s="74">
        <v>4594</v>
      </c>
      <c r="K89" s="73">
        <v>96.9</v>
      </c>
      <c r="L89" s="75">
        <v>47.409700722394199</v>
      </c>
    </row>
    <row r="90" spans="2:12" x14ac:dyDescent="0.2">
      <c r="B90" s="71" t="s">
        <v>6318</v>
      </c>
      <c r="C90" s="72" t="s">
        <v>6317</v>
      </c>
      <c r="D90" s="72" t="s">
        <v>7992</v>
      </c>
      <c r="E90" s="72" t="s">
        <v>10118</v>
      </c>
      <c r="F90" s="72" t="s">
        <v>9983</v>
      </c>
      <c r="G90" s="116">
        <v>4680</v>
      </c>
      <c r="H90" s="73">
        <v>97.92</v>
      </c>
      <c r="I90" s="70">
        <v>47.794117647058798</v>
      </c>
      <c r="J90" s="74">
        <v>4680</v>
      </c>
      <c r="K90" s="73">
        <v>99.15</v>
      </c>
      <c r="L90" s="75">
        <v>47.201210287443303</v>
      </c>
    </row>
    <row r="91" spans="2:12" x14ac:dyDescent="0.2">
      <c r="B91" s="71" t="s">
        <v>6318</v>
      </c>
      <c r="C91" s="72" t="s">
        <v>6317</v>
      </c>
      <c r="D91" s="72" t="s">
        <v>7993</v>
      </c>
      <c r="E91" s="72" t="s">
        <v>10118</v>
      </c>
      <c r="F91" s="72" t="s">
        <v>9983</v>
      </c>
      <c r="G91" s="116">
        <v>11766</v>
      </c>
      <c r="H91" s="73">
        <v>499.55</v>
      </c>
      <c r="I91" s="70">
        <v>23.553197878090302</v>
      </c>
      <c r="J91" s="74">
        <v>12500</v>
      </c>
      <c r="K91" s="73">
        <v>494.47</v>
      </c>
      <c r="L91" s="75">
        <v>25.279592290735501</v>
      </c>
    </row>
    <row r="92" spans="2:12" x14ac:dyDescent="0.2">
      <c r="B92" s="71" t="s">
        <v>6318</v>
      </c>
      <c r="C92" s="72" t="s">
        <v>6317</v>
      </c>
      <c r="D92" s="72" t="s">
        <v>8350</v>
      </c>
      <c r="E92" s="72" t="s">
        <v>10118</v>
      </c>
      <c r="F92" s="72" t="s">
        <v>9990</v>
      </c>
      <c r="G92" s="116">
        <v>0</v>
      </c>
      <c r="H92" s="73">
        <v>13.43</v>
      </c>
      <c r="I92" s="70">
        <v>0</v>
      </c>
      <c r="J92" s="74">
        <v>0</v>
      </c>
      <c r="K92" s="73">
        <v>13.86</v>
      </c>
      <c r="L92" s="75">
        <v>0</v>
      </c>
    </row>
    <row r="93" spans="2:12" x14ac:dyDescent="0.2">
      <c r="B93" s="71" t="s">
        <v>6318</v>
      </c>
      <c r="C93" s="72" t="s">
        <v>6317</v>
      </c>
      <c r="D93" s="72" t="s">
        <v>8351</v>
      </c>
      <c r="E93" s="72" t="s">
        <v>10118</v>
      </c>
      <c r="F93" s="72" t="s">
        <v>9990</v>
      </c>
      <c r="G93" s="116">
        <v>0</v>
      </c>
      <c r="H93" s="73">
        <v>1313.2</v>
      </c>
      <c r="I93" s="70">
        <v>0</v>
      </c>
      <c r="J93" s="74">
        <v>0</v>
      </c>
      <c r="K93" s="73">
        <v>1319.2</v>
      </c>
      <c r="L93" s="75">
        <v>0</v>
      </c>
    </row>
    <row r="94" spans="2:12" x14ac:dyDescent="0.2">
      <c r="B94" s="71" t="s">
        <v>6318</v>
      </c>
      <c r="C94" s="72" t="s">
        <v>6317</v>
      </c>
      <c r="D94" s="72" t="s">
        <v>7994</v>
      </c>
      <c r="E94" s="72" t="s">
        <v>10118</v>
      </c>
      <c r="F94" s="72" t="s">
        <v>9983</v>
      </c>
      <c r="G94" s="116">
        <v>173992</v>
      </c>
      <c r="H94" s="73">
        <v>5898.16</v>
      </c>
      <c r="I94" s="70">
        <v>29.499369294830899</v>
      </c>
      <c r="J94" s="74">
        <v>183524</v>
      </c>
      <c r="K94" s="73">
        <v>5981.95</v>
      </c>
      <c r="L94" s="75">
        <v>30.6796278805406</v>
      </c>
    </row>
    <row r="95" spans="2:12" x14ac:dyDescent="0.2">
      <c r="B95" s="71" t="s">
        <v>6318</v>
      </c>
      <c r="C95" s="72" t="s">
        <v>6317</v>
      </c>
      <c r="D95" s="72" t="s">
        <v>7995</v>
      </c>
      <c r="E95" s="72" t="s">
        <v>10118</v>
      </c>
      <c r="F95" s="72" t="s">
        <v>9983</v>
      </c>
      <c r="G95" s="116">
        <v>10977</v>
      </c>
      <c r="H95" s="73">
        <v>247.92</v>
      </c>
      <c r="I95" s="70">
        <v>44.2763794772507</v>
      </c>
      <c r="J95" s="74">
        <v>13500</v>
      </c>
      <c r="K95" s="73">
        <v>252.2</v>
      </c>
      <c r="L95" s="75">
        <v>53.528945281522603</v>
      </c>
    </row>
    <row r="96" spans="2:12" x14ac:dyDescent="0.2">
      <c r="B96" s="71" t="s">
        <v>6318</v>
      </c>
      <c r="C96" s="72" t="s">
        <v>6317</v>
      </c>
      <c r="D96" s="72" t="s">
        <v>7996</v>
      </c>
      <c r="E96" s="72" t="s">
        <v>10118</v>
      </c>
      <c r="F96" s="72" t="s">
        <v>9983</v>
      </c>
      <c r="G96" s="116">
        <v>3992</v>
      </c>
      <c r="H96" s="73">
        <v>115.9</v>
      </c>
      <c r="I96" s="70">
        <v>34.443485763589301</v>
      </c>
      <c r="J96" s="74">
        <v>3500</v>
      </c>
      <c r="K96" s="73">
        <v>116.66</v>
      </c>
      <c r="L96" s="75">
        <v>30.001714383679101</v>
      </c>
    </row>
    <row r="97" spans="2:12" x14ac:dyDescent="0.2">
      <c r="B97" s="71" t="s">
        <v>6318</v>
      </c>
      <c r="C97" s="72" t="s">
        <v>6317</v>
      </c>
      <c r="D97" s="72" t="s">
        <v>7997</v>
      </c>
      <c r="E97" s="72" t="s">
        <v>10118</v>
      </c>
      <c r="F97" s="72" t="s">
        <v>9983</v>
      </c>
      <c r="G97" s="116">
        <v>41000</v>
      </c>
      <c r="H97" s="73">
        <v>961.9</v>
      </c>
      <c r="I97" s="70">
        <v>42.623973386006902</v>
      </c>
      <c r="J97" s="74">
        <v>40000</v>
      </c>
      <c r="K97" s="73">
        <v>975.09</v>
      </c>
      <c r="L97" s="75">
        <v>41.0218543929278</v>
      </c>
    </row>
    <row r="98" spans="2:12" x14ac:dyDescent="0.2">
      <c r="B98" s="71" t="s">
        <v>6318</v>
      </c>
      <c r="C98" s="72" t="s">
        <v>6317</v>
      </c>
      <c r="D98" s="72" t="s">
        <v>7998</v>
      </c>
      <c r="E98" s="72" t="s">
        <v>10118</v>
      </c>
      <c r="F98" s="72" t="s">
        <v>9983</v>
      </c>
      <c r="G98" s="116">
        <v>137656</v>
      </c>
      <c r="H98" s="73">
        <v>1386.39</v>
      </c>
      <c r="I98" s="70">
        <v>99.290964302973904</v>
      </c>
      <c r="J98" s="74">
        <v>140410</v>
      </c>
      <c r="K98" s="73">
        <v>1404.92</v>
      </c>
      <c r="L98" s="75">
        <v>99.941633687327396</v>
      </c>
    </row>
    <row r="99" spans="2:12" x14ac:dyDescent="0.2">
      <c r="B99" s="71" t="s">
        <v>6318</v>
      </c>
      <c r="C99" s="72" t="s">
        <v>6317</v>
      </c>
      <c r="D99" s="72" t="s">
        <v>4479</v>
      </c>
      <c r="E99" s="72" t="s">
        <v>10118</v>
      </c>
      <c r="F99" s="72" t="s">
        <v>9983</v>
      </c>
      <c r="G99" s="116">
        <v>32000</v>
      </c>
      <c r="H99" s="73">
        <v>551.29</v>
      </c>
      <c r="I99" s="70">
        <v>58.045674690271902</v>
      </c>
      <c r="J99" s="74">
        <v>32000</v>
      </c>
      <c r="K99" s="73">
        <v>559.42999999999995</v>
      </c>
      <c r="L99" s="75">
        <v>57.201079670378803</v>
      </c>
    </row>
    <row r="100" spans="2:12" x14ac:dyDescent="0.2">
      <c r="B100" s="71" t="s">
        <v>6318</v>
      </c>
      <c r="C100" s="72" t="s">
        <v>6317</v>
      </c>
      <c r="D100" s="72" t="s">
        <v>4480</v>
      </c>
      <c r="E100" s="72" t="s">
        <v>10118</v>
      </c>
      <c r="F100" s="72" t="s">
        <v>9983</v>
      </c>
      <c r="G100" s="116">
        <v>103382</v>
      </c>
      <c r="H100" s="73">
        <v>1676.82</v>
      </c>
      <c r="I100" s="70">
        <v>61.653606230841703</v>
      </c>
      <c r="J100" s="74">
        <v>105450</v>
      </c>
      <c r="K100" s="73">
        <v>1693.63</v>
      </c>
      <c r="L100" s="75">
        <v>62.262713815886599</v>
      </c>
    </row>
    <row r="101" spans="2:12" x14ac:dyDescent="0.2">
      <c r="B101" s="71" t="s">
        <v>6318</v>
      </c>
      <c r="C101" s="72" t="s">
        <v>6317</v>
      </c>
      <c r="D101" s="72" t="s">
        <v>4481</v>
      </c>
      <c r="E101" s="72" t="s">
        <v>10118</v>
      </c>
      <c r="F101" s="72" t="s">
        <v>9983</v>
      </c>
      <c r="G101" s="116">
        <v>4501</v>
      </c>
      <c r="H101" s="73">
        <v>244.58</v>
      </c>
      <c r="I101" s="70">
        <v>18.402976531196298</v>
      </c>
      <c r="J101" s="74">
        <v>4700</v>
      </c>
      <c r="K101" s="73">
        <v>245.27</v>
      </c>
      <c r="L101" s="75">
        <v>19.162555551025399</v>
      </c>
    </row>
    <row r="102" spans="2:12" x14ac:dyDescent="0.2">
      <c r="B102" s="71" t="s">
        <v>6318</v>
      </c>
      <c r="C102" s="72" t="s">
        <v>6317</v>
      </c>
      <c r="D102" s="72" t="s">
        <v>2516</v>
      </c>
      <c r="E102" s="72" t="s">
        <v>10118</v>
      </c>
      <c r="F102" s="72" t="s">
        <v>9983</v>
      </c>
      <c r="G102" s="116">
        <v>4862</v>
      </c>
      <c r="H102" s="73">
        <v>173.97</v>
      </c>
      <c r="I102" s="70">
        <v>27.947347243777699</v>
      </c>
      <c r="J102" s="74">
        <v>5000</v>
      </c>
      <c r="K102" s="73">
        <v>175.24</v>
      </c>
      <c r="L102" s="75">
        <v>28.532298561972201</v>
      </c>
    </row>
    <row r="103" spans="2:12" x14ac:dyDescent="0.2">
      <c r="B103" s="71" t="s">
        <v>6320</v>
      </c>
      <c r="C103" s="72" t="s">
        <v>6319</v>
      </c>
      <c r="D103" s="72" t="s">
        <v>8200</v>
      </c>
      <c r="E103" s="72" t="s">
        <v>10118</v>
      </c>
      <c r="F103" s="72" t="s">
        <v>9983</v>
      </c>
      <c r="G103" s="116">
        <v>31639</v>
      </c>
      <c r="H103" s="73">
        <v>1422</v>
      </c>
      <c r="I103" s="70">
        <v>22.249648382559801</v>
      </c>
      <c r="J103" s="74">
        <v>34542</v>
      </c>
      <c r="K103" s="73">
        <v>1444</v>
      </c>
      <c r="L103" s="75">
        <v>23.921052631578899</v>
      </c>
    </row>
    <row r="104" spans="2:12" x14ac:dyDescent="0.2">
      <c r="B104" s="71" t="s">
        <v>6320</v>
      </c>
      <c r="C104" s="72" t="s">
        <v>6319</v>
      </c>
      <c r="D104" s="72" t="s">
        <v>8201</v>
      </c>
      <c r="E104" s="72" t="s">
        <v>10118</v>
      </c>
      <c r="F104" s="72" t="s">
        <v>9983</v>
      </c>
      <c r="G104" s="116">
        <v>75023</v>
      </c>
      <c r="H104" s="73">
        <v>5181</v>
      </c>
      <c r="I104" s="70">
        <v>14.480409187415599</v>
      </c>
      <c r="J104" s="74">
        <v>76682</v>
      </c>
      <c r="K104" s="73">
        <v>5235</v>
      </c>
      <c r="L104" s="75">
        <v>14.647946513849099</v>
      </c>
    </row>
    <row r="105" spans="2:12" x14ac:dyDescent="0.2">
      <c r="B105" s="71" t="s">
        <v>6320</v>
      </c>
      <c r="C105" s="72" t="s">
        <v>6319</v>
      </c>
      <c r="D105" s="72" t="s">
        <v>8202</v>
      </c>
      <c r="E105" s="72" t="s">
        <v>10118</v>
      </c>
      <c r="F105" s="72" t="s">
        <v>9983</v>
      </c>
      <c r="G105" s="116">
        <v>243854</v>
      </c>
      <c r="H105" s="73">
        <v>3050</v>
      </c>
      <c r="I105" s="70">
        <v>79.952131147540996</v>
      </c>
      <c r="J105" s="74">
        <v>253600</v>
      </c>
      <c r="K105" s="73">
        <v>3077</v>
      </c>
      <c r="L105" s="75">
        <v>82.417939551511196</v>
      </c>
    </row>
    <row r="106" spans="2:12" x14ac:dyDescent="0.2">
      <c r="B106" s="71" t="s">
        <v>6320</v>
      </c>
      <c r="C106" s="72" t="s">
        <v>6319</v>
      </c>
      <c r="D106" s="72" t="s">
        <v>8203</v>
      </c>
      <c r="E106" s="72" t="s">
        <v>10118</v>
      </c>
      <c r="F106" s="72" t="s">
        <v>9983</v>
      </c>
      <c r="G106" s="116">
        <v>149689</v>
      </c>
      <c r="H106" s="73">
        <v>1578</v>
      </c>
      <c r="I106" s="70">
        <v>94.859949302915098</v>
      </c>
      <c r="J106" s="74">
        <v>165713</v>
      </c>
      <c r="K106" s="73">
        <v>1598</v>
      </c>
      <c r="L106" s="75">
        <v>103.700250312891</v>
      </c>
    </row>
    <row r="107" spans="2:12" x14ac:dyDescent="0.2">
      <c r="B107" s="71" t="s">
        <v>6320</v>
      </c>
      <c r="C107" s="72" t="s">
        <v>6319</v>
      </c>
      <c r="D107" s="72" t="s">
        <v>8204</v>
      </c>
      <c r="E107" s="72" t="s">
        <v>10118</v>
      </c>
      <c r="F107" s="72" t="s">
        <v>9983</v>
      </c>
      <c r="G107" s="116">
        <v>43000</v>
      </c>
      <c r="H107" s="73">
        <v>458</v>
      </c>
      <c r="I107" s="70">
        <v>93.886462882096097</v>
      </c>
      <c r="J107" s="74">
        <v>43860</v>
      </c>
      <c r="K107" s="73">
        <v>461</v>
      </c>
      <c r="L107" s="75">
        <v>95.140997830802604</v>
      </c>
    </row>
    <row r="108" spans="2:12" x14ac:dyDescent="0.2">
      <c r="B108" s="71" t="s">
        <v>6320</v>
      </c>
      <c r="C108" s="72" t="s">
        <v>6319</v>
      </c>
      <c r="D108" s="72" t="s">
        <v>8205</v>
      </c>
      <c r="E108" s="72" t="s">
        <v>10118</v>
      </c>
      <c r="F108" s="72" t="s">
        <v>9983</v>
      </c>
      <c r="G108" s="116">
        <v>91276</v>
      </c>
      <c r="H108" s="73">
        <v>2737</v>
      </c>
      <c r="I108" s="70">
        <v>33.348922177566699</v>
      </c>
      <c r="J108" s="74">
        <v>91276</v>
      </c>
      <c r="K108" s="73">
        <v>2858</v>
      </c>
      <c r="L108" s="75">
        <v>31.9370188943317</v>
      </c>
    </row>
    <row r="109" spans="2:12" x14ac:dyDescent="0.2">
      <c r="B109" s="71" t="s">
        <v>6320</v>
      </c>
      <c r="C109" s="72" t="s">
        <v>6319</v>
      </c>
      <c r="D109" s="72" t="s">
        <v>8206</v>
      </c>
      <c r="E109" s="72" t="s">
        <v>10118</v>
      </c>
      <c r="F109" s="72" t="s">
        <v>9983</v>
      </c>
      <c r="G109" s="116">
        <v>689397</v>
      </c>
      <c r="H109" s="73">
        <v>6527</v>
      </c>
      <c r="I109" s="70">
        <v>105.622337980696</v>
      </c>
      <c r="J109" s="74">
        <v>722437</v>
      </c>
      <c r="K109" s="73">
        <v>6706</v>
      </c>
      <c r="L109" s="75">
        <v>107.729943334327</v>
      </c>
    </row>
    <row r="110" spans="2:12" x14ac:dyDescent="0.2">
      <c r="B110" s="71" t="s">
        <v>6320</v>
      </c>
      <c r="C110" s="72" t="s">
        <v>6319</v>
      </c>
      <c r="D110" s="72" t="s">
        <v>8207</v>
      </c>
      <c r="E110" s="72" t="s">
        <v>10118</v>
      </c>
      <c r="F110" s="72" t="s">
        <v>9983</v>
      </c>
      <c r="G110" s="116">
        <v>2494</v>
      </c>
      <c r="H110" s="73">
        <v>114</v>
      </c>
      <c r="I110" s="70">
        <v>21.877192982456101</v>
      </c>
      <c r="J110" s="74">
        <v>2546</v>
      </c>
      <c r="K110" s="73">
        <v>122</v>
      </c>
      <c r="L110" s="75">
        <v>20.868852459016399</v>
      </c>
    </row>
    <row r="111" spans="2:12" x14ac:dyDescent="0.2">
      <c r="B111" s="71" t="s">
        <v>6320</v>
      </c>
      <c r="C111" s="72" t="s">
        <v>6319</v>
      </c>
      <c r="D111" s="72" t="s">
        <v>8208</v>
      </c>
      <c r="E111" s="72" t="s">
        <v>10118</v>
      </c>
      <c r="F111" s="72" t="s">
        <v>9983</v>
      </c>
      <c r="G111" s="116">
        <v>1915</v>
      </c>
      <c r="H111" s="73">
        <v>131</v>
      </c>
      <c r="I111" s="70">
        <v>14.618320610687</v>
      </c>
      <c r="J111" s="74">
        <v>4018</v>
      </c>
      <c r="K111" s="73">
        <v>132</v>
      </c>
      <c r="L111" s="75">
        <v>30.439393939393899</v>
      </c>
    </row>
    <row r="112" spans="2:12" x14ac:dyDescent="0.2">
      <c r="B112" s="71" t="s">
        <v>6320</v>
      </c>
      <c r="C112" s="72" t="s">
        <v>6319</v>
      </c>
      <c r="D112" s="72" t="s">
        <v>8209</v>
      </c>
      <c r="E112" s="72" t="s">
        <v>10118</v>
      </c>
      <c r="F112" s="72" t="s">
        <v>9983</v>
      </c>
      <c r="G112" s="116">
        <v>14551</v>
      </c>
      <c r="H112" s="73">
        <v>422</v>
      </c>
      <c r="I112" s="70">
        <v>34.4810426540284</v>
      </c>
      <c r="J112" s="74">
        <v>14700</v>
      </c>
      <c r="K112" s="73">
        <v>424</v>
      </c>
      <c r="L112" s="75">
        <v>34.669811320754697</v>
      </c>
    </row>
    <row r="113" spans="2:12" x14ac:dyDescent="0.2">
      <c r="B113" s="71" t="s">
        <v>6320</v>
      </c>
      <c r="C113" s="72" t="s">
        <v>6319</v>
      </c>
      <c r="D113" s="72" t="s">
        <v>8210</v>
      </c>
      <c r="E113" s="72" t="s">
        <v>10118</v>
      </c>
      <c r="F113" s="72" t="s">
        <v>9983</v>
      </c>
      <c r="G113" s="116">
        <v>192392</v>
      </c>
      <c r="H113" s="73">
        <v>2705</v>
      </c>
      <c r="I113" s="70">
        <v>71.124584103512007</v>
      </c>
      <c r="J113" s="74">
        <v>206796</v>
      </c>
      <c r="K113" s="73">
        <v>2721</v>
      </c>
      <c r="L113" s="75">
        <v>76</v>
      </c>
    </row>
    <row r="114" spans="2:12" x14ac:dyDescent="0.2">
      <c r="B114" s="71" t="s">
        <v>6320</v>
      </c>
      <c r="C114" s="72" t="s">
        <v>6319</v>
      </c>
      <c r="D114" s="72" t="s">
        <v>8211</v>
      </c>
      <c r="E114" s="72" t="s">
        <v>10118</v>
      </c>
      <c r="F114" s="72" t="s">
        <v>9983</v>
      </c>
      <c r="G114" s="116">
        <v>49274</v>
      </c>
      <c r="H114" s="73">
        <v>1315</v>
      </c>
      <c r="I114" s="70">
        <v>37.470722433460097</v>
      </c>
      <c r="J114" s="74">
        <v>51163</v>
      </c>
      <c r="K114" s="73">
        <v>1344</v>
      </c>
      <c r="L114" s="75">
        <v>38.0677083333333</v>
      </c>
    </row>
    <row r="115" spans="2:12" x14ac:dyDescent="0.2">
      <c r="B115" s="71" t="s">
        <v>6320</v>
      </c>
      <c r="C115" s="72" t="s">
        <v>6319</v>
      </c>
      <c r="D115" s="72" t="s">
        <v>8212</v>
      </c>
      <c r="E115" s="72" t="s">
        <v>10118</v>
      </c>
      <c r="F115" s="72" t="s">
        <v>9983</v>
      </c>
      <c r="G115" s="116">
        <v>94950</v>
      </c>
      <c r="H115" s="73">
        <v>4341</v>
      </c>
      <c r="I115" s="70">
        <v>21.872840359364201</v>
      </c>
      <c r="J115" s="74">
        <v>98015</v>
      </c>
      <c r="K115" s="73">
        <v>4449</v>
      </c>
      <c r="L115" s="75">
        <v>22.0307934367274</v>
      </c>
    </row>
    <row r="116" spans="2:12" x14ac:dyDescent="0.2">
      <c r="B116" s="71" t="s">
        <v>6320</v>
      </c>
      <c r="C116" s="72" t="s">
        <v>6319</v>
      </c>
      <c r="D116" s="72" t="s">
        <v>8213</v>
      </c>
      <c r="E116" s="72" t="s">
        <v>10118</v>
      </c>
      <c r="F116" s="72" t="s">
        <v>9983</v>
      </c>
      <c r="G116" s="116">
        <v>64500</v>
      </c>
      <c r="H116" s="73">
        <v>2266</v>
      </c>
      <c r="I116" s="70">
        <v>28.464254192409499</v>
      </c>
      <c r="J116" s="74">
        <v>74175</v>
      </c>
      <c r="K116" s="73">
        <v>2288</v>
      </c>
      <c r="L116" s="75">
        <v>32.419143356643403</v>
      </c>
    </row>
    <row r="117" spans="2:12" x14ac:dyDescent="0.2">
      <c r="B117" s="71" t="s">
        <v>6320</v>
      </c>
      <c r="C117" s="72" t="s">
        <v>6319</v>
      </c>
      <c r="D117" s="72" t="s">
        <v>8214</v>
      </c>
      <c r="E117" s="72" t="s">
        <v>10118</v>
      </c>
      <c r="F117" s="72" t="s">
        <v>9983</v>
      </c>
      <c r="G117" s="116">
        <v>35098</v>
      </c>
      <c r="H117" s="73">
        <v>943</v>
      </c>
      <c r="I117" s="70">
        <v>37.219512195122</v>
      </c>
      <c r="J117" s="74">
        <v>35732</v>
      </c>
      <c r="K117" s="73">
        <v>945</v>
      </c>
      <c r="L117" s="75">
        <v>37.811640211640203</v>
      </c>
    </row>
    <row r="118" spans="2:12" x14ac:dyDescent="0.2">
      <c r="B118" s="71" t="s">
        <v>6320</v>
      </c>
      <c r="C118" s="72" t="s">
        <v>6319</v>
      </c>
      <c r="D118" s="72" t="s">
        <v>8215</v>
      </c>
      <c r="E118" s="72" t="s">
        <v>10118</v>
      </c>
      <c r="F118" s="72" t="s">
        <v>9983</v>
      </c>
      <c r="G118" s="116">
        <v>9888</v>
      </c>
      <c r="H118" s="73">
        <v>351</v>
      </c>
      <c r="I118" s="70">
        <v>28.170940170940199</v>
      </c>
      <c r="J118" s="74">
        <v>10588</v>
      </c>
      <c r="K118" s="73">
        <v>348</v>
      </c>
      <c r="L118" s="75">
        <v>30.4252873563218</v>
      </c>
    </row>
    <row r="119" spans="2:12" x14ac:dyDescent="0.2">
      <c r="B119" s="71" t="s">
        <v>6320</v>
      </c>
      <c r="C119" s="72" t="s">
        <v>6319</v>
      </c>
      <c r="D119" s="72" t="s">
        <v>7798</v>
      </c>
      <c r="E119" s="72" t="s">
        <v>10118</v>
      </c>
      <c r="F119" s="72" t="s">
        <v>9990</v>
      </c>
      <c r="G119" s="116">
        <v>0</v>
      </c>
      <c r="H119" s="73">
        <v>52</v>
      </c>
      <c r="I119" s="70">
        <v>0</v>
      </c>
      <c r="J119" s="74">
        <v>0</v>
      </c>
      <c r="K119" s="73">
        <v>52</v>
      </c>
      <c r="L119" s="75">
        <v>0</v>
      </c>
    </row>
    <row r="120" spans="2:12" x14ac:dyDescent="0.2">
      <c r="B120" s="71" t="s">
        <v>6320</v>
      </c>
      <c r="C120" s="72" t="s">
        <v>6319</v>
      </c>
      <c r="D120" s="72" t="s">
        <v>7799</v>
      </c>
      <c r="E120" s="72" t="s">
        <v>10118</v>
      </c>
      <c r="F120" s="72" t="s">
        <v>9983</v>
      </c>
      <c r="G120" s="116">
        <v>6919</v>
      </c>
      <c r="H120" s="73">
        <v>435</v>
      </c>
      <c r="I120" s="70">
        <v>15.9057471264368</v>
      </c>
      <c r="J120" s="74">
        <v>7500</v>
      </c>
      <c r="K120" s="73">
        <v>432</v>
      </c>
      <c r="L120" s="75">
        <v>17.3611111111111</v>
      </c>
    </row>
    <row r="121" spans="2:12" x14ac:dyDescent="0.2">
      <c r="B121" s="71" t="s">
        <v>6320</v>
      </c>
      <c r="C121" s="72" t="s">
        <v>6319</v>
      </c>
      <c r="D121" s="72" t="s">
        <v>7800</v>
      </c>
      <c r="E121" s="72" t="s">
        <v>10118</v>
      </c>
      <c r="F121" s="72" t="s">
        <v>9983</v>
      </c>
      <c r="G121" s="116">
        <v>926057</v>
      </c>
      <c r="H121" s="73">
        <v>8408</v>
      </c>
      <c r="I121" s="70">
        <v>110.139985727878</v>
      </c>
      <c r="J121" s="74">
        <v>970515</v>
      </c>
      <c r="K121" s="73">
        <v>8555</v>
      </c>
      <c r="L121" s="75">
        <v>113.44418468731701</v>
      </c>
    </row>
    <row r="122" spans="2:12" x14ac:dyDescent="0.2">
      <c r="B122" s="71" t="s">
        <v>6320</v>
      </c>
      <c r="C122" s="72" t="s">
        <v>6319</v>
      </c>
      <c r="D122" s="72" t="s">
        <v>7801</v>
      </c>
      <c r="E122" s="72" t="s">
        <v>10118</v>
      </c>
      <c r="F122" s="72" t="s">
        <v>9983</v>
      </c>
      <c r="G122" s="116">
        <v>944</v>
      </c>
      <c r="H122" s="73">
        <v>181</v>
      </c>
      <c r="I122" s="70">
        <v>5.2154696132596703</v>
      </c>
      <c r="J122" s="74">
        <v>961</v>
      </c>
      <c r="K122" s="73">
        <v>182</v>
      </c>
      <c r="L122" s="75">
        <v>5.2802197802197801</v>
      </c>
    </row>
    <row r="123" spans="2:12" x14ac:dyDescent="0.2">
      <c r="B123" s="71" t="s">
        <v>6320</v>
      </c>
      <c r="C123" s="72" t="s">
        <v>6319</v>
      </c>
      <c r="D123" s="72" t="s">
        <v>8352</v>
      </c>
      <c r="E123" s="72" t="s">
        <v>10118</v>
      </c>
      <c r="F123" s="72" t="s">
        <v>9990</v>
      </c>
      <c r="G123" s="116">
        <v>0</v>
      </c>
      <c r="H123" s="73">
        <v>59</v>
      </c>
      <c r="I123" s="70">
        <v>0</v>
      </c>
      <c r="J123" s="74">
        <v>0</v>
      </c>
      <c r="K123" s="73">
        <v>59</v>
      </c>
      <c r="L123" s="75">
        <v>0</v>
      </c>
    </row>
    <row r="124" spans="2:12" x14ac:dyDescent="0.2">
      <c r="B124" s="71" t="s">
        <v>6320</v>
      </c>
      <c r="C124" s="72" t="s">
        <v>6319</v>
      </c>
      <c r="D124" s="72" t="s">
        <v>7802</v>
      </c>
      <c r="E124" s="72" t="s">
        <v>10118</v>
      </c>
      <c r="F124" s="72" t="s">
        <v>9983</v>
      </c>
      <c r="G124" s="116">
        <v>39120</v>
      </c>
      <c r="H124" s="73">
        <v>2241</v>
      </c>
      <c r="I124" s="70">
        <v>17.456492637215501</v>
      </c>
      <c r="J124" s="74">
        <v>40080</v>
      </c>
      <c r="K124" s="73">
        <v>2259</v>
      </c>
      <c r="L124" s="75">
        <v>17.742363877822001</v>
      </c>
    </row>
    <row r="125" spans="2:12" x14ac:dyDescent="0.2">
      <c r="B125" s="71" t="s">
        <v>6320</v>
      </c>
      <c r="C125" s="72" t="s">
        <v>6319</v>
      </c>
      <c r="D125" s="72" t="s">
        <v>7803</v>
      </c>
      <c r="E125" s="72" t="s">
        <v>10118</v>
      </c>
      <c r="F125" s="72" t="s">
        <v>9983</v>
      </c>
      <c r="G125" s="116">
        <v>74423</v>
      </c>
      <c r="H125" s="73">
        <v>2369</v>
      </c>
      <c r="I125" s="70">
        <v>31.415365132967501</v>
      </c>
      <c r="J125" s="74">
        <v>77377</v>
      </c>
      <c r="K125" s="73">
        <v>2383</v>
      </c>
      <c r="L125" s="75">
        <v>32.4704154427193</v>
      </c>
    </row>
    <row r="126" spans="2:12" x14ac:dyDescent="0.2">
      <c r="B126" s="71" t="s">
        <v>6320</v>
      </c>
      <c r="C126" s="72" t="s">
        <v>6319</v>
      </c>
      <c r="D126" s="72" t="s">
        <v>7804</v>
      </c>
      <c r="E126" s="72" t="s">
        <v>10118</v>
      </c>
      <c r="F126" s="72" t="s">
        <v>9983</v>
      </c>
      <c r="G126" s="116">
        <v>672</v>
      </c>
      <c r="H126" s="73">
        <v>123</v>
      </c>
      <c r="I126" s="70">
        <v>5.4634146341463401</v>
      </c>
      <c r="J126" s="74">
        <v>681</v>
      </c>
      <c r="K126" s="73">
        <v>122</v>
      </c>
      <c r="L126" s="75">
        <v>5.5819672131147504</v>
      </c>
    </row>
    <row r="127" spans="2:12" x14ac:dyDescent="0.2">
      <c r="B127" s="71" t="s">
        <v>6320</v>
      </c>
      <c r="C127" s="72" t="s">
        <v>6319</v>
      </c>
      <c r="D127" s="72" t="s">
        <v>8353</v>
      </c>
      <c r="E127" s="72" t="s">
        <v>10118</v>
      </c>
      <c r="F127" s="72" t="s">
        <v>9990</v>
      </c>
      <c r="G127" s="116">
        <v>0</v>
      </c>
      <c r="H127" s="73">
        <v>78</v>
      </c>
      <c r="I127" s="70">
        <v>0</v>
      </c>
      <c r="J127" s="74">
        <v>0</v>
      </c>
      <c r="K127" s="73">
        <v>79</v>
      </c>
      <c r="L127" s="75">
        <v>0</v>
      </c>
    </row>
    <row r="128" spans="2:12" x14ac:dyDescent="0.2">
      <c r="B128" s="71" t="s">
        <v>6320</v>
      </c>
      <c r="C128" s="72" t="s">
        <v>6319</v>
      </c>
      <c r="D128" s="72" t="s">
        <v>7805</v>
      </c>
      <c r="E128" s="72" t="s">
        <v>10118</v>
      </c>
      <c r="F128" s="72" t="s">
        <v>9983</v>
      </c>
      <c r="G128" s="116">
        <v>519000</v>
      </c>
      <c r="H128" s="73">
        <v>5873</v>
      </c>
      <c r="I128" s="70">
        <v>88.370509109484104</v>
      </c>
      <c r="J128" s="74">
        <v>519000</v>
      </c>
      <c r="K128" s="73">
        <v>5913</v>
      </c>
      <c r="L128" s="75">
        <v>87.7727042110604</v>
      </c>
    </row>
    <row r="129" spans="2:12" x14ac:dyDescent="0.2">
      <c r="B129" s="71" t="s">
        <v>6320</v>
      </c>
      <c r="C129" s="72" t="s">
        <v>6319</v>
      </c>
      <c r="D129" s="72" t="s">
        <v>7806</v>
      </c>
      <c r="E129" s="72" t="s">
        <v>10118</v>
      </c>
      <c r="F129" s="72" t="s">
        <v>9983</v>
      </c>
      <c r="G129" s="116">
        <v>14675</v>
      </c>
      <c r="H129" s="73">
        <v>278</v>
      </c>
      <c r="I129" s="70">
        <v>52.787769784172703</v>
      </c>
      <c r="J129" s="74">
        <v>15419</v>
      </c>
      <c r="K129" s="73">
        <v>285</v>
      </c>
      <c r="L129" s="75">
        <v>54.101754385964902</v>
      </c>
    </row>
    <row r="130" spans="2:12" x14ac:dyDescent="0.2">
      <c r="B130" s="71" t="s">
        <v>6320</v>
      </c>
      <c r="C130" s="72" t="s">
        <v>6319</v>
      </c>
      <c r="D130" s="72" t="s">
        <v>7807</v>
      </c>
      <c r="E130" s="72" t="s">
        <v>10118</v>
      </c>
      <c r="F130" s="72" t="s">
        <v>9990</v>
      </c>
      <c r="G130" s="116">
        <v>0</v>
      </c>
      <c r="H130" s="73">
        <v>31</v>
      </c>
      <c r="I130" s="70">
        <v>0</v>
      </c>
      <c r="J130" s="74">
        <v>0</v>
      </c>
      <c r="K130" s="73">
        <v>31</v>
      </c>
      <c r="L130" s="75">
        <v>0</v>
      </c>
    </row>
    <row r="131" spans="2:12" x14ac:dyDescent="0.2">
      <c r="B131" s="71" t="s">
        <v>6320</v>
      </c>
      <c r="C131" s="72" t="s">
        <v>6319</v>
      </c>
      <c r="D131" s="72" t="s">
        <v>7808</v>
      </c>
      <c r="E131" s="72" t="s">
        <v>10118</v>
      </c>
      <c r="F131" s="72" t="s">
        <v>9983</v>
      </c>
      <c r="G131" s="116">
        <v>33524</v>
      </c>
      <c r="H131" s="73">
        <v>957</v>
      </c>
      <c r="I131" s="70">
        <v>35.030303030303003</v>
      </c>
      <c r="J131" s="74">
        <v>34776</v>
      </c>
      <c r="K131" s="73">
        <v>966</v>
      </c>
      <c r="L131" s="75">
        <v>36</v>
      </c>
    </row>
    <row r="132" spans="2:12" x14ac:dyDescent="0.2">
      <c r="B132" s="71" t="s">
        <v>6320</v>
      </c>
      <c r="C132" s="72" t="s">
        <v>6319</v>
      </c>
      <c r="D132" s="72" t="s">
        <v>7809</v>
      </c>
      <c r="E132" s="72" t="s">
        <v>10118</v>
      </c>
      <c r="F132" s="72" t="s">
        <v>9983</v>
      </c>
      <c r="G132" s="116">
        <v>436</v>
      </c>
      <c r="H132" s="73">
        <v>84</v>
      </c>
      <c r="I132" s="70">
        <v>5.1904761904761898</v>
      </c>
      <c r="J132" s="74">
        <v>540</v>
      </c>
      <c r="K132" s="73">
        <v>85</v>
      </c>
      <c r="L132" s="75">
        <v>6.3529411764705896</v>
      </c>
    </row>
    <row r="133" spans="2:12" x14ac:dyDescent="0.2">
      <c r="B133" s="71" t="s">
        <v>6320</v>
      </c>
      <c r="C133" s="72" t="s">
        <v>6319</v>
      </c>
      <c r="D133" s="72" t="s">
        <v>7810</v>
      </c>
      <c r="E133" s="72" t="s">
        <v>10118</v>
      </c>
      <c r="F133" s="72" t="s">
        <v>9983</v>
      </c>
      <c r="G133" s="116">
        <v>35178</v>
      </c>
      <c r="H133" s="73">
        <v>1184</v>
      </c>
      <c r="I133" s="70">
        <v>29.711148648648599</v>
      </c>
      <c r="J133" s="74">
        <v>36572</v>
      </c>
      <c r="K133" s="73">
        <v>1207</v>
      </c>
      <c r="L133" s="75">
        <v>30.299917149958599</v>
      </c>
    </row>
    <row r="134" spans="2:12" x14ac:dyDescent="0.2">
      <c r="B134" s="71" t="s">
        <v>6322</v>
      </c>
      <c r="C134" s="72" t="s">
        <v>6321</v>
      </c>
      <c r="D134" s="72" t="s">
        <v>7547</v>
      </c>
      <c r="E134" s="72" t="s">
        <v>10118</v>
      </c>
      <c r="F134" s="72" t="s">
        <v>9983</v>
      </c>
      <c r="G134" s="116">
        <v>42985</v>
      </c>
      <c r="H134" s="73">
        <v>464.1</v>
      </c>
      <c r="I134" s="70">
        <v>92.620124973066098</v>
      </c>
      <c r="J134" s="74">
        <v>43002</v>
      </c>
      <c r="K134" s="73">
        <v>442</v>
      </c>
      <c r="L134" s="75">
        <v>97.289592760180994</v>
      </c>
    </row>
    <row r="135" spans="2:12" x14ac:dyDescent="0.2">
      <c r="B135" s="71" t="s">
        <v>6322</v>
      </c>
      <c r="C135" s="72" t="s">
        <v>6321</v>
      </c>
      <c r="D135" s="72" t="s">
        <v>8216</v>
      </c>
      <c r="E135" s="72" t="s">
        <v>10118</v>
      </c>
      <c r="F135" s="72" t="s">
        <v>9983</v>
      </c>
      <c r="G135" s="116">
        <v>187507</v>
      </c>
      <c r="H135" s="73">
        <v>3465.3</v>
      </c>
      <c r="I135" s="70">
        <v>54.109889475658697</v>
      </c>
      <c r="J135" s="74">
        <v>212797</v>
      </c>
      <c r="K135" s="73">
        <v>3511.5</v>
      </c>
      <c r="L135" s="75">
        <v>60.600028477858501</v>
      </c>
    </row>
    <row r="136" spans="2:12" x14ac:dyDescent="0.2">
      <c r="B136" s="71" t="s">
        <v>6324</v>
      </c>
      <c r="C136" s="72" t="s">
        <v>6323</v>
      </c>
      <c r="D136" s="72" t="s">
        <v>4353</v>
      </c>
      <c r="E136" s="72" t="s">
        <v>10118</v>
      </c>
      <c r="F136" s="72" t="s">
        <v>9983</v>
      </c>
      <c r="G136" s="116">
        <v>22500</v>
      </c>
      <c r="H136" s="73">
        <v>572</v>
      </c>
      <c r="I136" s="70">
        <v>39.335664335664298</v>
      </c>
      <c r="J136" s="74">
        <v>23750</v>
      </c>
      <c r="K136" s="73">
        <v>550.9</v>
      </c>
      <c r="L136" s="75">
        <v>43.111272463242003</v>
      </c>
    </row>
    <row r="137" spans="2:12" x14ac:dyDescent="0.2">
      <c r="B137" s="71" t="s">
        <v>6324</v>
      </c>
      <c r="C137" s="72" t="s">
        <v>6323</v>
      </c>
      <c r="D137" s="72" t="s">
        <v>8217</v>
      </c>
      <c r="E137" s="72" t="s">
        <v>10118</v>
      </c>
      <c r="F137" s="72" t="s">
        <v>9983</v>
      </c>
      <c r="G137" s="116">
        <v>26000</v>
      </c>
      <c r="H137" s="73">
        <v>320.89999999999998</v>
      </c>
      <c r="I137" s="70">
        <v>81.022125272670607</v>
      </c>
      <c r="J137" s="74">
        <v>26000</v>
      </c>
      <c r="K137" s="73">
        <v>326</v>
      </c>
      <c r="L137" s="75">
        <v>79.754601226993898</v>
      </c>
    </row>
    <row r="138" spans="2:12" x14ac:dyDescent="0.2">
      <c r="B138" s="71" t="s">
        <v>6324</v>
      </c>
      <c r="C138" s="72" t="s">
        <v>6323</v>
      </c>
      <c r="D138" s="72" t="s">
        <v>8218</v>
      </c>
      <c r="E138" s="72" t="s">
        <v>10118</v>
      </c>
      <c r="F138" s="72" t="s">
        <v>9983</v>
      </c>
      <c r="G138" s="116">
        <v>21100</v>
      </c>
      <c r="H138" s="73">
        <v>660.3</v>
      </c>
      <c r="I138" s="70">
        <v>31.955171891564401</v>
      </c>
      <c r="J138" s="74">
        <v>21550</v>
      </c>
      <c r="K138" s="73">
        <v>676.8</v>
      </c>
      <c r="L138" s="75">
        <v>31.841016548463401</v>
      </c>
    </row>
    <row r="139" spans="2:12" x14ac:dyDescent="0.2">
      <c r="B139" s="71" t="s">
        <v>6324</v>
      </c>
      <c r="C139" s="72" t="s">
        <v>6323</v>
      </c>
      <c r="D139" s="72" t="s">
        <v>2539</v>
      </c>
      <c r="E139" s="72" t="s">
        <v>10118</v>
      </c>
      <c r="F139" s="72" t="s">
        <v>9983</v>
      </c>
      <c r="G139" s="116">
        <v>44360</v>
      </c>
      <c r="H139" s="73">
        <v>1057.5</v>
      </c>
      <c r="I139" s="70">
        <v>41.947990543735202</v>
      </c>
      <c r="J139" s="74">
        <v>48339</v>
      </c>
      <c r="K139" s="73">
        <v>1078.4000000000001</v>
      </c>
      <c r="L139" s="75">
        <v>44.824740356083097</v>
      </c>
    </row>
    <row r="140" spans="2:12" x14ac:dyDescent="0.2">
      <c r="B140" s="71" t="s">
        <v>6324</v>
      </c>
      <c r="C140" s="72" t="s">
        <v>6323</v>
      </c>
      <c r="D140" s="72" t="s">
        <v>2540</v>
      </c>
      <c r="E140" s="72" t="s">
        <v>10118</v>
      </c>
      <c r="F140" s="72" t="s">
        <v>9983</v>
      </c>
      <c r="G140" s="116">
        <v>4000</v>
      </c>
      <c r="H140" s="73">
        <v>147</v>
      </c>
      <c r="I140" s="70">
        <v>27.210884353741498</v>
      </c>
      <c r="J140" s="74">
        <v>4230</v>
      </c>
      <c r="K140" s="73">
        <v>143.1</v>
      </c>
      <c r="L140" s="75">
        <v>29.559748427673</v>
      </c>
    </row>
    <row r="141" spans="2:12" x14ac:dyDescent="0.2">
      <c r="B141" s="71" t="s">
        <v>6324</v>
      </c>
      <c r="C141" s="72" t="s">
        <v>6323</v>
      </c>
      <c r="D141" s="72" t="s">
        <v>4354</v>
      </c>
      <c r="E141" s="72" t="s">
        <v>10118</v>
      </c>
      <c r="F141" s="72" t="s">
        <v>9983</v>
      </c>
      <c r="G141" s="116">
        <v>20980</v>
      </c>
      <c r="H141" s="73">
        <v>1030.7</v>
      </c>
      <c r="I141" s="70">
        <v>20.355098476763398</v>
      </c>
      <c r="J141" s="74">
        <v>21280</v>
      </c>
      <c r="K141" s="73">
        <v>1038.0999999999999</v>
      </c>
      <c r="L141" s="75">
        <v>20.498988536749799</v>
      </c>
    </row>
    <row r="142" spans="2:12" x14ac:dyDescent="0.2">
      <c r="B142" s="71" t="s">
        <v>6324</v>
      </c>
      <c r="C142" s="72" t="s">
        <v>6323</v>
      </c>
      <c r="D142" s="72" t="s">
        <v>2541</v>
      </c>
      <c r="E142" s="72" t="s">
        <v>10118</v>
      </c>
      <c r="F142" s="72" t="s">
        <v>9983</v>
      </c>
      <c r="G142" s="116">
        <v>13930</v>
      </c>
      <c r="H142" s="73">
        <v>590</v>
      </c>
      <c r="I142" s="70">
        <v>23.610169491525401</v>
      </c>
      <c r="J142" s="74">
        <v>14500</v>
      </c>
      <c r="K142" s="73">
        <v>586.1</v>
      </c>
      <c r="L142" s="75">
        <v>24.739805493942999</v>
      </c>
    </row>
    <row r="143" spans="2:12" x14ac:dyDescent="0.2">
      <c r="B143" s="71" t="s">
        <v>6324</v>
      </c>
      <c r="C143" s="72" t="s">
        <v>6323</v>
      </c>
      <c r="D143" s="72" t="s">
        <v>2542</v>
      </c>
      <c r="E143" s="72" t="s">
        <v>10118</v>
      </c>
      <c r="F143" s="72" t="s">
        <v>9983</v>
      </c>
      <c r="G143" s="116">
        <v>5000</v>
      </c>
      <c r="H143" s="73">
        <v>147.1</v>
      </c>
      <c r="I143" s="70">
        <v>33.990482664853801</v>
      </c>
      <c r="J143" s="74">
        <v>5000</v>
      </c>
      <c r="K143" s="73">
        <v>150.30000000000001</v>
      </c>
      <c r="L143" s="75">
        <v>33.266799733865597</v>
      </c>
    </row>
    <row r="144" spans="2:12" x14ac:dyDescent="0.2">
      <c r="B144" s="71" t="s">
        <v>6324</v>
      </c>
      <c r="C144" s="72" t="s">
        <v>6323</v>
      </c>
      <c r="D144" s="72" t="s">
        <v>2543</v>
      </c>
      <c r="E144" s="72" t="s">
        <v>10118</v>
      </c>
      <c r="F144" s="72" t="s">
        <v>9983</v>
      </c>
      <c r="G144" s="116">
        <v>15560</v>
      </c>
      <c r="H144" s="73">
        <v>411</v>
      </c>
      <c r="I144" s="70">
        <v>37.858880778588798</v>
      </c>
      <c r="J144" s="74">
        <v>15770</v>
      </c>
      <c r="K144" s="73">
        <v>414.3</v>
      </c>
      <c r="L144" s="75">
        <v>38.0642046825972</v>
      </c>
    </row>
    <row r="145" spans="2:12" x14ac:dyDescent="0.2">
      <c r="B145" s="71" t="s">
        <v>6324</v>
      </c>
      <c r="C145" s="72" t="s">
        <v>6323</v>
      </c>
      <c r="D145" s="72" t="s">
        <v>2544</v>
      </c>
      <c r="E145" s="72" t="s">
        <v>10118</v>
      </c>
      <c r="F145" s="72" t="s">
        <v>9983</v>
      </c>
      <c r="G145" s="116">
        <v>66980</v>
      </c>
      <c r="H145" s="73">
        <v>1165.7</v>
      </c>
      <c r="I145" s="70">
        <v>57.459037488204501</v>
      </c>
      <c r="J145" s="74">
        <v>73678</v>
      </c>
      <c r="K145" s="73">
        <v>1204</v>
      </c>
      <c r="L145" s="75">
        <v>61.194352159468401</v>
      </c>
    </row>
    <row r="146" spans="2:12" x14ac:dyDescent="0.2">
      <c r="B146" s="71" t="s">
        <v>6324</v>
      </c>
      <c r="C146" s="72" t="s">
        <v>6323</v>
      </c>
      <c r="D146" s="72" t="s">
        <v>2545</v>
      </c>
      <c r="E146" s="72" t="s">
        <v>10118</v>
      </c>
      <c r="F146" s="72" t="s">
        <v>9983</v>
      </c>
      <c r="G146" s="116">
        <v>25060</v>
      </c>
      <c r="H146" s="73">
        <v>714.8</v>
      </c>
      <c r="I146" s="70">
        <v>35.058757694459999</v>
      </c>
      <c r="J146" s="74">
        <v>26321</v>
      </c>
      <c r="K146" s="73">
        <v>716.7</v>
      </c>
      <c r="L146" s="75">
        <v>36.7252685921585</v>
      </c>
    </row>
    <row r="147" spans="2:12" x14ac:dyDescent="0.2">
      <c r="B147" s="71" t="s">
        <v>6324</v>
      </c>
      <c r="C147" s="72" t="s">
        <v>6323</v>
      </c>
      <c r="D147" s="72" t="s">
        <v>2546</v>
      </c>
      <c r="E147" s="72" t="s">
        <v>10118</v>
      </c>
      <c r="F147" s="72" t="s">
        <v>9983</v>
      </c>
      <c r="G147" s="116">
        <v>200</v>
      </c>
      <c r="H147" s="73">
        <v>92.4</v>
      </c>
      <c r="I147" s="70">
        <v>2.16450216450216</v>
      </c>
      <c r="J147" s="74">
        <v>200</v>
      </c>
      <c r="K147" s="73">
        <v>92.7</v>
      </c>
      <c r="L147" s="75">
        <v>2.1574973031283702</v>
      </c>
    </row>
    <row r="148" spans="2:12" x14ac:dyDescent="0.2">
      <c r="B148" s="71" t="s">
        <v>6324</v>
      </c>
      <c r="C148" s="72" t="s">
        <v>6323</v>
      </c>
      <c r="D148" s="72" t="s">
        <v>2547</v>
      </c>
      <c r="E148" s="72" t="s">
        <v>10118</v>
      </c>
      <c r="F148" s="72" t="s">
        <v>9983</v>
      </c>
      <c r="G148" s="116">
        <v>16484</v>
      </c>
      <c r="H148" s="73">
        <v>499</v>
      </c>
      <c r="I148" s="70">
        <v>33.034068136272502</v>
      </c>
      <c r="J148" s="74">
        <v>17150</v>
      </c>
      <c r="K148" s="73">
        <v>499.8</v>
      </c>
      <c r="L148" s="75">
        <v>34.313725490196099</v>
      </c>
    </row>
    <row r="149" spans="2:12" x14ac:dyDescent="0.2">
      <c r="B149" s="71" t="s">
        <v>6324</v>
      </c>
      <c r="C149" s="72" t="s">
        <v>6323</v>
      </c>
      <c r="D149" s="72" t="s">
        <v>2548</v>
      </c>
      <c r="E149" s="72" t="s">
        <v>10118</v>
      </c>
      <c r="F149" s="72" t="s">
        <v>9983</v>
      </c>
      <c r="G149" s="116">
        <v>4000</v>
      </c>
      <c r="H149" s="73">
        <v>170.9</v>
      </c>
      <c r="I149" s="70">
        <v>23.405500292568799</v>
      </c>
      <c r="J149" s="74">
        <v>5500</v>
      </c>
      <c r="K149" s="73">
        <v>173.8</v>
      </c>
      <c r="L149" s="75">
        <v>31.645569620253202</v>
      </c>
    </row>
    <row r="150" spans="2:12" x14ac:dyDescent="0.2">
      <c r="B150" s="71" t="s">
        <v>6324</v>
      </c>
      <c r="C150" s="72" t="s">
        <v>6323</v>
      </c>
      <c r="D150" s="72" t="s">
        <v>2549</v>
      </c>
      <c r="E150" s="72" t="s">
        <v>10118</v>
      </c>
      <c r="F150" s="72" t="s">
        <v>9983</v>
      </c>
      <c r="G150" s="116">
        <v>75589</v>
      </c>
      <c r="H150" s="73">
        <v>2318.6</v>
      </c>
      <c r="I150" s="70">
        <v>32.6011386181316</v>
      </c>
      <c r="J150" s="74">
        <v>137520</v>
      </c>
      <c r="K150" s="73">
        <v>2307</v>
      </c>
      <c r="L150" s="75">
        <v>59.609882964889501</v>
      </c>
    </row>
    <row r="151" spans="2:12" x14ac:dyDescent="0.2">
      <c r="B151" s="71" t="s">
        <v>6324</v>
      </c>
      <c r="C151" s="72" t="s">
        <v>6323</v>
      </c>
      <c r="D151" s="72" t="s">
        <v>2550</v>
      </c>
      <c r="E151" s="72" t="s">
        <v>10118</v>
      </c>
      <c r="F151" s="72" t="s">
        <v>9983</v>
      </c>
      <c r="G151" s="116">
        <v>2900</v>
      </c>
      <c r="H151" s="73">
        <v>112.6</v>
      </c>
      <c r="I151" s="70">
        <v>25.754884547069299</v>
      </c>
      <c r="J151" s="74">
        <v>2950</v>
      </c>
      <c r="K151" s="73">
        <v>113.2</v>
      </c>
      <c r="L151" s="75">
        <v>26.060070671378099</v>
      </c>
    </row>
    <row r="152" spans="2:12" x14ac:dyDescent="0.2">
      <c r="B152" s="71" t="s">
        <v>6324</v>
      </c>
      <c r="C152" s="72" t="s">
        <v>6323</v>
      </c>
      <c r="D152" s="72" t="s">
        <v>2551</v>
      </c>
      <c r="E152" s="72" t="s">
        <v>10118</v>
      </c>
      <c r="F152" s="72" t="s">
        <v>9983</v>
      </c>
      <c r="G152" s="116">
        <v>33054</v>
      </c>
      <c r="H152" s="73">
        <v>690.1</v>
      </c>
      <c r="I152" s="70">
        <v>47.897406173018403</v>
      </c>
      <c r="J152" s="74">
        <v>33054</v>
      </c>
      <c r="K152" s="73">
        <v>715.2</v>
      </c>
      <c r="L152" s="75">
        <v>46.216442953020099</v>
      </c>
    </row>
    <row r="153" spans="2:12" x14ac:dyDescent="0.2">
      <c r="B153" s="71" t="s">
        <v>6324</v>
      </c>
      <c r="C153" s="72" t="s">
        <v>6323</v>
      </c>
      <c r="D153" s="72" t="s">
        <v>2552</v>
      </c>
      <c r="E153" s="72" t="s">
        <v>10118</v>
      </c>
      <c r="F153" s="72" t="s">
        <v>9983</v>
      </c>
      <c r="G153" s="116">
        <v>9500</v>
      </c>
      <c r="H153" s="73">
        <v>275</v>
      </c>
      <c r="I153" s="70">
        <v>34.545454545454497</v>
      </c>
      <c r="J153" s="74">
        <v>9500</v>
      </c>
      <c r="K153" s="73">
        <v>276</v>
      </c>
      <c r="L153" s="75">
        <v>34.420289855072497</v>
      </c>
    </row>
    <row r="154" spans="2:12" x14ac:dyDescent="0.2">
      <c r="B154" s="71" t="s">
        <v>6324</v>
      </c>
      <c r="C154" s="72" t="s">
        <v>6323</v>
      </c>
      <c r="D154" s="72" t="s">
        <v>2553</v>
      </c>
      <c r="E154" s="72" t="s">
        <v>10118</v>
      </c>
      <c r="F154" s="72" t="s">
        <v>9983</v>
      </c>
      <c r="G154" s="116">
        <v>4180</v>
      </c>
      <c r="H154" s="73">
        <v>104.9</v>
      </c>
      <c r="I154" s="70">
        <v>39.847473784556698</v>
      </c>
      <c r="J154" s="74">
        <v>4340</v>
      </c>
      <c r="K154" s="73">
        <v>102</v>
      </c>
      <c r="L154" s="75">
        <v>42.5490196078431</v>
      </c>
    </row>
    <row r="155" spans="2:12" x14ac:dyDescent="0.2">
      <c r="B155" s="71" t="s">
        <v>6324</v>
      </c>
      <c r="C155" s="72" t="s">
        <v>6323</v>
      </c>
      <c r="D155" s="72" t="s">
        <v>2554</v>
      </c>
      <c r="E155" s="72" t="s">
        <v>10118</v>
      </c>
      <c r="F155" s="72" t="s">
        <v>9983</v>
      </c>
      <c r="G155" s="116">
        <v>131607</v>
      </c>
      <c r="H155" s="73">
        <v>4074.9</v>
      </c>
      <c r="I155" s="70">
        <v>32.296988883162797</v>
      </c>
      <c r="J155" s="74">
        <v>136522</v>
      </c>
      <c r="K155" s="73">
        <v>4076.5</v>
      </c>
      <c r="L155" s="75">
        <v>33.490003679627101</v>
      </c>
    </row>
    <row r="156" spans="2:12" x14ac:dyDescent="0.2">
      <c r="B156" s="71" t="s">
        <v>6324</v>
      </c>
      <c r="C156" s="72" t="s">
        <v>6323</v>
      </c>
      <c r="D156" s="72" t="s">
        <v>2555</v>
      </c>
      <c r="E156" s="72" t="s">
        <v>10118</v>
      </c>
      <c r="F156" s="72" t="s">
        <v>9983</v>
      </c>
      <c r="G156" s="116">
        <v>6000</v>
      </c>
      <c r="H156" s="73">
        <v>120.8</v>
      </c>
      <c r="I156" s="70">
        <v>49.668874172185397</v>
      </c>
      <c r="J156" s="74">
        <v>6000</v>
      </c>
      <c r="K156" s="73">
        <v>124.1</v>
      </c>
      <c r="L156" s="75">
        <v>48.348106365833999</v>
      </c>
    </row>
    <row r="157" spans="2:12" x14ac:dyDescent="0.2">
      <c r="B157" s="71" t="s">
        <v>6324</v>
      </c>
      <c r="C157" s="72" t="s">
        <v>6323</v>
      </c>
      <c r="D157" s="72" t="s">
        <v>4355</v>
      </c>
      <c r="E157" s="72" t="s">
        <v>10118</v>
      </c>
      <c r="F157" s="72" t="s">
        <v>9983</v>
      </c>
      <c r="G157" s="116">
        <v>14420</v>
      </c>
      <c r="H157" s="73">
        <v>650.4</v>
      </c>
      <c r="I157" s="70">
        <v>22.170971709717101</v>
      </c>
      <c r="J157" s="74">
        <v>15660</v>
      </c>
      <c r="K157" s="73">
        <v>627.9</v>
      </c>
      <c r="L157" s="75">
        <v>24.940277114190199</v>
      </c>
    </row>
    <row r="158" spans="2:12" x14ac:dyDescent="0.2">
      <c r="B158" s="71" t="s">
        <v>6324</v>
      </c>
      <c r="C158" s="72" t="s">
        <v>6323</v>
      </c>
      <c r="D158" s="72" t="s">
        <v>2556</v>
      </c>
      <c r="E158" s="72" t="s">
        <v>10118</v>
      </c>
      <c r="F158" s="72" t="s">
        <v>9983</v>
      </c>
      <c r="G158" s="116">
        <v>4000</v>
      </c>
      <c r="H158" s="73">
        <v>103.3</v>
      </c>
      <c r="I158" s="70">
        <v>38.7221684414327</v>
      </c>
      <c r="J158" s="74">
        <v>4000</v>
      </c>
      <c r="K158" s="73">
        <v>107.2</v>
      </c>
      <c r="L158" s="75">
        <v>37.313432835820898</v>
      </c>
    </row>
    <row r="159" spans="2:12" x14ac:dyDescent="0.2">
      <c r="B159" s="71" t="s">
        <v>6324</v>
      </c>
      <c r="C159" s="72" t="s">
        <v>6323</v>
      </c>
      <c r="D159" s="72" t="s">
        <v>2557</v>
      </c>
      <c r="E159" s="72" t="s">
        <v>10118</v>
      </c>
      <c r="F159" s="72" t="s">
        <v>9983</v>
      </c>
      <c r="G159" s="116">
        <v>4910</v>
      </c>
      <c r="H159" s="73">
        <v>101.7</v>
      </c>
      <c r="I159" s="70">
        <v>48.279252704031499</v>
      </c>
      <c r="J159" s="74">
        <v>5030</v>
      </c>
      <c r="K159" s="73">
        <v>104.2</v>
      </c>
      <c r="L159" s="75">
        <v>48.272552783109397</v>
      </c>
    </row>
    <row r="160" spans="2:12" x14ac:dyDescent="0.2">
      <c r="B160" s="71" t="s">
        <v>6324</v>
      </c>
      <c r="C160" s="72" t="s">
        <v>6323</v>
      </c>
      <c r="D160" s="72" t="s">
        <v>2558</v>
      </c>
      <c r="E160" s="72" t="s">
        <v>10118</v>
      </c>
      <c r="F160" s="72" t="s">
        <v>9983</v>
      </c>
      <c r="G160" s="116">
        <v>18730</v>
      </c>
      <c r="H160" s="73">
        <v>518.9</v>
      </c>
      <c r="I160" s="70">
        <v>36.095586818269403</v>
      </c>
      <c r="J160" s="74">
        <v>19030</v>
      </c>
      <c r="K160" s="73">
        <v>554.9</v>
      </c>
      <c r="L160" s="75">
        <v>34.2944674716165</v>
      </c>
    </row>
    <row r="161" spans="2:12" x14ac:dyDescent="0.2">
      <c r="B161" s="71" t="s">
        <v>6324</v>
      </c>
      <c r="C161" s="72" t="s">
        <v>6323</v>
      </c>
      <c r="D161" s="72" t="s">
        <v>2559</v>
      </c>
      <c r="E161" s="72" t="s">
        <v>10118</v>
      </c>
      <c r="F161" s="72" t="s">
        <v>9983</v>
      </c>
      <c r="G161" s="116">
        <v>25300</v>
      </c>
      <c r="H161" s="73">
        <v>464.1</v>
      </c>
      <c r="I161" s="70">
        <v>54.514113337642698</v>
      </c>
      <c r="J161" s="74">
        <v>34000</v>
      </c>
      <c r="K161" s="73">
        <v>473.6</v>
      </c>
      <c r="L161" s="75">
        <v>71.790540540540505</v>
      </c>
    </row>
    <row r="162" spans="2:12" x14ac:dyDescent="0.2">
      <c r="B162" s="71" t="s">
        <v>6324</v>
      </c>
      <c r="C162" s="72" t="s">
        <v>6323</v>
      </c>
      <c r="D162" s="72" t="s">
        <v>2560</v>
      </c>
      <c r="E162" s="72" t="s">
        <v>10118</v>
      </c>
      <c r="F162" s="72" t="s">
        <v>9983</v>
      </c>
      <c r="G162" s="116">
        <v>20598</v>
      </c>
      <c r="H162" s="73">
        <v>658.2</v>
      </c>
      <c r="I162" s="70">
        <v>31.294439380127599</v>
      </c>
      <c r="J162" s="74">
        <v>21629</v>
      </c>
      <c r="K162" s="73">
        <v>654.6</v>
      </c>
      <c r="L162" s="75">
        <v>33.041552092881098</v>
      </c>
    </row>
    <row r="163" spans="2:12" x14ac:dyDescent="0.2">
      <c r="B163" s="71" t="s">
        <v>6324</v>
      </c>
      <c r="C163" s="72" t="s">
        <v>6323</v>
      </c>
      <c r="D163" s="72" t="s">
        <v>6287</v>
      </c>
      <c r="E163" s="72" t="s">
        <v>10118</v>
      </c>
      <c r="F163" s="72" t="s">
        <v>9983</v>
      </c>
      <c r="G163" s="116">
        <v>9000</v>
      </c>
      <c r="H163" s="73">
        <v>320.10000000000002</v>
      </c>
      <c r="I163" s="70">
        <v>28.116213683224</v>
      </c>
      <c r="J163" s="74">
        <v>10000</v>
      </c>
      <c r="K163" s="73">
        <v>326.3</v>
      </c>
      <c r="L163" s="75">
        <v>30.646644192460901</v>
      </c>
    </row>
    <row r="164" spans="2:12" x14ac:dyDescent="0.2">
      <c r="B164" s="71" t="s">
        <v>6324</v>
      </c>
      <c r="C164" s="72" t="s">
        <v>6323</v>
      </c>
      <c r="D164" s="72" t="s">
        <v>8354</v>
      </c>
      <c r="E164" s="72" t="s">
        <v>10118</v>
      </c>
      <c r="F164" s="72" t="s">
        <v>9983</v>
      </c>
      <c r="G164" s="116">
        <v>12270</v>
      </c>
      <c r="H164" s="73">
        <v>481</v>
      </c>
      <c r="I164" s="70">
        <v>25.509355509355501</v>
      </c>
      <c r="J164" s="74">
        <v>12270</v>
      </c>
      <c r="K164" s="73">
        <v>489.6</v>
      </c>
      <c r="L164" s="75">
        <v>25.061274509803901</v>
      </c>
    </row>
    <row r="165" spans="2:12" x14ac:dyDescent="0.2">
      <c r="B165" s="71" t="s">
        <v>6324</v>
      </c>
      <c r="C165" s="72" t="s">
        <v>6323</v>
      </c>
      <c r="D165" s="72" t="s">
        <v>8355</v>
      </c>
      <c r="E165" s="72" t="s">
        <v>10118</v>
      </c>
      <c r="F165" s="72" t="s">
        <v>9983</v>
      </c>
      <c r="G165" s="116">
        <v>24870</v>
      </c>
      <c r="H165" s="73">
        <v>605.4</v>
      </c>
      <c r="I165" s="70">
        <v>41.080277502477699</v>
      </c>
      <c r="J165" s="74">
        <v>26370</v>
      </c>
      <c r="K165" s="73">
        <v>603</v>
      </c>
      <c r="L165" s="75">
        <v>43.731343283582099</v>
      </c>
    </row>
    <row r="166" spans="2:12" x14ac:dyDescent="0.2">
      <c r="B166" s="71" t="s">
        <v>6324</v>
      </c>
      <c r="C166" s="72" t="s">
        <v>6323</v>
      </c>
      <c r="D166" s="72" t="s">
        <v>8356</v>
      </c>
      <c r="E166" s="72" t="s">
        <v>10118</v>
      </c>
      <c r="F166" s="72" t="s">
        <v>9983</v>
      </c>
      <c r="G166" s="116">
        <v>10664</v>
      </c>
      <c r="H166" s="73">
        <v>341</v>
      </c>
      <c r="I166" s="70">
        <v>31.272727272727298</v>
      </c>
      <c r="J166" s="74">
        <v>11090</v>
      </c>
      <c r="K166" s="73">
        <v>349.1</v>
      </c>
      <c r="L166" s="75">
        <v>31.767401890575801</v>
      </c>
    </row>
    <row r="167" spans="2:12" x14ac:dyDescent="0.2">
      <c r="B167" s="71" t="s">
        <v>6324</v>
      </c>
      <c r="C167" s="72" t="s">
        <v>6323</v>
      </c>
      <c r="D167" s="72" t="s">
        <v>6288</v>
      </c>
      <c r="E167" s="72" t="s">
        <v>10118</v>
      </c>
      <c r="F167" s="72" t="s">
        <v>9983</v>
      </c>
      <c r="G167" s="116">
        <v>16590</v>
      </c>
      <c r="H167" s="73">
        <v>692.5</v>
      </c>
      <c r="I167" s="70">
        <v>23.956678700361</v>
      </c>
      <c r="J167" s="74">
        <v>17200</v>
      </c>
      <c r="K167" s="73">
        <v>711.7</v>
      </c>
      <c r="L167" s="75">
        <v>24.1674863004075</v>
      </c>
    </row>
    <row r="168" spans="2:12" x14ac:dyDescent="0.2">
      <c r="B168" s="71" t="s">
        <v>6324</v>
      </c>
      <c r="C168" s="72" t="s">
        <v>6323</v>
      </c>
      <c r="D168" s="72" t="s">
        <v>8357</v>
      </c>
      <c r="E168" s="72" t="s">
        <v>10118</v>
      </c>
      <c r="F168" s="72" t="s">
        <v>9983</v>
      </c>
      <c r="G168" s="116">
        <v>4250</v>
      </c>
      <c r="H168" s="73">
        <v>195.7</v>
      </c>
      <c r="I168" s="70">
        <v>21.716913643331601</v>
      </c>
      <c r="J168" s="74">
        <v>4250</v>
      </c>
      <c r="K168" s="73">
        <v>209.6</v>
      </c>
      <c r="L168" s="75">
        <v>20.276717557251899</v>
      </c>
    </row>
    <row r="169" spans="2:12" x14ac:dyDescent="0.2">
      <c r="B169" s="71" t="s">
        <v>6324</v>
      </c>
      <c r="C169" s="72" t="s">
        <v>6323</v>
      </c>
      <c r="D169" s="72" t="s">
        <v>8358</v>
      </c>
      <c r="E169" s="72" t="s">
        <v>10118</v>
      </c>
      <c r="F169" s="72" t="s">
        <v>9983</v>
      </c>
      <c r="G169" s="116">
        <v>304650</v>
      </c>
      <c r="H169" s="73">
        <v>3449.8</v>
      </c>
      <c r="I169" s="70">
        <v>88.309467215490699</v>
      </c>
      <c r="J169" s="74">
        <v>303177</v>
      </c>
      <c r="K169" s="73">
        <v>3433.1</v>
      </c>
      <c r="L169" s="75">
        <v>88.309982231802195</v>
      </c>
    </row>
    <row r="170" spans="2:12" x14ac:dyDescent="0.2">
      <c r="B170" s="71" t="s">
        <v>6324</v>
      </c>
      <c r="C170" s="72" t="s">
        <v>6323</v>
      </c>
      <c r="D170" s="72" t="s">
        <v>8359</v>
      </c>
      <c r="E170" s="72" t="s">
        <v>10118</v>
      </c>
      <c r="F170" s="72" t="s">
        <v>9983</v>
      </c>
      <c r="G170" s="116">
        <v>3250</v>
      </c>
      <c r="H170" s="73">
        <v>173.2</v>
      </c>
      <c r="I170" s="70">
        <v>18.764434180138601</v>
      </c>
      <c r="J170" s="74">
        <v>3250</v>
      </c>
      <c r="K170" s="73">
        <v>171.4</v>
      </c>
      <c r="L170" s="75">
        <v>18.961493582263699</v>
      </c>
    </row>
    <row r="171" spans="2:12" x14ac:dyDescent="0.2">
      <c r="B171" s="71" t="s">
        <v>6324</v>
      </c>
      <c r="C171" s="72" t="s">
        <v>6323</v>
      </c>
      <c r="D171" s="72" t="s">
        <v>6289</v>
      </c>
      <c r="E171" s="72" t="s">
        <v>10118</v>
      </c>
      <c r="F171" s="72" t="s">
        <v>9983</v>
      </c>
      <c r="G171" s="116">
        <v>14926</v>
      </c>
      <c r="H171" s="73">
        <v>306.3</v>
      </c>
      <c r="I171" s="70">
        <v>48.730003264773103</v>
      </c>
      <c r="J171" s="74">
        <v>15150</v>
      </c>
      <c r="K171" s="73">
        <v>321.60000000000002</v>
      </c>
      <c r="L171" s="75">
        <v>47.108208955223901</v>
      </c>
    </row>
    <row r="172" spans="2:12" x14ac:dyDescent="0.2">
      <c r="B172" s="71" t="s">
        <v>6324</v>
      </c>
      <c r="C172" s="72" t="s">
        <v>6323</v>
      </c>
      <c r="D172" s="72" t="s">
        <v>6290</v>
      </c>
      <c r="E172" s="72" t="s">
        <v>10118</v>
      </c>
      <c r="F172" s="72" t="s">
        <v>9983</v>
      </c>
      <c r="G172" s="116">
        <v>20995</v>
      </c>
      <c r="H172" s="73">
        <v>510.7</v>
      </c>
      <c r="I172" s="70">
        <v>41.110240845897799</v>
      </c>
      <c r="J172" s="74">
        <v>20995</v>
      </c>
      <c r="K172" s="73">
        <v>524.1</v>
      </c>
      <c r="L172" s="75">
        <v>40.059149017363097</v>
      </c>
    </row>
    <row r="173" spans="2:12" x14ac:dyDescent="0.2">
      <c r="B173" s="71" t="s">
        <v>6324</v>
      </c>
      <c r="C173" s="72" t="s">
        <v>6323</v>
      </c>
      <c r="D173" s="72" t="s">
        <v>6291</v>
      </c>
      <c r="E173" s="72" t="s">
        <v>10118</v>
      </c>
      <c r="F173" s="72" t="s">
        <v>9983</v>
      </c>
      <c r="G173" s="116">
        <v>20000</v>
      </c>
      <c r="H173" s="73">
        <v>800.9</v>
      </c>
      <c r="I173" s="70">
        <v>24.9719066050693</v>
      </c>
      <c r="J173" s="74">
        <v>20000</v>
      </c>
      <c r="K173" s="73">
        <v>818</v>
      </c>
      <c r="L173" s="75">
        <v>24.449877750611201</v>
      </c>
    </row>
    <row r="174" spans="2:12" x14ac:dyDescent="0.2">
      <c r="B174" s="71" t="s">
        <v>6324</v>
      </c>
      <c r="C174" s="72" t="s">
        <v>6323</v>
      </c>
      <c r="D174" s="72" t="s">
        <v>6292</v>
      </c>
      <c r="E174" s="72" t="s">
        <v>10118</v>
      </c>
      <c r="F174" s="72" t="s">
        <v>9983</v>
      </c>
      <c r="G174" s="116">
        <v>56318</v>
      </c>
      <c r="H174" s="73">
        <v>982.2</v>
      </c>
      <c r="I174" s="70">
        <v>57.338627570759499</v>
      </c>
      <c r="J174" s="74">
        <v>57583</v>
      </c>
      <c r="K174" s="73">
        <v>984.5</v>
      </c>
      <c r="L174" s="75">
        <v>58.489588623666798</v>
      </c>
    </row>
    <row r="175" spans="2:12" x14ac:dyDescent="0.2">
      <c r="B175" s="71" t="s">
        <v>6326</v>
      </c>
      <c r="C175" s="72" t="s">
        <v>6325</v>
      </c>
      <c r="D175" s="72" t="s">
        <v>6230</v>
      </c>
      <c r="E175" s="72" t="s">
        <v>10118</v>
      </c>
      <c r="F175" s="72" t="s">
        <v>9990</v>
      </c>
      <c r="G175" s="116">
        <v>0</v>
      </c>
      <c r="H175" s="73">
        <v>68</v>
      </c>
      <c r="I175" s="70">
        <v>0</v>
      </c>
      <c r="J175" s="74">
        <v>0</v>
      </c>
      <c r="K175" s="73">
        <v>68.099999999999994</v>
      </c>
      <c r="L175" s="75">
        <v>0</v>
      </c>
    </row>
    <row r="176" spans="2:12" x14ac:dyDescent="0.2">
      <c r="B176" s="71" t="s">
        <v>6326</v>
      </c>
      <c r="C176" s="72" t="s">
        <v>6325</v>
      </c>
      <c r="D176" s="72" t="s">
        <v>6231</v>
      </c>
      <c r="E176" s="72" t="s">
        <v>10118</v>
      </c>
      <c r="F176" s="72" t="s">
        <v>9983</v>
      </c>
      <c r="G176" s="116">
        <v>9746</v>
      </c>
      <c r="H176" s="73">
        <v>165</v>
      </c>
      <c r="I176" s="70">
        <v>59.066666666666698</v>
      </c>
      <c r="J176" s="74">
        <v>9340</v>
      </c>
      <c r="K176" s="73">
        <v>165.7</v>
      </c>
      <c r="L176" s="75">
        <v>56.366928183464097</v>
      </c>
    </row>
    <row r="177" spans="2:12" x14ac:dyDescent="0.2">
      <c r="B177" s="71" t="s">
        <v>6326</v>
      </c>
      <c r="C177" s="72" t="s">
        <v>6325</v>
      </c>
      <c r="D177" s="72" t="s">
        <v>6232</v>
      </c>
      <c r="E177" s="72" t="s">
        <v>10118</v>
      </c>
      <c r="F177" s="72" t="s">
        <v>9983</v>
      </c>
      <c r="G177" s="116">
        <v>9500</v>
      </c>
      <c r="H177" s="73">
        <v>213.96</v>
      </c>
      <c r="I177" s="70">
        <v>44.400822583660499</v>
      </c>
      <c r="J177" s="74">
        <v>10000</v>
      </c>
      <c r="K177" s="73">
        <v>212.1</v>
      </c>
      <c r="L177" s="75">
        <v>47.147571900047097</v>
      </c>
    </row>
    <row r="178" spans="2:12" x14ac:dyDescent="0.2">
      <c r="B178" s="71" t="s">
        <v>6326</v>
      </c>
      <c r="C178" s="72" t="s">
        <v>6325</v>
      </c>
      <c r="D178" s="72" t="s">
        <v>6233</v>
      </c>
      <c r="E178" s="72" t="s">
        <v>10118</v>
      </c>
      <c r="F178" s="72" t="s">
        <v>9983</v>
      </c>
      <c r="G178" s="116">
        <v>4545</v>
      </c>
      <c r="H178" s="73">
        <v>118.33</v>
      </c>
      <c r="I178" s="70">
        <v>38.409532662891898</v>
      </c>
      <c r="J178" s="74">
        <v>4525</v>
      </c>
      <c r="K178" s="73">
        <v>119.7</v>
      </c>
      <c r="L178" s="75">
        <v>37.802840434419402</v>
      </c>
    </row>
    <row r="179" spans="2:12" x14ac:dyDescent="0.2">
      <c r="B179" s="71" t="s">
        <v>6326</v>
      </c>
      <c r="C179" s="72" t="s">
        <v>6325</v>
      </c>
      <c r="D179" s="72" t="s">
        <v>6234</v>
      </c>
      <c r="E179" s="72" t="s">
        <v>10118</v>
      </c>
      <c r="F179" s="72" t="s">
        <v>9983</v>
      </c>
      <c r="G179" s="116">
        <v>9800</v>
      </c>
      <c r="H179" s="73">
        <v>192.25</v>
      </c>
      <c r="I179" s="70">
        <v>50.975292587776302</v>
      </c>
      <c r="J179" s="74">
        <v>12650</v>
      </c>
      <c r="K179" s="73">
        <v>193.7</v>
      </c>
      <c r="L179" s="75">
        <v>65.307176045431106</v>
      </c>
    </row>
    <row r="180" spans="2:12" x14ac:dyDescent="0.2">
      <c r="B180" s="71" t="s">
        <v>6326</v>
      </c>
      <c r="C180" s="72" t="s">
        <v>6325</v>
      </c>
      <c r="D180" s="72" t="s">
        <v>6235</v>
      </c>
      <c r="E180" s="72" t="s">
        <v>10118</v>
      </c>
      <c r="F180" s="72" t="s">
        <v>9983</v>
      </c>
      <c r="G180" s="116">
        <v>106200</v>
      </c>
      <c r="H180" s="73">
        <v>1586.22</v>
      </c>
      <c r="I180" s="70">
        <v>66.951620834436596</v>
      </c>
      <c r="J180" s="74">
        <v>149367</v>
      </c>
      <c r="K180" s="73">
        <v>1597.9</v>
      </c>
      <c r="L180" s="75">
        <v>93.477063646035404</v>
      </c>
    </row>
    <row r="181" spans="2:12" x14ac:dyDescent="0.2">
      <c r="B181" s="71" t="s">
        <v>6326</v>
      </c>
      <c r="C181" s="72" t="s">
        <v>6325</v>
      </c>
      <c r="D181" s="72" t="s">
        <v>8360</v>
      </c>
      <c r="E181" s="72" t="s">
        <v>10118</v>
      </c>
      <c r="F181" s="72" t="s">
        <v>9990</v>
      </c>
      <c r="G181" s="116">
        <v>0</v>
      </c>
      <c r="H181" s="73">
        <v>24.94</v>
      </c>
      <c r="I181" s="70">
        <v>0</v>
      </c>
      <c r="J181" s="74">
        <v>0</v>
      </c>
      <c r="K181" s="73">
        <v>24.9</v>
      </c>
      <c r="L181" s="75">
        <v>0</v>
      </c>
    </row>
    <row r="182" spans="2:12" x14ac:dyDescent="0.2">
      <c r="B182" s="71" t="s">
        <v>6326</v>
      </c>
      <c r="C182" s="72" t="s">
        <v>6325</v>
      </c>
      <c r="D182" s="72" t="s">
        <v>6236</v>
      </c>
      <c r="E182" s="72" t="s">
        <v>10118</v>
      </c>
      <c r="F182" s="72" t="s">
        <v>9983</v>
      </c>
      <c r="G182" s="116">
        <v>892861</v>
      </c>
      <c r="H182" s="73">
        <v>17233.8</v>
      </c>
      <c r="I182" s="70">
        <v>51.8087131102833</v>
      </c>
      <c r="J182" s="74">
        <v>924271</v>
      </c>
      <c r="K182" s="73">
        <v>17838.5</v>
      </c>
      <c r="L182" s="75">
        <v>51.813269052891201</v>
      </c>
    </row>
    <row r="183" spans="2:12" x14ac:dyDescent="0.2">
      <c r="B183" s="71" t="s">
        <v>6326</v>
      </c>
      <c r="C183" s="72" t="s">
        <v>6325</v>
      </c>
      <c r="D183" s="72" t="s">
        <v>8361</v>
      </c>
      <c r="E183" s="72" t="s">
        <v>10118</v>
      </c>
      <c r="F183" s="72" t="s">
        <v>9990</v>
      </c>
      <c r="G183" s="116">
        <v>0</v>
      </c>
      <c r="H183" s="73">
        <v>39.159999999999997</v>
      </c>
      <c r="I183" s="70">
        <v>0</v>
      </c>
      <c r="J183" s="74">
        <v>0</v>
      </c>
      <c r="K183" s="73">
        <v>39.5</v>
      </c>
      <c r="L183" s="75">
        <v>0</v>
      </c>
    </row>
    <row r="184" spans="2:12" x14ac:dyDescent="0.2">
      <c r="B184" s="71" t="s">
        <v>6326</v>
      </c>
      <c r="C184" s="72" t="s">
        <v>6325</v>
      </c>
      <c r="D184" s="72" t="s">
        <v>6237</v>
      </c>
      <c r="E184" s="72" t="s">
        <v>10118</v>
      </c>
      <c r="F184" s="72" t="s">
        <v>9983</v>
      </c>
      <c r="G184" s="116">
        <v>1240</v>
      </c>
      <c r="H184" s="73">
        <v>76.8</v>
      </c>
      <c r="I184" s="70">
        <v>16.1458333333333</v>
      </c>
      <c r="J184" s="74">
        <v>1240</v>
      </c>
      <c r="K184" s="73">
        <v>78.599999999999994</v>
      </c>
      <c r="L184" s="75">
        <v>15.7760814249364</v>
      </c>
    </row>
    <row r="185" spans="2:12" x14ac:dyDescent="0.2">
      <c r="B185" s="71" t="s">
        <v>6326</v>
      </c>
      <c r="C185" s="72" t="s">
        <v>6325</v>
      </c>
      <c r="D185" s="72" t="s">
        <v>8362</v>
      </c>
      <c r="E185" s="72" t="s">
        <v>10118</v>
      </c>
      <c r="F185" s="72" t="s">
        <v>9990</v>
      </c>
      <c r="G185" s="116">
        <v>0</v>
      </c>
      <c r="H185" s="73">
        <v>49.6</v>
      </c>
      <c r="I185" s="70">
        <v>0</v>
      </c>
      <c r="J185" s="74">
        <v>0</v>
      </c>
      <c r="K185" s="73">
        <v>54.6</v>
      </c>
      <c r="L185" s="75">
        <v>0</v>
      </c>
    </row>
    <row r="186" spans="2:12" x14ac:dyDescent="0.2">
      <c r="B186" s="71" t="s">
        <v>6326</v>
      </c>
      <c r="C186" s="72" t="s">
        <v>6325</v>
      </c>
      <c r="D186" s="72" t="s">
        <v>6238</v>
      </c>
      <c r="E186" s="72" t="s">
        <v>10118</v>
      </c>
      <c r="F186" s="72" t="s">
        <v>9983</v>
      </c>
      <c r="G186" s="116">
        <v>24000</v>
      </c>
      <c r="H186" s="73">
        <v>844.55</v>
      </c>
      <c r="I186" s="70">
        <v>28.4175004440234</v>
      </c>
      <c r="J186" s="74">
        <v>25200</v>
      </c>
      <c r="K186" s="73">
        <v>844.9</v>
      </c>
      <c r="L186" s="75">
        <v>29.826014913007501</v>
      </c>
    </row>
    <row r="187" spans="2:12" x14ac:dyDescent="0.2">
      <c r="B187" s="71" t="s">
        <v>6326</v>
      </c>
      <c r="C187" s="72" t="s">
        <v>6325</v>
      </c>
      <c r="D187" s="72" t="s">
        <v>6239</v>
      </c>
      <c r="E187" s="72" t="s">
        <v>10118</v>
      </c>
      <c r="F187" s="72" t="s">
        <v>9983</v>
      </c>
      <c r="G187" s="116">
        <v>1100</v>
      </c>
      <c r="H187" s="73">
        <v>71.58</v>
      </c>
      <c r="I187" s="70">
        <v>15.367421067337199</v>
      </c>
      <c r="J187" s="74">
        <v>1090</v>
      </c>
      <c r="K187" s="73">
        <v>71.8</v>
      </c>
      <c r="L187" s="75">
        <v>15.1810584958217</v>
      </c>
    </row>
    <row r="188" spans="2:12" x14ac:dyDescent="0.2">
      <c r="B188" s="71" t="s">
        <v>6326</v>
      </c>
      <c r="C188" s="72" t="s">
        <v>6325</v>
      </c>
      <c r="D188" s="72" t="s">
        <v>6240</v>
      </c>
      <c r="E188" s="72" t="s">
        <v>10118</v>
      </c>
      <c r="F188" s="72" t="s">
        <v>9983</v>
      </c>
      <c r="G188" s="116">
        <v>30800</v>
      </c>
      <c r="H188" s="73">
        <v>507.06</v>
      </c>
      <c r="I188" s="70">
        <v>60.742318463298197</v>
      </c>
      <c r="J188" s="74">
        <v>31000</v>
      </c>
      <c r="K188" s="73">
        <v>515.79999999999995</v>
      </c>
      <c r="L188" s="75">
        <v>60.100814269096603</v>
      </c>
    </row>
    <row r="189" spans="2:12" x14ac:dyDescent="0.2">
      <c r="B189" s="71" t="s">
        <v>6326</v>
      </c>
      <c r="C189" s="72" t="s">
        <v>6325</v>
      </c>
      <c r="D189" s="72" t="s">
        <v>6241</v>
      </c>
      <c r="E189" s="72" t="s">
        <v>10118</v>
      </c>
      <c r="F189" s="72" t="s">
        <v>9983</v>
      </c>
      <c r="G189" s="116">
        <v>527259</v>
      </c>
      <c r="H189" s="73">
        <v>4341.01</v>
      </c>
      <c r="I189" s="70">
        <v>121.45998281505901</v>
      </c>
      <c r="J189" s="74">
        <v>565193</v>
      </c>
      <c r="K189" s="73">
        <v>4653.3</v>
      </c>
      <c r="L189" s="75">
        <v>121.46068381578699</v>
      </c>
    </row>
    <row r="190" spans="2:12" x14ac:dyDescent="0.2">
      <c r="B190" s="71" t="s">
        <v>6326</v>
      </c>
      <c r="C190" s="72" t="s">
        <v>6325</v>
      </c>
      <c r="D190" s="72" t="s">
        <v>6242</v>
      </c>
      <c r="E190" s="72" t="s">
        <v>10118</v>
      </c>
      <c r="F190" s="72" t="s">
        <v>9983</v>
      </c>
      <c r="G190" s="116">
        <v>84816</v>
      </c>
      <c r="H190" s="73">
        <v>708.95</v>
      </c>
      <c r="I190" s="70">
        <v>119.63608152902199</v>
      </c>
      <c r="J190" s="74">
        <v>88210</v>
      </c>
      <c r="K190" s="73">
        <v>798.9</v>
      </c>
      <c r="L190" s="75">
        <v>110.41431968957301</v>
      </c>
    </row>
    <row r="191" spans="2:12" x14ac:dyDescent="0.2">
      <c r="B191" s="71" t="s">
        <v>6326</v>
      </c>
      <c r="C191" s="72" t="s">
        <v>6325</v>
      </c>
      <c r="D191" s="72" t="s">
        <v>6243</v>
      </c>
      <c r="E191" s="72" t="s">
        <v>10118</v>
      </c>
      <c r="F191" s="72" t="s">
        <v>9983</v>
      </c>
      <c r="G191" s="116">
        <v>22252</v>
      </c>
      <c r="H191" s="73">
        <v>367.95</v>
      </c>
      <c r="I191" s="70">
        <v>60.4756080989265</v>
      </c>
      <c r="J191" s="74">
        <v>32252</v>
      </c>
      <c r="K191" s="73">
        <v>372.3</v>
      </c>
      <c r="L191" s="75">
        <v>86.629062583937696</v>
      </c>
    </row>
    <row r="192" spans="2:12" x14ac:dyDescent="0.2">
      <c r="B192" s="71" t="s">
        <v>6326</v>
      </c>
      <c r="C192" s="72" t="s">
        <v>6325</v>
      </c>
      <c r="D192" s="72" t="s">
        <v>6244</v>
      </c>
      <c r="E192" s="72" t="s">
        <v>10118</v>
      </c>
      <c r="F192" s="72" t="s">
        <v>9983</v>
      </c>
      <c r="G192" s="116">
        <v>27072</v>
      </c>
      <c r="H192" s="73">
        <v>386.74</v>
      </c>
      <c r="I192" s="70">
        <v>70.000517143300399</v>
      </c>
      <c r="J192" s="74">
        <v>27070</v>
      </c>
      <c r="K192" s="73">
        <v>405.1</v>
      </c>
      <c r="L192" s="75">
        <v>66.823006665020998</v>
      </c>
    </row>
    <row r="193" spans="2:12" x14ac:dyDescent="0.2">
      <c r="B193" s="71" t="s">
        <v>6326</v>
      </c>
      <c r="C193" s="72" t="s">
        <v>6325</v>
      </c>
      <c r="D193" s="72" t="s">
        <v>6245</v>
      </c>
      <c r="E193" s="72" t="s">
        <v>10118</v>
      </c>
      <c r="F193" s="72" t="s">
        <v>9983</v>
      </c>
      <c r="G193" s="116">
        <v>13597</v>
      </c>
      <c r="H193" s="73">
        <v>121.71</v>
      </c>
      <c r="I193" s="70">
        <v>111.71637498973</v>
      </c>
      <c r="J193" s="74">
        <v>14000</v>
      </c>
      <c r="K193" s="73">
        <v>120.1</v>
      </c>
      <c r="L193" s="75">
        <v>116.569525395504</v>
      </c>
    </row>
    <row r="194" spans="2:12" x14ac:dyDescent="0.2">
      <c r="B194" s="71" t="s">
        <v>6326</v>
      </c>
      <c r="C194" s="72" t="s">
        <v>6325</v>
      </c>
      <c r="D194" s="72" t="s">
        <v>4951</v>
      </c>
      <c r="E194" s="72" t="s">
        <v>10118</v>
      </c>
      <c r="F194" s="72" t="s">
        <v>9983</v>
      </c>
      <c r="G194" s="116">
        <v>7500</v>
      </c>
      <c r="H194" s="73">
        <v>274.83</v>
      </c>
      <c r="I194" s="70">
        <v>27.289597205545199</v>
      </c>
      <c r="J194" s="74">
        <v>8000</v>
      </c>
      <c r="K194" s="73">
        <v>276.5</v>
      </c>
      <c r="L194" s="75">
        <v>28.933092224231501</v>
      </c>
    </row>
    <row r="195" spans="2:12" x14ac:dyDescent="0.2">
      <c r="B195" s="71" t="s">
        <v>6326</v>
      </c>
      <c r="C195" s="72" t="s">
        <v>6325</v>
      </c>
      <c r="D195" s="72" t="s">
        <v>4952</v>
      </c>
      <c r="E195" s="72" t="s">
        <v>10118</v>
      </c>
      <c r="F195" s="72" t="s">
        <v>9983</v>
      </c>
      <c r="G195" s="116">
        <v>53822</v>
      </c>
      <c r="H195" s="73">
        <v>698.68</v>
      </c>
      <c r="I195" s="70">
        <v>77.0338352321521</v>
      </c>
      <c r="J195" s="74">
        <v>62430</v>
      </c>
      <c r="K195" s="73">
        <v>703.1</v>
      </c>
      <c r="L195" s="75">
        <v>88.792490399658604</v>
      </c>
    </row>
    <row r="196" spans="2:12" x14ac:dyDescent="0.2">
      <c r="B196" s="71" t="s">
        <v>6326</v>
      </c>
      <c r="C196" s="72" t="s">
        <v>6325</v>
      </c>
      <c r="D196" s="72" t="s">
        <v>8363</v>
      </c>
      <c r="E196" s="72" t="s">
        <v>10118</v>
      </c>
      <c r="F196" s="72" t="s">
        <v>9990</v>
      </c>
      <c r="G196" s="116">
        <v>0</v>
      </c>
      <c r="H196" s="73">
        <v>44.25</v>
      </c>
      <c r="I196" s="70">
        <v>0</v>
      </c>
      <c r="J196" s="74">
        <v>0</v>
      </c>
      <c r="K196" s="73">
        <v>42.4</v>
      </c>
      <c r="L196" s="75">
        <v>0</v>
      </c>
    </row>
    <row r="197" spans="2:12" x14ac:dyDescent="0.2">
      <c r="B197" s="71" t="s">
        <v>6326</v>
      </c>
      <c r="C197" s="72" t="s">
        <v>6325</v>
      </c>
      <c r="D197" s="72" t="s">
        <v>4953</v>
      </c>
      <c r="E197" s="72" t="s">
        <v>10118</v>
      </c>
      <c r="F197" s="72" t="s">
        <v>9983</v>
      </c>
      <c r="G197" s="116">
        <v>2046</v>
      </c>
      <c r="H197" s="73">
        <v>123.43</v>
      </c>
      <c r="I197" s="70">
        <v>16.5761970347565</v>
      </c>
      <c r="J197" s="74">
        <v>2100</v>
      </c>
      <c r="K197" s="73">
        <v>124.1</v>
      </c>
      <c r="L197" s="75">
        <v>16.921837228041898</v>
      </c>
    </row>
    <row r="198" spans="2:12" x14ac:dyDescent="0.2">
      <c r="B198" s="71" t="s">
        <v>6326</v>
      </c>
      <c r="C198" s="72" t="s">
        <v>6325</v>
      </c>
      <c r="D198" s="72" t="s">
        <v>4954</v>
      </c>
      <c r="E198" s="72" t="s">
        <v>10118</v>
      </c>
      <c r="F198" s="72" t="s">
        <v>9983</v>
      </c>
      <c r="G198" s="116">
        <v>147954</v>
      </c>
      <c r="H198" s="73">
        <v>1771.3</v>
      </c>
      <c r="I198" s="70">
        <v>83.528481905944801</v>
      </c>
      <c r="J198" s="74">
        <v>155350</v>
      </c>
      <c r="K198" s="73">
        <v>1772.8</v>
      </c>
      <c r="L198" s="75">
        <v>87.629738267147999</v>
      </c>
    </row>
    <row r="199" spans="2:12" x14ac:dyDescent="0.2">
      <c r="B199" s="71" t="s">
        <v>6326</v>
      </c>
      <c r="C199" s="72" t="s">
        <v>6325</v>
      </c>
      <c r="D199" s="72" t="s">
        <v>8364</v>
      </c>
      <c r="E199" s="72" t="s">
        <v>10118</v>
      </c>
      <c r="F199" s="72" t="s">
        <v>9990</v>
      </c>
      <c r="G199" s="116">
        <v>0</v>
      </c>
      <c r="H199" s="73">
        <v>6.34</v>
      </c>
      <c r="I199" s="70">
        <v>0</v>
      </c>
      <c r="J199" s="74">
        <v>0</v>
      </c>
      <c r="K199" s="73">
        <v>5.8</v>
      </c>
      <c r="L199" s="75">
        <v>0</v>
      </c>
    </row>
    <row r="200" spans="2:12" x14ac:dyDescent="0.2">
      <c r="B200" s="71" t="s">
        <v>6326</v>
      </c>
      <c r="C200" s="72" t="s">
        <v>6325</v>
      </c>
      <c r="D200" s="72" t="s">
        <v>4955</v>
      </c>
      <c r="E200" s="72" t="s">
        <v>10118</v>
      </c>
      <c r="F200" s="72" t="s">
        <v>9983</v>
      </c>
      <c r="G200" s="116">
        <v>6705</v>
      </c>
      <c r="H200" s="73">
        <v>162.38</v>
      </c>
      <c r="I200" s="70">
        <v>41.292031038305197</v>
      </c>
      <c r="J200" s="74">
        <v>6800</v>
      </c>
      <c r="K200" s="73">
        <v>165.7</v>
      </c>
      <c r="L200" s="75">
        <v>41.038020519010303</v>
      </c>
    </row>
    <row r="201" spans="2:12" x14ac:dyDescent="0.2">
      <c r="B201" s="71" t="s">
        <v>6326</v>
      </c>
      <c r="C201" s="72" t="s">
        <v>6325</v>
      </c>
      <c r="D201" s="72" t="s">
        <v>4956</v>
      </c>
      <c r="E201" s="72" t="s">
        <v>10118</v>
      </c>
      <c r="F201" s="72" t="s">
        <v>9983</v>
      </c>
      <c r="G201" s="116">
        <v>10000</v>
      </c>
      <c r="H201" s="73">
        <v>280.33</v>
      </c>
      <c r="I201" s="70">
        <v>35.672243427389098</v>
      </c>
      <c r="J201" s="74">
        <v>11000</v>
      </c>
      <c r="K201" s="73">
        <v>283.3</v>
      </c>
      <c r="L201" s="75">
        <v>38.828097423226303</v>
      </c>
    </row>
    <row r="202" spans="2:12" x14ac:dyDescent="0.2">
      <c r="B202" s="71" t="s">
        <v>6326</v>
      </c>
      <c r="C202" s="72" t="s">
        <v>6325</v>
      </c>
      <c r="D202" s="72" t="s">
        <v>4957</v>
      </c>
      <c r="E202" s="72" t="s">
        <v>10118</v>
      </c>
      <c r="F202" s="72" t="s">
        <v>9983</v>
      </c>
      <c r="G202" s="116">
        <v>19338</v>
      </c>
      <c r="H202" s="73">
        <v>436.06</v>
      </c>
      <c r="I202" s="70">
        <v>44.347108196119798</v>
      </c>
      <c r="J202" s="74">
        <v>21213</v>
      </c>
      <c r="K202" s="73">
        <v>441.4</v>
      </c>
      <c r="L202" s="75">
        <v>48.058450385138201</v>
      </c>
    </row>
    <row r="203" spans="2:12" x14ac:dyDescent="0.2">
      <c r="B203" s="71" t="s">
        <v>6326</v>
      </c>
      <c r="C203" s="72" t="s">
        <v>6325</v>
      </c>
      <c r="D203" s="72" t="s">
        <v>8365</v>
      </c>
      <c r="E203" s="72" t="s">
        <v>10118</v>
      </c>
      <c r="F203" s="72" t="s">
        <v>9990</v>
      </c>
      <c r="G203" s="116">
        <v>0</v>
      </c>
      <c r="H203" s="73">
        <v>76.64</v>
      </c>
      <c r="I203" s="70">
        <v>0</v>
      </c>
      <c r="J203" s="74">
        <v>0</v>
      </c>
      <c r="K203" s="73">
        <v>75.900000000000006</v>
      </c>
      <c r="L203" s="75">
        <v>0</v>
      </c>
    </row>
    <row r="204" spans="2:12" x14ac:dyDescent="0.2">
      <c r="B204" s="71" t="s">
        <v>6326</v>
      </c>
      <c r="C204" s="72" t="s">
        <v>6325</v>
      </c>
      <c r="D204" s="72" t="s">
        <v>4958</v>
      </c>
      <c r="E204" s="72" t="s">
        <v>10118</v>
      </c>
      <c r="F204" s="72" t="s">
        <v>9983</v>
      </c>
      <c r="G204" s="116">
        <v>590</v>
      </c>
      <c r="H204" s="73">
        <v>83.86</v>
      </c>
      <c r="I204" s="70">
        <v>7.03553541616981</v>
      </c>
      <c r="J204" s="74">
        <v>600</v>
      </c>
      <c r="K204" s="73">
        <v>85</v>
      </c>
      <c r="L204" s="75">
        <v>7.0588235294117601</v>
      </c>
    </row>
    <row r="205" spans="2:12" x14ac:dyDescent="0.2">
      <c r="B205" s="71" t="s">
        <v>6326</v>
      </c>
      <c r="C205" s="72" t="s">
        <v>6325</v>
      </c>
      <c r="D205" s="72" t="s">
        <v>4959</v>
      </c>
      <c r="E205" s="72" t="s">
        <v>10118</v>
      </c>
      <c r="F205" s="72" t="s">
        <v>9983</v>
      </c>
      <c r="G205" s="116">
        <v>25000</v>
      </c>
      <c r="H205" s="73">
        <v>254.63</v>
      </c>
      <c r="I205" s="70">
        <v>98.1816753721086</v>
      </c>
      <c r="J205" s="74">
        <v>27000</v>
      </c>
      <c r="K205" s="73">
        <v>261.60000000000002</v>
      </c>
      <c r="L205" s="75">
        <v>103.211009174312</v>
      </c>
    </row>
    <row r="206" spans="2:12" x14ac:dyDescent="0.2">
      <c r="B206" s="71" t="s">
        <v>6326</v>
      </c>
      <c r="C206" s="72" t="s">
        <v>6325</v>
      </c>
      <c r="D206" s="72" t="s">
        <v>4960</v>
      </c>
      <c r="E206" s="72" t="s">
        <v>10118</v>
      </c>
      <c r="F206" s="72" t="s">
        <v>9990</v>
      </c>
      <c r="G206" s="116">
        <v>0</v>
      </c>
      <c r="H206" s="73">
        <v>47.13</v>
      </c>
      <c r="I206" s="70">
        <v>0</v>
      </c>
      <c r="J206" s="74">
        <v>0</v>
      </c>
      <c r="K206" s="73">
        <v>46.8</v>
      </c>
      <c r="L206" s="75">
        <v>0</v>
      </c>
    </row>
    <row r="207" spans="2:12" x14ac:dyDescent="0.2">
      <c r="B207" s="71" t="s">
        <v>6326</v>
      </c>
      <c r="C207" s="72" t="s">
        <v>6325</v>
      </c>
      <c r="D207" s="72" t="s">
        <v>4961</v>
      </c>
      <c r="E207" s="72" t="s">
        <v>10118</v>
      </c>
      <c r="F207" s="72" t="s">
        <v>9983</v>
      </c>
      <c r="G207" s="116">
        <v>7765</v>
      </c>
      <c r="H207" s="73">
        <v>171.77</v>
      </c>
      <c r="I207" s="70">
        <v>45.2057984514176</v>
      </c>
      <c r="J207" s="74">
        <v>16000</v>
      </c>
      <c r="K207" s="73">
        <v>173.1</v>
      </c>
      <c r="L207" s="75">
        <v>92.432120161756202</v>
      </c>
    </row>
    <row r="208" spans="2:12" x14ac:dyDescent="0.2">
      <c r="B208" s="71" t="s">
        <v>6326</v>
      </c>
      <c r="C208" s="72" t="s">
        <v>6325</v>
      </c>
      <c r="D208" s="72" t="s">
        <v>4962</v>
      </c>
      <c r="E208" s="72" t="s">
        <v>10118</v>
      </c>
      <c r="F208" s="72" t="s">
        <v>9983</v>
      </c>
      <c r="G208" s="116">
        <v>8000</v>
      </c>
      <c r="H208" s="73">
        <v>109.82</v>
      </c>
      <c r="I208" s="70">
        <v>72.846476051720998</v>
      </c>
      <c r="J208" s="74">
        <v>8400</v>
      </c>
      <c r="K208" s="73">
        <v>107.9</v>
      </c>
      <c r="L208" s="75">
        <v>77.849860982391107</v>
      </c>
    </row>
    <row r="209" spans="2:12" x14ac:dyDescent="0.2">
      <c r="B209" s="71" t="s">
        <v>6326</v>
      </c>
      <c r="C209" s="72" t="s">
        <v>6325</v>
      </c>
      <c r="D209" s="72" t="s">
        <v>4963</v>
      </c>
      <c r="E209" s="72" t="s">
        <v>10118</v>
      </c>
      <c r="F209" s="72" t="s">
        <v>9983</v>
      </c>
      <c r="G209" s="116">
        <v>82155</v>
      </c>
      <c r="H209" s="73">
        <v>1243.8399999999999</v>
      </c>
      <c r="I209" s="70">
        <v>66.049491896063799</v>
      </c>
      <c r="J209" s="74">
        <v>88770</v>
      </c>
      <c r="K209" s="73">
        <v>1251.0999999999999</v>
      </c>
      <c r="L209" s="75">
        <v>70.953560866437499</v>
      </c>
    </row>
    <row r="210" spans="2:12" x14ac:dyDescent="0.2">
      <c r="B210" s="71" t="s">
        <v>6326</v>
      </c>
      <c r="C210" s="72" t="s">
        <v>6325</v>
      </c>
      <c r="D210" s="72" t="s">
        <v>8366</v>
      </c>
      <c r="E210" s="72" t="s">
        <v>10118</v>
      </c>
      <c r="F210" s="72" t="s">
        <v>9990</v>
      </c>
      <c r="G210" s="116">
        <v>0</v>
      </c>
      <c r="H210" s="73">
        <v>19.34</v>
      </c>
      <c r="I210" s="70">
        <v>0</v>
      </c>
      <c r="J210" s="74">
        <v>0</v>
      </c>
      <c r="K210" s="73">
        <v>20.399999999999999</v>
      </c>
      <c r="L210" s="75">
        <v>0</v>
      </c>
    </row>
    <row r="211" spans="2:12" x14ac:dyDescent="0.2">
      <c r="B211" s="71" t="s">
        <v>6326</v>
      </c>
      <c r="C211" s="72" t="s">
        <v>6325</v>
      </c>
      <c r="D211" s="72" t="s">
        <v>8367</v>
      </c>
      <c r="E211" s="72" t="s">
        <v>10118</v>
      </c>
      <c r="F211" s="72" t="s">
        <v>9990</v>
      </c>
      <c r="G211" s="116">
        <v>0</v>
      </c>
      <c r="H211" s="73">
        <v>20.76</v>
      </c>
      <c r="I211" s="70">
        <v>0</v>
      </c>
      <c r="J211" s="74">
        <v>0</v>
      </c>
      <c r="K211" s="73">
        <v>19.899999999999999</v>
      </c>
      <c r="L211" s="75">
        <v>0</v>
      </c>
    </row>
    <row r="212" spans="2:12" x14ac:dyDescent="0.2">
      <c r="B212" s="71" t="s">
        <v>6326</v>
      </c>
      <c r="C212" s="72" t="s">
        <v>6325</v>
      </c>
      <c r="D212" s="72" t="s">
        <v>4964</v>
      </c>
      <c r="E212" s="72" t="s">
        <v>10118</v>
      </c>
      <c r="F212" s="72" t="s">
        <v>9983</v>
      </c>
      <c r="G212" s="116">
        <v>13000</v>
      </c>
      <c r="H212" s="73">
        <v>328.89</v>
      </c>
      <c r="I212" s="70">
        <v>39.526893490224701</v>
      </c>
      <c r="J212" s="74">
        <v>13000</v>
      </c>
      <c r="K212" s="73">
        <v>328.1</v>
      </c>
      <c r="L212" s="75">
        <v>39.6220664431576</v>
      </c>
    </row>
    <row r="213" spans="2:12" x14ac:dyDescent="0.2">
      <c r="B213" s="71" t="s">
        <v>6326</v>
      </c>
      <c r="C213" s="72" t="s">
        <v>6325</v>
      </c>
      <c r="D213" s="72" t="s">
        <v>4965</v>
      </c>
      <c r="E213" s="72" t="s">
        <v>10118</v>
      </c>
      <c r="F213" s="72" t="s">
        <v>9983</v>
      </c>
      <c r="G213" s="116">
        <v>20690</v>
      </c>
      <c r="H213" s="73">
        <v>254.12</v>
      </c>
      <c r="I213" s="70">
        <v>81.418227609003594</v>
      </c>
      <c r="J213" s="74">
        <v>20690</v>
      </c>
      <c r="K213" s="73">
        <v>252.6</v>
      </c>
      <c r="L213" s="75">
        <v>81.908155186064903</v>
      </c>
    </row>
    <row r="214" spans="2:12" x14ac:dyDescent="0.2">
      <c r="B214" s="71" t="s">
        <v>6326</v>
      </c>
      <c r="C214" s="72" t="s">
        <v>6325</v>
      </c>
      <c r="D214" s="72" t="s">
        <v>6246</v>
      </c>
      <c r="E214" s="72" t="s">
        <v>10118</v>
      </c>
      <c r="F214" s="72" t="s">
        <v>9983</v>
      </c>
      <c r="G214" s="116">
        <v>20659</v>
      </c>
      <c r="H214" s="73">
        <v>396.64</v>
      </c>
      <c r="I214" s="70">
        <v>52.085014118596199</v>
      </c>
      <c r="J214" s="74">
        <v>22648</v>
      </c>
      <c r="K214" s="73">
        <v>399.4</v>
      </c>
      <c r="L214" s="75">
        <v>56.705057586379603</v>
      </c>
    </row>
    <row r="215" spans="2:12" x14ac:dyDescent="0.2">
      <c r="B215" s="71" t="s">
        <v>6326</v>
      </c>
      <c r="C215" s="72" t="s">
        <v>6325</v>
      </c>
      <c r="D215" s="72" t="s">
        <v>6247</v>
      </c>
      <c r="E215" s="72" t="s">
        <v>10118</v>
      </c>
      <c r="F215" s="72" t="s">
        <v>9983</v>
      </c>
      <c r="G215" s="116">
        <v>19685</v>
      </c>
      <c r="H215" s="73">
        <v>437.35</v>
      </c>
      <c r="I215" s="70">
        <v>45.009717617468802</v>
      </c>
      <c r="J215" s="74">
        <v>19685</v>
      </c>
      <c r="K215" s="73">
        <v>430.1</v>
      </c>
      <c r="L215" s="75">
        <v>45.768425947454098</v>
      </c>
    </row>
    <row r="216" spans="2:12" x14ac:dyDescent="0.2">
      <c r="B216" s="71" t="s">
        <v>6326</v>
      </c>
      <c r="C216" s="72" t="s">
        <v>6325</v>
      </c>
      <c r="D216" s="72" t="s">
        <v>6248</v>
      </c>
      <c r="E216" s="72" t="s">
        <v>10118</v>
      </c>
      <c r="F216" s="72" t="s">
        <v>9983</v>
      </c>
      <c r="G216" s="116">
        <v>18000</v>
      </c>
      <c r="H216" s="73">
        <v>395.49</v>
      </c>
      <c r="I216" s="70">
        <v>45.513160889023702</v>
      </c>
      <c r="J216" s="74">
        <v>19000</v>
      </c>
      <c r="K216" s="73">
        <v>400</v>
      </c>
      <c r="L216" s="75">
        <v>47.5</v>
      </c>
    </row>
    <row r="217" spans="2:12" x14ac:dyDescent="0.2">
      <c r="B217" s="71" t="s">
        <v>6326</v>
      </c>
      <c r="C217" s="72" t="s">
        <v>6325</v>
      </c>
      <c r="D217" s="72" t="s">
        <v>6249</v>
      </c>
      <c r="E217" s="72" t="s">
        <v>10118</v>
      </c>
      <c r="F217" s="72" t="s">
        <v>9983</v>
      </c>
      <c r="G217" s="116">
        <v>97460</v>
      </c>
      <c r="H217" s="73">
        <v>2119.92</v>
      </c>
      <c r="I217" s="70">
        <v>45.973432959734303</v>
      </c>
      <c r="J217" s="74">
        <v>163710</v>
      </c>
      <c r="K217" s="73">
        <v>2218.9</v>
      </c>
      <c r="L217" s="75">
        <v>73.779800802199304</v>
      </c>
    </row>
    <row r="218" spans="2:12" x14ac:dyDescent="0.2">
      <c r="B218" s="71" t="s">
        <v>6326</v>
      </c>
      <c r="C218" s="72" t="s">
        <v>6325</v>
      </c>
      <c r="D218" s="72" t="s">
        <v>7951</v>
      </c>
      <c r="E218" s="72" t="s">
        <v>10118</v>
      </c>
      <c r="F218" s="72" t="s">
        <v>9983</v>
      </c>
      <c r="G218" s="116">
        <v>15500</v>
      </c>
      <c r="H218" s="73">
        <v>362.13</v>
      </c>
      <c r="I218" s="70">
        <v>42.8023085632232</v>
      </c>
      <c r="J218" s="74">
        <v>17000</v>
      </c>
      <c r="K218" s="73">
        <v>359.2</v>
      </c>
      <c r="L218" s="75">
        <v>47.327394209354097</v>
      </c>
    </row>
    <row r="219" spans="2:12" x14ac:dyDescent="0.2">
      <c r="B219" s="71" t="s">
        <v>6326</v>
      </c>
      <c r="C219" s="72" t="s">
        <v>6325</v>
      </c>
      <c r="D219" s="72" t="s">
        <v>6250</v>
      </c>
      <c r="E219" s="72" t="s">
        <v>10118</v>
      </c>
      <c r="F219" s="72" t="s">
        <v>9983</v>
      </c>
      <c r="G219" s="116">
        <v>11000</v>
      </c>
      <c r="H219" s="73">
        <v>144.32</v>
      </c>
      <c r="I219" s="70">
        <v>76.219512195121993</v>
      </c>
      <c r="J219" s="74">
        <v>11020</v>
      </c>
      <c r="K219" s="73">
        <v>144.6</v>
      </c>
      <c r="L219" s="75">
        <v>76.210235131396999</v>
      </c>
    </row>
    <row r="220" spans="2:12" x14ac:dyDescent="0.2">
      <c r="B220" s="71" t="s">
        <v>6326</v>
      </c>
      <c r="C220" s="72" t="s">
        <v>6325</v>
      </c>
      <c r="D220" s="72" t="s">
        <v>2661</v>
      </c>
      <c r="E220" s="72" t="s">
        <v>10118</v>
      </c>
      <c r="F220" s="72" t="s">
        <v>9983</v>
      </c>
      <c r="G220" s="116">
        <v>4200</v>
      </c>
      <c r="H220" s="73">
        <v>101.53</v>
      </c>
      <c r="I220" s="70">
        <v>41.367083620604703</v>
      </c>
      <c r="J220" s="74">
        <v>4200</v>
      </c>
      <c r="K220" s="73">
        <v>101.4</v>
      </c>
      <c r="L220" s="75">
        <v>41.420118343195298</v>
      </c>
    </row>
    <row r="221" spans="2:12" x14ac:dyDescent="0.2">
      <c r="B221" s="71" t="s">
        <v>6326</v>
      </c>
      <c r="C221" s="72" t="s">
        <v>6325</v>
      </c>
      <c r="D221" s="72" t="s">
        <v>8368</v>
      </c>
      <c r="E221" s="72" t="s">
        <v>10118</v>
      </c>
      <c r="F221" s="72" t="s">
        <v>9990</v>
      </c>
      <c r="G221" s="116">
        <v>0</v>
      </c>
      <c r="H221" s="73">
        <v>49.32</v>
      </c>
      <c r="I221" s="70">
        <v>0</v>
      </c>
      <c r="J221" s="74">
        <v>0</v>
      </c>
      <c r="K221" s="73">
        <v>48.4</v>
      </c>
      <c r="L221" s="75">
        <v>0</v>
      </c>
    </row>
    <row r="222" spans="2:12" x14ac:dyDescent="0.2">
      <c r="B222" s="71" t="s">
        <v>6326</v>
      </c>
      <c r="C222" s="72" t="s">
        <v>6325</v>
      </c>
      <c r="D222" s="72" t="s">
        <v>8369</v>
      </c>
      <c r="E222" s="72" t="s">
        <v>10118</v>
      </c>
      <c r="F222" s="72" t="s">
        <v>9990</v>
      </c>
      <c r="G222" s="116">
        <v>0</v>
      </c>
      <c r="H222" s="73">
        <v>22.86</v>
      </c>
      <c r="I222" s="70">
        <v>0</v>
      </c>
      <c r="J222" s="74">
        <v>0</v>
      </c>
      <c r="K222" s="73">
        <v>23.2</v>
      </c>
      <c r="L222" s="75">
        <v>0</v>
      </c>
    </row>
    <row r="223" spans="2:12" x14ac:dyDescent="0.2">
      <c r="B223" s="71" t="s">
        <v>6326</v>
      </c>
      <c r="C223" s="72" t="s">
        <v>6325</v>
      </c>
      <c r="D223" s="72" t="s">
        <v>2662</v>
      </c>
      <c r="E223" s="72" t="s">
        <v>10118</v>
      </c>
      <c r="F223" s="72" t="s">
        <v>9983</v>
      </c>
      <c r="G223" s="116">
        <v>3000</v>
      </c>
      <c r="H223" s="73">
        <v>47.93</v>
      </c>
      <c r="I223" s="70">
        <v>62.591278948466503</v>
      </c>
      <c r="J223" s="74">
        <v>3000</v>
      </c>
      <c r="K223" s="73">
        <v>46.8</v>
      </c>
      <c r="L223" s="75">
        <v>64.102564102564102</v>
      </c>
    </row>
    <row r="224" spans="2:12" x14ac:dyDescent="0.2">
      <c r="B224" s="71" t="s">
        <v>6326</v>
      </c>
      <c r="C224" s="72" t="s">
        <v>6325</v>
      </c>
      <c r="D224" s="72" t="s">
        <v>2663</v>
      </c>
      <c r="E224" s="72" t="s">
        <v>10118</v>
      </c>
      <c r="F224" s="72" t="s">
        <v>9983</v>
      </c>
      <c r="G224" s="116">
        <v>13750</v>
      </c>
      <c r="H224" s="73">
        <v>313.27999999999997</v>
      </c>
      <c r="I224" s="70">
        <v>43.890449438202303</v>
      </c>
      <c r="J224" s="74">
        <v>14000</v>
      </c>
      <c r="K224" s="73">
        <v>319</v>
      </c>
      <c r="L224" s="75">
        <v>43.887147335423201</v>
      </c>
    </row>
    <row r="225" spans="2:12" x14ac:dyDescent="0.2">
      <c r="B225" s="71" t="s">
        <v>6326</v>
      </c>
      <c r="C225" s="72" t="s">
        <v>6325</v>
      </c>
      <c r="D225" s="72" t="s">
        <v>6542</v>
      </c>
      <c r="E225" s="72" t="s">
        <v>10118</v>
      </c>
      <c r="F225" s="72" t="s">
        <v>9983</v>
      </c>
      <c r="G225" s="116">
        <v>28078</v>
      </c>
      <c r="H225" s="73">
        <v>392.56</v>
      </c>
      <c r="I225" s="70">
        <v>71.525371917668593</v>
      </c>
      <c r="J225" s="74">
        <v>33500</v>
      </c>
      <c r="K225" s="73">
        <v>395.3</v>
      </c>
      <c r="L225" s="75">
        <v>84.745762711864401</v>
      </c>
    </row>
    <row r="226" spans="2:12" x14ac:dyDescent="0.2">
      <c r="B226" s="71" t="s">
        <v>6326</v>
      </c>
      <c r="C226" s="72" t="s">
        <v>6325</v>
      </c>
      <c r="D226" s="72" t="s">
        <v>8370</v>
      </c>
      <c r="E226" s="72" t="s">
        <v>10118</v>
      </c>
      <c r="F226" s="72" t="s">
        <v>9990</v>
      </c>
      <c r="G226" s="116">
        <v>0</v>
      </c>
      <c r="H226" s="73">
        <v>69.45</v>
      </c>
      <c r="I226" s="70">
        <v>0</v>
      </c>
      <c r="J226" s="74">
        <v>0</v>
      </c>
      <c r="K226" s="73">
        <v>71.2</v>
      </c>
      <c r="L226" s="75">
        <v>0</v>
      </c>
    </row>
    <row r="227" spans="2:12" x14ac:dyDescent="0.2">
      <c r="B227" s="71" t="s">
        <v>6326</v>
      </c>
      <c r="C227" s="72" t="s">
        <v>6325</v>
      </c>
      <c r="D227" s="72" t="s">
        <v>6543</v>
      </c>
      <c r="E227" s="72" t="s">
        <v>10118</v>
      </c>
      <c r="F227" s="72" t="s">
        <v>9990</v>
      </c>
      <c r="G227" s="116">
        <v>0</v>
      </c>
      <c r="H227" s="73">
        <v>35.6</v>
      </c>
      <c r="I227" s="70">
        <v>0</v>
      </c>
      <c r="J227" s="74">
        <v>0</v>
      </c>
      <c r="K227" s="73">
        <v>37.6</v>
      </c>
      <c r="L227" s="75">
        <v>0</v>
      </c>
    </row>
    <row r="228" spans="2:12" x14ac:dyDescent="0.2">
      <c r="B228" s="71" t="s">
        <v>6326</v>
      </c>
      <c r="C228" s="72" t="s">
        <v>6325</v>
      </c>
      <c r="D228" s="72" t="s">
        <v>6544</v>
      </c>
      <c r="E228" s="72" t="s">
        <v>10118</v>
      </c>
      <c r="F228" s="72" t="s">
        <v>9983</v>
      </c>
      <c r="G228" s="116">
        <v>3200</v>
      </c>
      <c r="H228" s="73">
        <v>91.39</v>
      </c>
      <c r="I228" s="70">
        <v>35.014771856877097</v>
      </c>
      <c r="J228" s="74">
        <v>3000</v>
      </c>
      <c r="K228" s="73">
        <v>92</v>
      </c>
      <c r="L228" s="75">
        <v>32.6086956521739</v>
      </c>
    </row>
    <row r="229" spans="2:12" x14ac:dyDescent="0.2">
      <c r="B229" s="71" t="s">
        <v>6326</v>
      </c>
      <c r="C229" s="72" t="s">
        <v>6325</v>
      </c>
      <c r="D229" s="72" t="s">
        <v>8371</v>
      </c>
      <c r="E229" s="72" t="s">
        <v>10118</v>
      </c>
      <c r="F229" s="72" t="s">
        <v>9990</v>
      </c>
      <c r="G229" s="116">
        <v>0</v>
      </c>
      <c r="H229" s="73">
        <v>49.26</v>
      </c>
      <c r="I229" s="70">
        <v>0</v>
      </c>
      <c r="J229" s="74">
        <v>0</v>
      </c>
      <c r="K229" s="73">
        <v>50.2</v>
      </c>
      <c r="L229" s="75">
        <v>0</v>
      </c>
    </row>
    <row r="230" spans="2:12" x14ac:dyDescent="0.2">
      <c r="B230" s="71" t="s">
        <v>6326</v>
      </c>
      <c r="C230" s="72" t="s">
        <v>6325</v>
      </c>
      <c r="D230" s="72" t="s">
        <v>8372</v>
      </c>
      <c r="E230" s="72" t="s">
        <v>10118</v>
      </c>
      <c r="F230" s="72" t="s">
        <v>9990</v>
      </c>
      <c r="G230" s="116">
        <v>0</v>
      </c>
      <c r="H230" s="73">
        <v>68.510000000000005</v>
      </c>
      <c r="I230" s="70">
        <v>0</v>
      </c>
      <c r="J230" s="74">
        <v>0</v>
      </c>
      <c r="K230" s="73">
        <v>68.400000000000006</v>
      </c>
      <c r="L230" s="75">
        <v>0</v>
      </c>
    </row>
    <row r="231" spans="2:12" x14ac:dyDescent="0.2">
      <c r="B231" s="71" t="s">
        <v>6326</v>
      </c>
      <c r="C231" s="72" t="s">
        <v>6325</v>
      </c>
      <c r="D231" s="72" t="s">
        <v>6545</v>
      </c>
      <c r="E231" s="72" t="s">
        <v>10118</v>
      </c>
      <c r="F231" s="72" t="s">
        <v>9983</v>
      </c>
      <c r="G231" s="116">
        <v>9403</v>
      </c>
      <c r="H231" s="73">
        <v>234.58</v>
      </c>
      <c r="I231" s="70">
        <v>40.084406172734198</v>
      </c>
      <c r="J231" s="74">
        <v>9870</v>
      </c>
      <c r="K231" s="73">
        <v>229.2</v>
      </c>
      <c r="L231" s="75">
        <v>43.062827225130903</v>
      </c>
    </row>
    <row r="232" spans="2:12" x14ac:dyDescent="0.2">
      <c r="B232" s="71" t="s">
        <v>6326</v>
      </c>
      <c r="C232" s="72" t="s">
        <v>6325</v>
      </c>
      <c r="D232" s="72" t="s">
        <v>6546</v>
      </c>
      <c r="E232" s="72" t="s">
        <v>10118</v>
      </c>
      <c r="F232" s="72" t="s">
        <v>9983</v>
      </c>
      <c r="G232" s="116">
        <v>91800</v>
      </c>
      <c r="H232" s="73">
        <v>1129.5999999999999</v>
      </c>
      <c r="I232" s="70">
        <v>81.267705382436304</v>
      </c>
      <c r="J232" s="74">
        <v>91814</v>
      </c>
      <c r="K232" s="73">
        <v>1134</v>
      </c>
      <c r="L232" s="75">
        <v>80.964726631393305</v>
      </c>
    </row>
    <row r="233" spans="2:12" x14ac:dyDescent="0.2">
      <c r="B233" s="71" t="s">
        <v>6326</v>
      </c>
      <c r="C233" s="72" t="s">
        <v>6325</v>
      </c>
      <c r="D233" s="72" t="s">
        <v>6547</v>
      </c>
      <c r="E233" s="72" t="s">
        <v>10118</v>
      </c>
      <c r="F233" s="72" t="s">
        <v>9983</v>
      </c>
      <c r="G233" s="116">
        <v>8192</v>
      </c>
      <c r="H233" s="73">
        <v>184.97</v>
      </c>
      <c r="I233" s="70">
        <v>44.288262961561301</v>
      </c>
      <c r="J233" s="74">
        <v>8660</v>
      </c>
      <c r="K233" s="73">
        <v>188.9</v>
      </c>
      <c r="L233" s="75">
        <v>45.844362096347297</v>
      </c>
    </row>
    <row r="234" spans="2:12" x14ac:dyDescent="0.2">
      <c r="B234" s="71" t="s">
        <v>6326</v>
      </c>
      <c r="C234" s="72" t="s">
        <v>6325</v>
      </c>
      <c r="D234" s="72" t="s">
        <v>6548</v>
      </c>
      <c r="E234" s="72" t="s">
        <v>10118</v>
      </c>
      <c r="F234" s="72" t="s">
        <v>9983</v>
      </c>
      <c r="G234" s="116">
        <v>16861</v>
      </c>
      <c r="H234" s="73">
        <v>342.91</v>
      </c>
      <c r="I234" s="70">
        <v>49.170336239829702</v>
      </c>
      <c r="J234" s="74">
        <v>17070</v>
      </c>
      <c r="K234" s="73">
        <v>346.9</v>
      </c>
      <c r="L234" s="75">
        <v>49.207264341308701</v>
      </c>
    </row>
    <row r="235" spans="2:12" x14ac:dyDescent="0.2">
      <c r="B235" s="71" t="s">
        <v>6326</v>
      </c>
      <c r="C235" s="72" t="s">
        <v>6325</v>
      </c>
      <c r="D235" s="72" t="s">
        <v>6549</v>
      </c>
      <c r="E235" s="72" t="s">
        <v>10118</v>
      </c>
      <c r="F235" s="72" t="s">
        <v>9983</v>
      </c>
      <c r="G235" s="116">
        <v>15404</v>
      </c>
      <c r="H235" s="73">
        <v>432.15</v>
      </c>
      <c r="I235" s="70">
        <v>35.6450306606502</v>
      </c>
      <c r="J235" s="74">
        <v>17110</v>
      </c>
      <c r="K235" s="73">
        <v>430.9</v>
      </c>
      <c r="L235" s="75">
        <v>39.707588767695498</v>
      </c>
    </row>
    <row r="236" spans="2:12" x14ac:dyDescent="0.2">
      <c r="B236" s="71" t="s">
        <v>6326</v>
      </c>
      <c r="C236" s="72" t="s">
        <v>6325</v>
      </c>
      <c r="D236" s="72" t="s">
        <v>7905</v>
      </c>
      <c r="E236" s="72" t="s">
        <v>10118</v>
      </c>
      <c r="F236" s="72" t="s">
        <v>9983</v>
      </c>
      <c r="G236" s="116">
        <v>15218</v>
      </c>
      <c r="H236" s="73">
        <v>301.79000000000002</v>
      </c>
      <c r="I236" s="70">
        <v>50.425792769806797</v>
      </c>
      <c r="J236" s="74">
        <v>15650</v>
      </c>
      <c r="K236" s="73">
        <v>310.89999999999998</v>
      </c>
      <c r="L236" s="75">
        <v>50.337729173367599</v>
      </c>
    </row>
    <row r="237" spans="2:12" x14ac:dyDescent="0.2">
      <c r="B237" s="71" t="s">
        <v>6326</v>
      </c>
      <c r="C237" s="72" t="s">
        <v>6325</v>
      </c>
      <c r="D237" s="72" t="s">
        <v>7906</v>
      </c>
      <c r="E237" s="72" t="s">
        <v>10118</v>
      </c>
      <c r="F237" s="72" t="s">
        <v>9983</v>
      </c>
      <c r="G237" s="116">
        <v>12240</v>
      </c>
      <c r="H237" s="73">
        <v>212.06</v>
      </c>
      <c r="I237" s="70">
        <v>57.719513345279601</v>
      </c>
      <c r="J237" s="74">
        <v>12400</v>
      </c>
      <c r="K237" s="73">
        <v>214.8</v>
      </c>
      <c r="L237" s="75">
        <v>57.728119180633101</v>
      </c>
    </row>
    <row r="238" spans="2:12" x14ac:dyDescent="0.2">
      <c r="B238" s="71" t="s">
        <v>6326</v>
      </c>
      <c r="C238" s="72" t="s">
        <v>6325</v>
      </c>
      <c r="D238" s="72" t="s">
        <v>7907</v>
      </c>
      <c r="E238" s="72" t="s">
        <v>10118</v>
      </c>
      <c r="F238" s="72" t="s">
        <v>9983</v>
      </c>
      <c r="G238" s="116">
        <v>1480</v>
      </c>
      <c r="H238" s="73">
        <v>75.040000000000006</v>
      </c>
      <c r="I238" s="70">
        <v>19.7228144989339</v>
      </c>
      <c r="J238" s="74">
        <v>1600</v>
      </c>
      <c r="K238" s="73">
        <v>74.5</v>
      </c>
      <c r="L238" s="75">
        <v>21.476510067114098</v>
      </c>
    </row>
    <row r="239" spans="2:12" x14ac:dyDescent="0.2">
      <c r="B239" s="71" t="s">
        <v>6326</v>
      </c>
      <c r="C239" s="72" t="s">
        <v>6325</v>
      </c>
      <c r="D239" s="72" t="s">
        <v>7908</v>
      </c>
      <c r="E239" s="72" t="s">
        <v>10118</v>
      </c>
      <c r="F239" s="72" t="s">
        <v>9983</v>
      </c>
      <c r="G239" s="116">
        <v>8705</v>
      </c>
      <c r="H239" s="73">
        <v>299.35000000000002</v>
      </c>
      <c r="I239" s="70">
        <v>29.079672624018698</v>
      </c>
      <c r="J239" s="74">
        <v>8740</v>
      </c>
      <c r="K239" s="73">
        <v>300.3</v>
      </c>
      <c r="L239" s="75">
        <v>29.104229104229098</v>
      </c>
    </row>
    <row r="240" spans="2:12" x14ac:dyDescent="0.2">
      <c r="B240" s="71" t="s">
        <v>6326</v>
      </c>
      <c r="C240" s="72" t="s">
        <v>6325</v>
      </c>
      <c r="D240" s="72" t="s">
        <v>7909</v>
      </c>
      <c r="E240" s="72" t="s">
        <v>10118</v>
      </c>
      <c r="F240" s="72" t="s">
        <v>9983</v>
      </c>
      <c r="G240" s="116">
        <v>12500</v>
      </c>
      <c r="H240" s="73">
        <v>195.79</v>
      </c>
      <c r="I240" s="70">
        <v>63.843914398079598</v>
      </c>
      <c r="J240" s="74">
        <v>12500</v>
      </c>
      <c r="K240" s="73">
        <v>201.7</v>
      </c>
      <c r="L240" s="75">
        <v>61.973227565691602</v>
      </c>
    </row>
    <row r="241" spans="2:12" x14ac:dyDescent="0.2">
      <c r="B241" s="71" t="s">
        <v>6326</v>
      </c>
      <c r="C241" s="72" t="s">
        <v>6325</v>
      </c>
      <c r="D241" s="72" t="s">
        <v>7910</v>
      </c>
      <c r="E241" s="72" t="s">
        <v>10118</v>
      </c>
      <c r="F241" s="72" t="s">
        <v>9983</v>
      </c>
      <c r="G241" s="116">
        <v>1000</v>
      </c>
      <c r="H241" s="73">
        <v>77.14</v>
      </c>
      <c r="I241" s="70">
        <v>12.9634430904848</v>
      </c>
      <c r="J241" s="74">
        <v>1500</v>
      </c>
      <c r="K241" s="73">
        <v>81.3</v>
      </c>
      <c r="L241" s="75">
        <v>18.450184501845001</v>
      </c>
    </row>
    <row r="242" spans="2:12" x14ac:dyDescent="0.2">
      <c r="B242" s="71" t="s">
        <v>6326</v>
      </c>
      <c r="C242" s="72" t="s">
        <v>6325</v>
      </c>
      <c r="D242" s="72" t="s">
        <v>7911</v>
      </c>
      <c r="E242" s="72" t="s">
        <v>10118</v>
      </c>
      <c r="F242" s="72" t="s">
        <v>9983</v>
      </c>
      <c r="G242" s="116">
        <v>57957</v>
      </c>
      <c r="H242" s="73">
        <v>736.29</v>
      </c>
      <c r="I242" s="70">
        <v>78.714908527889804</v>
      </c>
      <c r="J242" s="74">
        <v>60800</v>
      </c>
      <c r="K242" s="73">
        <v>743.2</v>
      </c>
      <c r="L242" s="75">
        <v>81.808396124865396</v>
      </c>
    </row>
    <row r="243" spans="2:12" x14ac:dyDescent="0.2">
      <c r="B243" s="71" t="s">
        <v>6326</v>
      </c>
      <c r="C243" s="72" t="s">
        <v>6325</v>
      </c>
      <c r="D243" s="72" t="s">
        <v>7912</v>
      </c>
      <c r="E243" s="72" t="s">
        <v>10118</v>
      </c>
      <c r="F243" s="72" t="s">
        <v>9983</v>
      </c>
      <c r="G243" s="116">
        <v>22000</v>
      </c>
      <c r="H243" s="73">
        <v>316.25</v>
      </c>
      <c r="I243" s="70">
        <v>69.565217391304301</v>
      </c>
      <c r="J243" s="74">
        <v>23000</v>
      </c>
      <c r="K243" s="73">
        <v>318.7</v>
      </c>
      <c r="L243" s="75">
        <v>72.168183244430494</v>
      </c>
    </row>
    <row r="244" spans="2:12" x14ac:dyDescent="0.2">
      <c r="B244" s="71" t="s">
        <v>6326</v>
      </c>
      <c r="C244" s="72" t="s">
        <v>6325</v>
      </c>
      <c r="D244" s="72" t="s">
        <v>7913</v>
      </c>
      <c r="E244" s="72" t="s">
        <v>10118</v>
      </c>
      <c r="F244" s="72" t="s">
        <v>9983</v>
      </c>
      <c r="G244" s="116">
        <v>15450</v>
      </c>
      <c r="H244" s="73">
        <v>447.43</v>
      </c>
      <c r="I244" s="70">
        <v>34.5305410902264</v>
      </c>
      <c r="J244" s="74">
        <v>16586</v>
      </c>
      <c r="K244" s="73">
        <v>461.9</v>
      </c>
      <c r="L244" s="75">
        <v>35.908205239229297</v>
      </c>
    </row>
    <row r="245" spans="2:12" x14ac:dyDescent="0.2">
      <c r="B245" s="71" t="s">
        <v>6326</v>
      </c>
      <c r="C245" s="72" t="s">
        <v>6325</v>
      </c>
      <c r="D245" s="72" t="s">
        <v>7914</v>
      </c>
      <c r="E245" s="72" t="s">
        <v>10118</v>
      </c>
      <c r="F245" s="72" t="s">
        <v>9983</v>
      </c>
      <c r="G245" s="116">
        <v>21338</v>
      </c>
      <c r="H245" s="73">
        <v>211.94</v>
      </c>
      <c r="I245" s="70">
        <v>100.679437576673</v>
      </c>
      <c r="J245" s="74">
        <v>22500</v>
      </c>
      <c r="K245" s="73">
        <v>220</v>
      </c>
      <c r="L245" s="75">
        <v>102.272727272727</v>
      </c>
    </row>
    <row r="246" spans="2:12" x14ac:dyDescent="0.2">
      <c r="B246" s="71" t="s">
        <v>6326</v>
      </c>
      <c r="C246" s="72" t="s">
        <v>6325</v>
      </c>
      <c r="D246" s="72" t="s">
        <v>7915</v>
      </c>
      <c r="E246" s="72" t="s">
        <v>10118</v>
      </c>
      <c r="F246" s="72" t="s">
        <v>9983</v>
      </c>
      <c r="G246" s="116">
        <v>13200</v>
      </c>
      <c r="H246" s="73">
        <v>336.89</v>
      </c>
      <c r="I246" s="70">
        <v>39.181928819496001</v>
      </c>
      <c r="J246" s="74">
        <v>15200</v>
      </c>
      <c r="K246" s="73">
        <v>344.5</v>
      </c>
      <c r="L246" s="75">
        <v>44.121915820029002</v>
      </c>
    </row>
    <row r="247" spans="2:12" x14ac:dyDescent="0.2">
      <c r="B247" s="71" t="s">
        <v>6326</v>
      </c>
      <c r="C247" s="72" t="s">
        <v>6325</v>
      </c>
      <c r="D247" s="72" t="s">
        <v>8373</v>
      </c>
      <c r="E247" s="72" t="s">
        <v>10118</v>
      </c>
      <c r="F247" s="72" t="s">
        <v>9990</v>
      </c>
      <c r="G247" s="116">
        <v>0</v>
      </c>
      <c r="H247" s="73">
        <v>28.41</v>
      </c>
      <c r="I247" s="70">
        <v>0</v>
      </c>
      <c r="J247" s="74">
        <v>0</v>
      </c>
      <c r="K247" s="73">
        <v>28.4</v>
      </c>
      <c r="L247" s="75">
        <v>0</v>
      </c>
    </row>
    <row r="248" spans="2:12" x14ac:dyDescent="0.2">
      <c r="B248" s="71" t="s">
        <v>6326</v>
      </c>
      <c r="C248" s="72" t="s">
        <v>6325</v>
      </c>
      <c r="D248" s="72" t="s">
        <v>7916</v>
      </c>
      <c r="E248" s="72" t="s">
        <v>10118</v>
      </c>
      <c r="F248" s="72" t="s">
        <v>9983</v>
      </c>
      <c r="G248" s="116">
        <v>75396</v>
      </c>
      <c r="H248" s="73">
        <v>1216.07</v>
      </c>
      <c r="I248" s="70">
        <v>61.9997204108316</v>
      </c>
      <c r="J248" s="74">
        <v>77700</v>
      </c>
      <c r="K248" s="73">
        <v>1228.9000000000001</v>
      </c>
      <c r="L248" s="75">
        <v>63.227276426072102</v>
      </c>
    </row>
    <row r="249" spans="2:12" x14ac:dyDescent="0.2">
      <c r="B249" s="71" t="s">
        <v>6326</v>
      </c>
      <c r="C249" s="72" t="s">
        <v>6325</v>
      </c>
      <c r="D249" s="72" t="s">
        <v>8374</v>
      </c>
      <c r="E249" s="72" t="s">
        <v>10118</v>
      </c>
      <c r="F249" s="72" t="s">
        <v>9990</v>
      </c>
      <c r="G249" s="116">
        <v>0</v>
      </c>
      <c r="H249" s="73">
        <v>51.52</v>
      </c>
      <c r="I249" s="70">
        <v>0</v>
      </c>
      <c r="J249" s="74">
        <v>0</v>
      </c>
      <c r="K249" s="73">
        <v>50.3</v>
      </c>
      <c r="L249" s="75">
        <v>0</v>
      </c>
    </row>
    <row r="250" spans="2:12" x14ac:dyDescent="0.2">
      <c r="B250" s="71" t="s">
        <v>6326</v>
      </c>
      <c r="C250" s="72" t="s">
        <v>6325</v>
      </c>
      <c r="D250" s="72" t="s">
        <v>7917</v>
      </c>
      <c r="E250" s="72" t="s">
        <v>10118</v>
      </c>
      <c r="F250" s="72" t="s">
        <v>9983</v>
      </c>
      <c r="G250" s="116">
        <v>3883</v>
      </c>
      <c r="H250" s="73">
        <v>119.18</v>
      </c>
      <c r="I250" s="70">
        <v>32.5809699614029</v>
      </c>
      <c r="J250" s="74">
        <v>4040</v>
      </c>
      <c r="K250" s="73">
        <v>121.2</v>
      </c>
      <c r="L250" s="75">
        <v>33.3333333333333</v>
      </c>
    </row>
    <row r="251" spans="2:12" x14ac:dyDescent="0.2">
      <c r="B251" s="71" t="s">
        <v>6326</v>
      </c>
      <c r="C251" s="72" t="s">
        <v>6325</v>
      </c>
      <c r="D251" s="72" t="s">
        <v>7918</v>
      </c>
      <c r="E251" s="72" t="s">
        <v>10118</v>
      </c>
      <c r="F251" s="72" t="s">
        <v>9983</v>
      </c>
      <c r="G251" s="116">
        <v>22440</v>
      </c>
      <c r="H251" s="73">
        <v>569.72</v>
      </c>
      <c r="I251" s="70">
        <v>39.387769430597501</v>
      </c>
      <c r="J251" s="74">
        <v>22900</v>
      </c>
      <c r="K251" s="73">
        <v>574.5</v>
      </c>
      <c r="L251" s="75">
        <v>39.8607484769365</v>
      </c>
    </row>
    <row r="252" spans="2:12" x14ac:dyDescent="0.2">
      <c r="B252" s="71" t="s">
        <v>6326</v>
      </c>
      <c r="C252" s="72" t="s">
        <v>6325</v>
      </c>
      <c r="D252" s="72" t="s">
        <v>8375</v>
      </c>
      <c r="E252" s="72" t="s">
        <v>10118</v>
      </c>
      <c r="F252" s="72" t="s">
        <v>9983</v>
      </c>
      <c r="G252" s="116">
        <v>0</v>
      </c>
      <c r="H252" s="73">
        <v>525.15</v>
      </c>
      <c r="I252" s="70">
        <v>0</v>
      </c>
      <c r="J252" s="74">
        <v>31500</v>
      </c>
      <c r="K252" s="73">
        <v>1072.8</v>
      </c>
      <c r="L252" s="75">
        <v>29.3624161073826</v>
      </c>
    </row>
    <row r="253" spans="2:12" x14ac:dyDescent="0.2">
      <c r="B253" s="71" t="s">
        <v>6326</v>
      </c>
      <c r="C253" s="72" t="s">
        <v>6325</v>
      </c>
      <c r="D253" s="72" t="s">
        <v>7919</v>
      </c>
      <c r="E253" s="72" t="s">
        <v>10118</v>
      </c>
      <c r="F253" s="72" t="s">
        <v>9983</v>
      </c>
      <c r="G253" s="116">
        <v>6000</v>
      </c>
      <c r="H253" s="73">
        <v>117.06</v>
      </c>
      <c r="I253" s="70">
        <v>51.255766273705802</v>
      </c>
      <c r="J253" s="74">
        <v>6000</v>
      </c>
      <c r="K253" s="73">
        <v>118.3</v>
      </c>
      <c r="L253" s="75">
        <v>50.718512256973803</v>
      </c>
    </row>
    <row r="254" spans="2:12" x14ac:dyDescent="0.2">
      <c r="B254" s="71" t="s">
        <v>6326</v>
      </c>
      <c r="C254" s="72" t="s">
        <v>6325</v>
      </c>
      <c r="D254" s="72" t="s">
        <v>7920</v>
      </c>
      <c r="E254" s="72" t="s">
        <v>10118</v>
      </c>
      <c r="F254" s="72" t="s">
        <v>9983</v>
      </c>
      <c r="G254" s="116">
        <v>6000</v>
      </c>
      <c r="H254" s="73">
        <v>229.12</v>
      </c>
      <c r="I254" s="70">
        <v>26.187150837988799</v>
      </c>
      <c r="J254" s="74">
        <v>6000</v>
      </c>
      <c r="K254" s="73">
        <v>230.5</v>
      </c>
      <c r="L254" s="75">
        <v>26.030368763557501</v>
      </c>
    </row>
    <row r="255" spans="2:12" x14ac:dyDescent="0.2">
      <c r="B255" s="71" t="s">
        <v>6326</v>
      </c>
      <c r="C255" s="72" t="s">
        <v>6325</v>
      </c>
      <c r="D255" s="72" t="s">
        <v>8376</v>
      </c>
      <c r="E255" s="72" t="s">
        <v>10118</v>
      </c>
      <c r="F255" s="72" t="s">
        <v>9990</v>
      </c>
      <c r="G255" s="116">
        <v>0</v>
      </c>
      <c r="H255" s="73">
        <v>58.95</v>
      </c>
      <c r="I255" s="70">
        <v>0</v>
      </c>
      <c r="J255" s="74">
        <v>0</v>
      </c>
      <c r="K255" s="73">
        <v>58</v>
      </c>
      <c r="L255" s="75">
        <v>0</v>
      </c>
    </row>
    <row r="256" spans="2:12" x14ac:dyDescent="0.2">
      <c r="B256" s="71" t="s">
        <v>6326</v>
      </c>
      <c r="C256" s="72" t="s">
        <v>6325</v>
      </c>
      <c r="D256" s="72" t="s">
        <v>6747</v>
      </c>
      <c r="E256" s="72" t="s">
        <v>10118</v>
      </c>
      <c r="F256" s="72" t="s">
        <v>9983</v>
      </c>
      <c r="G256" s="116">
        <v>18150</v>
      </c>
      <c r="H256" s="73">
        <v>248.88</v>
      </c>
      <c r="I256" s="70">
        <v>72.926711668273896</v>
      </c>
      <c r="J256" s="74">
        <v>18710</v>
      </c>
      <c r="K256" s="73">
        <v>252.1</v>
      </c>
      <c r="L256" s="75">
        <v>74.216580721935699</v>
      </c>
    </row>
    <row r="257" spans="2:12" x14ac:dyDescent="0.2">
      <c r="B257" s="71" t="s">
        <v>6326</v>
      </c>
      <c r="C257" s="72" t="s">
        <v>6325</v>
      </c>
      <c r="D257" s="72" t="s">
        <v>6748</v>
      </c>
      <c r="E257" s="72" t="s">
        <v>10118</v>
      </c>
      <c r="F257" s="72" t="s">
        <v>9983</v>
      </c>
      <c r="G257" s="116">
        <v>22000</v>
      </c>
      <c r="H257" s="73">
        <v>342.32</v>
      </c>
      <c r="I257" s="70">
        <v>64.267352185090004</v>
      </c>
      <c r="J257" s="74">
        <v>25000</v>
      </c>
      <c r="K257" s="73">
        <v>350.9</v>
      </c>
      <c r="L257" s="75">
        <v>71.245369051011707</v>
      </c>
    </row>
    <row r="258" spans="2:12" x14ac:dyDescent="0.2">
      <c r="B258" s="71" t="s">
        <v>6326</v>
      </c>
      <c r="C258" s="72" t="s">
        <v>6325</v>
      </c>
      <c r="D258" s="72" t="s">
        <v>6749</v>
      </c>
      <c r="E258" s="72" t="s">
        <v>10118</v>
      </c>
      <c r="F258" s="72" t="s">
        <v>9983</v>
      </c>
      <c r="G258" s="116">
        <v>76074</v>
      </c>
      <c r="H258" s="73">
        <v>834.24</v>
      </c>
      <c r="I258" s="70">
        <v>91.189585730725</v>
      </c>
      <c r="J258" s="74">
        <v>78940</v>
      </c>
      <c r="K258" s="73">
        <v>844.1</v>
      </c>
      <c r="L258" s="75">
        <v>93.519725151048405</v>
      </c>
    </row>
    <row r="259" spans="2:12" x14ac:dyDescent="0.2">
      <c r="B259" s="71" t="s">
        <v>6326</v>
      </c>
      <c r="C259" s="72" t="s">
        <v>6325</v>
      </c>
      <c r="D259" s="72" t="s">
        <v>6750</v>
      </c>
      <c r="E259" s="72" t="s">
        <v>10118</v>
      </c>
      <c r="F259" s="72" t="s">
        <v>9983</v>
      </c>
      <c r="G259" s="116">
        <v>39647</v>
      </c>
      <c r="H259" s="73">
        <v>802.4</v>
      </c>
      <c r="I259" s="70">
        <v>49.410518444666003</v>
      </c>
      <c r="J259" s="74">
        <v>39958</v>
      </c>
      <c r="K259" s="73">
        <v>808.7</v>
      </c>
      <c r="L259" s="75">
        <v>49.410164461481401</v>
      </c>
    </row>
    <row r="260" spans="2:12" x14ac:dyDescent="0.2">
      <c r="B260" s="71" t="s">
        <v>6326</v>
      </c>
      <c r="C260" s="72" t="s">
        <v>6325</v>
      </c>
      <c r="D260" s="72" t="s">
        <v>6751</v>
      </c>
      <c r="E260" s="72" t="s">
        <v>10118</v>
      </c>
      <c r="F260" s="72" t="s">
        <v>9983</v>
      </c>
      <c r="G260" s="116">
        <v>21649</v>
      </c>
      <c r="H260" s="73">
        <v>346</v>
      </c>
      <c r="I260" s="70">
        <v>62.569364161849698</v>
      </c>
      <c r="J260" s="74">
        <v>27000</v>
      </c>
      <c r="K260" s="73">
        <v>421.6</v>
      </c>
      <c r="L260" s="75">
        <v>64.041745730550304</v>
      </c>
    </row>
    <row r="261" spans="2:12" x14ac:dyDescent="0.2">
      <c r="B261" s="71" t="s">
        <v>6326</v>
      </c>
      <c r="C261" s="72" t="s">
        <v>6325</v>
      </c>
      <c r="D261" s="72" t="s">
        <v>6752</v>
      </c>
      <c r="E261" s="72" t="s">
        <v>10118</v>
      </c>
      <c r="F261" s="72" t="s">
        <v>9983</v>
      </c>
      <c r="G261" s="116">
        <v>90888</v>
      </c>
      <c r="H261" s="73">
        <v>2282.4499999999998</v>
      </c>
      <c r="I261" s="70">
        <v>39.8203684637122</v>
      </c>
      <c r="J261" s="74">
        <v>97020</v>
      </c>
      <c r="K261" s="73">
        <v>2293.1</v>
      </c>
      <c r="L261" s="75">
        <v>42.3095373075749</v>
      </c>
    </row>
    <row r="262" spans="2:12" x14ac:dyDescent="0.2">
      <c r="B262" s="71" t="s">
        <v>6326</v>
      </c>
      <c r="C262" s="72" t="s">
        <v>6325</v>
      </c>
      <c r="D262" s="72" t="s">
        <v>6828</v>
      </c>
      <c r="E262" s="72" t="s">
        <v>10118</v>
      </c>
      <c r="F262" s="72" t="s">
        <v>9983</v>
      </c>
      <c r="G262" s="116">
        <v>63319</v>
      </c>
      <c r="H262" s="73">
        <v>1102.5</v>
      </c>
      <c r="I262" s="70">
        <v>57.4321995464853</v>
      </c>
      <c r="J262" s="74">
        <v>71000</v>
      </c>
      <c r="K262" s="73">
        <v>1103.5</v>
      </c>
      <c r="L262" s="75">
        <v>64.340734028092399</v>
      </c>
    </row>
    <row r="263" spans="2:12" x14ac:dyDescent="0.2">
      <c r="B263" s="71" t="s">
        <v>6326</v>
      </c>
      <c r="C263" s="72" t="s">
        <v>6325</v>
      </c>
      <c r="D263" s="72" t="s">
        <v>6829</v>
      </c>
      <c r="E263" s="72" t="s">
        <v>10118</v>
      </c>
      <c r="F263" s="72" t="s">
        <v>9983</v>
      </c>
      <c r="G263" s="116">
        <v>3750</v>
      </c>
      <c r="H263" s="73">
        <v>142.52000000000001</v>
      </c>
      <c r="I263" s="70">
        <v>26.312096547852899</v>
      </c>
      <c r="J263" s="74">
        <v>3750</v>
      </c>
      <c r="K263" s="73">
        <v>139</v>
      </c>
      <c r="L263" s="75">
        <v>26.978417266187101</v>
      </c>
    </row>
    <row r="264" spans="2:12" x14ac:dyDescent="0.2">
      <c r="B264" s="71" t="s">
        <v>6326</v>
      </c>
      <c r="C264" s="72" t="s">
        <v>6325</v>
      </c>
      <c r="D264" s="72" t="s">
        <v>6830</v>
      </c>
      <c r="E264" s="72" t="s">
        <v>10118</v>
      </c>
      <c r="F264" s="72" t="s">
        <v>9983</v>
      </c>
      <c r="G264" s="116">
        <v>9000</v>
      </c>
      <c r="H264" s="73">
        <v>169.04</v>
      </c>
      <c r="I264" s="70">
        <v>53.2418362517747</v>
      </c>
      <c r="J264" s="74">
        <v>10000</v>
      </c>
      <c r="K264" s="73">
        <v>167.2</v>
      </c>
      <c r="L264" s="75">
        <v>59.808612440191403</v>
      </c>
    </row>
    <row r="265" spans="2:12" x14ac:dyDescent="0.2">
      <c r="B265" s="71" t="s">
        <v>6326</v>
      </c>
      <c r="C265" s="72" t="s">
        <v>6325</v>
      </c>
      <c r="D265" s="72" t="s">
        <v>6831</v>
      </c>
      <c r="E265" s="72" t="s">
        <v>10118</v>
      </c>
      <c r="F265" s="72" t="s">
        <v>9983</v>
      </c>
      <c r="G265" s="116">
        <v>17346</v>
      </c>
      <c r="H265" s="73">
        <v>284.32</v>
      </c>
      <c r="I265" s="70">
        <v>61.0087225661227</v>
      </c>
      <c r="J265" s="74">
        <v>18060</v>
      </c>
      <c r="K265" s="73">
        <v>291.3</v>
      </c>
      <c r="L265" s="75">
        <v>61.997940267765202</v>
      </c>
    </row>
    <row r="266" spans="2:12" x14ac:dyDescent="0.2">
      <c r="B266" s="71" t="s">
        <v>6326</v>
      </c>
      <c r="C266" s="72" t="s">
        <v>6325</v>
      </c>
      <c r="D266" s="72" t="s">
        <v>6832</v>
      </c>
      <c r="E266" s="72" t="s">
        <v>10118</v>
      </c>
      <c r="F266" s="72" t="s">
        <v>9990</v>
      </c>
      <c r="G266" s="116">
        <v>0</v>
      </c>
      <c r="H266" s="73">
        <v>55.85</v>
      </c>
      <c r="I266" s="70">
        <v>0</v>
      </c>
      <c r="J266" s="74">
        <v>0</v>
      </c>
      <c r="K266" s="73">
        <v>55.9</v>
      </c>
      <c r="L266" s="75">
        <v>0</v>
      </c>
    </row>
    <row r="267" spans="2:12" x14ac:dyDescent="0.2">
      <c r="B267" s="71" t="s">
        <v>6326</v>
      </c>
      <c r="C267" s="72" t="s">
        <v>6325</v>
      </c>
      <c r="D267" s="72" t="s">
        <v>6833</v>
      </c>
      <c r="E267" s="72" t="s">
        <v>10118</v>
      </c>
      <c r="F267" s="72" t="s">
        <v>9983</v>
      </c>
      <c r="G267" s="116">
        <v>25062</v>
      </c>
      <c r="H267" s="73">
        <v>442.91</v>
      </c>
      <c r="I267" s="70">
        <v>56.584859226479402</v>
      </c>
      <c r="J267" s="74">
        <v>25788</v>
      </c>
      <c r="K267" s="73">
        <v>440.1</v>
      </c>
      <c r="L267" s="75">
        <v>58.5957736877982</v>
      </c>
    </row>
    <row r="268" spans="2:12" x14ac:dyDescent="0.2">
      <c r="B268" s="71" t="s">
        <v>6326</v>
      </c>
      <c r="C268" s="72" t="s">
        <v>6325</v>
      </c>
      <c r="D268" s="72" t="s">
        <v>6280</v>
      </c>
      <c r="E268" s="72" t="s">
        <v>10118</v>
      </c>
      <c r="F268" s="72" t="s">
        <v>9983</v>
      </c>
      <c r="G268" s="116">
        <v>7136</v>
      </c>
      <c r="H268" s="73">
        <v>114.84</v>
      </c>
      <c r="I268" s="70">
        <v>62.138627655869001</v>
      </c>
      <c r="J268" s="74">
        <v>7000</v>
      </c>
      <c r="K268" s="73">
        <v>112.4</v>
      </c>
      <c r="L268" s="75">
        <v>62.277580071174398</v>
      </c>
    </row>
    <row r="269" spans="2:12" x14ac:dyDescent="0.2">
      <c r="B269" s="71" t="s">
        <v>6326</v>
      </c>
      <c r="C269" s="72" t="s">
        <v>6325</v>
      </c>
      <c r="D269" s="72" t="s">
        <v>6281</v>
      </c>
      <c r="E269" s="72" t="s">
        <v>10118</v>
      </c>
      <c r="F269" s="72" t="s">
        <v>9983</v>
      </c>
      <c r="G269" s="116">
        <v>11068</v>
      </c>
      <c r="H269" s="73">
        <v>207.38</v>
      </c>
      <c r="I269" s="70">
        <v>53.370623975310998</v>
      </c>
      <c r="J269" s="74">
        <v>11068</v>
      </c>
      <c r="K269" s="73">
        <v>207.5</v>
      </c>
      <c r="L269" s="75">
        <v>53.339759036144599</v>
      </c>
    </row>
    <row r="270" spans="2:12" x14ac:dyDescent="0.2">
      <c r="B270" s="71" t="s">
        <v>6326</v>
      </c>
      <c r="C270" s="72" t="s">
        <v>6325</v>
      </c>
      <c r="D270" s="72" t="s">
        <v>8377</v>
      </c>
      <c r="E270" s="72" t="s">
        <v>10118</v>
      </c>
      <c r="F270" s="72" t="s">
        <v>9990</v>
      </c>
      <c r="G270" s="116">
        <v>0</v>
      </c>
      <c r="H270" s="73">
        <v>37.49</v>
      </c>
      <c r="I270" s="70">
        <v>0</v>
      </c>
      <c r="J270" s="74">
        <v>0</v>
      </c>
      <c r="K270" s="73">
        <v>36.4</v>
      </c>
      <c r="L270" s="75">
        <v>0</v>
      </c>
    </row>
    <row r="271" spans="2:12" x14ac:dyDescent="0.2">
      <c r="B271" s="71" t="s">
        <v>6326</v>
      </c>
      <c r="C271" s="72" t="s">
        <v>6325</v>
      </c>
      <c r="D271" s="72" t="s">
        <v>6282</v>
      </c>
      <c r="E271" s="72" t="s">
        <v>10118</v>
      </c>
      <c r="F271" s="72" t="s">
        <v>9983</v>
      </c>
      <c r="G271" s="116">
        <v>90147</v>
      </c>
      <c r="H271" s="73">
        <v>689.8</v>
      </c>
      <c r="I271" s="70">
        <v>130.68570600173999</v>
      </c>
      <c r="J271" s="74">
        <v>92100</v>
      </c>
      <c r="K271" s="73">
        <v>693.8</v>
      </c>
      <c r="L271" s="75">
        <v>132.747189391756</v>
      </c>
    </row>
    <row r="272" spans="2:12" x14ac:dyDescent="0.2">
      <c r="B272" s="71" t="s">
        <v>6326</v>
      </c>
      <c r="C272" s="72" t="s">
        <v>6325</v>
      </c>
      <c r="D272" s="72" t="s">
        <v>6283</v>
      </c>
      <c r="E272" s="72" t="s">
        <v>10118</v>
      </c>
      <c r="F272" s="72" t="s">
        <v>9983</v>
      </c>
      <c r="G272" s="116">
        <v>1416</v>
      </c>
      <c r="H272" s="73">
        <v>62.71</v>
      </c>
      <c r="I272" s="70">
        <v>22.580130760644199</v>
      </c>
      <c r="J272" s="74">
        <v>1500</v>
      </c>
      <c r="K272" s="73">
        <v>62.8</v>
      </c>
      <c r="L272" s="75">
        <v>23.885350318471339</v>
      </c>
    </row>
    <row r="273" spans="2:12" x14ac:dyDescent="0.2">
      <c r="B273" s="71" t="s">
        <v>6326</v>
      </c>
      <c r="C273" s="72" t="s">
        <v>6325</v>
      </c>
      <c r="D273" s="72" t="s">
        <v>6284</v>
      </c>
      <c r="E273" s="72" t="s">
        <v>10118</v>
      </c>
      <c r="F273" s="72" t="s">
        <v>9983</v>
      </c>
      <c r="G273" s="116">
        <v>64067</v>
      </c>
      <c r="H273" s="73">
        <v>950.83</v>
      </c>
      <c r="I273" s="70">
        <v>67.380078457768505</v>
      </c>
      <c r="J273" s="74">
        <v>67622</v>
      </c>
      <c r="K273" s="73">
        <v>951.3</v>
      </c>
      <c r="L273" s="75">
        <v>1.57678965625986</v>
      </c>
    </row>
    <row r="274" spans="2:12" x14ac:dyDescent="0.2">
      <c r="B274" s="71" t="s">
        <v>6326</v>
      </c>
      <c r="C274" s="72" t="s">
        <v>6325</v>
      </c>
      <c r="D274" s="72" t="s">
        <v>6285</v>
      </c>
      <c r="E274" s="72" t="s">
        <v>10118</v>
      </c>
      <c r="F274" s="72" t="s">
        <v>9983</v>
      </c>
      <c r="G274" s="116">
        <v>13605</v>
      </c>
      <c r="H274" s="73">
        <v>202.19</v>
      </c>
      <c r="I274" s="70">
        <v>67.288194272713795</v>
      </c>
      <c r="J274" s="74">
        <v>13670</v>
      </c>
      <c r="K274" s="73">
        <v>203.2</v>
      </c>
      <c r="L274" s="75">
        <v>67.273622047244103</v>
      </c>
    </row>
    <row r="275" spans="2:12" x14ac:dyDescent="0.2">
      <c r="B275" s="71" t="s">
        <v>6326</v>
      </c>
      <c r="C275" s="72" t="s">
        <v>6325</v>
      </c>
      <c r="D275" s="72" t="s">
        <v>6286</v>
      </c>
      <c r="E275" s="72" t="s">
        <v>10118</v>
      </c>
      <c r="F275" s="72" t="s">
        <v>9983</v>
      </c>
      <c r="G275" s="116">
        <v>257558</v>
      </c>
      <c r="H275" s="73">
        <v>3270.16</v>
      </c>
      <c r="I275" s="70">
        <v>78.760060669814294</v>
      </c>
      <c r="J275" s="74">
        <v>261652</v>
      </c>
      <c r="K275" s="73">
        <v>3322.1</v>
      </c>
      <c r="L275" s="75">
        <v>78.761024653080895</v>
      </c>
    </row>
    <row r="276" spans="2:12" x14ac:dyDescent="0.2">
      <c r="B276" s="71" t="s">
        <v>6326</v>
      </c>
      <c r="C276" s="72" t="s">
        <v>6325</v>
      </c>
      <c r="D276" s="72" t="s">
        <v>5029</v>
      </c>
      <c r="E276" s="72" t="s">
        <v>10118</v>
      </c>
      <c r="F276" s="72" t="s">
        <v>9983</v>
      </c>
      <c r="G276" s="116">
        <v>14380</v>
      </c>
      <c r="H276" s="73">
        <v>179.86</v>
      </c>
      <c r="I276" s="70">
        <v>79.951073056821997</v>
      </c>
      <c r="J276" s="74">
        <v>14380</v>
      </c>
      <c r="K276" s="73">
        <v>187.3</v>
      </c>
      <c r="L276" s="75">
        <v>76.775226908702606</v>
      </c>
    </row>
    <row r="277" spans="2:12" x14ac:dyDescent="0.2">
      <c r="B277" s="71" t="s">
        <v>6326</v>
      </c>
      <c r="C277" s="72" t="s">
        <v>6325</v>
      </c>
      <c r="D277" s="72" t="s">
        <v>5030</v>
      </c>
      <c r="E277" s="72" t="s">
        <v>10118</v>
      </c>
      <c r="F277" s="72" t="s">
        <v>9983</v>
      </c>
      <c r="G277" s="116">
        <v>10450</v>
      </c>
      <c r="H277" s="73">
        <v>162.93</v>
      </c>
      <c r="I277" s="70">
        <v>64.137973362793801</v>
      </c>
      <c r="J277" s="74">
        <v>10630</v>
      </c>
      <c r="K277" s="73">
        <v>165.7</v>
      </c>
      <c r="L277" s="75">
        <v>64.152082076040998</v>
      </c>
    </row>
    <row r="278" spans="2:12" x14ac:dyDescent="0.2">
      <c r="B278" s="71" t="s">
        <v>6326</v>
      </c>
      <c r="C278" s="72" t="s">
        <v>6325</v>
      </c>
      <c r="D278" s="72" t="s">
        <v>5031</v>
      </c>
      <c r="E278" s="72" t="s">
        <v>10118</v>
      </c>
      <c r="F278" s="72" t="s">
        <v>9983</v>
      </c>
      <c r="G278" s="116">
        <v>66000</v>
      </c>
      <c r="H278" s="73">
        <v>1353.56</v>
      </c>
      <c r="I278" s="70">
        <v>48.760306155619297</v>
      </c>
      <c r="J278" s="74">
        <v>66000</v>
      </c>
      <c r="K278" s="73">
        <v>1357.6</v>
      </c>
      <c r="L278" s="75">
        <v>48.615203299941101</v>
      </c>
    </row>
    <row r="279" spans="2:12" x14ac:dyDescent="0.2">
      <c r="B279" s="71" t="s">
        <v>6326</v>
      </c>
      <c r="C279" s="72" t="s">
        <v>6325</v>
      </c>
      <c r="D279" s="72" t="s">
        <v>5032</v>
      </c>
      <c r="E279" s="72" t="s">
        <v>10118</v>
      </c>
      <c r="F279" s="72" t="s">
        <v>9983</v>
      </c>
      <c r="G279" s="116">
        <v>7548</v>
      </c>
      <c r="H279" s="73">
        <v>224.36</v>
      </c>
      <c r="I279" s="70">
        <v>33.642360492066302</v>
      </c>
      <c r="J279" s="74">
        <v>15000</v>
      </c>
      <c r="K279" s="73">
        <v>227.6</v>
      </c>
      <c r="L279" s="75">
        <v>65.905096660808397</v>
      </c>
    </row>
    <row r="280" spans="2:12" x14ac:dyDescent="0.2">
      <c r="B280" s="71" t="s">
        <v>6326</v>
      </c>
      <c r="C280" s="72" t="s">
        <v>6325</v>
      </c>
      <c r="D280" s="72" t="s">
        <v>5033</v>
      </c>
      <c r="E280" s="72" t="s">
        <v>10118</v>
      </c>
      <c r="F280" s="72" t="s">
        <v>9983</v>
      </c>
      <c r="G280" s="116">
        <v>21525</v>
      </c>
      <c r="H280" s="73">
        <v>426.3</v>
      </c>
      <c r="I280" s="70">
        <v>50.492610837438399</v>
      </c>
      <c r="J280" s="74">
        <v>21540</v>
      </c>
      <c r="K280" s="73">
        <v>426.6</v>
      </c>
      <c r="L280" s="75">
        <v>50.492264416315003</v>
      </c>
    </row>
    <row r="281" spans="2:12" x14ac:dyDescent="0.2">
      <c r="B281" s="71" t="s">
        <v>6326</v>
      </c>
      <c r="C281" s="72" t="s">
        <v>6325</v>
      </c>
      <c r="D281" s="72" t="s">
        <v>5034</v>
      </c>
      <c r="E281" s="72" t="s">
        <v>10118</v>
      </c>
      <c r="F281" s="72" t="s">
        <v>9983</v>
      </c>
      <c r="G281" s="116">
        <v>65000</v>
      </c>
      <c r="H281" s="73">
        <v>1030.7</v>
      </c>
      <c r="I281" s="70">
        <v>63.0639371301057</v>
      </c>
      <c r="J281" s="74">
        <v>68435</v>
      </c>
      <c r="K281" s="73">
        <v>1036.9000000000001</v>
      </c>
      <c r="L281" s="75">
        <v>65.999614234738203</v>
      </c>
    </row>
    <row r="282" spans="2:12" x14ac:dyDescent="0.2">
      <c r="B282" s="71" t="s">
        <v>6326</v>
      </c>
      <c r="C282" s="72" t="s">
        <v>6325</v>
      </c>
      <c r="D282" s="72" t="s">
        <v>5035</v>
      </c>
      <c r="E282" s="72" t="s">
        <v>10118</v>
      </c>
      <c r="F282" s="72" t="s">
        <v>9983</v>
      </c>
      <c r="G282" s="116">
        <v>38922</v>
      </c>
      <c r="H282" s="73">
        <v>653.04</v>
      </c>
      <c r="I282" s="70">
        <v>59.601249540610098</v>
      </c>
      <c r="J282" s="74">
        <v>40317</v>
      </c>
      <c r="K282" s="73">
        <v>657.5</v>
      </c>
      <c r="L282" s="75">
        <v>61.3186311787072</v>
      </c>
    </row>
    <row r="283" spans="2:12" x14ac:dyDescent="0.2">
      <c r="B283" s="71" t="s">
        <v>6326</v>
      </c>
      <c r="C283" s="72" t="s">
        <v>6325</v>
      </c>
      <c r="D283" s="72" t="s">
        <v>5036</v>
      </c>
      <c r="E283" s="72" t="s">
        <v>10118</v>
      </c>
      <c r="F283" s="72" t="s">
        <v>9983</v>
      </c>
      <c r="G283" s="116">
        <v>159890</v>
      </c>
      <c r="H283" s="73">
        <v>1804.61</v>
      </c>
      <c r="I283" s="70">
        <v>88.600861127889104</v>
      </c>
      <c r="J283" s="74">
        <v>166618</v>
      </c>
      <c r="K283" s="73">
        <v>1826.7</v>
      </c>
      <c r="L283" s="75">
        <v>91.212569113702301</v>
      </c>
    </row>
    <row r="284" spans="2:12" x14ac:dyDescent="0.2">
      <c r="B284" s="71" t="s">
        <v>6326</v>
      </c>
      <c r="C284" s="72" t="s">
        <v>6325</v>
      </c>
      <c r="D284" s="72" t="s">
        <v>8378</v>
      </c>
      <c r="E284" s="72" t="s">
        <v>10118</v>
      </c>
      <c r="F284" s="72" t="s">
        <v>9990</v>
      </c>
      <c r="G284" s="116">
        <v>0</v>
      </c>
      <c r="H284" s="73">
        <v>22.6</v>
      </c>
      <c r="I284" s="70">
        <v>0</v>
      </c>
      <c r="J284" s="74">
        <v>0</v>
      </c>
      <c r="K284" s="73">
        <v>20.7</v>
      </c>
      <c r="L284" s="75">
        <v>0</v>
      </c>
    </row>
    <row r="285" spans="2:12" x14ac:dyDescent="0.2">
      <c r="B285" s="71" t="s">
        <v>6326</v>
      </c>
      <c r="C285" s="72" t="s">
        <v>6325</v>
      </c>
      <c r="D285" s="72" t="s">
        <v>5037</v>
      </c>
      <c r="E285" s="72" t="s">
        <v>10118</v>
      </c>
      <c r="F285" s="72" t="s">
        <v>9983</v>
      </c>
      <c r="G285" s="116">
        <v>3850</v>
      </c>
      <c r="H285" s="73">
        <v>253.74</v>
      </c>
      <c r="I285" s="70">
        <v>15.173011744305199</v>
      </c>
      <c r="J285" s="74">
        <v>6850</v>
      </c>
      <c r="K285" s="73">
        <v>254.9</v>
      </c>
      <c r="L285" s="75">
        <v>26.8732836406434</v>
      </c>
    </row>
    <row r="286" spans="2:12" x14ac:dyDescent="0.2">
      <c r="B286" s="71" t="s">
        <v>6326</v>
      </c>
      <c r="C286" s="72" t="s">
        <v>6325</v>
      </c>
      <c r="D286" s="72" t="s">
        <v>5038</v>
      </c>
      <c r="E286" s="72" t="s">
        <v>10118</v>
      </c>
      <c r="F286" s="72" t="s">
        <v>9983</v>
      </c>
      <c r="G286" s="116">
        <v>729</v>
      </c>
      <c r="H286" s="73">
        <v>79.680000000000007</v>
      </c>
      <c r="I286" s="70">
        <v>9.1490963855421708</v>
      </c>
      <c r="J286" s="74">
        <v>735</v>
      </c>
      <c r="K286" s="73">
        <v>80.2</v>
      </c>
      <c r="L286" s="75">
        <v>9.1645885286782995</v>
      </c>
    </row>
    <row r="287" spans="2:12" x14ac:dyDescent="0.2">
      <c r="B287" s="71" t="s">
        <v>6328</v>
      </c>
      <c r="C287" s="72" t="s">
        <v>6327</v>
      </c>
      <c r="D287" s="72" t="s">
        <v>5039</v>
      </c>
      <c r="E287" s="72" t="s">
        <v>10118</v>
      </c>
      <c r="F287" s="72" t="s">
        <v>9983</v>
      </c>
      <c r="G287" s="116">
        <v>44880</v>
      </c>
      <c r="H287" s="73">
        <v>596.75</v>
      </c>
      <c r="I287" s="70">
        <v>75.207373271889395</v>
      </c>
      <c r="J287" s="74">
        <v>45645</v>
      </c>
      <c r="K287" s="73">
        <v>608.96</v>
      </c>
      <c r="L287" s="75">
        <v>74.955662112453993</v>
      </c>
    </row>
    <row r="288" spans="2:12" x14ac:dyDescent="0.2">
      <c r="B288" s="71" t="s">
        <v>6328</v>
      </c>
      <c r="C288" s="72" t="s">
        <v>6327</v>
      </c>
      <c r="D288" s="72" t="s">
        <v>5040</v>
      </c>
      <c r="E288" s="72" t="s">
        <v>10118</v>
      </c>
      <c r="F288" s="72" t="s">
        <v>9983</v>
      </c>
      <c r="G288" s="116">
        <v>1100</v>
      </c>
      <c r="H288" s="73">
        <v>78.790000000000006</v>
      </c>
      <c r="I288" s="70">
        <v>13.961162584084301</v>
      </c>
      <c r="J288" s="74">
        <v>1100</v>
      </c>
      <c r="K288" s="73">
        <v>82.07</v>
      </c>
      <c r="L288" s="75">
        <v>13.4031923967345</v>
      </c>
    </row>
    <row r="289" spans="2:12" x14ac:dyDescent="0.2">
      <c r="B289" s="71" t="s">
        <v>6328</v>
      </c>
      <c r="C289" s="72" t="s">
        <v>6327</v>
      </c>
      <c r="D289" s="72" t="s">
        <v>5041</v>
      </c>
      <c r="E289" s="72" t="s">
        <v>10118</v>
      </c>
      <c r="F289" s="72" t="s">
        <v>9983</v>
      </c>
      <c r="G289" s="116">
        <v>2847</v>
      </c>
      <c r="H289" s="73">
        <v>108.68</v>
      </c>
      <c r="I289" s="70">
        <v>26.196172248803801</v>
      </c>
      <c r="J289" s="74">
        <v>2847</v>
      </c>
      <c r="K289" s="73">
        <v>108.22</v>
      </c>
      <c r="L289" s="75">
        <v>26.307521715025</v>
      </c>
    </row>
    <row r="290" spans="2:12" x14ac:dyDescent="0.2">
      <c r="B290" s="71" t="s">
        <v>6328</v>
      </c>
      <c r="C290" s="72" t="s">
        <v>6327</v>
      </c>
      <c r="D290" s="72" t="s">
        <v>8379</v>
      </c>
      <c r="E290" s="72" t="s">
        <v>10118</v>
      </c>
      <c r="F290" s="72" t="s">
        <v>9990</v>
      </c>
      <c r="G290" s="116">
        <v>0</v>
      </c>
      <c r="H290" s="73">
        <v>54.1</v>
      </c>
      <c r="I290" s="70">
        <v>0</v>
      </c>
      <c r="J290" s="74">
        <v>0</v>
      </c>
      <c r="K290" s="73">
        <v>54.68</v>
      </c>
      <c r="L290" s="75">
        <v>0</v>
      </c>
    </row>
    <row r="291" spans="2:12" x14ac:dyDescent="0.2">
      <c r="B291" s="71" t="s">
        <v>6328</v>
      </c>
      <c r="C291" s="72" t="s">
        <v>6327</v>
      </c>
      <c r="D291" s="72" t="s">
        <v>8236</v>
      </c>
      <c r="E291" s="72" t="s">
        <v>10118</v>
      </c>
      <c r="F291" s="72" t="s">
        <v>9983</v>
      </c>
      <c r="G291" s="116">
        <v>7362.96</v>
      </c>
      <c r="H291" s="73">
        <v>167.15</v>
      </c>
      <c r="I291" s="70">
        <v>44.050014956625802</v>
      </c>
      <c r="J291" s="74">
        <v>7647</v>
      </c>
      <c r="K291" s="73">
        <v>173.59</v>
      </c>
      <c r="L291" s="75">
        <v>44.052076732530701</v>
      </c>
    </row>
    <row r="292" spans="2:12" x14ac:dyDescent="0.2">
      <c r="B292" s="71" t="s">
        <v>6328</v>
      </c>
      <c r="C292" s="72" t="s">
        <v>6327</v>
      </c>
      <c r="D292" s="72" t="s">
        <v>8237</v>
      </c>
      <c r="E292" s="72" t="s">
        <v>10118</v>
      </c>
      <c r="F292" s="72" t="s">
        <v>9983</v>
      </c>
      <c r="G292" s="116">
        <v>7000</v>
      </c>
      <c r="H292" s="73">
        <v>87.62</v>
      </c>
      <c r="I292" s="70">
        <v>79.890435973522003</v>
      </c>
      <c r="J292" s="74">
        <v>7000</v>
      </c>
      <c r="K292" s="73">
        <v>86.9</v>
      </c>
      <c r="L292" s="75">
        <v>80.552359033371701</v>
      </c>
    </row>
    <row r="293" spans="2:12" x14ac:dyDescent="0.2">
      <c r="B293" s="71" t="s">
        <v>6328</v>
      </c>
      <c r="C293" s="72" t="s">
        <v>6327</v>
      </c>
      <c r="D293" s="72" t="s">
        <v>8238</v>
      </c>
      <c r="E293" s="72" t="s">
        <v>10118</v>
      </c>
      <c r="F293" s="72" t="s">
        <v>9983</v>
      </c>
      <c r="G293" s="116">
        <v>12000</v>
      </c>
      <c r="H293" s="73">
        <v>310.89999999999998</v>
      </c>
      <c r="I293" s="70">
        <v>38.597619813444801</v>
      </c>
      <c r="J293" s="74">
        <v>14000</v>
      </c>
      <c r="K293" s="73">
        <v>321.41000000000003</v>
      </c>
      <c r="L293" s="75">
        <v>43.558072244174099</v>
      </c>
    </row>
    <row r="294" spans="2:12" x14ac:dyDescent="0.2">
      <c r="B294" s="71" t="s">
        <v>6328</v>
      </c>
      <c r="C294" s="72" t="s">
        <v>6327</v>
      </c>
      <c r="D294" s="72" t="s">
        <v>8239</v>
      </c>
      <c r="E294" s="72" t="s">
        <v>10118</v>
      </c>
      <c r="F294" s="72" t="s">
        <v>9983</v>
      </c>
      <c r="G294" s="116">
        <v>17476</v>
      </c>
      <c r="H294" s="73">
        <v>349.86</v>
      </c>
      <c r="I294" s="70">
        <v>49.951409135082599</v>
      </c>
      <c r="J294" s="74">
        <v>18400</v>
      </c>
      <c r="K294" s="73">
        <v>353.1</v>
      </c>
      <c r="L294" s="75">
        <v>52.1098838855848</v>
      </c>
    </row>
    <row r="295" spans="2:12" x14ac:dyDescent="0.2">
      <c r="B295" s="71" t="s">
        <v>6328</v>
      </c>
      <c r="C295" s="72" t="s">
        <v>6327</v>
      </c>
      <c r="D295" s="72" t="s">
        <v>8240</v>
      </c>
      <c r="E295" s="72" t="s">
        <v>10118</v>
      </c>
      <c r="F295" s="72" t="s">
        <v>9983</v>
      </c>
      <c r="G295" s="116">
        <v>32778</v>
      </c>
      <c r="H295" s="73">
        <v>488.75</v>
      </c>
      <c r="I295" s="70">
        <v>67.064961636828599</v>
      </c>
      <c r="J295" s="74">
        <v>33119</v>
      </c>
      <c r="K295" s="73">
        <v>489.63</v>
      </c>
      <c r="L295" s="75">
        <v>67.640871678614502</v>
      </c>
    </row>
    <row r="296" spans="2:12" x14ac:dyDescent="0.2">
      <c r="B296" s="71" t="s">
        <v>6328</v>
      </c>
      <c r="C296" s="72" t="s">
        <v>6327</v>
      </c>
      <c r="D296" s="72" t="s">
        <v>8241</v>
      </c>
      <c r="E296" s="72" t="s">
        <v>10118</v>
      </c>
      <c r="F296" s="72" t="s">
        <v>9983</v>
      </c>
      <c r="G296" s="116">
        <v>400</v>
      </c>
      <c r="H296" s="73">
        <v>50.99</v>
      </c>
      <c r="I296" s="70">
        <v>7.8446754265542298</v>
      </c>
      <c r="J296" s="74">
        <v>400</v>
      </c>
      <c r="K296" s="73">
        <v>52.79</v>
      </c>
      <c r="L296" s="75">
        <v>7.5771926501231297</v>
      </c>
    </row>
    <row r="297" spans="2:12" x14ac:dyDescent="0.2">
      <c r="B297" s="71" t="s">
        <v>6328</v>
      </c>
      <c r="C297" s="72" t="s">
        <v>6327</v>
      </c>
      <c r="D297" s="72" t="s">
        <v>8242</v>
      </c>
      <c r="E297" s="72" t="s">
        <v>10118</v>
      </c>
      <c r="F297" s="72" t="s">
        <v>9983</v>
      </c>
      <c r="G297" s="116">
        <v>41800</v>
      </c>
      <c r="H297" s="73">
        <v>831.3</v>
      </c>
      <c r="I297" s="70">
        <v>50.2826897630218</v>
      </c>
      <c r="J297" s="74">
        <v>42000</v>
      </c>
      <c r="K297" s="73">
        <v>847.63</v>
      </c>
      <c r="L297" s="75">
        <v>49.549921545957602</v>
      </c>
    </row>
    <row r="298" spans="2:12" x14ac:dyDescent="0.2">
      <c r="B298" s="71" t="s">
        <v>6328</v>
      </c>
      <c r="C298" s="72" t="s">
        <v>6327</v>
      </c>
      <c r="D298" s="72" t="s">
        <v>8243</v>
      </c>
      <c r="E298" s="72" t="s">
        <v>10118</v>
      </c>
      <c r="F298" s="72" t="s">
        <v>9983</v>
      </c>
      <c r="G298" s="116">
        <v>2000</v>
      </c>
      <c r="H298" s="73">
        <v>80.11</v>
      </c>
      <c r="I298" s="70">
        <v>24.965672200724001</v>
      </c>
      <c r="J298" s="74">
        <v>2000</v>
      </c>
      <c r="K298" s="73">
        <v>82.05</v>
      </c>
      <c r="L298" s="75">
        <v>24.375380865326001</v>
      </c>
    </row>
    <row r="299" spans="2:12" x14ac:dyDescent="0.2">
      <c r="B299" s="71" t="s">
        <v>6328</v>
      </c>
      <c r="C299" s="72" t="s">
        <v>6327</v>
      </c>
      <c r="D299" s="72" t="s">
        <v>8244</v>
      </c>
      <c r="E299" s="72" t="s">
        <v>10118</v>
      </c>
      <c r="F299" s="72" t="s">
        <v>9983</v>
      </c>
      <c r="G299" s="116">
        <v>4150</v>
      </c>
      <c r="H299" s="73">
        <v>115.07</v>
      </c>
      <c r="I299" s="70">
        <v>36.065003910663101</v>
      </c>
      <c r="J299" s="74">
        <v>4150</v>
      </c>
      <c r="K299" s="73">
        <v>117.53</v>
      </c>
      <c r="L299" s="75">
        <v>35.310133582915</v>
      </c>
    </row>
    <row r="300" spans="2:12" x14ac:dyDescent="0.2">
      <c r="B300" s="71" t="s">
        <v>6328</v>
      </c>
      <c r="C300" s="72" t="s">
        <v>6327</v>
      </c>
      <c r="D300" s="72" t="s">
        <v>8245</v>
      </c>
      <c r="E300" s="72" t="s">
        <v>10118</v>
      </c>
      <c r="F300" s="72" t="s">
        <v>9983</v>
      </c>
      <c r="G300" s="116">
        <v>26435</v>
      </c>
      <c r="H300" s="73">
        <v>358.34</v>
      </c>
      <c r="I300" s="70">
        <v>73.770720544734104</v>
      </c>
      <c r="J300" s="74">
        <v>26435</v>
      </c>
      <c r="K300" s="73">
        <v>399.58</v>
      </c>
      <c r="L300" s="75">
        <v>66.156964813053705</v>
      </c>
    </row>
    <row r="301" spans="2:12" x14ac:dyDescent="0.2">
      <c r="B301" s="71" t="s">
        <v>6328</v>
      </c>
      <c r="C301" s="72" t="s">
        <v>6327</v>
      </c>
      <c r="D301" s="72" t="s">
        <v>8246</v>
      </c>
      <c r="E301" s="72" t="s">
        <v>10118</v>
      </c>
      <c r="F301" s="72" t="s">
        <v>9983</v>
      </c>
      <c r="G301" s="116">
        <v>4284</v>
      </c>
      <c r="H301" s="73">
        <v>90.03</v>
      </c>
      <c r="I301" s="70">
        <v>47.584138620459797</v>
      </c>
      <c r="J301" s="74">
        <v>4369</v>
      </c>
      <c r="K301" s="73">
        <v>91.3</v>
      </c>
      <c r="L301" s="75">
        <v>47.8532311062432</v>
      </c>
    </row>
    <row r="302" spans="2:12" x14ac:dyDescent="0.2">
      <c r="B302" s="71" t="s">
        <v>6328</v>
      </c>
      <c r="C302" s="72" t="s">
        <v>6327</v>
      </c>
      <c r="D302" s="72" t="s">
        <v>8247</v>
      </c>
      <c r="E302" s="72" t="s">
        <v>10118</v>
      </c>
      <c r="F302" s="72" t="s">
        <v>9983</v>
      </c>
      <c r="G302" s="116">
        <v>79040</v>
      </c>
      <c r="H302" s="73">
        <v>1107.31</v>
      </c>
      <c r="I302" s="70">
        <v>71.380191635585305</v>
      </c>
      <c r="J302" s="74">
        <v>80075</v>
      </c>
      <c r="K302" s="73">
        <v>1111.74</v>
      </c>
      <c r="L302" s="75">
        <v>72.026732869195996</v>
      </c>
    </row>
    <row r="303" spans="2:12" x14ac:dyDescent="0.2">
      <c r="B303" s="71" t="s">
        <v>6328</v>
      </c>
      <c r="C303" s="72" t="s">
        <v>6327</v>
      </c>
      <c r="D303" s="72" t="s">
        <v>4344</v>
      </c>
      <c r="E303" s="72" t="s">
        <v>10118</v>
      </c>
      <c r="F303" s="72" t="s">
        <v>9980</v>
      </c>
      <c r="G303" s="116">
        <v>5750</v>
      </c>
      <c r="H303" s="73">
        <v>308.44</v>
      </c>
      <c r="I303" s="70">
        <v>18.642199455323599</v>
      </c>
      <c r="J303" s="74">
        <v>5750</v>
      </c>
      <c r="K303" s="73">
        <v>314.01</v>
      </c>
      <c r="L303" s="75">
        <v>18.3115187414414</v>
      </c>
    </row>
    <row r="304" spans="2:12" x14ac:dyDescent="0.2">
      <c r="B304" s="71" t="s">
        <v>6328</v>
      </c>
      <c r="C304" s="72" t="s">
        <v>6327</v>
      </c>
      <c r="D304" s="72" t="s">
        <v>8248</v>
      </c>
      <c r="E304" s="72" t="s">
        <v>10118</v>
      </c>
      <c r="F304" s="72" t="s">
        <v>9983</v>
      </c>
      <c r="G304" s="116">
        <v>23951</v>
      </c>
      <c r="H304" s="73">
        <v>385.03</v>
      </c>
      <c r="I304" s="70">
        <v>62.205542425265598</v>
      </c>
      <c r="J304" s="74">
        <v>24430</v>
      </c>
      <c r="K304" s="73">
        <v>392.9</v>
      </c>
      <c r="L304" s="75">
        <v>62.178671417663502</v>
      </c>
    </row>
    <row r="305" spans="2:12" x14ac:dyDescent="0.2">
      <c r="B305" s="71" t="s">
        <v>6328</v>
      </c>
      <c r="C305" s="72" t="s">
        <v>6327</v>
      </c>
      <c r="D305" s="72" t="s">
        <v>8249</v>
      </c>
      <c r="E305" s="72" t="s">
        <v>10118</v>
      </c>
      <c r="F305" s="72" t="s">
        <v>9983</v>
      </c>
      <c r="G305" s="116">
        <v>900</v>
      </c>
      <c r="H305" s="73">
        <v>83.55</v>
      </c>
      <c r="I305" s="70">
        <v>10.771992818671499</v>
      </c>
      <c r="J305" s="74">
        <v>900</v>
      </c>
      <c r="K305" s="73">
        <v>83.37</v>
      </c>
      <c r="L305" s="75">
        <v>10.795250089960399</v>
      </c>
    </row>
    <row r="306" spans="2:12" x14ac:dyDescent="0.2">
      <c r="B306" s="71" t="s">
        <v>6328</v>
      </c>
      <c r="C306" s="72" t="s">
        <v>6327</v>
      </c>
      <c r="D306" s="72" t="s">
        <v>4953</v>
      </c>
      <c r="E306" s="72" t="s">
        <v>10118</v>
      </c>
      <c r="F306" s="72" t="s">
        <v>9983</v>
      </c>
      <c r="G306" s="116">
        <v>7773.96</v>
      </c>
      <c r="H306" s="73">
        <v>148.33000000000001</v>
      </c>
      <c r="I306" s="70">
        <v>52.409896851614597</v>
      </c>
      <c r="J306" s="74">
        <v>7658</v>
      </c>
      <c r="K306" s="73">
        <v>146.12</v>
      </c>
      <c r="L306" s="75">
        <v>52.408978921434397</v>
      </c>
    </row>
    <row r="307" spans="2:12" x14ac:dyDescent="0.2">
      <c r="B307" s="71" t="s">
        <v>6328</v>
      </c>
      <c r="C307" s="72" t="s">
        <v>6327</v>
      </c>
      <c r="D307" s="72" t="s">
        <v>6520</v>
      </c>
      <c r="E307" s="72" t="s">
        <v>10118</v>
      </c>
      <c r="F307" s="72" t="s">
        <v>9983</v>
      </c>
      <c r="G307" s="116">
        <v>19000</v>
      </c>
      <c r="H307" s="73">
        <v>361.34</v>
      </c>
      <c r="I307" s="70">
        <v>52.582055681629498</v>
      </c>
      <c r="J307" s="74">
        <v>25000</v>
      </c>
      <c r="K307" s="73">
        <v>371.35</v>
      </c>
      <c r="L307" s="75">
        <v>67.321933485929705</v>
      </c>
    </row>
    <row r="308" spans="2:12" x14ac:dyDescent="0.2">
      <c r="B308" s="71" t="s">
        <v>6328</v>
      </c>
      <c r="C308" s="72" t="s">
        <v>6327</v>
      </c>
      <c r="D308" s="72" t="s">
        <v>6521</v>
      </c>
      <c r="E308" s="72" t="s">
        <v>10118</v>
      </c>
      <c r="F308" s="72" t="s">
        <v>9983</v>
      </c>
      <c r="G308" s="116">
        <v>22450</v>
      </c>
      <c r="H308" s="73">
        <v>400.98</v>
      </c>
      <c r="I308" s="70">
        <v>55.987829816948498</v>
      </c>
      <c r="J308" s="74">
        <v>22887</v>
      </c>
      <c r="K308" s="73">
        <v>417.67</v>
      </c>
      <c r="L308" s="75">
        <v>54.796849187157299</v>
      </c>
    </row>
    <row r="309" spans="2:12" x14ac:dyDescent="0.2">
      <c r="B309" s="71" t="s">
        <v>6328</v>
      </c>
      <c r="C309" s="72" t="s">
        <v>6327</v>
      </c>
      <c r="D309" s="72" t="s">
        <v>6522</v>
      </c>
      <c r="E309" s="72" t="s">
        <v>10118</v>
      </c>
      <c r="F309" s="72" t="s">
        <v>9983</v>
      </c>
      <c r="G309" s="116">
        <v>68000</v>
      </c>
      <c r="H309" s="73">
        <v>1077.8800000000001</v>
      </c>
      <c r="I309" s="70">
        <v>63.086800014843902</v>
      </c>
      <c r="J309" s="74">
        <v>97500</v>
      </c>
      <c r="K309" s="73">
        <v>1091.42</v>
      </c>
      <c r="L309" s="75">
        <v>89.333162302321696</v>
      </c>
    </row>
    <row r="310" spans="2:12" x14ac:dyDescent="0.2">
      <c r="B310" s="71" t="s">
        <v>6328</v>
      </c>
      <c r="C310" s="72" t="s">
        <v>6327</v>
      </c>
      <c r="D310" s="72" t="s">
        <v>6523</v>
      </c>
      <c r="E310" s="72" t="s">
        <v>10118</v>
      </c>
      <c r="F310" s="72" t="s">
        <v>9983</v>
      </c>
      <c r="G310" s="116">
        <v>5625</v>
      </c>
      <c r="H310" s="73">
        <v>164.74</v>
      </c>
      <c r="I310" s="70">
        <v>34.144712880903199</v>
      </c>
      <c r="J310" s="74">
        <v>5625</v>
      </c>
      <c r="K310" s="73">
        <v>164.63</v>
      </c>
      <c r="L310" s="75">
        <v>34.167527182166097</v>
      </c>
    </row>
    <row r="311" spans="2:12" x14ac:dyDescent="0.2">
      <c r="B311" s="71" t="s">
        <v>6328</v>
      </c>
      <c r="C311" s="72" t="s">
        <v>6327</v>
      </c>
      <c r="D311" s="72" t="s">
        <v>6524</v>
      </c>
      <c r="E311" s="72" t="s">
        <v>10118</v>
      </c>
      <c r="F311" s="72" t="s">
        <v>9983</v>
      </c>
      <c r="G311" s="116">
        <v>9500</v>
      </c>
      <c r="H311" s="73">
        <v>294.02999999999997</v>
      </c>
      <c r="I311" s="70">
        <v>32.309628269224199</v>
      </c>
      <c r="J311" s="74">
        <v>9500</v>
      </c>
      <c r="K311" s="73">
        <v>298.48</v>
      </c>
      <c r="L311" s="75">
        <v>31.827928169391601</v>
      </c>
    </row>
    <row r="312" spans="2:12" x14ac:dyDescent="0.2">
      <c r="B312" s="71" t="s">
        <v>6328</v>
      </c>
      <c r="C312" s="72" t="s">
        <v>6327</v>
      </c>
      <c r="D312" s="72" t="s">
        <v>6525</v>
      </c>
      <c r="E312" s="72" t="s">
        <v>10118</v>
      </c>
      <c r="F312" s="72" t="s">
        <v>9983</v>
      </c>
      <c r="G312" s="116">
        <v>800</v>
      </c>
      <c r="H312" s="73">
        <v>51.18</v>
      </c>
      <c r="I312" s="70">
        <v>15.631105900742501</v>
      </c>
      <c r="J312" s="74">
        <v>800</v>
      </c>
      <c r="K312" s="73">
        <v>53.47</v>
      </c>
      <c r="L312" s="75">
        <v>14.9616607443426</v>
      </c>
    </row>
    <row r="313" spans="2:12" x14ac:dyDescent="0.2">
      <c r="B313" s="71" t="s">
        <v>6328</v>
      </c>
      <c r="C313" s="72" t="s">
        <v>6327</v>
      </c>
      <c r="D313" s="72" t="s">
        <v>6526</v>
      </c>
      <c r="E313" s="72" t="s">
        <v>10118</v>
      </c>
      <c r="F313" s="72" t="s">
        <v>9983</v>
      </c>
      <c r="G313" s="116">
        <v>87100</v>
      </c>
      <c r="H313" s="73">
        <v>1113.1600000000001</v>
      </c>
      <c r="I313" s="70">
        <v>78.2457149017212</v>
      </c>
      <c r="J313" s="74">
        <v>88755</v>
      </c>
      <c r="K313" s="73">
        <v>1161.6099999999999</v>
      </c>
      <c r="L313" s="75">
        <v>76.406883549556198</v>
      </c>
    </row>
    <row r="314" spans="2:12" x14ac:dyDescent="0.2">
      <c r="B314" s="71" t="s">
        <v>6328</v>
      </c>
      <c r="C314" s="72" t="s">
        <v>6327</v>
      </c>
      <c r="D314" s="72" t="s">
        <v>6527</v>
      </c>
      <c r="E314" s="72" t="s">
        <v>10118</v>
      </c>
      <c r="F314" s="72" t="s">
        <v>9983</v>
      </c>
      <c r="G314" s="116">
        <v>186807</v>
      </c>
      <c r="H314" s="73">
        <v>2520.67</v>
      </c>
      <c r="I314" s="70">
        <v>74.110058040124201</v>
      </c>
      <c r="J314" s="74">
        <v>190338</v>
      </c>
      <c r="K314" s="73">
        <v>2568.3200000000002</v>
      </c>
      <c r="L314" s="75">
        <v>74.109923997009702</v>
      </c>
    </row>
    <row r="315" spans="2:12" x14ac:dyDescent="0.2">
      <c r="B315" s="71" t="s">
        <v>6328</v>
      </c>
      <c r="C315" s="72" t="s">
        <v>6327</v>
      </c>
      <c r="D315" s="72" t="s">
        <v>6528</v>
      </c>
      <c r="E315" s="72" t="s">
        <v>10118</v>
      </c>
      <c r="F315" s="72" t="s">
        <v>9983</v>
      </c>
      <c r="G315" s="116">
        <v>41728.480000000003</v>
      </c>
      <c r="H315" s="73">
        <v>557.33000000000004</v>
      </c>
      <c r="I315" s="70">
        <v>74.872122440923704</v>
      </c>
      <c r="J315" s="74">
        <v>43892</v>
      </c>
      <c r="K315" s="73">
        <v>586.24</v>
      </c>
      <c r="L315" s="75">
        <v>74.870360262008703</v>
      </c>
    </row>
    <row r="316" spans="2:12" x14ac:dyDescent="0.2">
      <c r="B316" s="71" t="s">
        <v>6328</v>
      </c>
      <c r="C316" s="72" t="s">
        <v>6327</v>
      </c>
      <c r="D316" s="72" t="s">
        <v>6529</v>
      </c>
      <c r="E316" s="72" t="s">
        <v>10118</v>
      </c>
      <c r="F316" s="72" t="s">
        <v>9983</v>
      </c>
      <c r="G316" s="116">
        <v>4149</v>
      </c>
      <c r="H316" s="73">
        <v>124.39</v>
      </c>
      <c r="I316" s="70">
        <v>33.354771283865297</v>
      </c>
      <c r="J316" s="74">
        <v>4149</v>
      </c>
      <c r="K316" s="73">
        <v>123.58</v>
      </c>
      <c r="L316" s="75">
        <v>33.573393753034502</v>
      </c>
    </row>
    <row r="317" spans="2:12" x14ac:dyDescent="0.2">
      <c r="B317" s="71" t="s">
        <v>6328</v>
      </c>
      <c r="C317" s="72" t="s">
        <v>6327</v>
      </c>
      <c r="D317" s="72" t="s">
        <v>6530</v>
      </c>
      <c r="E317" s="72" t="s">
        <v>10118</v>
      </c>
      <c r="F317" s="72" t="s">
        <v>9983</v>
      </c>
      <c r="G317" s="116">
        <v>284838</v>
      </c>
      <c r="H317" s="73">
        <v>2674.29</v>
      </c>
      <c r="I317" s="70">
        <v>106.50976520870999</v>
      </c>
      <c r="J317" s="74">
        <v>303044</v>
      </c>
      <c r="K317" s="73">
        <v>2789.43</v>
      </c>
      <c r="L317" s="75">
        <v>108.64011643955899</v>
      </c>
    </row>
    <row r="318" spans="2:12" x14ac:dyDescent="0.2">
      <c r="B318" s="71" t="s">
        <v>6328</v>
      </c>
      <c r="C318" s="72" t="s">
        <v>6327</v>
      </c>
      <c r="D318" s="72" t="s">
        <v>6531</v>
      </c>
      <c r="E318" s="72" t="s">
        <v>10118</v>
      </c>
      <c r="F318" s="72" t="s">
        <v>9983</v>
      </c>
      <c r="G318" s="116">
        <v>2500</v>
      </c>
      <c r="H318" s="73">
        <v>109.32</v>
      </c>
      <c r="I318" s="70">
        <v>22.868642517380199</v>
      </c>
      <c r="J318" s="74">
        <v>2500</v>
      </c>
      <c r="K318" s="73">
        <v>111.98</v>
      </c>
      <c r="L318" s="75">
        <v>22.325415252723701</v>
      </c>
    </row>
    <row r="319" spans="2:12" x14ac:dyDescent="0.2">
      <c r="B319" s="71" t="s">
        <v>6328</v>
      </c>
      <c r="C319" s="72" t="s">
        <v>6327</v>
      </c>
      <c r="D319" s="72" t="s">
        <v>6532</v>
      </c>
      <c r="E319" s="72" t="s">
        <v>10118</v>
      </c>
      <c r="F319" s="72" t="s">
        <v>9983</v>
      </c>
      <c r="G319" s="116">
        <v>10187</v>
      </c>
      <c r="H319" s="73">
        <v>222.75</v>
      </c>
      <c r="I319" s="70">
        <v>45.732884399551097</v>
      </c>
      <c r="J319" s="74">
        <v>10390</v>
      </c>
      <c r="K319" s="73">
        <v>224.63</v>
      </c>
      <c r="L319" s="75">
        <v>46.2538396474202</v>
      </c>
    </row>
    <row r="320" spans="2:12" x14ac:dyDescent="0.2">
      <c r="B320" s="71" t="s">
        <v>6328</v>
      </c>
      <c r="C320" s="72" t="s">
        <v>6327</v>
      </c>
      <c r="D320" s="72" t="s">
        <v>6533</v>
      </c>
      <c r="E320" s="72" t="s">
        <v>10118</v>
      </c>
      <c r="F320" s="72" t="s">
        <v>9990</v>
      </c>
      <c r="G320" s="116">
        <v>0</v>
      </c>
      <c r="H320" s="73">
        <v>73.239999999999995</v>
      </c>
      <c r="I320" s="70">
        <v>0</v>
      </c>
      <c r="J320" s="74">
        <v>0</v>
      </c>
      <c r="K320" s="73">
        <v>75.97</v>
      </c>
      <c r="L320" s="75">
        <v>0</v>
      </c>
    </row>
    <row r="321" spans="2:12" x14ac:dyDescent="0.2">
      <c r="B321" s="71" t="s">
        <v>6328</v>
      </c>
      <c r="C321" s="72" t="s">
        <v>6327</v>
      </c>
      <c r="D321" s="72" t="s">
        <v>6534</v>
      </c>
      <c r="E321" s="72" t="s">
        <v>10118</v>
      </c>
      <c r="F321" s="72" t="s">
        <v>9983</v>
      </c>
      <c r="G321" s="116">
        <v>6300</v>
      </c>
      <c r="H321" s="73">
        <v>281.75</v>
      </c>
      <c r="I321" s="70">
        <v>22.360248447204999</v>
      </c>
      <c r="J321" s="74">
        <v>6300</v>
      </c>
      <c r="K321" s="73">
        <v>287.39999999999998</v>
      </c>
      <c r="L321" s="75">
        <v>21.920668058455099</v>
      </c>
    </row>
    <row r="322" spans="2:12" x14ac:dyDescent="0.2">
      <c r="B322" s="71" t="s">
        <v>6328</v>
      </c>
      <c r="C322" s="72" t="s">
        <v>6327</v>
      </c>
      <c r="D322" s="72" t="s">
        <v>7983</v>
      </c>
      <c r="E322" s="72" t="s">
        <v>10118</v>
      </c>
      <c r="F322" s="72" t="s">
        <v>9983</v>
      </c>
      <c r="G322" s="116">
        <v>21400</v>
      </c>
      <c r="H322" s="73">
        <v>608.11</v>
      </c>
      <c r="I322" s="70">
        <v>35.191001627994901</v>
      </c>
      <c r="J322" s="74">
        <v>22000</v>
      </c>
      <c r="K322" s="73">
        <v>614.21</v>
      </c>
      <c r="L322" s="75">
        <v>35.818368310512703</v>
      </c>
    </row>
    <row r="323" spans="2:12" x14ac:dyDescent="0.2">
      <c r="B323" s="71" t="s">
        <v>6328</v>
      </c>
      <c r="C323" s="72" t="s">
        <v>6327</v>
      </c>
      <c r="D323" s="72" t="s">
        <v>6535</v>
      </c>
      <c r="E323" s="72" t="s">
        <v>10118</v>
      </c>
      <c r="F323" s="72" t="s">
        <v>9983</v>
      </c>
      <c r="G323" s="116">
        <v>4590</v>
      </c>
      <c r="H323" s="73">
        <v>89.93</v>
      </c>
      <c r="I323" s="70">
        <v>51.039697542533098</v>
      </c>
      <c r="J323" s="74">
        <v>4590</v>
      </c>
      <c r="K323" s="73">
        <v>97.26</v>
      </c>
      <c r="L323" s="75">
        <v>47.193090684762502</v>
      </c>
    </row>
    <row r="324" spans="2:12" x14ac:dyDescent="0.2">
      <c r="B324" s="71" t="s">
        <v>6328</v>
      </c>
      <c r="C324" s="72" t="s">
        <v>6327</v>
      </c>
      <c r="D324" s="72" t="s">
        <v>6536</v>
      </c>
      <c r="E324" s="72" t="s">
        <v>10118</v>
      </c>
      <c r="F324" s="72" t="s">
        <v>9983</v>
      </c>
      <c r="G324" s="116">
        <v>6604</v>
      </c>
      <c r="H324" s="73">
        <v>177.72</v>
      </c>
      <c r="I324" s="70">
        <v>37.1595768624803</v>
      </c>
      <c r="J324" s="74">
        <v>6700</v>
      </c>
      <c r="K324" s="73">
        <v>180.31</v>
      </c>
      <c r="L324" s="75">
        <v>37.158227497088298</v>
      </c>
    </row>
    <row r="325" spans="2:12" x14ac:dyDescent="0.2">
      <c r="B325" s="71" t="s">
        <v>6328</v>
      </c>
      <c r="C325" s="72" t="s">
        <v>6327</v>
      </c>
      <c r="D325" s="72" t="s">
        <v>6537</v>
      </c>
      <c r="E325" s="72" t="s">
        <v>10118</v>
      </c>
      <c r="F325" s="72" t="s">
        <v>9983</v>
      </c>
      <c r="G325" s="116">
        <v>1000</v>
      </c>
      <c r="H325" s="73">
        <v>36.94</v>
      </c>
      <c r="I325" s="70">
        <v>27.070925825663199</v>
      </c>
      <c r="J325" s="74">
        <v>1000</v>
      </c>
      <c r="K325" s="73">
        <v>36.39</v>
      </c>
      <c r="L325" s="75">
        <v>27.480076944215401</v>
      </c>
    </row>
    <row r="326" spans="2:12" x14ac:dyDescent="0.2">
      <c r="B326" s="71" t="s">
        <v>6328</v>
      </c>
      <c r="C326" s="72" t="s">
        <v>6327</v>
      </c>
      <c r="D326" s="72" t="s">
        <v>6538</v>
      </c>
      <c r="E326" s="72" t="s">
        <v>10118</v>
      </c>
      <c r="F326" s="72" t="s">
        <v>9983</v>
      </c>
      <c r="G326" s="116">
        <v>65000</v>
      </c>
      <c r="H326" s="73">
        <v>805.7</v>
      </c>
      <c r="I326" s="70">
        <v>80.675189276405604</v>
      </c>
      <c r="J326" s="74">
        <v>68000</v>
      </c>
      <c r="K326" s="73">
        <v>850.48</v>
      </c>
      <c r="L326" s="75">
        <v>79.9548490264321</v>
      </c>
    </row>
    <row r="327" spans="2:12" x14ac:dyDescent="0.2">
      <c r="B327" s="71" t="s">
        <v>6328</v>
      </c>
      <c r="C327" s="72" t="s">
        <v>6327</v>
      </c>
      <c r="D327" s="72" t="s">
        <v>6539</v>
      </c>
      <c r="E327" s="72" t="s">
        <v>10118</v>
      </c>
      <c r="F327" s="72" t="s">
        <v>9983</v>
      </c>
      <c r="G327" s="116">
        <v>6459</v>
      </c>
      <c r="H327" s="73">
        <v>347.93</v>
      </c>
      <c r="I327" s="70">
        <v>18.5640789814043</v>
      </c>
      <c r="J327" s="74">
        <v>7261</v>
      </c>
      <c r="K327" s="73">
        <v>359.69</v>
      </c>
      <c r="L327" s="75">
        <v>20.1868275459423</v>
      </c>
    </row>
    <row r="328" spans="2:12" x14ac:dyDescent="0.2">
      <c r="B328" s="71" t="s">
        <v>6328</v>
      </c>
      <c r="C328" s="72" t="s">
        <v>6327</v>
      </c>
      <c r="D328" s="72" t="s">
        <v>6540</v>
      </c>
      <c r="E328" s="72" t="s">
        <v>10118</v>
      </c>
      <c r="F328" s="72" t="s">
        <v>9983</v>
      </c>
      <c r="G328" s="116">
        <v>8500</v>
      </c>
      <c r="H328" s="73">
        <v>237.21</v>
      </c>
      <c r="I328" s="70">
        <v>35.833227941486399</v>
      </c>
      <c r="J328" s="74">
        <v>8500</v>
      </c>
      <c r="K328" s="73">
        <v>235.65</v>
      </c>
      <c r="L328" s="75">
        <v>36.070443454275399</v>
      </c>
    </row>
    <row r="329" spans="2:12" x14ac:dyDescent="0.2">
      <c r="B329" s="71" t="s">
        <v>6328</v>
      </c>
      <c r="C329" s="72" t="s">
        <v>6327</v>
      </c>
      <c r="D329" s="72" t="s">
        <v>6541</v>
      </c>
      <c r="E329" s="72" t="s">
        <v>10118</v>
      </c>
      <c r="F329" s="72" t="s">
        <v>9983</v>
      </c>
      <c r="G329" s="116">
        <v>19000</v>
      </c>
      <c r="H329" s="73">
        <v>582.67999999999995</v>
      </c>
      <c r="I329" s="70">
        <v>32.607949474840403</v>
      </c>
      <c r="J329" s="74">
        <v>19200</v>
      </c>
      <c r="K329" s="73">
        <v>588.83000000000004</v>
      </c>
      <c r="L329" s="75">
        <v>32.607034288334503</v>
      </c>
    </row>
    <row r="330" spans="2:12" x14ac:dyDescent="0.2">
      <c r="B330" s="71" t="s">
        <v>6328</v>
      </c>
      <c r="C330" s="72" t="s">
        <v>6327</v>
      </c>
      <c r="D330" s="72" t="s">
        <v>7064</v>
      </c>
      <c r="E330" s="72" t="s">
        <v>10118</v>
      </c>
      <c r="F330" s="72" t="s">
        <v>9983</v>
      </c>
      <c r="G330" s="116">
        <v>2072</v>
      </c>
      <c r="H330" s="73">
        <v>83.63</v>
      </c>
      <c r="I330" s="70">
        <v>24.775798158555499</v>
      </c>
      <c r="J330" s="74">
        <v>2115</v>
      </c>
      <c r="K330" s="73">
        <v>82.8</v>
      </c>
      <c r="L330" s="75">
        <v>25.543478260869598</v>
      </c>
    </row>
    <row r="331" spans="2:12" x14ac:dyDescent="0.2">
      <c r="B331" s="71" t="s">
        <v>6328</v>
      </c>
      <c r="C331" s="72" t="s">
        <v>6327</v>
      </c>
      <c r="D331" s="72" t="s">
        <v>7065</v>
      </c>
      <c r="E331" s="72" t="s">
        <v>10118</v>
      </c>
      <c r="F331" s="72" t="s">
        <v>9983</v>
      </c>
      <c r="G331" s="116">
        <v>4460</v>
      </c>
      <c r="H331" s="73">
        <v>140.29</v>
      </c>
      <c r="I331" s="70">
        <v>31.791289471808401</v>
      </c>
      <c r="J331" s="74">
        <v>4393</v>
      </c>
      <c r="K331" s="73">
        <v>138.19</v>
      </c>
      <c r="L331" s="75">
        <v>31.789565091540599</v>
      </c>
    </row>
    <row r="332" spans="2:12" x14ac:dyDescent="0.2">
      <c r="B332" s="71" t="s">
        <v>6328</v>
      </c>
      <c r="C332" s="72" t="s">
        <v>6327</v>
      </c>
      <c r="D332" s="72" t="s">
        <v>7066</v>
      </c>
      <c r="E332" s="72" t="s">
        <v>10118</v>
      </c>
      <c r="F332" s="72" t="s">
        <v>9983</v>
      </c>
      <c r="G332" s="116">
        <v>4061</v>
      </c>
      <c r="H332" s="73">
        <v>138.28</v>
      </c>
      <c r="I332" s="70">
        <v>29.3679490888053</v>
      </c>
      <c r="J332" s="74">
        <v>6691</v>
      </c>
      <c r="K332" s="73">
        <v>142.91</v>
      </c>
      <c r="L332" s="75">
        <v>46.819676719613703</v>
      </c>
    </row>
    <row r="333" spans="2:12" x14ac:dyDescent="0.2">
      <c r="B333" s="71" t="s">
        <v>6328</v>
      </c>
      <c r="C333" s="72" t="s">
        <v>6327</v>
      </c>
      <c r="D333" s="72" t="s">
        <v>7067</v>
      </c>
      <c r="E333" s="72" t="s">
        <v>10118</v>
      </c>
      <c r="F333" s="72" t="s">
        <v>9983</v>
      </c>
      <c r="G333" s="116">
        <v>113484.75</v>
      </c>
      <c r="H333" s="73">
        <v>1347.64</v>
      </c>
      <c r="I333" s="70">
        <v>84.209989314653797</v>
      </c>
      <c r="J333" s="74">
        <v>117494</v>
      </c>
      <c r="K333" s="73">
        <v>1367.89</v>
      </c>
      <c r="L333" s="75">
        <v>85.894333608696599</v>
      </c>
    </row>
    <row r="334" spans="2:12" x14ac:dyDescent="0.2">
      <c r="B334" s="71" t="s">
        <v>6328</v>
      </c>
      <c r="C334" s="72" t="s">
        <v>6327</v>
      </c>
      <c r="D334" s="72" t="s">
        <v>7068</v>
      </c>
      <c r="E334" s="72" t="s">
        <v>10118</v>
      </c>
      <c r="F334" s="72" t="s">
        <v>9983</v>
      </c>
      <c r="G334" s="116">
        <v>881.75</v>
      </c>
      <c r="H334" s="73">
        <v>51.4</v>
      </c>
      <c r="I334" s="70">
        <v>17.154669260700398</v>
      </c>
      <c r="J334" s="74">
        <v>889</v>
      </c>
      <c r="K334" s="73">
        <v>53.26</v>
      </c>
      <c r="L334" s="75">
        <v>16.691701088997402</v>
      </c>
    </row>
    <row r="335" spans="2:12" x14ac:dyDescent="0.2">
      <c r="B335" s="71" t="s">
        <v>6328</v>
      </c>
      <c r="C335" s="72" t="s">
        <v>6327</v>
      </c>
      <c r="D335" s="72" t="s">
        <v>7069</v>
      </c>
      <c r="E335" s="72" t="s">
        <v>10118</v>
      </c>
      <c r="F335" s="72" t="s">
        <v>9983</v>
      </c>
      <c r="G335" s="116">
        <v>15789</v>
      </c>
      <c r="H335" s="73">
        <v>237.4</v>
      </c>
      <c r="I335" s="70">
        <v>66.508003369839898</v>
      </c>
      <c r="J335" s="74">
        <v>16714</v>
      </c>
      <c r="K335" s="73">
        <v>240.65</v>
      </c>
      <c r="L335" s="75">
        <v>69.453563266154205</v>
      </c>
    </row>
    <row r="336" spans="2:12" x14ac:dyDescent="0.2">
      <c r="B336" s="71" t="s">
        <v>6328</v>
      </c>
      <c r="C336" s="72" t="s">
        <v>6327</v>
      </c>
      <c r="D336" s="72" t="s">
        <v>7070</v>
      </c>
      <c r="E336" s="72" t="s">
        <v>10118</v>
      </c>
      <c r="F336" s="72" t="s">
        <v>9983</v>
      </c>
      <c r="G336" s="116">
        <v>31773.25</v>
      </c>
      <c r="H336" s="73">
        <v>503.58</v>
      </c>
      <c r="I336" s="70">
        <v>63.094741649787501</v>
      </c>
      <c r="J336" s="74">
        <v>32140</v>
      </c>
      <c r="K336" s="73">
        <v>509.4</v>
      </c>
      <c r="L336" s="75">
        <v>63.093835885355297</v>
      </c>
    </row>
    <row r="337" spans="2:12" x14ac:dyDescent="0.2">
      <c r="B337" s="71" t="s">
        <v>6328</v>
      </c>
      <c r="C337" s="72" t="s">
        <v>6327</v>
      </c>
      <c r="D337" s="72" t="s">
        <v>7071</v>
      </c>
      <c r="E337" s="72" t="s">
        <v>10118</v>
      </c>
      <c r="F337" s="72" t="s">
        <v>9983</v>
      </c>
      <c r="G337" s="116">
        <v>4700</v>
      </c>
      <c r="H337" s="73">
        <v>155.03</v>
      </c>
      <c r="I337" s="70">
        <v>30.316712894278499</v>
      </c>
      <c r="J337" s="74">
        <v>4650</v>
      </c>
      <c r="K337" s="73">
        <v>156.05000000000001</v>
      </c>
      <c r="L337" s="75">
        <v>29.798141621275199</v>
      </c>
    </row>
    <row r="338" spans="2:12" x14ac:dyDescent="0.2">
      <c r="B338" s="71" t="s">
        <v>6328</v>
      </c>
      <c r="C338" s="72" t="s">
        <v>6327</v>
      </c>
      <c r="D338" s="72" t="s">
        <v>7072</v>
      </c>
      <c r="E338" s="72" t="s">
        <v>10118</v>
      </c>
      <c r="F338" s="72" t="s">
        <v>9983</v>
      </c>
      <c r="G338" s="116">
        <v>9067.02</v>
      </c>
      <c r="H338" s="73">
        <v>198.49</v>
      </c>
      <c r="I338" s="70">
        <v>45.679983878281</v>
      </c>
      <c r="J338" s="74">
        <v>9283</v>
      </c>
      <c r="K338" s="73">
        <v>203.21</v>
      </c>
      <c r="L338" s="75">
        <v>45.681806997687097</v>
      </c>
    </row>
    <row r="339" spans="2:12" x14ac:dyDescent="0.2">
      <c r="B339" s="71" t="s">
        <v>6328</v>
      </c>
      <c r="C339" s="72" t="s">
        <v>6327</v>
      </c>
      <c r="D339" s="72" t="s">
        <v>7073</v>
      </c>
      <c r="E339" s="72" t="s">
        <v>10118</v>
      </c>
      <c r="F339" s="72" t="s">
        <v>9983</v>
      </c>
      <c r="G339" s="116">
        <v>132527.35</v>
      </c>
      <c r="H339" s="73">
        <v>1395.41</v>
      </c>
      <c r="I339" s="70">
        <v>94.973771149697896</v>
      </c>
      <c r="J339" s="74">
        <v>132646</v>
      </c>
      <c r="K339" s="73">
        <v>1396.72</v>
      </c>
      <c r="L339" s="75">
        <v>94.969643163984202</v>
      </c>
    </row>
    <row r="340" spans="2:12" x14ac:dyDescent="0.2">
      <c r="B340" s="71" t="s">
        <v>6328</v>
      </c>
      <c r="C340" s="72" t="s">
        <v>6327</v>
      </c>
      <c r="D340" s="72" t="s">
        <v>7074</v>
      </c>
      <c r="E340" s="72" t="s">
        <v>10118</v>
      </c>
      <c r="F340" s="72" t="s">
        <v>9983</v>
      </c>
      <c r="G340" s="116">
        <v>17810.060000000001</v>
      </c>
      <c r="H340" s="73">
        <v>371.43</v>
      </c>
      <c r="I340" s="70">
        <v>47.949977115472599</v>
      </c>
      <c r="J340" s="74">
        <v>17891</v>
      </c>
      <c r="K340" s="73">
        <v>373.12</v>
      </c>
      <c r="L340" s="75">
        <v>47.949721269296703</v>
      </c>
    </row>
    <row r="341" spans="2:12" x14ac:dyDescent="0.2">
      <c r="B341" s="71" t="s">
        <v>6328</v>
      </c>
      <c r="C341" s="72" t="s">
        <v>6327</v>
      </c>
      <c r="D341" s="72" t="s">
        <v>7075</v>
      </c>
      <c r="E341" s="72" t="s">
        <v>10118</v>
      </c>
      <c r="F341" s="72" t="s">
        <v>9983</v>
      </c>
      <c r="G341" s="116">
        <v>4000</v>
      </c>
      <c r="H341" s="73">
        <v>91.64</v>
      </c>
      <c r="I341" s="70">
        <v>43.649061545176799</v>
      </c>
      <c r="J341" s="74">
        <v>4000</v>
      </c>
      <c r="K341" s="73">
        <v>94.39</v>
      </c>
      <c r="L341" s="75">
        <v>42.377370484161503</v>
      </c>
    </row>
    <row r="342" spans="2:12" x14ac:dyDescent="0.2">
      <c r="B342" s="71" t="s">
        <v>6328</v>
      </c>
      <c r="C342" s="72" t="s">
        <v>6327</v>
      </c>
      <c r="D342" s="72" t="s">
        <v>7076</v>
      </c>
      <c r="E342" s="72" t="s">
        <v>10118</v>
      </c>
      <c r="F342" s="72" t="s">
        <v>9983</v>
      </c>
      <c r="G342" s="116">
        <v>11000</v>
      </c>
      <c r="H342" s="73">
        <v>201.6</v>
      </c>
      <c r="I342" s="70">
        <v>54.563492063492099</v>
      </c>
      <c r="J342" s="74">
        <v>12000</v>
      </c>
      <c r="K342" s="73">
        <v>205.14</v>
      </c>
      <c r="L342" s="75">
        <v>58.496636443404498</v>
      </c>
    </row>
    <row r="343" spans="2:12" x14ac:dyDescent="0.2">
      <c r="B343" s="71" t="s">
        <v>6328</v>
      </c>
      <c r="C343" s="72" t="s">
        <v>6327</v>
      </c>
      <c r="D343" s="72" t="s">
        <v>7077</v>
      </c>
      <c r="E343" s="72" t="s">
        <v>10118</v>
      </c>
      <c r="F343" s="72" t="s">
        <v>9983</v>
      </c>
      <c r="G343" s="116">
        <v>405.25</v>
      </c>
      <c r="H343" s="73">
        <v>68.45</v>
      </c>
      <c r="I343" s="70">
        <v>5.9203798392987599</v>
      </c>
      <c r="J343" s="74">
        <v>800</v>
      </c>
      <c r="K343" s="73">
        <v>66.98</v>
      </c>
      <c r="L343" s="75">
        <v>11.943863839952201</v>
      </c>
    </row>
    <row r="344" spans="2:12" x14ac:dyDescent="0.2">
      <c r="B344" s="71" t="s">
        <v>6328</v>
      </c>
      <c r="C344" s="72" t="s">
        <v>6327</v>
      </c>
      <c r="D344" s="72" t="s">
        <v>8380</v>
      </c>
      <c r="E344" s="72" t="s">
        <v>10118</v>
      </c>
      <c r="F344" s="72" t="s">
        <v>9990</v>
      </c>
      <c r="G344" s="116">
        <v>0</v>
      </c>
      <c r="H344" s="73">
        <v>30.19</v>
      </c>
      <c r="I344" s="70">
        <v>0</v>
      </c>
      <c r="J344" s="74">
        <v>0</v>
      </c>
      <c r="K344" s="73">
        <v>30.07</v>
      </c>
      <c r="L344" s="75">
        <v>0</v>
      </c>
    </row>
    <row r="345" spans="2:12" x14ac:dyDescent="0.2">
      <c r="B345" s="71" t="s">
        <v>6328</v>
      </c>
      <c r="C345" s="72" t="s">
        <v>6327</v>
      </c>
      <c r="D345" s="72" t="s">
        <v>5399</v>
      </c>
      <c r="E345" s="72" t="s">
        <v>10118</v>
      </c>
      <c r="F345" s="72" t="s">
        <v>9983</v>
      </c>
      <c r="G345" s="116">
        <v>6630</v>
      </c>
      <c r="H345" s="73">
        <v>185.08</v>
      </c>
      <c r="I345" s="70">
        <v>35.822347093148899</v>
      </c>
      <c r="J345" s="74">
        <v>6763</v>
      </c>
      <c r="K345" s="73">
        <v>184.6</v>
      </c>
      <c r="L345" s="75">
        <v>36.635969664138699</v>
      </c>
    </row>
    <row r="346" spans="2:12" x14ac:dyDescent="0.2">
      <c r="B346" s="71" t="s">
        <v>6328</v>
      </c>
      <c r="C346" s="72" t="s">
        <v>6327</v>
      </c>
      <c r="D346" s="72" t="s">
        <v>5400</v>
      </c>
      <c r="E346" s="72" t="s">
        <v>10118</v>
      </c>
      <c r="F346" s="72" t="s">
        <v>9983</v>
      </c>
      <c r="G346" s="116">
        <v>53500.09</v>
      </c>
      <c r="H346" s="73">
        <v>701.07</v>
      </c>
      <c r="I346" s="70">
        <v>76.312051578301705</v>
      </c>
      <c r="J346" s="74">
        <v>54727</v>
      </c>
      <c r="K346" s="73">
        <v>707.47</v>
      </c>
      <c r="L346" s="75">
        <v>77.355930286796607</v>
      </c>
    </row>
    <row r="347" spans="2:12" x14ac:dyDescent="0.2">
      <c r="B347" s="71" t="s">
        <v>6328</v>
      </c>
      <c r="C347" s="72" t="s">
        <v>6327</v>
      </c>
      <c r="D347" s="72" t="s">
        <v>5401</v>
      </c>
      <c r="E347" s="72" t="s">
        <v>10118</v>
      </c>
      <c r="F347" s="72" t="s">
        <v>9983</v>
      </c>
      <c r="G347" s="116">
        <v>420</v>
      </c>
      <c r="H347" s="73">
        <v>40.08</v>
      </c>
      <c r="I347" s="70">
        <v>10.4790419161677</v>
      </c>
      <c r="J347" s="74">
        <v>420</v>
      </c>
      <c r="K347" s="73">
        <v>40.08</v>
      </c>
      <c r="L347" s="75">
        <v>10.4790419161677</v>
      </c>
    </row>
    <row r="348" spans="2:12" x14ac:dyDescent="0.2">
      <c r="B348" s="71" t="s">
        <v>6328</v>
      </c>
      <c r="C348" s="72" t="s">
        <v>6327</v>
      </c>
      <c r="D348" s="72" t="s">
        <v>5402</v>
      </c>
      <c r="E348" s="72" t="s">
        <v>10118</v>
      </c>
      <c r="F348" s="72" t="s">
        <v>9983</v>
      </c>
      <c r="G348" s="116">
        <v>49573</v>
      </c>
      <c r="H348" s="73">
        <v>531.78</v>
      </c>
      <c r="I348" s="70">
        <v>93.220880815374798</v>
      </c>
      <c r="J348" s="74">
        <v>49573</v>
      </c>
      <c r="K348" s="73">
        <v>536.13</v>
      </c>
      <c r="L348" s="75">
        <v>92.464514203644598</v>
      </c>
    </row>
    <row r="349" spans="2:12" x14ac:dyDescent="0.2">
      <c r="B349" s="71" t="s">
        <v>6328</v>
      </c>
      <c r="C349" s="72" t="s">
        <v>6327</v>
      </c>
      <c r="D349" s="72" t="s">
        <v>5403</v>
      </c>
      <c r="E349" s="72" t="s">
        <v>10118</v>
      </c>
      <c r="F349" s="72" t="s">
        <v>9983</v>
      </c>
      <c r="G349" s="116">
        <v>9359</v>
      </c>
      <c r="H349" s="73">
        <v>142.86000000000001</v>
      </c>
      <c r="I349" s="70">
        <v>65.511689766204697</v>
      </c>
      <c r="J349" s="74">
        <v>8000</v>
      </c>
      <c r="K349" s="73">
        <v>145.88</v>
      </c>
      <c r="L349" s="75">
        <v>54.839594187003001</v>
      </c>
    </row>
    <row r="350" spans="2:12" x14ac:dyDescent="0.2">
      <c r="B350" s="71" t="s">
        <v>6328</v>
      </c>
      <c r="C350" s="72" t="s">
        <v>6327</v>
      </c>
      <c r="D350" s="72" t="s">
        <v>5404</v>
      </c>
      <c r="E350" s="72" t="s">
        <v>10118</v>
      </c>
      <c r="F350" s="72" t="s">
        <v>9983</v>
      </c>
      <c r="G350" s="116">
        <v>11000</v>
      </c>
      <c r="H350" s="73">
        <v>282.39999999999998</v>
      </c>
      <c r="I350" s="70">
        <v>38.951841359773397</v>
      </c>
      <c r="J350" s="74">
        <v>11246</v>
      </c>
      <c r="K350" s="73">
        <v>288.73</v>
      </c>
      <c r="L350" s="75">
        <v>38.949883974647598</v>
      </c>
    </row>
    <row r="351" spans="2:12" x14ac:dyDescent="0.2">
      <c r="B351" s="71" t="s">
        <v>6328</v>
      </c>
      <c r="C351" s="72" t="s">
        <v>6327</v>
      </c>
      <c r="D351" s="72" t="s">
        <v>5405</v>
      </c>
      <c r="E351" s="72" t="s">
        <v>10118</v>
      </c>
      <c r="F351" s="72" t="s">
        <v>9983</v>
      </c>
      <c r="G351" s="116">
        <v>15200</v>
      </c>
      <c r="H351" s="73">
        <v>310.68</v>
      </c>
      <c r="I351" s="70">
        <v>48.924938843826403</v>
      </c>
      <c r="J351" s="74">
        <v>15500</v>
      </c>
      <c r="K351" s="73">
        <v>313.51</v>
      </c>
      <c r="L351" s="75">
        <v>49.440209243724297</v>
      </c>
    </row>
    <row r="352" spans="2:12" x14ac:dyDescent="0.2">
      <c r="B352" s="71" t="s">
        <v>6328</v>
      </c>
      <c r="C352" s="72" t="s">
        <v>6327</v>
      </c>
      <c r="D352" s="72" t="s">
        <v>5406</v>
      </c>
      <c r="E352" s="72" t="s">
        <v>10118</v>
      </c>
      <c r="F352" s="72" t="s">
        <v>9983</v>
      </c>
      <c r="G352" s="116">
        <v>11600</v>
      </c>
      <c r="H352" s="73">
        <v>324.47000000000003</v>
      </c>
      <c r="I352" s="70">
        <v>35.750608684932303</v>
      </c>
      <c r="J352" s="74">
        <v>11600</v>
      </c>
      <c r="K352" s="73">
        <v>326.25</v>
      </c>
      <c r="L352" s="75">
        <v>35.5555555555556</v>
      </c>
    </row>
    <row r="353" spans="2:12" x14ac:dyDescent="0.2">
      <c r="B353" s="71" t="s">
        <v>6328</v>
      </c>
      <c r="C353" s="72" t="s">
        <v>6327</v>
      </c>
      <c r="D353" s="72" t="s">
        <v>5407</v>
      </c>
      <c r="E353" s="72" t="s">
        <v>10118</v>
      </c>
      <c r="F353" s="72" t="s">
        <v>9983</v>
      </c>
      <c r="G353" s="116">
        <v>559526</v>
      </c>
      <c r="H353" s="73">
        <v>3942.27</v>
      </c>
      <c r="I353" s="70">
        <v>141.92990332980699</v>
      </c>
      <c r="J353" s="74">
        <v>574446</v>
      </c>
      <c r="K353" s="73">
        <v>4047.39</v>
      </c>
      <c r="L353" s="75">
        <v>141.929984508535</v>
      </c>
    </row>
    <row r="354" spans="2:12" x14ac:dyDescent="0.2">
      <c r="B354" s="71" t="s">
        <v>6328</v>
      </c>
      <c r="C354" s="72" t="s">
        <v>6327</v>
      </c>
      <c r="D354" s="72" t="s">
        <v>6550</v>
      </c>
      <c r="E354" s="72" t="s">
        <v>10118</v>
      </c>
      <c r="F354" s="72" t="s">
        <v>9983</v>
      </c>
      <c r="G354" s="116">
        <v>8150</v>
      </c>
      <c r="H354" s="73">
        <v>223.93</v>
      </c>
      <c r="I354" s="70">
        <v>36.395302103335901</v>
      </c>
      <c r="J354" s="74">
        <v>8645</v>
      </c>
      <c r="K354" s="73">
        <v>225.42</v>
      </c>
      <c r="L354" s="75">
        <v>38.3506343713956</v>
      </c>
    </row>
    <row r="355" spans="2:12" x14ac:dyDescent="0.2">
      <c r="B355" s="71" t="s">
        <v>6328</v>
      </c>
      <c r="C355" s="72" t="s">
        <v>6327</v>
      </c>
      <c r="D355" s="72" t="s">
        <v>6551</v>
      </c>
      <c r="E355" s="72" t="s">
        <v>10118</v>
      </c>
      <c r="F355" s="72" t="s">
        <v>9983</v>
      </c>
      <c r="G355" s="116">
        <v>1650</v>
      </c>
      <c r="H355" s="73">
        <v>106.41</v>
      </c>
      <c r="I355" s="70">
        <v>15.5060614603891</v>
      </c>
      <c r="J355" s="74">
        <v>1800</v>
      </c>
      <c r="K355" s="73">
        <v>108.78</v>
      </c>
      <c r="L355" s="75">
        <v>16.547159404302299</v>
      </c>
    </row>
    <row r="356" spans="2:12" x14ac:dyDescent="0.2">
      <c r="B356" s="71" t="s">
        <v>6328</v>
      </c>
      <c r="C356" s="72" t="s">
        <v>6327</v>
      </c>
      <c r="D356" s="72" t="s">
        <v>6552</v>
      </c>
      <c r="E356" s="72" t="s">
        <v>10118</v>
      </c>
      <c r="F356" s="72" t="s">
        <v>9983</v>
      </c>
      <c r="G356" s="116">
        <v>1500</v>
      </c>
      <c r="H356" s="73">
        <v>39.840000000000003</v>
      </c>
      <c r="I356" s="70">
        <v>37.650602409638601</v>
      </c>
      <c r="J356" s="74">
        <v>1500</v>
      </c>
      <c r="K356" s="73">
        <v>41.88</v>
      </c>
      <c r="L356" s="75">
        <v>35.8166189111748</v>
      </c>
    </row>
    <row r="357" spans="2:12" x14ac:dyDescent="0.2">
      <c r="B357" s="71" t="s">
        <v>6328</v>
      </c>
      <c r="C357" s="72" t="s">
        <v>6327</v>
      </c>
      <c r="D357" s="72" t="s">
        <v>8381</v>
      </c>
      <c r="E357" s="72" t="s">
        <v>10118</v>
      </c>
      <c r="F357" s="72" t="s">
        <v>9990</v>
      </c>
      <c r="G357" s="116">
        <v>0</v>
      </c>
      <c r="H357" s="73">
        <v>54.58</v>
      </c>
      <c r="I357" s="70">
        <v>0</v>
      </c>
      <c r="J357" s="74">
        <v>0</v>
      </c>
      <c r="K357" s="73">
        <v>56.47</v>
      </c>
      <c r="L357" s="75">
        <v>0</v>
      </c>
    </row>
    <row r="358" spans="2:12" x14ac:dyDescent="0.2">
      <c r="B358" s="71" t="s">
        <v>6328</v>
      </c>
      <c r="C358" s="72" t="s">
        <v>6327</v>
      </c>
      <c r="D358" s="72" t="s">
        <v>8382</v>
      </c>
      <c r="E358" s="72" t="s">
        <v>10118</v>
      </c>
      <c r="F358" s="72" t="s">
        <v>9990</v>
      </c>
      <c r="G358" s="116">
        <v>0</v>
      </c>
      <c r="H358" s="73">
        <v>20.100000000000001</v>
      </c>
      <c r="I358" s="70">
        <v>0</v>
      </c>
      <c r="J358" s="74">
        <v>0</v>
      </c>
      <c r="K358" s="73">
        <v>21.27</v>
      </c>
      <c r="L358" s="75">
        <v>0</v>
      </c>
    </row>
    <row r="359" spans="2:12" x14ac:dyDescent="0.2">
      <c r="B359" s="71" t="s">
        <v>6328</v>
      </c>
      <c r="C359" s="72" t="s">
        <v>6327</v>
      </c>
      <c r="D359" s="72" t="s">
        <v>6553</v>
      </c>
      <c r="E359" s="72" t="s">
        <v>10118</v>
      </c>
      <c r="F359" s="72" t="s">
        <v>9983</v>
      </c>
      <c r="G359" s="116">
        <v>3334</v>
      </c>
      <c r="H359" s="73">
        <v>118.08</v>
      </c>
      <c r="I359" s="70">
        <v>28.235094850948499</v>
      </c>
      <c r="J359" s="74">
        <v>3231</v>
      </c>
      <c r="K359" s="73">
        <v>120.24</v>
      </c>
      <c r="L359" s="75">
        <v>26.871257485029901</v>
      </c>
    </row>
    <row r="360" spans="2:12" x14ac:dyDescent="0.2">
      <c r="B360" s="71" t="s">
        <v>6328</v>
      </c>
      <c r="C360" s="72" t="s">
        <v>6327</v>
      </c>
      <c r="D360" s="72" t="s">
        <v>6554</v>
      </c>
      <c r="E360" s="72" t="s">
        <v>10118</v>
      </c>
      <c r="F360" s="72" t="s">
        <v>9983</v>
      </c>
      <c r="G360" s="116">
        <v>2649</v>
      </c>
      <c r="H360" s="73">
        <v>111.72</v>
      </c>
      <c r="I360" s="70">
        <v>23.711063372717501</v>
      </c>
      <c r="J360" s="74">
        <v>2649</v>
      </c>
      <c r="K360" s="73">
        <v>112.72</v>
      </c>
      <c r="L360" s="75">
        <v>23.500709723207901</v>
      </c>
    </row>
    <row r="361" spans="2:12" x14ac:dyDescent="0.2">
      <c r="B361" s="71" t="s">
        <v>6328</v>
      </c>
      <c r="C361" s="72" t="s">
        <v>6327</v>
      </c>
      <c r="D361" s="72" t="s">
        <v>6555</v>
      </c>
      <c r="E361" s="72" t="s">
        <v>10118</v>
      </c>
      <c r="F361" s="72" t="s">
        <v>9983</v>
      </c>
      <c r="G361" s="116">
        <v>2619</v>
      </c>
      <c r="H361" s="73">
        <v>94.88</v>
      </c>
      <c r="I361" s="70">
        <v>27.6032883642496</v>
      </c>
      <c r="J361" s="74">
        <v>2619</v>
      </c>
      <c r="K361" s="73">
        <v>97.1</v>
      </c>
      <c r="L361" s="75">
        <v>26.9721936148301</v>
      </c>
    </row>
    <row r="362" spans="2:12" x14ac:dyDescent="0.2">
      <c r="B362" s="71" t="s">
        <v>6330</v>
      </c>
      <c r="C362" s="72" t="s">
        <v>6329</v>
      </c>
      <c r="D362" s="72" t="s">
        <v>6556</v>
      </c>
      <c r="E362" s="72" t="s">
        <v>10119</v>
      </c>
      <c r="F362" s="72" t="s">
        <v>9983</v>
      </c>
      <c r="G362" s="116">
        <v>1470</v>
      </c>
      <c r="H362" s="73">
        <v>96.043000000000006</v>
      </c>
      <c r="I362" s="70">
        <v>15.305644346803</v>
      </c>
      <c r="J362" s="74">
        <v>1492</v>
      </c>
      <c r="K362" s="73">
        <v>96.3</v>
      </c>
      <c r="L362" s="75">
        <v>15.4932502596054</v>
      </c>
    </row>
    <row r="363" spans="2:12" x14ac:dyDescent="0.2">
      <c r="B363" s="71" t="s">
        <v>6330</v>
      </c>
      <c r="C363" s="72" t="s">
        <v>6329</v>
      </c>
      <c r="D363" s="72" t="s">
        <v>6557</v>
      </c>
      <c r="E363" s="72" t="s">
        <v>10119</v>
      </c>
      <c r="F363" s="72" t="s">
        <v>9983</v>
      </c>
      <c r="G363" s="116">
        <v>148876</v>
      </c>
      <c r="H363" s="73">
        <v>1528.971</v>
      </c>
      <c r="I363" s="70">
        <v>97.370061302666997</v>
      </c>
      <c r="J363" s="74">
        <v>156471</v>
      </c>
      <c r="K363" s="73">
        <v>1607</v>
      </c>
      <c r="L363" s="75">
        <v>97.368388301182307</v>
      </c>
    </row>
    <row r="364" spans="2:12" x14ac:dyDescent="0.2">
      <c r="B364" s="71" t="s">
        <v>6330</v>
      </c>
      <c r="C364" s="72" t="s">
        <v>6329</v>
      </c>
      <c r="D364" s="72" t="s">
        <v>6558</v>
      </c>
      <c r="E364" s="72" t="s">
        <v>10119</v>
      </c>
      <c r="F364" s="72" t="s">
        <v>9983</v>
      </c>
      <c r="G364" s="116">
        <v>20077</v>
      </c>
      <c r="H364" s="73">
        <v>566.01499999999999</v>
      </c>
      <c r="I364" s="70">
        <v>35.470791410121599</v>
      </c>
      <c r="J364" s="74">
        <v>20144</v>
      </c>
      <c r="K364" s="73">
        <v>576.6</v>
      </c>
      <c r="L364" s="75">
        <v>34.9358307318765</v>
      </c>
    </row>
    <row r="365" spans="2:12" x14ac:dyDescent="0.2">
      <c r="B365" s="71" t="s">
        <v>6330</v>
      </c>
      <c r="C365" s="72" t="s">
        <v>6329</v>
      </c>
      <c r="D365" s="72" t="s">
        <v>6559</v>
      </c>
      <c r="E365" s="72" t="s">
        <v>10119</v>
      </c>
      <c r="F365" s="72" t="s">
        <v>9983</v>
      </c>
      <c r="G365" s="116">
        <v>8317</v>
      </c>
      <c r="H365" s="73">
        <v>214.857</v>
      </c>
      <c r="I365" s="70">
        <v>38.709467227039397</v>
      </c>
      <c r="J365" s="74">
        <v>8346</v>
      </c>
      <c r="K365" s="73">
        <v>224</v>
      </c>
      <c r="L365" s="75">
        <v>37.258928571428598</v>
      </c>
    </row>
    <row r="366" spans="2:12" x14ac:dyDescent="0.2">
      <c r="B366" s="71" t="s">
        <v>6330</v>
      </c>
      <c r="C366" s="72" t="s">
        <v>6329</v>
      </c>
      <c r="D366" s="72" t="s">
        <v>6560</v>
      </c>
      <c r="E366" s="72" t="s">
        <v>10119</v>
      </c>
      <c r="F366" s="72" t="s">
        <v>9983</v>
      </c>
      <c r="G366" s="116">
        <v>21228</v>
      </c>
      <c r="H366" s="73">
        <v>607.702</v>
      </c>
      <c r="I366" s="70">
        <v>34.931594761906297</v>
      </c>
      <c r="J366" s="74">
        <v>21425</v>
      </c>
      <c r="K366" s="73">
        <v>613.4</v>
      </c>
      <c r="L366" s="75">
        <v>34.928268666449299</v>
      </c>
    </row>
    <row r="367" spans="2:12" x14ac:dyDescent="0.2">
      <c r="B367" s="71" t="s">
        <v>6330</v>
      </c>
      <c r="C367" s="72" t="s">
        <v>6329</v>
      </c>
      <c r="D367" s="72" t="s">
        <v>6561</v>
      </c>
      <c r="E367" s="72" t="s">
        <v>10119</v>
      </c>
      <c r="F367" s="72" t="s">
        <v>9983</v>
      </c>
      <c r="G367" s="116">
        <v>5346</v>
      </c>
      <c r="H367" s="73">
        <v>246.59800000000001</v>
      </c>
      <c r="I367" s="70">
        <v>21.679007940048201</v>
      </c>
      <c r="J367" s="74">
        <v>5461</v>
      </c>
      <c r="K367" s="73">
        <v>256.3</v>
      </c>
      <c r="L367" s="75">
        <v>21.307062036675799</v>
      </c>
    </row>
    <row r="368" spans="2:12" x14ac:dyDescent="0.2">
      <c r="B368" s="71" t="s">
        <v>6330</v>
      </c>
      <c r="C368" s="72" t="s">
        <v>6329</v>
      </c>
      <c r="D368" s="72" t="s">
        <v>6562</v>
      </c>
      <c r="E368" s="72" t="s">
        <v>10119</v>
      </c>
      <c r="F368" s="72" t="s">
        <v>9990</v>
      </c>
      <c r="G368" s="116">
        <v>1058</v>
      </c>
      <c r="H368" s="73">
        <v>63.115000000000002</v>
      </c>
      <c r="I368" s="70">
        <v>16.763051572526301</v>
      </c>
      <c r="J368" s="74">
        <v>0</v>
      </c>
      <c r="K368" s="73">
        <v>66.215999999999994</v>
      </c>
      <c r="L368" s="75">
        <v>0</v>
      </c>
    </row>
    <row r="369" spans="2:12" x14ac:dyDescent="0.2">
      <c r="B369" s="71" t="s">
        <v>6330</v>
      </c>
      <c r="C369" s="72" t="s">
        <v>6329</v>
      </c>
      <c r="D369" s="72" t="s">
        <v>6563</v>
      </c>
      <c r="E369" s="72" t="s">
        <v>10119</v>
      </c>
      <c r="F369" s="72" t="s">
        <v>9983</v>
      </c>
      <c r="G369" s="116">
        <v>3796</v>
      </c>
      <c r="H369" s="73">
        <v>153.03200000000001</v>
      </c>
      <c r="I369" s="70">
        <v>24.805269486120501</v>
      </c>
      <c r="J369" s="74">
        <v>3800</v>
      </c>
      <c r="K369" s="73">
        <v>154.477</v>
      </c>
      <c r="L369" s="75">
        <v>24.5991312622591</v>
      </c>
    </row>
    <row r="370" spans="2:12" x14ac:dyDescent="0.2">
      <c r="B370" s="71" t="s">
        <v>6330</v>
      </c>
      <c r="C370" s="72" t="s">
        <v>6329</v>
      </c>
      <c r="D370" s="72" t="s">
        <v>7080</v>
      </c>
      <c r="E370" s="72" t="s">
        <v>10119</v>
      </c>
      <c r="F370" s="72" t="s">
        <v>9983</v>
      </c>
      <c r="G370" s="116">
        <v>3325</v>
      </c>
      <c r="H370" s="73">
        <v>95.962999999999994</v>
      </c>
      <c r="I370" s="70">
        <v>34.6487708804435</v>
      </c>
      <c r="J370" s="74">
        <v>3327</v>
      </c>
      <c r="K370" s="73">
        <v>101.193</v>
      </c>
      <c r="L370" s="75">
        <v>32.877768225074902</v>
      </c>
    </row>
    <row r="371" spans="2:12" x14ac:dyDescent="0.2">
      <c r="B371" s="71" t="s">
        <v>6330</v>
      </c>
      <c r="C371" s="72" t="s">
        <v>6329</v>
      </c>
      <c r="D371" s="72" t="s">
        <v>7081</v>
      </c>
      <c r="E371" s="72" t="s">
        <v>10119</v>
      </c>
      <c r="F371" s="72" t="s">
        <v>9983</v>
      </c>
      <c r="G371" s="116">
        <v>2837</v>
      </c>
      <c r="H371" s="73">
        <v>155.38399999999999</v>
      </c>
      <c r="I371" s="70">
        <v>18.2579931009628</v>
      </c>
      <c r="J371" s="74">
        <v>2865</v>
      </c>
      <c r="K371" s="73">
        <v>168.9</v>
      </c>
      <c r="L371" s="75">
        <v>16.962699822380099</v>
      </c>
    </row>
    <row r="372" spans="2:12" x14ac:dyDescent="0.2">
      <c r="B372" s="71" t="s">
        <v>6330</v>
      </c>
      <c r="C372" s="72" t="s">
        <v>6329</v>
      </c>
      <c r="D372" s="72" t="s">
        <v>7082</v>
      </c>
      <c r="E372" s="72" t="s">
        <v>10119</v>
      </c>
      <c r="F372" s="72" t="s">
        <v>9983</v>
      </c>
      <c r="G372" s="116">
        <v>17790</v>
      </c>
      <c r="H372" s="73">
        <v>431.70100000000002</v>
      </c>
      <c r="I372" s="70">
        <v>41.2090775791578</v>
      </c>
      <c r="J372" s="74">
        <v>17836</v>
      </c>
      <c r="K372" s="73">
        <v>433.327</v>
      </c>
      <c r="L372" s="75">
        <v>41.160601578023098</v>
      </c>
    </row>
    <row r="373" spans="2:12" x14ac:dyDescent="0.2">
      <c r="B373" s="71" t="s">
        <v>6330</v>
      </c>
      <c r="C373" s="72" t="s">
        <v>6329</v>
      </c>
      <c r="D373" s="72" t="s">
        <v>7083</v>
      </c>
      <c r="E373" s="72" t="s">
        <v>10119</v>
      </c>
      <c r="F373" s="72" t="s">
        <v>9983</v>
      </c>
      <c r="G373" s="116">
        <v>151582</v>
      </c>
      <c r="H373" s="73">
        <v>3744.6129999999998</v>
      </c>
      <c r="I373" s="70">
        <v>40.480017561227299</v>
      </c>
      <c r="J373" s="74">
        <v>153850</v>
      </c>
      <c r="K373" s="73">
        <v>3824.8180000000002</v>
      </c>
      <c r="L373" s="75">
        <v>40.224136154975199</v>
      </c>
    </row>
    <row r="374" spans="2:12" x14ac:dyDescent="0.2">
      <c r="B374" s="71" t="s">
        <v>6330</v>
      </c>
      <c r="C374" s="72" t="s">
        <v>6329</v>
      </c>
      <c r="D374" s="72" t="s">
        <v>7084</v>
      </c>
      <c r="E374" s="72" t="s">
        <v>10119</v>
      </c>
      <c r="F374" s="72" t="s">
        <v>9983</v>
      </c>
      <c r="G374" s="116">
        <v>33218</v>
      </c>
      <c r="H374" s="73">
        <v>883.69100000000003</v>
      </c>
      <c r="I374" s="70">
        <v>37.590062589751398</v>
      </c>
      <c r="J374" s="74">
        <v>34056</v>
      </c>
      <c r="K374" s="73">
        <v>893.16300000000001</v>
      </c>
      <c r="L374" s="75">
        <v>38.129658304251301</v>
      </c>
    </row>
    <row r="375" spans="2:12" x14ac:dyDescent="0.2">
      <c r="B375" s="71" t="s">
        <v>6330</v>
      </c>
      <c r="C375" s="72" t="s">
        <v>6329</v>
      </c>
      <c r="D375" s="72" t="s">
        <v>7085</v>
      </c>
      <c r="E375" s="72" t="s">
        <v>10119</v>
      </c>
      <c r="F375" s="72" t="s">
        <v>9983</v>
      </c>
      <c r="G375" s="116">
        <v>61409</v>
      </c>
      <c r="H375" s="73">
        <v>1112.2809999999999</v>
      </c>
      <c r="I375" s="70">
        <v>55.209969423194302</v>
      </c>
      <c r="J375" s="74">
        <v>65365</v>
      </c>
      <c r="K375" s="73">
        <v>1128.809</v>
      </c>
      <c r="L375" s="75">
        <v>57.9061648161912</v>
      </c>
    </row>
    <row r="376" spans="2:12" x14ac:dyDescent="0.2">
      <c r="B376" s="71" t="s">
        <v>6330</v>
      </c>
      <c r="C376" s="72" t="s">
        <v>6329</v>
      </c>
      <c r="D376" s="72" t="s">
        <v>7086</v>
      </c>
      <c r="E376" s="72" t="s">
        <v>10119</v>
      </c>
      <c r="F376" s="72" t="s">
        <v>9983</v>
      </c>
      <c r="G376" s="116">
        <v>4448</v>
      </c>
      <c r="H376" s="73">
        <v>156.952</v>
      </c>
      <c r="I376" s="70">
        <v>28.339874611346101</v>
      </c>
      <c r="J376" s="74">
        <v>4459</v>
      </c>
      <c r="K376" s="73">
        <v>157.35</v>
      </c>
      <c r="L376" s="75">
        <v>28.338099777565901</v>
      </c>
    </row>
    <row r="377" spans="2:12" x14ac:dyDescent="0.2">
      <c r="B377" s="71" t="s">
        <v>6330</v>
      </c>
      <c r="C377" s="72" t="s">
        <v>6329</v>
      </c>
      <c r="D377" s="72" t="s">
        <v>7087</v>
      </c>
      <c r="E377" s="72" t="s">
        <v>10119</v>
      </c>
      <c r="F377" s="72" t="s">
        <v>9983</v>
      </c>
      <c r="G377" s="116">
        <v>11946</v>
      </c>
      <c r="H377" s="73">
        <v>535.67600000000004</v>
      </c>
      <c r="I377" s="70">
        <v>22.300793763394299</v>
      </c>
      <c r="J377" s="74">
        <v>12209</v>
      </c>
      <c r="K377" s="73">
        <v>538.851</v>
      </c>
      <c r="L377" s="75">
        <v>22.657469318976901</v>
      </c>
    </row>
    <row r="378" spans="2:12" x14ac:dyDescent="0.2">
      <c r="B378" s="71" t="s">
        <v>6330</v>
      </c>
      <c r="C378" s="72" t="s">
        <v>6329</v>
      </c>
      <c r="D378" s="72" t="s">
        <v>7088</v>
      </c>
      <c r="E378" s="72" t="s">
        <v>10119</v>
      </c>
      <c r="F378" s="72" t="s">
        <v>9983</v>
      </c>
      <c r="G378" s="116">
        <v>10226</v>
      </c>
      <c r="H378" s="73">
        <v>690.47</v>
      </c>
      <c r="I378" s="70">
        <v>14.810201746636301</v>
      </c>
      <c r="J378" s="74">
        <v>10262</v>
      </c>
      <c r="K378" s="73">
        <v>699.28499999999997</v>
      </c>
      <c r="L378" s="75">
        <v>14.6749894535132</v>
      </c>
    </row>
    <row r="379" spans="2:12" x14ac:dyDescent="0.2">
      <c r="B379" s="71" t="s">
        <v>6330</v>
      </c>
      <c r="C379" s="72" t="s">
        <v>6329</v>
      </c>
      <c r="D379" s="72" t="s">
        <v>7089</v>
      </c>
      <c r="E379" s="72" t="s">
        <v>10119</v>
      </c>
      <c r="F379" s="72" t="s">
        <v>9983</v>
      </c>
      <c r="G379" s="116">
        <v>6720</v>
      </c>
      <c r="H379" s="73">
        <v>263.02800000000002</v>
      </c>
      <c r="I379" s="70">
        <v>25.548610794288098</v>
      </c>
      <c r="J379" s="74">
        <v>6796</v>
      </c>
      <c r="K379" s="73">
        <v>271.452</v>
      </c>
      <c r="L379" s="75">
        <v>25.0357337577178</v>
      </c>
    </row>
    <row r="380" spans="2:12" x14ac:dyDescent="0.2">
      <c r="B380" s="71" t="s">
        <v>6332</v>
      </c>
      <c r="C380" s="72" t="s">
        <v>6331</v>
      </c>
      <c r="D380" s="72" t="s">
        <v>7090</v>
      </c>
      <c r="E380" s="72" t="s">
        <v>10118</v>
      </c>
      <c r="F380" s="72" t="s">
        <v>9983</v>
      </c>
      <c r="G380" s="116">
        <v>24884</v>
      </c>
      <c r="H380" s="73">
        <v>1029.0999999999999</v>
      </c>
      <c r="I380" s="70">
        <v>24.180351764000001</v>
      </c>
      <c r="J380" s="74">
        <v>24969</v>
      </c>
      <c r="K380" s="73">
        <v>1032.5999999999999</v>
      </c>
      <c r="L380" s="75">
        <v>24.180708889999998</v>
      </c>
    </row>
    <row r="381" spans="2:12" x14ac:dyDescent="0.2">
      <c r="B381" s="71" t="s">
        <v>6332</v>
      </c>
      <c r="C381" s="72" t="s">
        <v>6331</v>
      </c>
      <c r="D381" s="72" t="s">
        <v>7091</v>
      </c>
      <c r="E381" s="72" t="s">
        <v>10118</v>
      </c>
      <c r="F381" s="72" t="s">
        <v>9983</v>
      </c>
      <c r="G381" s="116">
        <v>65328</v>
      </c>
      <c r="H381" s="73">
        <v>2204.8000000000002</v>
      </c>
      <c r="I381" s="70">
        <v>29.629898402999999</v>
      </c>
      <c r="J381" s="74">
        <v>65691</v>
      </c>
      <c r="K381" s="73">
        <v>2217</v>
      </c>
      <c r="L381" s="75">
        <v>29.630581867</v>
      </c>
    </row>
    <row r="382" spans="2:12" x14ac:dyDescent="0.2">
      <c r="B382" s="71" t="s">
        <v>6332</v>
      </c>
      <c r="C382" s="72" t="s">
        <v>6331</v>
      </c>
      <c r="D382" s="72" t="s">
        <v>7092</v>
      </c>
      <c r="E382" s="72" t="s">
        <v>10118</v>
      </c>
      <c r="F382" s="72" t="s">
        <v>9983</v>
      </c>
      <c r="G382" s="116">
        <v>3335</v>
      </c>
      <c r="H382" s="73">
        <v>247.78</v>
      </c>
      <c r="I382" s="70">
        <v>13.459520542</v>
      </c>
      <c r="J382" s="74">
        <v>3441</v>
      </c>
      <c r="K382" s="73">
        <v>255.3</v>
      </c>
      <c r="L382" s="75">
        <v>13.47826087</v>
      </c>
    </row>
    <row r="383" spans="2:12" x14ac:dyDescent="0.2">
      <c r="B383" s="71" t="s">
        <v>6334</v>
      </c>
      <c r="C383" s="72" t="s">
        <v>6333</v>
      </c>
      <c r="D383" s="72" t="s">
        <v>7093</v>
      </c>
      <c r="E383" s="72" t="s">
        <v>10118</v>
      </c>
      <c r="F383" s="72" t="s">
        <v>9983</v>
      </c>
      <c r="G383" s="116">
        <v>233792.42</v>
      </c>
      <c r="H383" s="73">
        <v>11831.8</v>
      </c>
      <c r="I383" s="70">
        <v>19.8</v>
      </c>
      <c r="J383" s="74">
        <v>239394</v>
      </c>
      <c r="K383" s="73">
        <v>12084.2</v>
      </c>
      <c r="L383" s="75">
        <v>19.8</v>
      </c>
    </row>
    <row r="384" spans="2:12" x14ac:dyDescent="0.2">
      <c r="B384" s="71" t="s">
        <v>6334</v>
      </c>
      <c r="C384" s="72" t="s">
        <v>6333</v>
      </c>
      <c r="D384" s="72" t="s">
        <v>7094</v>
      </c>
      <c r="E384" s="72" t="s">
        <v>10118</v>
      </c>
      <c r="F384" s="72" t="s">
        <v>9983</v>
      </c>
      <c r="G384" s="116">
        <v>11862.4</v>
      </c>
      <c r="H384" s="73">
        <v>700</v>
      </c>
      <c r="I384" s="70">
        <v>16.920000000000002</v>
      </c>
      <c r="J384" s="74">
        <v>12779</v>
      </c>
      <c r="K384" s="73">
        <v>713.6</v>
      </c>
      <c r="L384" s="75">
        <v>17.91</v>
      </c>
    </row>
    <row r="385" spans="2:12" x14ac:dyDescent="0.2">
      <c r="B385" s="71" t="s">
        <v>6334</v>
      </c>
      <c r="C385" s="72" t="s">
        <v>6333</v>
      </c>
      <c r="D385" s="72" t="s">
        <v>7095</v>
      </c>
      <c r="E385" s="72" t="s">
        <v>10118</v>
      </c>
      <c r="F385" s="72" t="s">
        <v>9983</v>
      </c>
      <c r="G385" s="116">
        <v>27421.99</v>
      </c>
      <c r="H385" s="73">
        <v>2358.5</v>
      </c>
      <c r="I385" s="70">
        <v>11.61</v>
      </c>
      <c r="J385" s="74">
        <v>27468</v>
      </c>
      <c r="K385" s="73">
        <v>2403.8000000000002</v>
      </c>
      <c r="L385" s="75">
        <v>11.43</v>
      </c>
    </row>
    <row r="386" spans="2:12" x14ac:dyDescent="0.2">
      <c r="B386" s="71" t="s">
        <v>6334</v>
      </c>
      <c r="C386" s="72" t="s">
        <v>6333</v>
      </c>
      <c r="D386" s="72" t="s">
        <v>7096</v>
      </c>
      <c r="E386" s="72" t="s">
        <v>10118</v>
      </c>
      <c r="F386" s="72" t="s">
        <v>9983</v>
      </c>
      <c r="G386" s="116">
        <v>5548.84</v>
      </c>
      <c r="H386" s="73">
        <v>188.6</v>
      </c>
      <c r="I386" s="70">
        <v>29.43</v>
      </c>
      <c r="J386" s="74">
        <v>5866</v>
      </c>
      <c r="K386" s="73">
        <v>195.6</v>
      </c>
      <c r="L386" s="75">
        <v>29.97</v>
      </c>
    </row>
    <row r="387" spans="2:12" x14ac:dyDescent="0.2">
      <c r="B387" s="71" t="s">
        <v>6334</v>
      </c>
      <c r="C387" s="72" t="s">
        <v>6333</v>
      </c>
      <c r="D387" s="72" t="s">
        <v>7097</v>
      </c>
      <c r="E387" s="72" t="s">
        <v>10118</v>
      </c>
      <c r="F387" s="72" t="s">
        <v>9983</v>
      </c>
      <c r="G387" s="116">
        <v>45659.48</v>
      </c>
      <c r="H387" s="73">
        <v>999.7</v>
      </c>
      <c r="I387" s="70">
        <v>45.63</v>
      </c>
      <c r="J387" s="74">
        <v>45596</v>
      </c>
      <c r="K387" s="73">
        <v>1010.8</v>
      </c>
      <c r="L387" s="75">
        <v>45.09</v>
      </c>
    </row>
    <row r="388" spans="2:12" x14ac:dyDescent="0.2">
      <c r="B388" s="71" t="s">
        <v>6334</v>
      </c>
      <c r="C388" s="72" t="s">
        <v>6333</v>
      </c>
      <c r="D388" s="72" t="s">
        <v>7098</v>
      </c>
      <c r="E388" s="72" t="s">
        <v>10118</v>
      </c>
      <c r="F388" s="72" t="s">
        <v>9983</v>
      </c>
      <c r="G388" s="116">
        <v>12520.91</v>
      </c>
      <c r="H388" s="73">
        <v>406</v>
      </c>
      <c r="I388" s="70">
        <v>30.87</v>
      </c>
      <c r="J388" s="74">
        <v>12539</v>
      </c>
      <c r="K388" s="73">
        <v>425</v>
      </c>
      <c r="L388" s="75">
        <v>29.52</v>
      </c>
    </row>
    <row r="389" spans="2:12" x14ac:dyDescent="0.2">
      <c r="B389" s="71" t="s">
        <v>6334</v>
      </c>
      <c r="C389" s="72" t="s">
        <v>6333</v>
      </c>
      <c r="D389" s="72" t="s">
        <v>7099</v>
      </c>
      <c r="E389" s="72" t="s">
        <v>10118</v>
      </c>
      <c r="F389" s="72" t="s">
        <v>9983</v>
      </c>
      <c r="G389" s="116">
        <v>8786.16</v>
      </c>
      <c r="H389" s="73">
        <v>468.3</v>
      </c>
      <c r="I389" s="70">
        <v>18.72</v>
      </c>
      <c r="J389" s="74">
        <v>9554</v>
      </c>
      <c r="K389" s="73">
        <v>481.4</v>
      </c>
      <c r="L389" s="75">
        <v>19.89</v>
      </c>
    </row>
    <row r="390" spans="2:12" x14ac:dyDescent="0.2">
      <c r="B390" s="71" t="s">
        <v>6334</v>
      </c>
      <c r="C390" s="72" t="s">
        <v>6333</v>
      </c>
      <c r="D390" s="72" t="s">
        <v>7100</v>
      </c>
      <c r="E390" s="72" t="s">
        <v>10118</v>
      </c>
      <c r="F390" s="72" t="s">
        <v>9983</v>
      </c>
      <c r="G390" s="116">
        <v>22372.51</v>
      </c>
      <c r="H390" s="73">
        <v>1220.0999999999999</v>
      </c>
      <c r="I390" s="70">
        <v>18.36</v>
      </c>
      <c r="J390" s="74">
        <v>22372</v>
      </c>
      <c r="K390" s="73">
        <v>1235</v>
      </c>
      <c r="L390" s="75">
        <v>18.09</v>
      </c>
    </row>
    <row r="391" spans="2:12" x14ac:dyDescent="0.2">
      <c r="B391" s="71" t="s">
        <v>6335</v>
      </c>
      <c r="C391" s="72" t="s">
        <v>6519</v>
      </c>
      <c r="D391" s="72" t="s">
        <v>6688</v>
      </c>
      <c r="E391" s="72" t="s">
        <v>10118</v>
      </c>
      <c r="F391" s="72" t="s">
        <v>9983</v>
      </c>
      <c r="G391" s="116">
        <v>19000</v>
      </c>
      <c r="H391" s="73">
        <v>599.29999999999995</v>
      </c>
      <c r="I391" s="70">
        <v>31.7036542633072</v>
      </c>
      <c r="J391" s="74">
        <v>19000</v>
      </c>
      <c r="K391" s="73">
        <v>619.20000000000005</v>
      </c>
      <c r="L391" s="75">
        <v>30.6847545219638</v>
      </c>
    </row>
    <row r="392" spans="2:12" x14ac:dyDescent="0.2">
      <c r="B392" s="71" t="s">
        <v>6335</v>
      </c>
      <c r="C392" s="72" t="s">
        <v>6519</v>
      </c>
      <c r="D392" s="72" t="s">
        <v>6689</v>
      </c>
      <c r="E392" s="72" t="s">
        <v>10118</v>
      </c>
      <c r="F392" s="72" t="s">
        <v>9983</v>
      </c>
      <c r="G392" s="116">
        <v>3000</v>
      </c>
      <c r="H392" s="73">
        <v>106.4</v>
      </c>
      <c r="I392" s="70">
        <v>28.195488721804502</v>
      </c>
      <c r="J392" s="74">
        <v>3000</v>
      </c>
      <c r="K392" s="73">
        <v>107.2</v>
      </c>
      <c r="L392" s="75">
        <v>27.9850746268657</v>
      </c>
    </row>
    <row r="393" spans="2:12" x14ac:dyDescent="0.2">
      <c r="B393" s="71" t="s">
        <v>6335</v>
      </c>
      <c r="C393" s="72" t="s">
        <v>6519</v>
      </c>
      <c r="D393" s="72" t="s">
        <v>6690</v>
      </c>
      <c r="E393" s="72" t="s">
        <v>10118</v>
      </c>
      <c r="F393" s="72" t="s">
        <v>9983</v>
      </c>
      <c r="G393" s="116">
        <v>38500</v>
      </c>
      <c r="H393" s="73">
        <v>1015.3</v>
      </c>
      <c r="I393" s="70">
        <v>37.919826652220998</v>
      </c>
      <c r="J393" s="74">
        <v>40425</v>
      </c>
      <c r="K393" s="73">
        <v>1024.5999999999999</v>
      </c>
      <c r="L393" s="75">
        <v>39.454421237556097</v>
      </c>
    </row>
    <row r="394" spans="2:12" x14ac:dyDescent="0.2">
      <c r="B394" s="71" t="s">
        <v>6335</v>
      </c>
      <c r="C394" s="72" t="s">
        <v>6519</v>
      </c>
      <c r="D394" s="72" t="s">
        <v>6691</v>
      </c>
      <c r="E394" s="72" t="s">
        <v>10118</v>
      </c>
      <c r="F394" s="72" t="s">
        <v>9990</v>
      </c>
      <c r="G394" s="116">
        <v>0</v>
      </c>
      <c r="H394" s="73">
        <v>50.9</v>
      </c>
      <c r="I394" s="70">
        <v>0</v>
      </c>
      <c r="J394" s="74">
        <v>0</v>
      </c>
      <c r="K394" s="73">
        <v>51.1</v>
      </c>
      <c r="L394" s="75">
        <v>0</v>
      </c>
    </row>
    <row r="395" spans="2:12" x14ac:dyDescent="0.2">
      <c r="B395" s="71" t="s">
        <v>6335</v>
      </c>
      <c r="C395" s="72" t="s">
        <v>6519</v>
      </c>
      <c r="D395" s="72" t="s">
        <v>6692</v>
      </c>
      <c r="E395" s="72" t="s">
        <v>10118</v>
      </c>
      <c r="F395" s="72" t="s">
        <v>9983</v>
      </c>
      <c r="G395" s="116">
        <v>65000</v>
      </c>
      <c r="H395" s="73">
        <v>1590.8</v>
      </c>
      <c r="I395" s="70">
        <v>40.8599446819211</v>
      </c>
      <c r="J395" s="74">
        <v>65000</v>
      </c>
      <c r="K395" s="73">
        <v>1605.1</v>
      </c>
      <c r="L395" s="75">
        <v>40.495919257367099</v>
      </c>
    </row>
    <row r="396" spans="2:12" x14ac:dyDescent="0.2">
      <c r="B396" s="71" t="s">
        <v>6335</v>
      </c>
      <c r="C396" s="72" t="s">
        <v>6519</v>
      </c>
      <c r="D396" s="72" t="s">
        <v>6693</v>
      </c>
      <c r="E396" s="72" t="s">
        <v>10118</v>
      </c>
      <c r="F396" s="72" t="s">
        <v>9983</v>
      </c>
      <c r="G396" s="116">
        <v>9600</v>
      </c>
      <c r="H396" s="73">
        <v>554</v>
      </c>
      <c r="I396" s="70">
        <v>17.328519855595701</v>
      </c>
      <c r="J396" s="74">
        <v>9750</v>
      </c>
      <c r="K396" s="73">
        <v>563</v>
      </c>
      <c r="L396" s="75">
        <v>17.317939609236198</v>
      </c>
    </row>
    <row r="397" spans="2:12" x14ac:dyDescent="0.2">
      <c r="B397" s="71" t="s">
        <v>6335</v>
      </c>
      <c r="C397" s="72" t="s">
        <v>6519</v>
      </c>
      <c r="D397" s="72" t="s">
        <v>6694</v>
      </c>
      <c r="E397" s="72" t="s">
        <v>10118</v>
      </c>
      <c r="F397" s="72" t="s">
        <v>9983</v>
      </c>
      <c r="G397" s="116">
        <v>3000</v>
      </c>
      <c r="H397" s="73">
        <v>101.2</v>
      </c>
      <c r="I397" s="70">
        <v>29.644268774703601</v>
      </c>
      <c r="J397" s="74">
        <v>3000</v>
      </c>
      <c r="K397" s="73">
        <v>99.6</v>
      </c>
      <c r="L397" s="75">
        <v>30.120481927710799</v>
      </c>
    </row>
    <row r="398" spans="2:12" x14ac:dyDescent="0.2">
      <c r="B398" s="71" t="s">
        <v>6335</v>
      </c>
      <c r="C398" s="72" t="s">
        <v>6519</v>
      </c>
      <c r="D398" s="72" t="s">
        <v>6695</v>
      </c>
      <c r="E398" s="72" t="s">
        <v>10118</v>
      </c>
      <c r="F398" s="72" t="s">
        <v>9983</v>
      </c>
      <c r="G398" s="116">
        <v>36800</v>
      </c>
      <c r="H398" s="73">
        <v>3072.7</v>
      </c>
      <c r="I398" s="70">
        <v>11.976437660689299</v>
      </c>
      <c r="J398" s="74">
        <v>36935</v>
      </c>
      <c r="K398" s="73">
        <v>3083.1</v>
      </c>
      <c r="L398" s="75">
        <v>11.979825500308101</v>
      </c>
    </row>
    <row r="399" spans="2:12" x14ac:dyDescent="0.2">
      <c r="B399" s="71" t="s">
        <v>6335</v>
      </c>
      <c r="C399" s="72" t="s">
        <v>6519</v>
      </c>
      <c r="D399" s="72" t="s">
        <v>6696</v>
      </c>
      <c r="E399" s="72" t="s">
        <v>10118</v>
      </c>
      <c r="F399" s="72" t="s">
        <v>9983</v>
      </c>
      <c r="G399" s="116">
        <v>5850</v>
      </c>
      <c r="H399" s="73">
        <v>231.1</v>
      </c>
      <c r="I399" s="70">
        <v>25.3137170056253</v>
      </c>
      <c r="J399" s="74">
        <v>5900</v>
      </c>
      <c r="K399" s="73">
        <v>233.5</v>
      </c>
      <c r="L399" s="75">
        <v>25.267665952890798</v>
      </c>
    </row>
    <row r="400" spans="2:12" x14ac:dyDescent="0.2">
      <c r="B400" s="71" t="s">
        <v>6335</v>
      </c>
      <c r="C400" s="72" t="s">
        <v>6519</v>
      </c>
      <c r="D400" s="72" t="s">
        <v>8383</v>
      </c>
      <c r="E400" s="72" t="s">
        <v>10118</v>
      </c>
      <c r="F400" s="72" t="s">
        <v>9980</v>
      </c>
      <c r="G400" s="116">
        <v>0</v>
      </c>
      <c r="H400" s="73">
        <v>0</v>
      </c>
      <c r="I400" s="70">
        <v>0</v>
      </c>
      <c r="J400" s="74">
        <v>0</v>
      </c>
      <c r="K400" s="73">
        <v>0</v>
      </c>
      <c r="L400" s="75">
        <v>0</v>
      </c>
    </row>
    <row r="401" spans="2:12" x14ac:dyDescent="0.2">
      <c r="B401" s="71" t="s">
        <v>6335</v>
      </c>
      <c r="C401" s="72" t="s">
        <v>6519</v>
      </c>
      <c r="D401" s="72" t="s">
        <v>6697</v>
      </c>
      <c r="E401" s="72" t="s">
        <v>10118</v>
      </c>
      <c r="F401" s="72" t="s">
        <v>9983</v>
      </c>
      <c r="G401" s="116">
        <v>6500</v>
      </c>
      <c r="H401" s="73">
        <v>219.5</v>
      </c>
      <c r="I401" s="70">
        <v>29.6127562642369</v>
      </c>
      <c r="J401" s="74">
        <v>6500</v>
      </c>
      <c r="K401" s="73">
        <v>220.8</v>
      </c>
      <c r="L401" s="75">
        <v>29.438405797101399</v>
      </c>
    </row>
    <row r="402" spans="2:12" x14ac:dyDescent="0.2">
      <c r="B402" s="71" t="s">
        <v>6335</v>
      </c>
      <c r="C402" s="72" t="s">
        <v>6519</v>
      </c>
      <c r="D402" s="72" t="s">
        <v>6698</v>
      </c>
      <c r="E402" s="72" t="s">
        <v>10118</v>
      </c>
      <c r="F402" s="72" t="s">
        <v>9983</v>
      </c>
      <c r="G402" s="116">
        <v>25165</v>
      </c>
      <c r="H402" s="73">
        <v>1301.7</v>
      </c>
      <c r="I402" s="70">
        <v>19.332411461934399</v>
      </c>
      <c r="J402" s="74">
        <v>25165</v>
      </c>
      <c r="K402" s="73">
        <v>1304.7</v>
      </c>
      <c r="L402" s="75">
        <v>19.2879589177589</v>
      </c>
    </row>
    <row r="403" spans="2:12" x14ac:dyDescent="0.2">
      <c r="B403" s="71" t="s">
        <v>6335</v>
      </c>
      <c r="C403" s="72" t="s">
        <v>6519</v>
      </c>
      <c r="D403" s="72" t="s">
        <v>6722</v>
      </c>
      <c r="E403" s="72" t="s">
        <v>10118</v>
      </c>
      <c r="F403" s="72" t="s">
        <v>9983</v>
      </c>
      <c r="G403" s="116">
        <v>11299</v>
      </c>
      <c r="H403" s="73">
        <v>421.4</v>
      </c>
      <c r="I403" s="70">
        <v>26.813004271476</v>
      </c>
      <c r="J403" s="74">
        <v>11468</v>
      </c>
      <c r="K403" s="73">
        <v>428</v>
      </c>
      <c r="L403" s="75">
        <v>26.7943925233645</v>
      </c>
    </row>
    <row r="404" spans="2:12" x14ac:dyDescent="0.2">
      <c r="B404" s="71" t="s">
        <v>6335</v>
      </c>
      <c r="C404" s="72" t="s">
        <v>6519</v>
      </c>
      <c r="D404" s="72" t="s">
        <v>6723</v>
      </c>
      <c r="E404" s="72" t="s">
        <v>10118</v>
      </c>
      <c r="F404" s="72" t="s">
        <v>9983</v>
      </c>
      <c r="G404" s="116">
        <v>5521</v>
      </c>
      <c r="H404" s="73">
        <v>145.19999999999999</v>
      </c>
      <c r="I404" s="70">
        <v>38.023415977961399</v>
      </c>
      <c r="J404" s="74">
        <v>5521</v>
      </c>
      <c r="K404" s="73">
        <v>147.9</v>
      </c>
      <c r="L404" s="75">
        <v>37.329276538201498</v>
      </c>
    </row>
    <row r="405" spans="2:12" x14ac:dyDescent="0.2">
      <c r="B405" s="71" t="s">
        <v>6335</v>
      </c>
      <c r="C405" s="72" t="s">
        <v>6519</v>
      </c>
      <c r="D405" s="72" t="s">
        <v>8384</v>
      </c>
      <c r="E405" s="72" t="s">
        <v>10118</v>
      </c>
      <c r="F405" s="72" t="s">
        <v>9990</v>
      </c>
      <c r="G405" s="116">
        <v>0</v>
      </c>
      <c r="H405" s="73">
        <v>40.700000000000003</v>
      </c>
      <c r="I405" s="70">
        <v>0</v>
      </c>
      <c r="J405" s="74">
        <v>0</v>
      </c>
      <c r="K405" s="73">
        <v>39.5</v>
      </c>
      <c r="L405" s="75">
        <v>0</v>
      </c>
    </row>
    <row r="406" spans="2:12" x14ac:dyDescent="0.2">
      <c r="B406" s="71" t="s">
        <v>6335</v>
      </c>
      <c r="C406" s="72" t="s">
        <v>6519</v>
      </c>
      <c r="D406" s="72" t="s">
        <v>6724</v>
      </c>
      <c r="E406" s="72" t="s">
        <v>10118</v>
      </c>
      <c r="F406" s="72" t="s">
        <v>9983</v>
      </c>
      <c r="G406" s="116">
        <v>3312</v>
      </c>
      <c r="H406" s="73">
        <v>184.6</v>
      </c>
      <c r="I406" s="70">
        <v>17.9414951245937</v>
      </c>
      <c r="J406" s="74">
        <v>3279</v>
      </c>
      <c r="K406" s="73">
        <v>182</v>
      </c>
      <c r="L406" s="75">
        <v>18.0164835164835</v>
      </c>
    </row>
    <row r="407" spans="2:12" x14ac:dyDescent="0.2">
      <c r="B407" s="71" t="s">
        <v>6335</v>
      </c>
      <c r="C407" s="72" t="s">
        <v>6519</v>
      </c>
      <c r="D407" s="72" t="s">
        <v>8385</v>
      </c>
      <c r="E407" s="72" t="s">
        <v>10118</v>
      </c>
      <c r="F407" s="72" t="s">
        <v>9990</v>
      </c>
      <c r="G407" s="116">
        <v>0</v>
      </c>
      <c r="H407" s="73">
        <v>67.7</v>
      </c>
      <c r="I407" s="70">
        <v>0</v>
      </c>
      <c r="J407" s="74">
        <v>0</v>
      </c>
      <c r="K407" s="73">
        <v>67.599999999999994</v>
      </c>
      <c r="L407" s="75">
        <v>0</v>
      </c>
    </row>
    <row r="408" spans="2:12" x14ac:dyDescent="0.2">
      <c r="B408" s="71" t="s">
        <v>6335</v>
      </c>
      <c r="C408" s="72" t="s">
        <v>6519</v>
      </c>
      <c r="D408" s="72" t="s">
        <v>8386</v>
      </c>
      <c r="E408" s="72" t="s">
        <v>10118</v>
      </c>
      <c r="F408" s="72" t="s">
        <v>9990</v>
      </c>
      <c r="G408" s="116">
        <v>0</v>
      </c>
      <c r="H408" s="73">
        <v>114.9</v>
      </c>
      <c r="I408" s="70">
        <v>0</v>
      </c>
      <c r="J408" s="74">
        <v>0</v>
      </c>
      <c r="K408" s="73">
        <v>115.9</v>
      </c>
      <c r="L408" s="75">
        <v>0</v>
      </c>
    </row>
    <row r="409" spans="2:12" x14ac:dyDescent="0.2">
      <c r="B409" s="71" t="s">
        <v>6335</v>
      </c>
      <c r="C409" s="72" t="s">
        <v>6519</v>
      </c>
      <c r="D409" s="72" t="s">
        <v>6725</v>
      </c>
      <c r="E409" s="72" t="s">
        <v>10118</v>
      </c>
      <c r="F409" s="72" t="s">
        <v>9983</v>
      </c>
      <c r="G409" s="116">
        <v>13466</v>
      </c>
      <c r="H409" s="73">
        <v>741.7</v>
      </c>
      <c r="I409" s="70">
        <v>18.155588512875799</v>
      </c>
      <c r="J409" s="74">
        <v>12836</v>
      </c>
      <c r="K409" s="73">
        <v>742.7</v>
      </c>
      <c r="L409" s="75">
        <v>17.2828867645079</v>
      </c>
    </row>
    <row r="410" spans="2:12" x14ac:dyDescent="0.2">
      <c r="B410" s="71" t="s">
        <v>6335</v>
      </c>
      <c r="C410" s="72" t="s">
        <v>6519</v>
      </c>
      <c r="D410" s="72" t="s">
        <v>6726</v>
      </c>
      <c r="E410" s="72" t="s">
        <v>10118</v>
      </c>
      <c r="F410" s="72" t="s">
        <v>9983</v>
      </c>
      <c r="G410" s="116">
        <v>7000</v>
      </c>
      <c r="H410" s="73">
        <v>177.9</v>
      </c>
      <c r="I410" s="70">
        <v>39.347948285553699</v>
      </c>
      <c r="J410" s="74">
        <v>7000</v>
      </c>
      <c r="K410" s="73">
        <v>180</v>
      </c>
      <c r="L410" s="75">
        <v>38.8888888888889</v>
      </c>
    </row>
    <row r="411" spans="2:12" x14ac:dyDescent="0.2">
      <c r="B411" s="71" t="s">
        <v>6335</v>
      </c>
      <c r="C411" s="72" t="s">
        <v>6519</v>
      </c>
      <c r="D411" s="72" t="s">
        <v>6727</v>
      </c>
      <c r="E411" s="72" t="s">
        <v>10118</v>
      </c>
      <c r="F411" s="72" t="s">
        <v>9983</v>
      </c>
      <c r="G411" s="116">
        <v>40735</v>
      </c>
      <c r="H411" s="73">
        <v>1284.2</v>
      </c>
      <c r="I411" s="70">
        <v>31.720137050303698</v>
      </c>
      <c r="J411" s="74">
        <v>41346</v>
      </c>
      <c r="K411" s="73">
        <v>1294.9000000000001</v>
      </c>
      <c r="L411" s="75">
        <v>31.929878755116199</v>
      </c>
    </row>
    <row r="412" spans="2:12" x14ac:dyDescent="0.2">
      <c r="B412" s="71" t="s">
        <v>6335</v>
      </c>
      <c r="C412" s="72" t="s">
        <v>6519</v>
      </c>
      <c r="D412" s="72" t="s">
        <v>6728</v>
      </c>
      <c r="E412" s="72" t="s">
        <v>10118</v>
      </c>
      <c r="F412" s="72" t="s">
        <v>9983</v>
      </c>
      <c r="G412" s="116">
        <v>10000</v>
      </c>
      <c r="H412" s="73">
        <v>166.7</v>
      </c>
      <c r="I412" s="70">
        <v>59.988002399520099</v>
      </c>
      <c r="J412" s="74">
        <v>10000</v>
      </c>
      <c r="K412" s="73">
        <v>168.9</v>
      </c>
      <c r="L412" s="75">
        <v>59.206631142688003</v>
      </c>
    </row>
    <row r="413" spans="2:12" x14ac:dyDescent="0.2">
      <c r="B413" s="71" t="s">
        <v>6335</v>
      </c>
      <c r="C413" s="72" t="s">
        <v>6519</v>
      </c>
      <c r="D413" s="72" t="s">
        <v>8387</v>
      </c>
      <c r="E413" s="72" t="s">
        <v>10118</v>
      </c>
      <c r="F413" s="72" t="s">
        <v>9990</v>
      </c>
      <c r="G413" s="116">
        <v>0</v>
      </c>
      <c r="H413" s="73">
        <v>66.099999999999994</v>
      </c>
      <c r="I413" s="70">
        <v>0</v>
      </c>
      <c r="J413" s="74">
        <v>0</v>
      </c>
      <c r="K413" s="73">
        <v>67.599999999999994</v>
      </c>
      <c r="L413" s="75">
        <v>0</v>
      </c>
    </row>
    <row r="414" spans="2:12" x14ac:dyDescent="0.2">
      <c r="B414" s="71" t="s">
        <v>6335</v>
      </c>
      <c r="C414" s="72" t="s">
        <v>6519</v>
      </c>
      <c r="D414" s="72" t="s">
        <v>6729</v>
      </c>
      <c r="E414" s="72" t="s">
        <v>10118</v>
      </c>
      <c r="F414" s="72" t="s">
        <v>9983</v>
      </c>
      <c r="G414" s="116">
        <v>6562</v>
      </c>
      <c r="H414" s="73">
        <v>276.60000000000002</v>
      </c>
      <c r="I414" s="70">
        <v>23.723788864786702</v>
      </c>
      <c r="J414" s="74">
        <v>6890</v>
      </c>
      <c r="K414" s="73">
        <v>283.3</v>
      </c>
      <c r="L414" s="75">
        <v>24.3205082950935</v>
      </c>
    </row>
    <row r="415" spans="2:12" x14ac:dyDescent="0.2">
      <c r="B415" s="71" t="s">
        <v>6335</v>
      </c>
      <c r="C415" s="72" t="s">
        <v>6519</v>
      </c>
      <c r="D415" s="72" t="s">
        <v>6730</v>
      </c>
      <c r="E415" s="72" t="s">
        <v>10118</v>
      </c>
      <c r="F415" s="72" t="s">
        <v>9983</v>
      </c>
      <c r="G415" s="116">
        <v>9450</v>
      </c>
      <c r="H415" s="73">
        <v>179.8</v>
      </c>
      <c r="I415" s="70">
        <v>52.558398220244698</v>
      </c>
      <c r="J415" s="74">
        <v>9450</v>
      </c>
      <c r="K415" s="73">
        <v>181.2</v>
      </c>
      <c r="L415" s="75">
        <v>52.152317880794698</v>
      </c>
    </row>
    <row r="416" spans="2:12" x14ac:dyDescent="0.2">
      <c r="B416" s="71" t="s">
        <v>6335</v>
      </c>
      <c r="C416" s="72" t="s">
        <v>6519</v>
      </c>
      <c r="D416" s="72" t="s">
        <v>6731</v>
      </c>
      <c r="E416" s="72" t="s">
        <v>10118</v>
      </c>
      <c r="F416" s="72" t="s">
        <v>9983</v>
      </c>
      <c r="G416" s="116">
        <v>7400</v>
      </c>
      <c r="H416" s="73">
        <v>180.2</v>
      </c>
      <c r="I416" s="70">
        <v>41.065482796892297</v>
      </c>
      <c r="J416" s="74">
        <v>7400</v>
      </c>
      <c r="K416" s="73">
        <v>178.8</v>
      </c>
      <c r="L416" s="75">
        <v>41.3870246085011</v>
      </c>
    </row>
    <row r="417" spans="2:12" x14ac:dyDescent="0.2">
      <c r="B417" s="71" t="s">
        <v>6335</v>
      </c>
      <c r="C417" s="72" t="s">
        <v>6519</v>
      </c>
      <c r="D417" s="72" t="s">
        <v>7102</v>
      </c>
      <c r="E417" s="72" t="s">
        <v>10118</v>
      </c>
      <c r="F417" s="72" t="s">
        <v>9983</v>
      </c>
      <c r="G417" s="116">
        <v>6122</v>
      </c>
      <c r="H417" s="73">
        <v>237.1</v>
      </c>
      <c r="I417" s="70">
        <v>25.820328975115999</v>
      </c>
      <c r="J417" s="74">
        <v>6735</v>
      </c>
      <c r="K417" s="73">
        <v>242.9</v>
      </c>
      <c r="L417" s="75">
        <v>27.727459860024702</v>
      </c>
    </row>
    <row r="418" spans="2:12" x14ac:dyDescent="0.2">
      <c r="B418" s="71" t="s">
        <v>6335</v>
      </c>
      <c r="C418" s="72" t="s">
        <v>6519</v>
      </c>
      <c r="D418" s="72" t="s">
        <v>7103</v>
      </c>
      <c r="E418" s="72" t="s">
        <v>10118</v>
      </c>
      <c r="F418" s="72" t="s">
        <v>9983</v>
      </c>
      <c r="G418" s="116">
        <v>3500</v>
      </c>
      <c r="H418" s="73">
        <v>131.30000000000001</v>
      </c>
      <c r="I418" s="70">
        <v>26.6565118050267</v>
      </c>
      <c r="J418" s="74">
        <v>3500</v>
      </c>
      <c r="K418" s="73">
        <v>131.69999999999999</v>
      </c>
      <c r="L418" s="75">
        <v>26.575550493545901</v>
      </c>
    </row>
    <row r="419" spans="2:12" x14ac:dyDescent="0.2">
      <c r="B419" s="71" t="s">
        <v>6335</v>
      </c>
      <c r="C419" s="72" t="s">
        <v>6519</v>
      </c>
      <c r="D419" s="72" t="s">
        <v>7104</v>
      </c>
      <c r="E419" s="72" t="s">
        <v>10118</v>
      </c>
      <c r="F419" s="72" t="s">
        <v>9983</v>
      </c>
      <c r="G419" s="116">
        <v>10100</v>
      </c>
      <c r="H419" s="73">
        <v>384.2</v>
      </c>
      <c r="I419" s="70">
        <v>26.288391462779799</v>
      </c>
      <c r="J419" s="74">
        <v>10423</v>
      </c>
      <c r="K419" s="73">
        <v>384.1</v>
      </c>
      <c r="L419" s="75">
        <v>27.136162457693299</v>
      </c>
    </row>
    <row r="420" spans="2:12" x14ac:dyDescent="0.2">
      <c r="B420" s="71" t="s">
        <v>6335</v>
      </c>
      <c r="C420" s="72" t="s">
        <v>6519</v>
      </c>
      <c r="D420" s="72" t="s">
        <v>8388</v>
      </c>
      <c r="E420" s="72" t="s">
        <v>10118</v>
      </c>
      <c r="F420" s="72" t="s">
        <v>9980</v>
      </c>
      <c r="G420" s="116">
        <v>0</v>
      </c>
      <c r="H420" s="73">
        <v>0</v>
      </c>
      <c r="I420" s="70">
        <v>0</v>
      </c>
      <c r="J420" s="74">
        <v>0</v>
      </c>
      <c r="K420" s="73">
        <v>0</v>
      </c>
      <c r="L420" s="75">
        <v>0</v>
      </c>
    </row>
    <row r="421" spans="2:12" x14ac:dyDescent="0.2">
      <c r="B421" s="71" t="s">
        <v>6335</v>
      </c>
      <c r="C421" s="72" t="s">
        <v>6519</v>
      </c>
      <c r="D421" s="72" t="s">
        <v>7884</v>
      </c>
      <c r="E421" s="72" t="s">
        <v>10118</v>
      </c>
      <c r="F421" s="72" t="s">
        <v>9980</v>
      </c>
      <c r="G421" s="116">
        <v>76695</v>
      </c>
      <c r="H421" s="73">
        <v>2240.9</v>
      </c>
      <c r="I421" s="70">
        <v>34.225088134231797</v>
      </c>
      <c r="J421" s="74">
        <v>78200</v>
      </c>
      <c r="K421" s="73">
        <v>2265.3000000000002</v>
      </c>
      <c r="L421" s="75">
        <v>34.520814020218097</v>
      </c>
    </row>
    <row r="422" spans="2:12" x14ac:dyDescent="0.2">
      <c r="B422" s="71" t="s">
        <v>6335</v>
      </c>
      <c r="C422" s="72" t="s">
        <v>6519</v>
      </c>
      <c r="D422" s="72" t="s">
        <v>7105</v>
      </c>
      <c r="E422" s="72" t="s">
        <v>10118</v>
      </c>
      <c r="F422" s="72" t="s">
        <v>9983</v>
      </c>
      <c r="G422" s="116">
        <v>129574</v>
      </c>
      <c r="H422" s="73">
        <v>3079</v>
      </c>
      <c r="I422" s="70">
        <v>42.083143877882399</v>
      </c>
      <c r="J422" s="74">
        <v>132153</v>
      </c>
      <c r="K422" s="73">
        <v>3119.2</v>
      </c>
      <c r="L422" s="75">
        <v>42.367594254937202</v>
      </c>
    </row>
    <row r="423" spans="2:12" x14ac:dyDescent="0.2">
      <c r="B423" s="71" t="s">
        <v>6335</v>
      </c>
      <c r="C423" s="72" t="s">
        <v>6519</v>
      </c>
      <c r="D423" s="72" t="s">
        <v>7106</v>
      </c>
      <c r="E423" s="72" t="s">
        <v>10118</v>
      </c>
      <c r="F423" s="72" t="s">
        <v>9983</v>
      </c>
      <c r="G423" s="116">
        <v>66570</v>
      </c>
      <c r="H423" s="73">
        <v>1707.9</v>
      </c>
      <c r="I423" s="70">
        <v>38.977691902336197</v>
      </c>
      <c r="J423" s="74">
        <v>67236</v>
      </c>
      <c r="K423" s="73">
        <v>1703.1</v>
      </c>
      <c r="L423" s="75">
        <v>39.4785978509776</v>
      </c>
    </row>
    <row r="424" spans="2:12" x14ac:dyDescent="0.2">
      <c r="B424" s="71" t="s">
        <v>6335</v>
      </c>
      <c r="C424" s="72" t="s">
        <v>6519</v>
      </c>
      <c r="D424" s="72" t="s">
        <v>7107</v>
      </c>
      <c r="E424" s="72" t="s">
        <v>10118</v>
      </c>
      <c r="F424" s="72" t="s">
        <v>9983</v>
      </c>
      <c r="G424" s="116">
        <v>25500</v>
      </c>
      <c r="H424" s="73">
        <v>1160.3</v>
      </c>
      <c r="I424" s="70">
        <v>21.9770748944239</v>
      </c>
      <c r="J424" s="74">
        <v>26000</v>
      </c>
      <c r="K424" s="73">
        <v>1176.2</v>
      </c>
      <c r="L424" s="75">
        <v>22.105084169358999</v>
      </c>
    </row>
    <row r="425" spans="2:12" x14ac:dyDescent="0.2">
      <c r="B425" s="71" t="s">
        <v>6335</v>
      </c>
      <c r="C425" s="72" t="s">
        <v>6519</v>
      </c>
      <c r="D425" s="72" t="s">
        <v>8389</v>
      </c>
      <c r="E425" s="72" t="s">
        <v>10118</v>
      </c>
      <c r="F425" s="72" t="s">
        <v>9990</v>
      </c>
      <c r="G425" s="116">
        <v>0</v>
      </c>
      <c r="H425" s="73">
        <v>26.8</v>
      </c>
      <c r="I425" s="70">
        <v>0</v>
      </c>
      <c r="J425" s="74">
        <v>0</v>
      </c>
      <c r="K425" s="73">
        <v>27.8</v>
      </c>
      <c r="L425" s="75">
        <v>0</v>
      </c>
    </row>
    <row r="426" spans="2:12" x14ac:dyDescent="0.2">
      <c r="B426" s="71" t="s">
        <v>6335</v>
      </c>
      <c r="C426" s="72" t="s">
        <v>6519</v>
      </c>
      <c r="D426" s="72" t="s">
        <v>7883</v>
      </c>
      <c r="E426" s="72" t="s">
        <v>10118</v>
      </c>
      <c r="F426" s="72" t="s">
        <v>9980</v>
      </c>
      <c r="G426" s="116">
        <v>7000</v>
      </c>
      <c r="H426" s="73">
        <v>239.2</v>
      </c>
      <c r="I426" s="70">
        <v>29.264214046822701</v>
      </c>
      <c r="J426" s="74">
        <v>7000</v>
      </c>
      <c r="K426" s="73">
        <v>241.2</v>
      </c>
      <c r="L426" s="75">
        <v>29.0215588723051</v>
      </c>
    </row>
    <row r="427" spans="2:12" x14ac:dyDescent="0.2">
      <c r="B427" s="71" t="s">
        <v>6335</v>
      </c>
      <c r="C427" s="72" t="s">
        <v>6519</v>
      </c>
      <c r="D427" s="72" t="s">
        <v>5524</v>
      </c>
      <c r="E427" s="72" t="s">
        <v>10118</v>
      </c>
      <c r="F427" s="72" t="s">
        <v>9983</v>
      </c>
      <c r="G427" s="116">
        <v>19600</v>
      </c>
      <c r="H427" s="73">
        <v>1358.8</v>
      </c>
      <c r="I427" s="70">
        <v>14.424492198999101</v>
      </c>
      <c r="J427" s="74">
        <v>27330</v>
      </c>
      <c r="K427" s="73">
        <v>1428.2</v>
      </c>
      <c r="L427" s="75">
        <v>19.135975353591899</v>
      </c>
    </row>
    <row r="428" spans="2:12" x14ac:dyDescent="0.2">
      <c r="B428" s="71" t="s">
        <v>6335</v>
      </c>
      <c r="C428" s="72" t="s">
        <v>6519</v>
      </c>
      <c r="D428" s="72" t="s">
        <v>5525</v>
      </c>
      <c r="E428" s="72" t="s">
        <v>10118</v>
      </c>
      <c r="F428" s="72" t="s">
        <v>9983</v>
      </c>
      <c r="G428" s="116">
        <v>22700</v>
      </c>
      <c r="H428" s="73">
        <v>521.5</v>
      </c>
      <c r="I428" s="70">
        <v>43.528283796740197</v>
      </c>
      <c r="J428" s="74">
        <v>22700</v>
      </c>
      <c r="K428" s="73">
        <v>537.79999999999995</v>
      </c>
      <c r="L428" s="75">
        <v>42.208999628114498</v>
      </c>
    </row>
    <row r="429" spans="2:12" x14ac:dyDescent="0.2">
      <c r="B429" s="71" t="s">
        <v>6335</v>
      </c>
      <c r="C429" s="72" t="s">
        <v>6519</v>
      </c>
      <c r="D429" s="72" t="s">
        <v>5526</v>
      </c>
      <c r="E429" s="72" t="s">
        <v>10118</v>
      </c>
      <c r="F429" s="72" t="s">
        <v>9983</v>
      </c>
      <c r="G429" s="116">
        <v>75000</v>
      </c>
      <c r="H429" s="73">
        <v>1514.3</v>
      </c>
      <c r="I429" s="70">
        <v>49.527834643069397</v>
      </c>
      <c r="J429" s="74">
        <v>75000</v>
      </c>
      <c r="K429" s="73">
        <v>1570.3</v>
      </c>
      <c r="L429" s="75">
        <v>47.761574221486299</v>
      </c>
    </row>
    <row r="430" spans="2:12" x14ac:dyDescent="0.2">
      <c r="B430" s="71" t="s">
        <v>6335</v>
      </c>
      <c r="C430" s="72" t="s">
        <v>6519</v>
      </c>
      <c r="D430" s="72" t="s">
        <v>5527</v>
      </c>
      <c r="E430" s="72" t="s">
        <v>10118</v>
      </c>
      <c r="F430" s="72" t="s">
        <v>9983</v>
      </c>
      <c r="G430" s="116">
        <v>14821</v>
      </c>
      <c r="H430" s="73">
        <v>417.7</v>
      </c>
      <c r="I430" s="70">
        <v>35.482403638975299</v>
      </c>
      <c r="J430" s="74">
        <v>15117</v>
      </c>
      <c r="K430" s="73">
        <v>417</v>
      </c>
      <c r="L430" s="75">
        <v>36.251798561151098</v>
      </c>
    </row>
    <row r="431" spans="2:12" x14ac:dyDescent="0.2">
      <c r="B431" s="71" t="s">
        <v>6335</v>
      </c>
      <c r="C431" s="72" t="s">
        <v>6519</v>
      </c>
      <c r="D431" s="72" t="s">
        <v>5528</v>
      </c>
      <c r="E431" s="72" t="s">
        <v>10118</v>
      </c>
      <c r="F431" s="72" t="s">
        <v>9983</v>
      </c>
      <c r="G431" s="116">
        <v>19572</v>
      </c>
      <c r="H431" s="73">
        <v>578.9</v>
      </c>
      <c r="I431" s="70">
        <v>33.8089480048368</v>
      </c>
      <c r="J431" s="74">
        <v>19506</v>
      </c>
      <c r="K431" s="73">
        <v>584.70000000000005</v>
      </c>
      <c r="L431" s="75">
        <v>33.3606977937404</v>
      </c>
    </row>
    <row r="432" spans="2:12" x14ac:dyDescent="0.2">
      <c r="B432" s="71" t="s">
        <v>6335</v>
      </c>
      <c r="C432" s="72" t="s">
        <v>6519</v>
      </c>
      <c r="D432" s="72" t="s">
        <v>5529</v>
      </c>
      <c r="E432" s="72" t="s">
        <v>10118</v>
      </c>
      <c r="F432" s="72" t="s">
        <v>9990</v>
      </c>
      <c r="G432" s="116">
        <v>0</v>
      </c>
      <c r="H432" s="73">
        <v>96.6</v>
      </c>
      <c r="I432" s="70">
        <v>0</v>
      </c>
      <c r="J432" s="74">
        <v>0</v>
      </c>
      <c r="K432" s="73">
        <v>100.2</v>
      </c>
      <c r="L432" s="75">
        <v>0</v>
      </c>
    </row>
    <row r="433" spans="2:12" x14ac:dyDescent="0.2">
      <c r="B433" s="71" t="s">
        <v>6335</v>
      </c>
      <c r="C433" s="72" t="s">
        <v>6519</v>
      </c>
      <c r="D433" s="72" t="s">
        <v>5530</v>
      </c>
      <c r="E433" s="72" t="s">
        <v>10118</v>
      </c>
      <c r="F433" s="72" t="s">
        <v>9983</v>
      </c>
      <c r="G433" s="116">
        <v>2750</v>
      </c>
      <c r="H433" s="73">
        <v>136.9</v>
      </c>
      <c r="I433" s="70">
        <v>20.087655222790399</v>
      </c>
      <c r="J433" s="74">
        <v>3250</v>
      </c>
      <c r="K433" s="73">
        <v>134.69999999999999</v>
      </c>
      <c r="L433" s="75">
        <v>24.127691165553099</v>
      </c>
    </row>
    <row r="434" spans="2:12" x14ac:dyDescent="0.2">
      <c r="B434" s="71" t="s">
        <v>6335</v>
      </c>
      <c r="C434" s="72" t="s">
        <v>6519</v>
      </c>
      <c r="D434" s="72" t="s">
        <v>8390</v>
      </c>
      <c r="E434" s="72" t="s">
        <v>10118</v>
      </c>
      <c r="F434" s="72" t="s">
        <v>9990</v>
      </c>
      <c r="G434" s="116">
        <v>0</v>
      </c>
      <c r="H434" s="73">
        <v>46.8</v>
      </c>
      <c r="I434" s="70">
        <v>0</v>
      </c>
      <c r="J434" s="74">
        <v>0</v>
      </c>
      <c r="K434" s="73">
        <v>47.3</v>
      </c>
      <c r="L434" s="75">
        <v>0</v>
      </c>
    </row>
    <row r="435" spans="2:12" x14ac:dyDescent="0.2">
      <c r="B435" s="71" t="s">
        <v>6335</v>
      </c>
      <c r="C435" s="72" t="s">
        <v>6519</v>
      </c>
      <c r="D435" s="72" t="s">
        <v>5531</v>
      </c>
      <c r="E435" s="72" t="s">
        <v>10118</v>
      </c>
      <c r="F435" s="72" t="s">
        <v>9983</v>
      </c>
      <c r="G435" s="116">
        <v>186466</v>
      </c>
      <c r="H435" s="73">
        <v>4004.5</v>
      </c>
      <c r="I435" s="70">
        <v>46.564115370208498</v>
      </c>
      <c r="J435" s="74">
        <v>186466</v>
      </c>
      <c r="K435" s="73">
        <v>4061.3</v>
      </c>
      <c r="L435" s="75">
        <v>45.912885036810898</v>
      </c>
    </row>
    <row r="436" spans="2:12" x14ac:dyDescent="0.2">
      <c r="B436" s="71" t="s">
        <v>6335</v>
      </c>
      <c r="C436" s="72" t="s">
        <v>6519</v>
      </c>
      <c r="D436" s="72" t="s">
        <v>8391</v>
      </c>
      <c r="E436" s="72" t="s">
        <v>10118</v>
      </c>
      <c r="F436" s="72" t="s">
        <v>9990</v>
      </c>
      <c r="G436" s="116">
        <v>0</v>
      </c>
      <c r="H436" s="73">
        <v>41.5</v>
      </c>
      <c r="I436" s="70">
        <v>0</v>
      </c>
      <c r="J436" s="74">
        <v>0</v>
      </c>
      <c r="K436" s="73">
        <v>41.1</v>
      </c>
      <c r="L436" s="75">
        <v>0</v>
      </c>
    </row>
    <row r="437" spans="2:12" x14ac:dyDescent="0.2">
      <c r="B437" s="71" t="s">
        <v>6335</v>
      </c>
      <c r="C437" s="72" t="s">
        <v>6519</v>
      </c>
      <c r="D437" s="72" t="s">
        <v>5532</v>
      </c>
      <c r="E437" s="72" t="s">
        <v>10118</v>
      </c>
      <c r="F437" s="72" t="s">
        <v>9983</v>
      </c>
      <c r="G437" s="116">
        <v>14000</v>
      </c>
      <c r="H437" s="73">
        <v>343.5</v>
      </c>
      <c r="I437" s="70">
        <v>40.7569141193595</v>
      </c>
      <c r="J437" s="74">
        <v>14000</v>
      </c>
      <c r="K437" s="73">
        <v>344.4</v>
      </c>
      <c r="L437" s="75">
        <v>40.650406504065003</v>
      </c>
    </row>
    <row r="438" spans="2:12" x14ac:dyDescent="0.2">
      <c r="B438" s="71" t="s">
        <v>6335</v>
      </c>
      <c r="C438" s="72" t="s">
        <v>6519</v>
      </c>
      <c r="D438" s="72" t="s">
        <v>8392</v>
      </c>
      <c r="E438" s="72" t="s">
        <v>10118</v>
      </c>
      <c r="F438" s="72" t="s">
        <v>9980</v>
      </c>
      <c r="G438" s="116">
        <v>0</v>
      </c>
      <c r="H438" s="73">
        <v>54.5</v>
      </c>
      <c r="I438" s="70">
        <v>0</v>
      </c>
      <c r="J438" s="74">
        <v>0</v>
      </c>
      <c r="K438" s="73">
        <v>53.9</v>
      </c>
      <c r="L438" s="75">
        <v>0</v>
      </c>
    </row>
    <row r="439" spans="2:12" x14ac:dyDescent="0.2">
      <c r="B439" s="71" t="s">
        <v>6335</v>
      </c>
      <c r="C439" s="72" t="s">
        <v>6519</v>
      </c>
      <c r="D439" s="72" t="s">
        <v>8393</v>
      </c>
      <c r="E439" s="72" t="s">
        <v>10118</v>
      </c>
      <c r="F439" s="72" t="s">
        <v>9980</v>
      </c>
      <c r="G439" s="116">
        <v>0</v>
      </c>
      <c r="H439" s="73">
        <v>0</v>
      </c>
      <c r="I439" s="70">
        <v>0</v>
      </c>
      <c r="J439" s="74">
        <v>0</v>
      </c>
      <c r="K439" s="73">
        <v>0</v>
      </c>
      <c r="L439" s="75">
        <v>0</v>
      </c>
    </row>
    <row r="440" spans="2:12" x14ac:dyDescent="0.2">
      <c r="B440" s="71" t="s">
        <v>6335</v>
      </c>
      <c r="C440" s="72" t="s">
        <v>6519</v>
      </c>
      <c r="D440" s="72" t="s">
        <v>5033</v>
      </c>
      <c r="E440" s="72" t="s">
        <v>10118</v>
      </c>
      <c r="F440" s="72" t="s">
        <v>9983</v>
      </c>
      <c r="G440" s="116">
        <v>75000</v>
      </c>
      <c r="H440" s="73">
        <v>1846.4</v>
      </c>
      <c r="I440" s="70">
        <v>40.619584055459299</v>
      </c>
      <c r="J440" s="74">
        <v>99880</v>
      </c>
      <c r="K440" s="73">
        <v>1852.6</v>
      </c>
      <c r="L440" s="75">
        <v>53.913418978732601</v>
      </c>
    </row>
    <row r="441" spans="2:12" x14ac:dyDescent="0.2">
      <c r="B441" s="71" t="s">
        <v>6335</v>
      </c>
      <c r="C441" s="72" t="s">
        <v>6519</v>
      </c>
      <c r="D441" s="72" t="s">
        <v>8394</v>
      </c>
      <c r="E441" s="72" t="s">
        <v>10118</v>
      </c>
      <c r="F441" s="72" t="s">
        <v>9990</v>
      </c>
      <c r="G441" s="116">
        <v>0</v>
      </c>
      <c r="H441" s="73">
        <v>39.9</v>
      </c>
      <c r="I441" s="70">
        <v>0</v>
      </c>
      <c r="J441" s="74">
        <v>0</v>
      </c>
      <c r="K441" s="73">
        <v>40.9</v>
      </c>
      <c r="L441" s="75">
        <v>0</v>
      </c>
    </row>
    <row r="442" spans="2:12" x14ac:dyDescent="0.2">
      <c r="B442" s="71" t="s">
        <v>6335</v>
      </c>
      <c r="C442" s="72" t="s">
        <v>6519</v>
      </c>
      <c r="D442" s="72" t="s">
        <v>5533</v>
      </c>
      <c r="E442" s="72" t="s">
        <v>10118</v>
      </c>
      <c r="F442" s="72" t="s">
        <v>9983</v>
      </c>
      <c r="G442" s="116">
        <v>3268</v>
      </c>
      <c r="H442" s="73">
        <v>290</v>
      </c>
      <c r="I442" s="70">
        <v>11.2689655172414</v>
      </c>
      <c r="J442" s="74">
        <v>3271</v>
      </c>
      <c r="K442" s="73">
        <v>284.3</v>
      </c>
      <c r="L442" s="75">
        <v>11.505451987337301</v>
      </c>
    </row>
    <row r="443" spans="2:12" x14ac:dyDescent="0.2">
      <c r="B443" s="71" t="s">
        <v>6337</v>
      </c>
      <c r="C443" s="72" t="s">
        <v>6336</v>
      </c>
      <c r="D443" s="72" t="s">
        <v>5534</v>
      </c>
      <c r="E443" s="72" t="s">
        <v>10118</v>
      </c>
      <c r="F443" s="72" t="s">
        <v>9990</v>
      </c>
      <c r="G443" s="116">
        <v>0</v>
      </c>
      <c r="H443" s="73">
        <v>80.900000000000006</v>
      </c>
      <c r="I443" s="70">
        <v>0</v>
      </c>
      <c r="J443" s="74">
        <v>0</v>
      </c>
      <c r="K443" s="73">
        <v>82.4</v>
      </c>
      <c r="L443" s="75">
        <v>0</v>
      </c>
    </row>
    <row r="444" spans="2:12" x14ac:dyDescent="0.2">
      <c r="B444" s="71" t="s">
        <v>6337</v>
      </c>
      <c r="C444" s="72" t="s">
        <v>6336</v>
      </c>
      <c r="D444" s="72" t="s">
        <v>5535</v>
      </c>
      <c r="E444" s="72" t="s">
        <v>10118</v>
      </c>
      <c r="F444" s="72" t="s">
        <v>9983</v>
      </c>
      <c r="G444" s="116">
        <v>4711</v>
      </c>
      <c r="H444" s="73">
        <v>220.7</v>
      </c>
      <c r="I444" s="70">
        <v>21.345718169460799</v>
      </c>
      <c r="J444" s="74">
        <v>4951</v>
      </c>
      <c r="K444" s="73">
        <v>220.92</v>
      </c>
      <c r="L444" s="75">
        <v>22.410827448850299</v>
      </c>
    </row>
    <row r="445" spans="2:12" x14ac:dyDescent="0.2">
      <c r="B445" s="71" t="s">
        <v>6337</v>
      </c>
      <c r="C445" s="72" t="s">
        <v>6336</v>
      </c>
      <c r="D445" s="72" t="s">
        <v>5536</v>
      </c>
      <c r="E445" s="72" t="s">
        <v>10118</v>
      </c>
      <c r="F445" s="72" t="s">
        <v>9983</v>
      </c>
      <c r="G445" s="116">
        <v>2961</v>
      </c>
      <c r="H445" s="73">
        <v>108.9</v>
      </c>
      <c r="I445" s="70">
        <v>27.190082644628099</v>
      </c>
      <c r="J445" s="74">
        <v>2767</v>
      </c>
      <c r="K445" s="73">
        <v>112.09</v>
      </c>
      <c r="L445" s="75">
        <v>24.685520563832601</v>
      </c>
    </row>
    <row r="446" spans="2:12" x14ac:dyDescent="0.2">
      <c r="B446" s="71" t="s">
        <v>6337</v>
      </c>
      <c r="C446" s="72" t="s">
        <v>6336</v>
      </c>
      <c r="D446" s="72" t="s">
        <v>5537</v>
      </c>
      <c r="E446" s="72" t="s">
        <v>10118</v>
      </c>
      <c r="F446" s="72" t="s">
        <v>9983</v>
      </c>
      <c r="G446" s="116">
        <v>18886</v>
      </c>
      <c r="H446" s="73">
        <v>469</v>
      </c>
      <c r="I446" s="70">
        <v>40.268656716417901</v>
      </c>
      <c r="J446" s="74">
        <v>22428</v>
      </c>
      <c r="K446" s="73">
        <v>470.04</v>
      </c>
      <c r="L446" s="75">
        <v>47.715088077610403</v>
      </c>
    </row>
    <row r="447" spans="2:12" x14ac:dyDescent="0.2">
      <c r="B447" s="71" t="s">
        <v>6337</v>
      </c>
      <c r="C447" s="72" t="s">
        <v>6336</v>
      </c>
      <c r="D447" s="72" t="s">
        <v>5538</v>
      </c>
      <c r="E447" s="72" t="s">
        <v>10118</v>
      </c>
      <c r="F447" s="72" t="s">
        <v>9983</v>
      </c>
      <c r="G447" s="116">
        <v>25635</v>
      </c>
      <c r="H447" s="73">
        <v>467.5</v>
      </c>
      <c r="I447" s="70">
        <v>54.834224598930497</v>
      </c>
      <c r="J447" s="74">
        <v>25626</v>
      </c>
      <c r="K447" s="73">
        <v>473.34</v>
      </c>
      <c r="L447" s="75">
        <v>54.1386741031817</v>
      </c>
    </row>
    <row r="448" spans="2:12" x14ac:dyDescent="0.2">
      <c r="B448" s="71" t="s">
        <v>6337</v>
      </c>
      <c r="C448" s="72" t="s">
        <v>6336</v>
      </c>
      <c r="D448" s="72" t="s">
        <v>8395</v>
      </c>
      <c r="E448" s="72" t="s">
        <v>10118</v>
      </c>
      <c r="F448" s="72" t="s">
        <v>9990</v>
      </c>
      <c r="G448" s="116">
        <v>0</v>
      </c>
      <c r="H448" s="73">
        <v>48.9</v>
      </c>
      <c r="I448" s="70">
        <v>0</v>
      </c>
      <c r="J448" s="74">
        <v>0</v>
      </c>
      <c r="K448" s="73">
        <v>49.44</v>
      </c>
      <c r="L448" s="75">
        <v>0</v>
      </c>
    </row>
    <row r="449" spans="2:12" x14ac:dyDescent="0.2">
      <c r="B449" s="71" t="s">
        <v>6337</v>
      </c>
      <c r="C449" s="72" t="s">
        <v>6336</v>
      </c>
      <c r="D449" s="72" t="s">
        <v>5539</v>
      </c>
      <c r="E449" s="72" t="s">
        <v>10118</v>
      </c>
      <c r="F449" s="72" t="s">
        <v>9983</v>
      </c>
      <c r="G449" s="116">
        <v>1000</v>
      </c>
      <c r="H449" s="73">
        <v>91.1</v>
      </c>
      <c r="I449" s="70">
        <v>10.9769484083425</v>
      </c>
      <c r="J449" s="74">
        <v>1000</v>
      </c>
      <c r="K449" s="73">
        <v>92.05</v>
      </c>
      <c r="L449" s="75">
        <v>10.8636610537751</v>
      </c>
    </row>
    <row r="450" spans="2:12" x14ac:dyDescent="0.2">
      <c r="B450" s="71" t="s">
        <v>6337</v>
      </c>
      <c r="C450" s="72" t="s">
        <v>6336</v>
      </c>
      <c r="D450" s="72" t="s">
        <v>8396</v>
      </c>
      <c r="E450" s="72" t="s">
        <v>10118</v>
      </c>
      <c r="F450" s="72" t="s">
        <v>9990</v>
      </c>
      <c r="G450" s="116">
        <v>0</v>
      </c>
      <c r="H450" s="73">
        <v>24.3</v>
      </c>
      <c r="I450" s="70">
        <v>0</v>
      </c>
      <c r="J450" s="74">
        <v>0</v>
      </c>
      <c r="K450" s="73">
        <v>23.41</v>
      </c>
      <c r="L450" s="75">
        <v>0</v>
      </c>
    </row>
    <row r="451" spans="2:12" x14ac:dyDescent="0.2">
      <c r="B451" s="71" t="s">
        <v>6337</v>
      </c>
      <c r="C451" s="72" t="s">
        <v>6336</v>
      </c>
      <c r="D451" s="72" t="s">
        <v>5540</v>
      </c>
      <c r="E451" s="72" t="s">
        <v>10118</v>
      </c>
      <c r="F451" s="72" t="s">
        <v>9983</v>
      </c>
      <c r="G451" s="116">
        <v>148014</v>
      </c>
      <c r="H451" s="73">
        <v>1558.1</v>
      </c>
      <c r="I451" s="70">
        <v>94.996470059688093</v>
      </c>
      <c r="J451" s="74">
        <v>148202</v>
      </c>
      <c r="K451" s="73">
        <v>1560.03</v>
      </c>
      <c r="L451" s="75">
        <v>94.999455138683203</v>
      </c>
    </row>
    <row r="452" spans="2:12" x14ac:dyDescent="0.2">
      <c r="B452" s="71" t="s">
        <v>6337</v>
      </c>
      <c r="C452" s="72" t="s">
        <v>6336</v>
      </c>
      <c r="D452" s="72" t="s">
        <v>5541</v>
      </c>
      <c r="E452" s="72" t="s">
        <v>10118</v>
      </c>
      <c r="F452" s="72" t="s">
        <v>9983</v>
      </c>
      <c r="G452" s="116">
        <v>15000</v>
      </c>
      <c r="H452" s="73">
        <v>377.5</v>
      </c>
      <c r="I452" s="70">
        <v>39.735099337748302</v>
      </c>
      <c r="J452" s="74">
        <v>15000</v>
      </c>
      <c r="K452" s="73">
        <v>383.2</v>
      </c>
      <c r="L452" s="75">
        <v>39.1440501043841</v>
      </c>
    </row>
    <row r="453" spans="2:12" x14ac:dyDescent="0.2">
      <c r="B453" s="71" t="s">
        <v>6337</v>
      </c>
      <c r="C453" s="72" t="s">
        <v>6336</v>
      </c>
      <c r="D453" s="72" t="s">
        <v>5542</v>
      </c>
      <c r="E453" s="72" t="s">
        <v>10118</v>
      </c>
      <c r="F453" s="72" t="s">
        <v>9983</v>
      </c>
      <c r="G453" s="116">
        <v>5900</v>
      </c>
      <c r="H453" s="73">
        <v>137.9</v>
      </c>
      <c r="I453" s="70">
        <v>42.784626540971701</v>
      </c>
      <c r="J453" s="74">
        <v>7600</v>
      </c>
      <c r="K453" s="73">
        <v>140.40199999999999</v>
      </c>
      <c r="L453" s="75">
        <v>54.130283044401097</v>
      </c>
    </row>
    <row r="454" spans="2:12" x14ac:dyDescent="0.2">
      <c r="B454" s="71" t="s">
        <v>6337</v>
      </c>
      <c r="C454" s="72" t="s">
        <v>6336</v>
      </c>
      <c r="D454" s="72" t="s">
        <v>8397</v>
      </c>
      <c r="E454" s="72" t="s">
        <v>10118</v>
      </c>
      <c r="F454" s="72" t="s">
        <v>9990</v>
      </c>
      <c r="G454" s="116">
        <v>0</v>
      </c>
      <c r="H454" s="73">
        <v>33.1</v>
      </c>
      <c r="I454" s="70">
        <v>0</v>
      </c>
      <c r="J454" s="74">
        <v>0</v>
      </c>
      <c r="K454" s="73">
        <v>29.6</v>
      </c>
      <c r="L454" s="75">
        <v>0</v>
      </c>
    </row>
    <row r="455" spans="2:12" x14ac:dyDescent="0.2">
      <c r="B455" s="71" t="s">
        <v>6337</v>
      </c>
      <c r="C455" s="72" t="s">
        <v>6336</v>
      </c>
      <c r="D455" s="72" t="s">
        <v>5544</v>
      </c>
      <c r="E455" s="72" t="s">
        <v>10118</v>
      </c>
      <c r="F455" s="72" t="s">
        <v>9983</v>
      </c>
      <c r="G455" s="116">
        <v>6438</v>
      </c>
      <c r="H455" s="73">
        <v>75.5</v>
      </c>
      <c r="I455" s="70">
        <v>85.271523178807996</v>
      </c>
      <c r="J455" s="74">
        <v>6502</v>
      </c>
      <c r="K455" s="73">
        <v>75.69</v>
      </c>
      <c r="L455" s="75">
        <v>85.903025498744896</v>
      </c>
    </row>
    <row r="456" spans="2:12" x14ac:dyDescent="0.2">
      <c r="B456" s="71" t="s">
        <v>6337</v>
      </c>
      <c r="C456" s="72" t="s">
        <v>6336</v>
      </c>
      <c r="D456" s="72" t="s">
        <v>5545</v>
      </c>
      <c r="E456" s="72" t="s">
        <v>10118</v>
      </c>
      <c r="F456" s="72" t="s">
        <v>9983</v>
      </c>
      <c r="G456" s="116">
        <v>9488</v>
      </c>
      <c r="H456" s="73">
        <v>206.4</v>
      </c>
      <c r="I456" s="70">
        <v>45.968992248062001</v>
      </c>
      <c r="J456" s="74">
        <v>9946</v>
      </c>
      <c r="K456" s="73">
        <v>214.56</v>
      </c>
      <c r="L456" s="75">
        <v>46.355331841908999</v>
      </c>
    </row>
    <row r="457" spans="2:12" x14ac:dyDescent="0.2">
      <c r="B457" s="71" t="s">
        <v>6337</v>
      </c>
      <c r="C457" s="72" t="s">
        <v>6336</v>
      </c>
      <c r="D457" s="72" t="s">
        <v>5546</v>
      </c>
      <c r="E457" s="72" t="s">
        <v>10118</v>
      </c>
      <c r="F457" s="72" t="s">
        <v>9983</v>
      </c>
      <c r="G457" s="116">
        <v>3194</v>
      </c>
      <c r="H457" s="73">
        <v>109</v>
      </c>
      <c r="I457" s="70">
        <v>29.302752293577999</v>
      </c>
      <c r="J457" s="74">
        <v>3315</v>
      </c>
      <c r="K457" s="73">
        <v>112.97</v>
      </c>
      <c r="L457" s="75">
        <v>29.344073647871099</v>
      </c>
    </row>
    <row r="458" spans="2:12" x14ac:dyDescent="0.2">
      <c r="B458" s="71" t="s">
        <v>6337</v>
      </c>
      <c r="C458" s="72" t="s">
        <v>6336</v>
      </c>
      <c r="D458" s="72" t="s">
        <v>5547</v>
      </c>
      <c r="E458" s="72" t="s">
        <v>10118</v>
      </c>
      <c r="F458" s="72" t="s">
        <v>9983</v>
      </c>
      <c r="G458" s="116">
        <v>17328</v>
      </c>
      <c r="H458" s="73">
        <v>454.5</v>
      </c>
      <c r="I458" s="70">
        <v>38.1254125412541</v>
      </c>
      <c r="J458" s="74">
        <v>17948</v>
      </c>
      <c r="K458" s="73">
        <v>470.7</v>
      </c>
      <c r="L458" s="75">
        <v>38.130444019545401</v>
      </c>
    </row>
    <row r="459" spans="2:12" x14ac:dyDescent="0.2">
      <c r="B459" s="71" t="s">
        <v>6337</v>
      </c>
      <c r="C459" s="72" t="s">
        <v>6336</v>
      </c>
      <c r="D459" s="72" t="s">
        <v>7572</v>
      </c>
      <c r="E459" s="72" t="s">
        <v>10118</v>
      </c>
      <c r="F459" s="72" t="s">
        <v>10122</v>
      </c>
      <c r="G459" s="116">
        <v>8924</v>
      </c>
      <c r="H459" s="73">
        <v>6240.6</v>
      </c>
      <c r="I459" s="70">
        <v>1.43</v>
      </c>
      <c r="J459" s="74">
        <v>9215</v>
      </c>
      <c r="K459" s="73">
        <v>6443.72</v>
      </c>
      <c r="L459" s="75">
        <v>1.4300745532084</v>
      </c>
    </row>
    <row r="460" spans="2:12" x14ac:dyDescent="0.2">
      <c r="B460" s="71" t="s">
        <v>6337</v>
      </c>
      <c r="C460" s="72" t="s">
        <v>6336</v>
      </c>
      <c r="D460" s="72" t="s">
        <v>5549</v>
      </c>
      <c r="E460" s="72" t="s">
        <v>10118</v>
      </c>
      <c r="F460" s="72" t="s">
        <v>9983</v>
      </c>
      <c r="G460" s="116">
        <v>12485</v>
      </c>
      <c r="H460" s="73">
        <v>219.2</v>
      </c>
      <c r="I460" s="70">
        <v>56.957116788321201</v>
      </c>
      <c r="J460" s="74">
        <v>12610</v>
      </c>
      <c r="K460" s="73">
        <v>221.84</v>
      </c>
      <c r="L460" s="75">
        <v>56.842769563649497</v>
      </c>
    </row>
    <row r="461" spans="2:12" x14ac:dyDescent="0.2">
      <c r="B461" s="71" t="s">
        <v>6337</v>
      </c>
      <c r="C461" s="72" t="s">
        <v>6336</v>
      </c>
      <c r="D461" s="72" t="s">
        <v>5550</v>
      </c>
      <c r="E461" s="72" t="s">
        <v>10118</v>
      </c>
      <c r="F461" s="72" t="s">
        <v>9983</v>
      </c>
      <c r="G461" s="116">
        <v>11650</v>
      </c>
      <c r="H461" s="73">
        <v>344.8</v>
      </c>
      <c r="I461" s="70">
        <v>33.787703016241302</v>
      </c>
      <c r="J461" s="74">
        <v>11650</v>
      </c>
      <c r="K461" s="73">
        <v>352.63</v>
      </c>
      <c r="L461" s="75">
        <v>33.037461361767299</v>
      </c>
    </row>
    <row r="462" spans="2:12" x14ac:dyDescent="0.2">
      <c r="B462" s="71" t="s">
        <v>6337</v>
      </c>
      <c r="C462" s="72" t="s">
        <v>6336</v>
      </c>
      <c r="D462" s="72" t="s">
        <v>5551</v>
      </c>
      <c r="E462" s="72" t="s">
        <v>10118</v>
      </c>
      <c r="F462" s="72" t="s">
        <v>9983</v>
      </c>
      <c r="G462" s="116">
        <v>6283</v>
      </c>
      <c r="H462" s="73">
        <v>241.8</v>
      </c>
      <c r="I462" s="70">
        <v>25.984284532671602</v>
      </c>
      <c r="J462" s="74">
        <v>6226</v>
      </c>
      <c r="K462" s="73">
        <v>239.63</v>
      </c>
      <c r="L462" s="75">
        <v>25.981721821140901</v>
      </c>
    </row>
    <row r="463" spans="2:12" x14ac:dyDescent="0.2">
      <c r="B463" s="71" t="s">
        <v>6337</v>
      </c>
      <c r="C463" s="72" t="s">
        <v>6336</v>
      </c>
      <c r="D463" s="72" t="s">
        <v>7146</v>
      </c>
      <c r="E463" s="72" t="s">
        <v>10118</v>
      </c>
      <c r="F463" s="72" t="s">
        <v>9983</v>
      </c>
      <c r="G463" s="116">
        <v>18983</v>
      </c>
      <c r="H463" s="73">
        <v>297.10000000000002</v>
      </c>
      <c r="I463" s="70">
        <v>63.894311679569199</v>
      </c>
      <c r="J463" s="74">
        <v>18983</v>
      </c>
      <c r="K463" s="73">
        <v>308.20999999999998</v>
      </c>
      <c r="L463" s="75">
        <v>61.591122935660799</v>
      </c>
    </row>
    <row r="464" spans="2:12" x14ac:dyDescent="0.2">
      <c r="B464" s="71" t="s">
        <v>6337</v>
      </c>
      <c r="C464" s="72" t="s">
        <v>6336</v>
      </c>
      <c r="D464" s="72" t="s">
        <v>7148</v>
      </c>
      <c r="E464" s="72" t="s">
        <v>10118</v>
      </c>
      <c r="F464" s="72" t="s">
        <v>9983</v>
      </c>
      <c r="G464" s="116">
        <v>199000</v>
      </c>
      <c r="H464" s="73">
        <v>1757.4</v>
      </c>
      <c r="I464" s="70">
        <v>113.235461477182</v>
      </c>
      <c r="J464" s="74">
        <v>201000</v>
      </c>
      <c r="K464" s="73">
        <v>1795.35</v>
      </c>
      <c r="L464" s="75">
        <v>111.955886038934</v>
      </c>
    </row>
    <row r="465" spans="2:12" x14ac:dyDescent="0.2">
      <c r="B465" s="71" t="s">
        <v>6337</v>
      </c>
      <c r="C465" s="72" t="s">
        <v>6336</v>
      </c>
      <c r="D465" s="72" t="s">
        <v>7149</v>
      </c>
      <c r="E465" s="72" t="s">
        <v>10118</v>
      </c>
      <c r="F465" s="72" t="s">
        <v>9990</v>
      </c>
      <c r="G465" s="116">
        <v>0</v>
      </c>
      <c r="H465" s="73">
        <v>20.2</v>
      </c>
      <c r="I465" s="70">
        <v>0</v>
      </c>
      <c r="J465" s="74">
        <v>0</v>
      </c>
      <c r="K465" s="73">
        <v>19.98</v>
      </c>
      <c r="L465" s="75">
        <v>0</v>
      </c>
    </row>
    <row r="466" spans="2:12" x14ac:dyDescent="0.2">
      <c r="B466" s="71" t="s">
        <v>6337</v>
      </c>
      <c r="C466" s="72" t="s">
        <v>6336</v>
      </c>
      <c r="D466" s="72" t="s">
        <v>7150</v>
      </c>
      <c r="E466" s="72" t="s">
        <v>10118</v>
      </c>
      <c r="F466" s="72" t="s">
        <v>9983</v>
      </c>
      <c r="G466" s="116">
        <v>6637</v>
      </c>
      <c r="H466" s="73">
        <v>153.80000000000001</v>
      </c>
      <c r="I466" s="70">
        <v>43.153446033810098</v>
      </c>
      <c r="J466" s="74">
        <v>6800</v>
      </c>
      <c r="K466" s="73">
        <v>155.03</v>
      </c>
      <c r="L466" s="75">
        <v>43.862478230020002</v>
      </c>
    </row>
    <row r="467" spans="2:12" x14ac:dyDescent="0.2">
      <c r="B467" s="71" t="s">
        <v>6337</v>
      </c>
      <c r="C467" s="72" t="s">
        <v>6336</v>
      </c>
      <c r="D467" s="72" t="s">
        <v>7151</v>
      </c>
      <c r="E467" s="72" t="s">
        <v>10118</v>
      </c>
      <c r="F467" s="72" t="s">
        <v>9983</v>
      </c>
      <c r="G467" s="116">
        <v>3407</v>
      </c>
      <c r="H467" s="73">
        <v>142.30000000000001</v>
      </c>
      <c r="I467" s="70">
        <v>23.942375263527801</v>
      </c>
      <c r="J467" s="74">
        <v>3572</v>
      </c>
      <c r="K467" s="73">
        <v>149.21</v>
      </c>
      <c r="L467" s="75">
        <v>23.939414248374799</v>
      </c>
    </row>
    <row r="468" spans="2:12" x14ac:dyDescent="0.2">
      <c r="B468" s="71" t="s">
        <v>6337</v>
      </c>
      <c r="C468" s="72" t="s">
        <v>6336</v>
      </c>
      <c r="D468" s="72" t="s">
        <v>7152</v>
      </c>
      <c r="E468" s="72" t="s">
        <v>10118</v>
      </c>
      <c r="F468" s="72" t="s">
        <v>9983</v>
      </c>
      <c r="G468" s="116">
        <v>33018</v>
      </c>
      <c r="H468" s="73">
        <v>514</v>
      </c>
      <c r="I468" s="70">
        <v>64.237354085603101</v>
      </c>
      <c r="J468" s="74">
        <v>34759</v>
      </c>
      <c r="K468" s="73">
        <v>541.12</v>
      </c>
      <c r="L468" s="75">
        <v>64.235289769367199</v>
      </c>
    </row>
    <row r="469" spans="2:12" x14ac:dyDescent="0.2">
      <c r="B469" s="71" t="s">
        <v>6337</v>
      </c>
      <c r="C469" s="72" t="s">
        <v>6336</v>
      </c>
      <c r="D469" s="72" t="s">
        <v>7153</v>
      </c>
      <c r="E469" s="72" t="s">
        <v>10118</v>
      </c>
      <c r="F469" s="72" t="s">
        <v>9983</v>
      </c>
      <c r="G469" s="116">
        <v>3438</v>
      </c>
      <c r="H469" s="73">
        <v>123.4</v>
      </c>
      <c r="I469" s="70">
        <v>27.860615883306298</v>
      </c>
      <c r="J469" s="74">
        <v>3404</v>
      </c>
      <c r="K469" s="73">
        <v>125.22</v>
      </c>
      <c r="L469" s="75">
        <v>27.184155885641299</v>
      </c>
    </row>
    <row r="470" spans="2:12" x14ac:dyDescent="0.2">
      <c r="B470" s="71" t="s">
        <v>6337</v>
      </c>
      <c r="C470" s="72" t="s">
        <v>6336</v>
      </c>
      <c r="D470" s="72" t="s">
        <v>7154</v>
      </c>
      <c r="E470" s="72" t="s">
        <v>10118</v>
      </c>
      <c r="F470" s="72" t="s">
        <v>9983</v>
      </c>
      <c r="G470" s="116">
        <v>5058</v>
      </c>
      <c r="H470" s="73">
        <v>134.9</v>
      </c>
      <c r="I470" s="70">
        <v>37.494440326167499</v>
      </c>
      <c r="J470" s="74">
        <v>6152</v>
      </c>
      <c r="K470" s="73">
        <v>140.52000000000001</v>
      </c>
      <c r="L470" s="75">
        <v>43.78024480501</v>
      </c>
    </row>
    <row r="471" spans="2:12" x14ac:dyDescent="0.2">
      <c r="B471" s="71" t="s">
        <v>6337</v>
      </c>
      <c r="C471" s="72" t="s">
        <v>6336</v>
      </c>
      <c r="D471" s="72" t="s">
        <v>7155</v>
      </c>
      <c r="E471" s="72" t="s">
        <v>10118</v>
      </c>
      <c r="F471" s="72" t="s">
        <v>9983</v>
      </c>
      <c r="G471" s="116">
        <v>4934</v>
      </c>
      <c r="H471" s="73">
        <v>188</v>
      </c>
      <c r="I471" s="70">
        <v>26.244680851063801</v>
      </c>
      <c r="J471" s="74">
        <v>5124</v>
      </c>
      <c r="K471" s="73">
        <v>191.33</v>
      </c>
      <c r="L471" s="75">
        <v>26.780954372027399</v>
      </c>
    </row>
    <row r="472" spans="2:12" x14ac:dyDescent="0.2">
      <c r="B472" s="71" t="s">
        <v>6337</v>
      </c>
      <c r="C472" s="72" t="s">
        <v>6336</v>
      </c>
      <c r="D472" s="72" t="s">
        <v>7571</v>
      </c>
      <c r="E472" s="72" t="s">
        <v>10118</v>
      </c>
      <c r="F472" s="72" t="s">
        <v>9983</v>
      </c>
      <c r="G472" s="116">
        <v>3140</v>
      </c>
      <c r="H472" s="73">
        <v>91</v>
      </c>
      <c r="I472" s="70">
        <v>34.505494505494497</v>
      </c>
      <c r="J472" s="74">
        <v>3140</v>
      </c>
      <c r="K472" s="73">
        <v>93.99</v>
      </c>
      <c r="L472" s="75">
        <v>33.407809341419302</v>
      </c>
    </row>
    <row r="473" spans="2:12" x14ac:dyDescent="0.2">
      <c r="B473" s="71" t="s">
        <v>6337</v>
      </c>
      <c r="C473" s="72" t="s">
        <v>6336</v>
      </c>
      <c r="D473" s="72" t="s">
        <v>7156</v>
      </c>
      <c r="E473" s="72" t="s">
        <v>10118</v>
      </c>
      <c r="F473" s="72" t="s">
        <v>9983</v>
      </c>
      <c r="G473" s="116">
        <v>7143</v>
      </c>
      <c r="H473" s="73">
        <v>228.8</v>
      </c>
      <c r="I473" s="70">
        <v>31.2194055944056</v>
      </c>
      <c r="J473" s="74">
        <v>8604</v>
      </c>
      <c r="K473" s="73">
        <v>235.94</v>
      </c>
      <c r="L473" s="75">
        <v>36.466898363990801</v>
      </c>
    </row>
    <row r="474" spans="2:12" x14ac:dyDescent="0.2">
      <c r="B474" s="71" t="s">
        <v>6337</v>
      </c>
      <c r="C474" s="72" t="s">
        <v>6336</v>
      </c>
      <c r="D474" s="72" t="s">
        <v>7157</v>
      </c>
      <c r="E474" s="72" t="s">
        <v>10118</v>
      </c>
      <c r="F474" s="72" t="s">
        <v>9983</v>
      </c>
      <c r="G474" s="116">
        <v>9394</v>
      </c>
      <c r="H474" s="73">
        <v>260.3</v>
      </c>
      <c r="I474" s="70">
        <v>36.089127929312298</v>
      </c>
      <c r="J474" s="74">
        <v>9864</v>
      </c>
      <c r="K474" s="73">
        <v>263.12</v>
      </c>
      <c r="L474" s="75">
        <v>37.4885983581636</v>
      </c>
    </row>
    <row r="475" spans="2:12" x14ac:dyDescent="0.2">
      <c r="B475" s="71" t="s">
        <v>6337</v>
      </c>
      <c r="C475" s="72" t="s">
        <v>6336</v>
      </c>
      <c r="D475" s="72" t="s">
        <v>7158</v>
      </c>
      <c r="E475" s="72" t="s">
        <v>10118</v>
      </c>
      <c r="F475" s="72" t="s">
        <v>9983</v>
      </c>
      <c r="G475" s="116">
        <v>51000</v>
      </c>
      <c r="H475" s="73">
        <v>680.2</v>
      </c>
      <c r="I475" s="70">
        <v>74.977947662452195</v>
      </c>
      <c r="J475" s="74">
        <v>55000</v>
      </c>
      <c r="K475" s="73">
        <v>696.83</v>
      </c>
      <c r="L475" s="75">
        <v>78.928863567871602</v>
      </c>
    </row>
    <row r="476" spans="2:12" x14ac:dyDescent="0.2">
      <c r="B476" s="71" t="s">
        <v>6337</v>
      </c>
      <c r="C476" s="72" t="s">
        <v>6336</v>
      </c>
      <c r="D476" s="72" t="s">
        <v>7159</v>
      </c>
      <c r="E476" s="72" t="s">
        <v>10118</v>
      </c>
      <c r="F476" s="72" t="s">
        <v>9983</v>
      </c>
      <c r="G476" s="116">
        <v>7587</v>
      </c>
      <c r="H476" s="73">
        <v>133.6</v>
      </c>
      <c r="I476" s="70">
        <v>56.788922155688603</v>
      </c>
      <c r="J476" s="74">
        <v>7956</v>
      </c>
      <c r="K476" s="73">
        <v>136.52000000000001</v>
      </c>
      <c r="L476" s="75">
        <v>58.277175505420402</v>
      </c>
    </row>
    <row r="477" spans="2:12" x14ac:dyDescent="0.2">
      <c r="B477" s="71" t="s">
        <v>6337</v>
      </c>
      <c r="C477" s="72" t="s">
        <v>6336</v>
      </c>
      <c r="D477" s="72" t="s">
        <v>7160</v>
      </c>
      <c r="E477" s="72" t="s">
        <v>10118</v>
      </c>
      <c r="F477" s="72" t="s">
        <v>9983</v>
      </c>
      <c r="G477" s="116">
        <v>4258</v>
      </c>
      <c r="H477" s="73">
        <v>186.34</v>
      </c>
      <c r="I477" s="70">
        <v>22.850703015992298</v>
      </c>
      <c r="J477" s="74">
        <v>4630</v>
      </c>
      <c r="K477" s="73">
        <v>184.7</v>
      </c>
      <c r="L477" s="75">
        <v>25.0676773145642</v>
      </c>
    </row>
    <row r="478" spans="2:12" x14ac:dyDescent="0.2">
      <c r="B478" s="71" t="s">
        <v>6337</v>
      </c>
      <c r="C478" s="72" t="s">
        <v>6336</v>
      </c>
      <c r="D478" s="72" t="s">
        <v>7570</v>
      </c>
      <c r="E478" s="72" t="s">
        <v>10118</v>
      </c>
      <c r="F478" s="72" t="s">
        <v>9983</v>
      </c>
      <c r="G478" s="116">
        <v>19059</v>
      </c>
      <c r="H478" s="73">
        <v>256.8</v>
      </c>
      <c r="I478" s="70">
        <v>74.217289719626194</v>
      </c>
      <c r="J478" s="74">
        <v>20011</v>
      </c>
      <c r="K478" s="73">
        <v>263.3</v>
      </c>
      <c r="L478" s="75">
        <v>76.000759589821499</v>
      </c>
    </row>
    <row r="479" spans="2:12" x14ac:dyDescent="0.2">
      <c r="B479" s="71" t="s">
        <v>6337</v>
      </c>
      <c r="C479" s="72" t="s">
        <v>6336</v>
      </c>
      <c r="D479" s="72" t="s">
        <v>7161</v>
      </c>
      <c r="E479" s="72" t="s">
        <v>10118</v>
      </c>
      <c r="F479" s="72" t="s">
        <v>9983</v>
      </c>
      <c r="G479" s="116">
        <v>18878</v>
      </c>
      <c r="H479" s="73">
        <v>324.5</v>
      </c>
      <c r="I479" s="70">
        <v>58.175654853620998</v>
      </c>
      <c r="J479" s="74">
        <v>19256</v>
      </c>
      <c r="K479" s="73">
        <v>328.43</v>
      </c>
      <c r="L479" s="75">
        <v>58.630453978016597</v>
      </c>
    </row>
    <row r="480" spans="2:12" x14ac:dyDescent="0.2">
      <c r="B480" s="71" t="s">
        <v>6337</v>
      </c>
      <c r="C480" s="72" t="s">
        <v>6336</v>
      </c>
      <c r="D480" s="72" t="s">
        <v>7162</v>
      </c>
      <c r="E480" s="72" t="s">
        <v>10118</v>
      </c>
      <c r="F480" s="72" t="s">
        <v>9983</v>
      </c>
      <c r="G480" s="116">
        <v>926</v>
      </c>
      <c r="H480" s="73">
        <v>46.9</v>
      </c>
      <c r="I480" s="70">
        <v>19.744136460554401</v>
      </c>
      <c r="J480" s="74">
        <v>948</v>
      </c>
      <c r="K480" s="73">
        <v>50.55</v>
      </c>
      <c r="L480" s="75">
        <v>18.753709198813102</v>
      </c>
    </row>
    <row r="481" spans="2:12" x14ac:dyDescent="0.2">
      <c r="B481" s="71" t="s">
        <v>6337</v>
      </c>
      <c r="C481" s="72" t="s">
        <v>6336</v>
      </c>
      <c r="D481" s="72" t="s">
        <v>7163</v>
      </c>
      <c r="E481" s="72" t="s">
        <v>10118</v>
      </c>
      <c r="F481" s="72" t="s">
        <v>9983</v>
      </c>
      <c r="G481" s="116">
        <v>5571</v>
      </c>
      <c r="H481" s="73">
        <v>262.7</v>
      </c>
      <c r="I481" s="70">
        <v>21.206699657403899</v>
      </c>
      <c r="J481" s="74">
        <v>7855</v>
      </c>
      <c r="K481" s="73">
        <v>263.36</v>
      </c>
      <c r="L481" s="75">
        <v>29.8260935601458</v>
      </c>
    </row>
    <row r="482" spans="2:12" x14ac:dyDescent="0.2">
      <c r="B482" s="71" t="s">
        <v>6337</v>
      </c>
      <c r="C482" s="72" t="s">
        <v>6336</v>
      </c>
      <c r="D482" s="72" t="s">
        <v>7164</v>
      </c>
      <c r="E482" s="72" t="s">
        <v>10118</v>
      </c>
      <c r="F482" s="72" t="s">
        <v>9983</v>
      </c>
      <c r="G482" s="116">
        <v>16700</v>
      </c>
      <c r="H482" s="73">
        <v>483.6</v>
      </c>
      <c r="I482" s="70">
        <v>34.532671629445801</v>
      </c>
      <c r="J482" s="74">
        <v>17900</v>
      </c>
      <c r="K482" s="73">
        <v>484.23</v>
      </c>
      <c r="L482" s="75">
        <v>36.965904632096297</v>
      </c>
    </row>
    <row r="483" spans="2:12" x14ac:dyDescent="0.2">
      <c r="B483" s="71" t="s">
        <v>6337</v>
      </c>
      <c r="C483" s="72" t="s">
        <v>6336</v>
      </c>
      <c r="D483" s="72" t="s">
        <v>7165</v>
      </c>
      <c r="E483" s="72" t="s">
        <v>10118</v>
      </c>
      <c r="F483" s="72" t="s">
        <v>9983</v>
      </c>
      <c r="G483" s="116">
        <v>5000</v>
      </c>
      <c r="H483" s="73">
        <v>204.4</v>
      </c>
      <c r="I483" s="70">
        <v>24.4618395303327</v>
      </c>
      <c r="J483" s="74">
        <v>3148</v>
      </c>
      <c r="K483" s="73">
        <v>211.57</v>
      </c>
      <c r="L483" s="75">
        <v>14.879236186604899</v>
      </c>
    </row>
    <row r="484" spans="2:12" x14ac:dyDescent="0.2">
      <c r="B484" s="71" t="s">
        <v>6337</v>
      </c>
      <c r="C484" s="72" t="s">
        <v>6336</v>
      </c>
      <c r="D484" s="72" t="s">
        <v>8398</v>
      </c>
      <c r="E484" s="72" t="s">
        <v>10118</v>
      </c>
      <c r="F484" s="72" t="s">
        <v>9990</v>
      </c>
      <c r="G484" s="116">
        <v>0</v>
      </c>
      <c r="H484" s="73">
        <v>18.100000000000001</v>
      </c>
      <c r="I484" s="70">
        <v>0</v>
      </c>
      <c r="J484" s="74">
        <v>0</v>
      </c>
      <c r="K484" s="73">
        <v>16.77</v>
      </c>
      <c r="L484" s="75">
        <v>0</v>
      </c>
    </row>
    <row r="485" spans="2:12" x14ac:dyDescent="0.2">
      <c r="B485" s="71" t="s">
        <v>6337</v>
      </c>
      <c r="C485" s="72" t="s">
        <v>6336</v>
      </c>
      <c r="D485" s="72" t="s">
        <v>7166</v>
      </c>
      <c r="E485" s="72" t="s">
        <v>10118</v>
      </c>
      <c r="F485" s="72" t="s">
        <v>9983</v>
      </c>
      <c r="G485" s="116">
        <v>4396</v>
      </c>
      <c r="H485" s="73">
        <v>126.6</v>
      </c>
      <c r="I485" s="70">
        <v>34.723538704581401</v>
      </c>
      <c r="J485" s="74">
        <v>4574</v>
      </c>
      <c r="K485" s="73">
        <v>130.38</v>
      </c>
      <c r="L485" s="75">
        <v>35.082067801810098</v>
      </c>
    </row>
    <row r="486" spans="2:12" x14ac:dyDescent="0.2">
      <c r="B486" s="71" t="s">
        <v>6337</v>
      </c>
      <c r="C486" s="72" t="s">
        <v>6336</v>
      </c>
      <c r="D486" s="72" t="s">
        <v>7167</v>
      </c>
      <c r="E486" s="72" t="s">
        <v>10118</v>
      </c>
      <c r="F486" s="72" t="s">
        <v>9983</v>
      </c>
      <c r="G486" s="116">
        <v>12383</v>
      </c>
      <c r="H486" s="73">
        <v>448.8</v>
      </c>
      <c r="I486" s="70">
        <v>27.591354723707699</v>
      </c>
      <c r="J486" s="74">
        <v>12679</v>
      </c>
      <c r="K486" s="73">
        <v>445.55</v>
      </c>
      <c r="L486" s="75">
        <v>28.456963303781801</v>
      </c>
    </row>
    <row r="487" spans="2:12" x14ac:dyDescent="0.2">
      <c r="B487" s="71" t="s">
        <v>6337</v>
      </c>
      <c r="C487" s="72" t="s">
        <v>6336</v>
      </c>
      <c r="D487" s="72" t="s">
        <v>7168</v>
      </c>
      <c r="E487" s="72" t="s">
        <v>10118</v>
      </c>
      <c r="F487" s="72" t="s">
        <v>9983</v>
      </c>
      <c r="G487" s="116">
        <v>7832</v>
      </c>
      <c r="H487" s="73">
        <v>188.4</v>
      </c>
      <c r="I487" s="70">
        <v>41.571125265392801</v>
      </c>
      <c r="J487" s="74">
        <v>9000</v>
      </c>
      <c r="K487" s="73">
        <v>187.58</v>
      </c>
      <c r="L487" s="75">
        <v>47.9795287344066</v>
      </c>
    </row>
    <row r="488" spans="2:12" x14ac:dyDescent="0.2">
      <c r="B488" s="71" t="s">
        <v>6337</v>
      </c>
      <c r="C488" s="72" t="s">
        <v>6336</v>
      </c>
      <c r="D488" s="72" t="s">
        <v>7169</v>
      </c>
      <c r="E488" s="72" t="s">
        <v>10118</v>
      </c>
      <c r="F488" s="72" t="s">
        <v>9983</v>
      </c>
      <c r="G488" s="116">
        <v>13562</v>
      </c>
      <c r="H488" s="73">
        <v>183.3</v>
      </c>
      <c r="I488" s="70">
        <v>73.987997817785001</v>
      </c>
      <c r="J488" s="74">
        <v>15000</v>
      </c>
      <c r="K488" s="73">
        <v>189.54</v>
      </c>
      <c r="L488" s="75">
        <v>79.138968027856905</v>
      </c>
    </row>
    <row r="489" spans="2:12" x14ac:dyDescent="0.2">
      <c r="B489" s="71" t="s">
        <v>6337</v>
      </c>
      <c r="C489" s="72" t="s">
        <v>6336</v>
      </c>
      <c r="D489" s="72" t="s">
        <v>7170</v>
      </c>
      <c r="E489" s="72" t="s">
        <v>10118</v>
      </c>
      <c r="F489" s="72" t="s">
        <v>9983</v>
      </c>
      <c r="G489" s="116">
        <v>13629</v>
      </c>
      <c r="H489" s="73">
        <v>234.2</v>
      </c>
      <c r="I489" s="70">
        <v>58.193851409052101</v>
      </c>
      <c r="J489" s="74">
        <v>14992</v>
      </c>
      <c r="K489" s="73">
        <v>238.06</v>
      </c>
      <c r="L489" s="75">
        <v>62.975720406620198</v>
      </c>
    </row>
    <row r="490" spans="2:12" x14ac:dyDescent="0.2">
      <c r="B490" s="71" t="s">
        <v>6337</v>
      </c>
      <c r="C490" s="72" t="s">
        <v>6336</v>
      </c>
      <c r="D490" s="72" t="s">
        <v>6989</v>
      </c>
      <c r="E490" s="72" t="s">
        <v>10118</v>
      </c>
      <c r="F490" s="72" t="s">
        <v>9983</v>
      </c>
      <c r="G490" s="116">
        <v>10741</v>
      </c>
      <c r="H490" s="73">
        <v>251</v>
      </c>
      <c r="I490" s="70">
        <v>42.792828685259003</v>
      </c>
      <c r="J490" s="74">
        <v>10957</v>
      </c>
      <c r="K490" s="73">
        <v>256.06</v>
      </c>
      <c r="L490" s="75">
        <v>42.790752167460802</v>
      </c>
    </row>
    <row r="491" spans="2:12" x14ac:dyDescent="0.2">
      <c r="B491" s="71" t="s">
        <v>6337</v>
      </c>
      <c r="C491" s="72" t="s">
        <v>6336</v>
      </c>
      <c r="D491" s="72" t="s">
        <v>7171</v>
      </c>
      <c r="E491" s="72" t="s">
        <v>10118</v>
      </c>
      <c r="F491" s="72" t="s">
        <v>9983</v>
      </c>
      <c r="G491" s="116">
        <v>4033</v>
      </c>
      <c r="H491" s="73">
        <v>79.599999999999994</v>
      </c>
      <c r="I491" s="70">
        <v>50.665829145728601</v>
      </c>
      <c r="J491" s="74">
        <v>5131</v>
      </c>
      <c r="K491" s="73">
        <v>78.91</v>
      </c>
      <c r="L491" s="75">
        <v>65.023444430363696</v>
      </c>
    </row>
    <row r="492" spans="2:12" x14ac:dyDescent="0.2">
      <c r="B492" s="71" t="s">
        <v>6337</v>
      </c>
      <c r="C492" s="72" t="s">
        <v>6336</v>
      </c>
      <c r="D492" s="72" t="s">
        <v>7172</v>
      </c>
      <c r="E492" s="72" t="s">
        <v>10118</v>
      </c>
      <c r="F492" s="72" t="s">
        <v>9983</v>
      </c>
      <c r="G492" s="116">
        <v>2146</v>
      </c>
      <c r="H492" s="73">
        <v>120.7</v>
      </c>
      <c r="I492" s="70">
        <v>17.779618889809399</v>
      </c>
      <c r="J492" s="74">
        <v>1887</v>
      </c>
      <c r="K492" s="73">
        <v>121.06</v>
      </c>
      <c r="L492" s="75">
        <v>15.5873120766562</v>
      </c>
    </row>
    <row r="493" spans="2:12" x14ac:dyDescent="0.2">
      <c r="B493" s="71" t="s">
        <v>6337</v>
      </c>
      <c r="C493" s="72" t="s">
        <v>6336</v>
      </c>
      <c r="D493" s="72" t="s">
        <v>7173</v>
      </c>
      <c r="E493" s="72" t="s">
        <v>10118</v>
      </c>
      <c r="F493" s="72" t="s">
        <v>9983</v>
      </c>
      <c r="G493" s="116">
        <v>90261</v>
      </c>
      <c r="H493" s="73">
        <v>740.8</v>
      </c>
      <c r="I493" s="70">
        <v>121.842602591793</v>
      </c>
      <c r="J493" s="74">
        <v>92282</v>
      </c>
      <c r="K493" s="73">
        <v>762.14</v>
      </c>
      <c r="L493" s="75">
        <v>121.082740703808</v>
      </c>
    </row>
    <row r="494" spans="2:12" x14ac:dyDescent="0.2">
      <c r="B494" s="71" t="s">
        <v>6337</v>
      </c>
      <c r="C494" s="72" t="s">
        <v>6336</v>
      </c>
      <c r="D494" s="72" t="s">
        <v>6386</v>
      </c>
      <c r="E494" s="72" t="s">
        <v>10118</v>
      </c>
      <c r="F494" s="72" t="s">
        <v>9983</v>
      </c>
      <c r="G494" s="116">
        <v>16900</v>
      </c>
      <c r="H494" s="73">
        <v>333.2</v>
      </c>
      <c r="I494" s="70">
        <v>50.720288115246099</v>
      </c>
      <c r="J494" s="74">
        <v>17971</v>
      </c>
      <c r="K494" s="73">
        <v>340.74</v>
      </c>
      <c r="L494" s="75">
        <v>52.741092915419401</v>
      </c>
    </row>
    <row r="495" spans="2:12" x14ac:dyDescent="0.2">
      <c r="B495" s="71" t="s">
        <v>6337</v>
      </c>
      <c r="C495" s="72" t="s">
        <v>6336</v>
      </c>
      <c r="D495" s="72" t="s">
        <v>8399</v>
      </c>
      <c r="E495" s="72" t="s">
        <v>10118</v>
      </c>
      <c r="F495" s="72" t="s">
        <v>9990</v>
      </c>
      <c r="G495" s="116">
        <v>0</v>
      </c>
      <c r="H495" s="73">
        <v>11</v>
      </c>
      <c r="I495" s="70">
        <v>0</v>
      </c>
      <c r="J495" s="74">
        <v>0</v>
      </c>
      <c r="K495" s="73">
        <v>14.19</v>
      </c>
      <c r="L495" s="75">
        <v>0</v>
      </c>
    </row>
    <row r="496" spans="2:12" x14ac:dyDescent="0.2">
      <c r="B496" s="71" t="s">
        <v>6337</v>
      </c>
      <c r="C496" s="72" t="s">
        <v>6336</v>
      </c>
      <c r="D496" s="72" t="s">
        <v>8400</v>
      </c>
      <c r="E496" s="72" t="s">
        <v>10118</v>
      </c>
      <c r="F496" s="72" t="s">
        <v>9990</v>
      </c>
      <c r="G496" s="116">
        <v>0</v>
      </c>
      <c r="H496" s="73">
        <v>6.5</v>
      </c>
      <c r="I496" s="70">
        <v>0</v>
      </c>
      <c r="J496" s="74">
        <v>0</v>
      </c>
      <c r="K496" s="73">
        <v>6.3</v>
      </c>
      <c r="L496" s="75">
        <v>0</v>
      </c>
    </row>
    <row r="497" spans="2:12" x14ac:dyDescent="0.2">
      <c r="B497" s="71" t="s">
        <v>6337</v>
      </c>
      <c r="C497" s="72" t="s">
        <v>6336</v>
      </c>
      <c r="D497" s="72" t="s">
        <v>6921</v>
      </c>
      <c r="E497" s="72" t="s">
        <v>10118</v>
      </c>
      <c r="F497" s="72" t="s">
        <v>9983</v>
      </c>
      <c r="G497" s="116">
        <v>6016</v>
      </c>
      <c r="H497" s="73">
        <v>109.4</v>
      </c>
      <c r="I497" s="70">
        <v>54.990859232175502</v>
      </c>
      <c r="J497" s="74">
        <v>8553</v>
      </c>
      <c r="K497" s="73">
        <v>109.27</v>
      </c>
      <c r="L497" s="75">
        <v>78.274000183032896</v>
      </c>
    </row>
    <row r="498" spans="2:12" x14ac:dyDescent="0.2">
      <c r="B498" s="71" t="s">
        <v>6337</v>
      </c>
      <c r="C498" s="72" t="s">
        <v>6336</v>
      </c>
      <c r="D498" s="72" t="s">
        <v>6922</v>
      </c>
      <c r="E498" s="72" t="s">
        <v>10118</v>
      </c>
      <c r="F498" s="72" t="s">
        <v>9983</v>
      </c>
      <c r="G498" s="116">
        <v>539</v>
      </c>
      <c r="H498" s="73">
        <v>38.9</v>
      </c>
      <c r="I498" s="70">
        <v>13.8560411311054</v>
      </c>
      <c r="J498" s="74">
        <v>458</v>
      </c>
      <c r="K498" s="73">
        <v>42</v>
      </c>
      <c r="L498" s="75">
        <v>10.9047619047619</v>
      </c>
    </row>
    <row r="499" spans="2:12" x14ac:dyDescent="0.2">
      <c r="B499" s="71" t="s">
        <v>6337</v>
      </c>
      <c r="C499" s="72" t="s">
        <v>6336</v>
      </c>
      <c r="D499" s="72" t="s">
        <v>7573</v>
      </c>
      <c r="E499" s="72" t="s">
        <v>10118</v>
      </c>
      <c r="F499" s="72" t="s">
        <v>10122</v>
      </c>
      <c r="G499" s="116">
        <v>2531</v>
      </c>
      <c r="H499" s="73">
        <v>11003.4</v>
      </c>
      <c r="I499" s="70">
        <v>0.23</v>
      </c>
      <c r="J499" s="74">
        <v>112</v>
      </c>
      <c r="K499" s="73">
        <v>11199.51</v>
      </c>
      <c r="L499" s="75">
        <v>1.00004375191415E-2</v>
      </c>
    </row>
    <row r="500" spans="2:12" x14ac:dyDescent="0.2">
      <c r="B500" s="71" t="s">
        <v>6338</v>
      </c>
      <c r="C500" s="72" t="s">
        <v>7945</v>
      </c>
      <c r="D500" s="72" t="s">
        <v>4299</v>
      </c>
      <c r="E500" s="72" t="s">
        <v>10120</v>
      </c>
      <c r="F500" s="72" t="s">
        <v>10122</v>
      </c>
      <c r="G500" s="116">
        <v>193843</v>
      </c>
      <c r="H500" s="73">
        <v>29459.4</v>
      </c>
      <c r="I500" s="70">
        <v>6.58</v>
      </c>
      <c r="J500" s="74">
        <v>198524</v>
      </c>
      <c r="K500" s="73">
        <v>30170.81</v>
      </c>
      <c r="L500" s="75">
        <v>6.5800023267522496</v>
      </c>
    </row>
    <row r="501" spans="2:12" x14ac:dyDescent="0.2">
      <c r="B501" s="71" t="s">
        <v>6338</v>
      </c>
      <c r="C501" s="72" t="s">
        <v>7945</v>
      </c>
      <c r="D501" s="72" t="s">
        <v>6923</v>
      </c>
      <c r="E501" s="72" t="s">
        <v>10120</v>
      </c>
      <c r="F501" s="72" t="s">
        <v>9983</v>
      </c>
      <c r="G501" s="116">
        <v>23000</v>
      </c>
      <c r="H501" s="73">
        <v>718.61</v>
      </c>
      <c r="I501" s="70">
        <v>32.0062342578033</v>
      </c>
      <c r="J501" s="74">
        <v>23000</v>
      </c>
      <c r="K501" s="73">
        <v>719.58</v>
      </c>
      <c r="L501" s="75">
        <v>31.963089580032801</v>
      </c>
    </row>
    <row r="502" spans="2:12" x14ac:dyDescent="0.2">
      <c r="B502" s="71" t="s">
        <v>6338</v>
      </c>
      <c r="C502" s="72" t="s">
        <v>7945</v>
      </c>
      <c r="D502" s="72" t="s">
        <v>6924</v>
      </c>
      <c r="E502" s="72" t="s">
        <v>10120</v>
      </c>
      <c r="F502" s="72" t="s">
        <v>9983</v>
      </c>
      <c r="G502" s="116">
        <v>30000</v>
      </c>
      <c r="H502" s="73">
        <v>1077.8</v>
      </c>
      <c r="I502" s="70">
        <v>27.834477639636301</v>
      </c>
      <c r="J502" s="74">
        <v>35000</v>
      </c>
      <c r="K502" s="73">
        <v>1085.78</v>
      </c>
      <c r="L502" s="75">
        <v>32.234891046068299</v>
      </c>
    </row>
    <row r="503" spans="2:12" x14ac:dyDescent="0.2">
      <c r="B503" s="71" t="s">
        <v>6338</v>
      </c>
      <c r="C503" s="72" t="s">
        <v>7945</v>
      </c>
      <c r="D503" s="72" t="s">
        <v>6925</v>
      </c>
      <c r="E503" s="72" t="s">
        <v>10120</v>
      </c>
      <c r="F503" s="72" t="s">
        <v>9983</v>
      </c>
      <c r="G503" s="116">
        <v>16895</v>
      </c>
      <c r="H503" s="73">
        <v>781.44</v>
      </c>
      <c r="I503" s="70">
        <v>21.6203419328419</v>
      </c>
      <c r="J503" s="74">
        <v>16884</v>
      </c>
      <c r="K503" s="73">
        <v>783.88</v>
      </c>
      <c r="L503" s="75">
        <v>21.539011073123401</v>
      </c>
    </row>
    <row r="504" spans="2:12" x14ac:dyDescent="0.2">
      <c r="B504" s="71" t="s">
        <v>6338</v>
      </c>
      <c r="C504" s="72" t="s">
        <v>7945</v>
      </c>
      <c r="D504" s="72" t="s">
        <v>6926</v>
      </c>
      <c r="E504" s="72" t="s">
        <v>10120</v>
      </c>
      <c r="F504" s="72" t="s">
        <v>9983</v>
      </c>
      <c r="G504" s="116">
        <v>18750</v>
      </c>
      <c r="H504" s="73">
        <v>430.05</v>
      </c>
      <c r="I504" s="70">
        <v>43.599581444018099</v>
      </c>
      <c r="J504" s="74">
        <v>20000</v>
      </c>
      <c r="K504" s="73">
        <v>432.27</v>
      </c>
      <c r="L504" s="75">
        <v>46.267379184306101</v>
      </c>
    </row>
    <row r="505" spans="2:12" x14ac:dyDescent="0.2">
      <c r="B505" s="71" t="s">
        <v>6338</v>
      </c>
      <c r="C505" s="72" t="s">
        <v>7945</v>
      </c>
      <c r="D505" s="72" t="s">
        <v>7935</v>
      </c>
      <c r="E505" s="72" t="s">
        <v>10120</v>
      </c>
      <c r="F505" s="72" t="s">
        <v>9983</v>
      </c>
      <c r="G505" s="116">
        <v>11500</v>
      </c>
      <c r="H505" s="73">
        <v>237.14</v>
      </c>
      <c r="I505" s="70">
        <v>48.4945601754238</v>
      </c>
      <c r="J505" s="74">
        <v>12075</v>
      </c>
      <c r="K505" s="73">
        <v>242.61</v>
      </c>
      <c r="L505" s="75">
        <v>49.7712377890441</v>
      </c>
    </row>
    <row r="506" spans="2:12" x14ac:dyDescent="0.2">
      <c r="B506" s="71" t="s">
        <v>6338</v>
      </c>
      <c r="C506" s="72" t="s">
        <v>7945</v>
      </c>
      <c r="D506" s="72" t="s">
        <v>6927</v>
      </c>
      <c r="E506" s="72" t="s">
        <v>10120</v>
      </c>
      <c r="F506" s="72" t="s">
        <v>9983</v>
      </c>
      <c r="G506" s="116">
        <v>1470</v>
      </c>
      <c r="H506" s="73">
        <v>207.68</v>
      </c>
      <c r="I506" s="70">
        <v>7.0781972265023096</v>
      </c>
      <c r="J506" s="74">
        <v>1470</v>
      </c>
      <c r="K506" s="73">
        <v>208.79</v>
      </c>
      <c r="L506" s="75">
        <v>7.0405670769672897</v>
      </c>
    </row>
    <row r="507" spans="2:12" x14ac:dyDescent="0.2">
      <c r="B507" s="71" t="s">
        <v>6338</v>
      </c>
      <c r="C507" s="72" t="s">
        <v>7945</v>
      </c>
      <c r="D507" s="72" t="s">
        <v>6928</v>
      </c>
      <c r="E507" s="72" t="s">
        <v>10120</v>
      </c>
      <c r="F507" s="72" t="s">
        <v>9983</v>
      </c>
      <c r="G507" s="116">
        <v>350</v>
      </c>
      <c r="H507" s="73">
        <v>58.39</v>
      </c>
      <c r="I507" s="70">
        <v>5.9941770851173102</v>
      </c>
      <c r="J507" s="74">
        <v>350</v>
      </c>
      <c r="K507" s="73">
        <v>60.99</v>
      </c>
      <c r="L507" s="75">
        <v>5.7386456796196104</v>
      </c>
    </row>
    <row r="508" spans="2:12" x14ac:dyDescent="0.2">
      <c r="B508" s="71" t="s">
        <v>6338</v>
      </c>
      <c r="C508" s="72" t="s">
        <v>7945</v>
      </c>
      <c r="D508" s="72" t="s">
        <v>6929</v>
      </c>
      <c r="E508" s="72" t="s">
        <v>10120</v>
      </c>
      <c r="F508" s="72" t="s">
        <v>9983</v>
      </c>
      <c r="G508" s="116">
        <v>21500</v>
      </c>
      <c r="H508" s="73">
        <v>588.62</v>
      </c>
      <c r="I508" s="70">
        <v>36.5261119228025</v>
      </c>
      <c r="J508" s="74">
        <v>21500</v>
      </c>
      <c r="K508" s="73">
        <v>596.52</v>
      </c>
      <c r="L508" s="75">
        <v>36.042379132300702</v>
      </c>
    </row>
    <row r="509" spans="2:12" x14ac:dyDescent="0.2">
      <c r="B509" s="71" t="s">
        <v>6338</v>
      </c>
      <c r="C509" s="72" t="s">
        <v>7945</v>
      </c>
      <c r="D509" s="72" t="s">
        <v>6930</v>
      </c>
      <c r="E509" s="72" t="s">
        <v>10120</v>
      </c>
      <c r="F509" s="72" t="s">
        <v>9983</v>
      </c>
      <c r="G509" s="116">
        <v>15000</v>
      </c>
      <c r="H509" s="73">
        <v>457.4</v>
      </c>
      <c r="I509" s="70">
        <v>32.794053344993401</v>
      </c>
      <c r="J509" s="74">
        <v>15000</v>
      </c>
      <c r="K509" s="73">
        <v>458.08</v>
      </c>
      <c r="L509" s="75">
        <v>32.745371987425798</v>
      </c>
    </row>
    <row r="510" spans="2:12" x14ac:dyDescent="0.2">
      <c r="B510" s="71" t="s">
        <v>6338</v>
      </c>
      <c r="C510" s="72" t="s">
        <v>7945</v>
      </c>
      <c r="D510" s="72" t="s">
        <v>6931</v>
      </c>
      <c r="E510" s="72" t="s">
        <v>10120</v>
      </c>
      <c r="F510" s="72" t="s">
        <v>9983</v>
      </c>
      <c r="G510" s="116">
        <v>3000</v>
      </c>
      <c r="H510" s="73">
        <v>69.64</v>
      </c>
      <c r="I510" s="70">
        <v>43.0786904078116</v>
      </c>
      <c r="J510" s="74">
        <v>2970</v>
      </c>
      <c r="K510" s="73">
        <v>69.790000000000006</v>
      </c>
      <c r="L510" s="75">
        <v>42.5562401490185</v>
      </c>
    </row>
    <row r="511" spans="2:12" x14ac:dyDescent="0.2">
      <c r="B511" s="71" t="s">
        <v>6338</v>
      </c>
      <c r="C511" s="72" t="s">
        <v>7945</v>
      </c>
      <c r="D511" s="72" t="s">
        <v>6932</v>
      </c>
      <c r="E511" s="72" t="s">
        <v>10120</v>
      </c>
      <c r="F511" s="72" t="s">
        <v>9983</v>
      </c>
      <c r="G511" s="116">
        <v>38095</v>
      </c>
      <c r="H511" s="73">
        <v>548.11</v>
      </c>
      <c r="I511" s="70">
        <v>69.502472131506494</v>
      </c>
      <c r="J511" s="74">
        <v>30639</v>
      </c>
      <c r="K511" s="73">
        <v>546.64</v>
      </c>
      <c r="L511" s="75">
        <v>56.049685350504902</v>
      </c>
    </row>
    <row r="512" spans="2:12" x14ac:dyDescent="0.2">
      <c r="B512" s="71" t="s">
        <v>6338</v>
      </c>
      <c r="C512" s="72" t="s">
        <v>7945</v>
      </c>
      <c r="D512" s="72" t="s">
        <v>6933</v>
      </c>
      <c r="E512" s="72" t="s">
        <v>10120</v>
      </c>
      <c r="F512" s="72" t="s">
        <v>9983</v>
      </c>
      <c r="G512" s="116">
        <v>8500</v>
      </c>
      <c r="H512" s="73">
        <v>92.37</v>
      </c>
      <c r="I512" s="70">
        <v>92.021219010501198</v>
      </c>
      <c r="J512" s="74">
        <v>8500</v>
      </c>
      <c r="K512" s="73">
        <v>93.15</v>
      </c>
      <c r="L512" s="75">
        <v>91.250670960815896</v>
      </c>
    </row>
    <row r="513" spans="2:12" x14ac:dyDescent="0.2">
      <c r="B513" s="71" t="s">
        <v>6338</v>
      </c>
      <c r="C513" s="72" t="s">
        <v>7945</v>
      </c>
      <c r="D513" s="72" t="s">
        <v>6934</v>
      </c>
      <c r="E513" s="72" t="s">
        <v>10120</v>
      </c>
      <c r="F513" s="72" t="s">
        <v>9983</v>
      </c>
      <c r="G513" s="116">
        <v>7010.5</v>
      </c>
      <c r="H513" s="73">
        <v>281.32</v>
      </c>
      <c r="I513" s="70">
        <v>24.9200199061567</v>
      </c>
      <c r="J513" s="74">
        <v>7010.5</v>
      </c>
      <c r="K513" s="73">
        <v>284.66000000000003</v>
      </c>
      <c r="L513" s="75">
        <v>24.6276259397176</v>
      </c>
    </row>
    <row r="514" spans="2:12" x14ac:dyDescent="0.2">
      <c r="B514" s="71" t="s">
        <v>6338</v>
      </c>
      <c r="C514" s="72" t="s">
        <v>7945</v>
      </c>
      <c r="D514" s="72" t="s">
        <v>6935</v>
      </c>
      <c r="E514" s="72" t="s">
        <v>10120</v>
      </c>
      <c r="F514" s="72" t="s">
        <v>9983</v>
      </c>
      <c r="G514" s="116">
        <v>8960</v>
      </c>
      <c r="H514" s="73">
        <v>243.04</v>
      </c>
      <c r="I514" s="70">
        <v>36.866359447004598</v>
      </c>
      <c r="J514" s="74">
        <v>8960</v>
      </c>
      <c r="K514" s="73">
        <v>247.69</v>
      </c>
      <c r="L514" s="75">
        <v>36.174250070652803</v>
      </c>
    </row>
    <row r="515" spans="2:12" x14ac:dyDescent="0.2">
      <c r="B515" s="71" t="s">
        <v>6338</v>
      </c>
      <c r="C515" s="72" t="s">
        <v>7945</v>
      </c>
      <c r="D515" s="72" t="s">
        <v>6936</v>
      </c>
      <c r="E515" s="72" t="s">
        <v>10120</v>
      </c>
      <c r="F515" s="72" t="s">
        <v>9983</v>
      </c>
      <c r="G515" s="116">
        <v>6900</v>
      </c>
      <c r="H515" s="73">
        <v>191.13</v>
      </c>
      <c r="I515" s="70">
        <v>36.101083032490997</v>
      </c>
      <c r="J515" s="74">
        <v>6900</v>
      </c>
      <c r="K515" s="73">
        <v>190.46</v>
      </c>
      <c r="L515" s="75">
        <v>36.228079386747901</v>
      </c>
    </row>
    <row r="516" spans="2:12" x14ac:dyDescent="0.2">
      <c r="B516" s="71" t="s">
        <v>6338</v>
      </c>
      <c r="C516" s="72" t="s">
        <v>7945</v>
      </c>
      <c r="D516" s="72" t="s">
        <v>6937</v>
      </c>
      <c r="E516" s="72" t="s">
        <v>10120</v>
      </c>
      <c r="F516" s="72" t="s">
        <v>9983</v>
      </c>
      <c r="G516" s="116">
        <v>6860</v>
      </c>
      <c r="H516" s="73">
        <v>222.24</v>
      </c>
      <c r="I516" s="70">
        <v>30.8675305975522</v>
      </c>
      <c r="J516" s="74">
        <v>6997</v>
      </c>
      <c r="K516" s="73">
        <v>225.1</v>
      </c>
      <c r="L516" s="75">
        <v>31.083962683251901</v>
      </c>
    </row>
    <row r="517" spans="2:12" x14ac:dyDescent="0.2">
      <c r="B517" s="71" t="s">
        <v>6338</v>
      </c>
      <c r="C517" s="72" t="s">
        <v>7945</v>
      </c>
      <c r="D517" s="72" t="s">
        <v>6938</v>
      </c>
      <c r="E517" s="72" t="s">
        <v>10120</v>
      </c>
      <c r="F517" s="72" t="s">
        <v>9983</v>
      </c>
      <c r="G517" s="116">
        <v>9150</v>
      </c>
      <c r="H517" s="73">
        <v>301.23</v>
      </c>
      <c r="I517" s="70">
        <v>30.375460611492901</v>
      </c>
      <c r="J517" s="74">
        <v>9150</v>
      </c>
      <c r="K517" s="73">
        <v>302.42</v>
      </c>
      <c r="L517" s="75">
        <v>30.255935454004401</v>
      </c>
    </row>
    <row r="518" spans="2:12" x14ac:dyDescent="0.2">
      <c r="B518" s="71" t="s">
        <v>6338</v>
      </c>
      <c r="C518" s="72" t="s">
        <v>7945</v>
      </c>
      <c r="D518" s="72" t="s">
        <v>6939</v>
      </c>
      <c r="E518" s="72" t="s">
        <v>10120</v>
      </c>
      <c r="F518" s="72" t="s">
        <v>9983</v>
      </c>
      <c r="G518" s="116">
        <v>5651</v>
      </c>
      <c r="H518" s="73">
        <v>122.92</v>
      </c>
      <c r="I518" s="70">
        <v>45.972990562967802</v>
      </c>
      <c r="J518" s="74">
        <v>5994</v>
      </c>
      <c r="K518" s="73">
        <v>129.06</v>
      </c>
      <c r="L518" s="75">
        <v>46.443514644351502</v>
      </c>
    </row>
    <row r="519" spans="2:12" x14ac:dyDescent="0.2">
      <c r="B519" s="71" t="s">
        <v>6338</v>
      </c>
      <c r="C519" s="72" t="s">
        <v>7945</v>
      </c>
      <c r="D519" s="72" t="s">
        <v>6940</v>
      </c>
      <c r="E519" s="72" t="s">
        <v>10120</v>
      </c>
      <c r="F519" s="72" t="s">
        <v>9983</v>
      </c>
      <c r="G519" s="116">
        <v>13160</v>
      </c>
      <c r="H519" s="73">
        <v>418.47</v>
      </c>
      <c r="I519" s="70">
        <v>31.447893516859001</v>
      </c>
      <c r="J519" s="74">
        <v>13880</v>
      </c>
      <c r="K519" s="73">
        <v>428.77</v>
      </c>
      <c r="L519" s="75">
        <v>32.3716677939222</v>
      </c>
    </row>
    <row r="520" spans="2:12" x14ac:dyDescent="0.2">
      <c r="B520" s="71" t="s">
        <v>6338</v>
      </c>
      <c r="C520" s="72" t="s">
        <v>7945</v>
      </c>
      <c r="D520" s="72" t="s">
        <v>6941</v>
      </c>
      <c r="E520" s="72" t="s">
        <v>10120</v>
      </c>
      <c r="F520" s="72" t="s">
        <v>9983</v>
      </c>
      <c r="G520" s="116">
        <v>10260</v>
      </c>
      <c r="H520" s="73">
        <v>319.76</v>
      </c>
      <c r="I520" s="70">
        <v>32.086564923692798</v>
      </c>
      <c r="J520" s="74">
        <v>10260</v>
      </c>
      <c r="K520" s="73">
        <v>321.74</v>
      </c>
      <c r="L520" s="75">
        <v>31.889103002424299</v>
      </c>
    </row>
    <row r="521" spans="2:12" x14ac:dyDescent="0.2">
      <c r="B521" s="71" t="s">
        <v>6338</v>
      </c>
      <c r="C521" s="72" t="s">
        <v>7945</v>
      </c>
      <c r="D521" s="72" t="s">
        <v>6942</v>
      </c>
      <c r="E521" s="72" t="s">
        <v>10120</v>
      </c>
      <c r="F521" s="72" t="s">
        <v>9983</v>
      </c>
      <c r="G521" s="116">
        <v>17920</v>
      </c>
      <c r="H521" s="73">
        <v>283.99</v>
      </c>
      <c r="I521" s="70">
        <v>63.100813408922797</v>
      </c>
      <c r="J521" s="74">
        <v>17920</v>
      </c>
      <c r="K521" s="73">
        <v>282.98</v>
      </c>
      <c r="L521" s="75">
        <v>63.326030108134802</v>
      </c>
    </row>
    <row r="522" spans="2:12" x14ac:dyDescent="0.2">
      <c r="B522" s="71" t="s">
        <v>6338</v>
      </c>
      <c r="C522" s="72" t="s">
        <v>7945</v>
      </c>
      <c r="D522" s="72" t="s">
        <v>6943</v>
      </c>
      <c r="E522" s="72" t="s">
        <v>10120</v>
      </c>
      <c r="F522" s="72" t="s">
        <v>9983</v>
      </c>
      <c r="G522" s="116">
        <v>24000</v>
      </c>
      <c r="H522" s="73">
        <v>781.21</v>
      </c>
      <c r="I522" s="70">
        <v>30.721572944534799</v>
      </c>
      <c r="J522" s="74">
        <v>25500</v>
      </c>
      <c r="K522" s="73">
        <v>787.17</v>
      </c>
      <c r="L522" s="75">
        <v>32.3945272304585</v>
      </c>
    </row>
    <row r="523" spans="2:12" x14ac:dyDescent="0.2">
      <c r="B523" s="71" t="s">
        <v>6338</v>
      </c>
      <c r="C523" s="72" t="s">
        <v>7945</v>
      </c>
      <c r="D523" s="72" t="s">
        <v>6944</v>
      </c>
      <c r="E523" s="72" t="s">
        <v>10120</v>
      </c>
      <c r="F523" s="72" t="s">
        <v>9983</v>
      </c>
      <c r="G523" s="116">
        <v>6209</v>
      </c>
      <c r="H523" s="73">
        <v>137.43</v>
      </c>
      <c r="I523" s="70">
        <v>45.179364039874798</v>
      </c>
      <c r="J523" s="74">
        <v>7985</v>
      </c>
      <c r="K523" s="73">
        <v>138.12</v>
      </c>
      <c r="L523" s="75">
        <v>57.812047494931903</v>
      </c>
    </row>
    <row r="524" spans="2:12" x14ac:dyDescent="0.2">
      <c r="B524" s="71" t="s">
        <v>6338</v>
      </c>
      <c r="C524" s="72" t="s">
        <v>7945</v>
      </c>
      <c r="D524" s="72" t="s">
        <v>6945</v>
      </c>
      <c r="E524" s="72" t="s">
        <v>10120</v>
      </c>
      <c r="F524" s="72" t="s">
        <v>9983</v>
      </c>
      <c r="G524" s="116">
        <v>12432</v>
      </c>
      <c r="H524" s="73">
        <v>236.55</v>
      </c>
      <c r="I524" s="70">
        <v>52.555485098287903</v>
      </c>
      <c r="J524" s="74">
        <v>12432</v>
      </c>
      <c r="K524" s="73">
        <v>237.48</v>
      </c>
      <c r="L524" s="75">
        <v>52.349671551288502</v>
      </c>
    </row>
    <row r="525" spans="2:12" x14ac:dyDescent="0.2">
      <c r="B525" s="71" t="s">
        <v>6338</v>
      </c>
      <c r="C525" s="72" t="s">
        <v>7945</v>
      </c>
      <c r="D525" s="72" t="s">
        <v>6946</v>
      </c>
      <c r="E525" s="72" t="s">
        <v>10120</v>
      </c>
      <c r="F525" s="72" t="s">
        <v>9983</v>
      </c>
      <c r="G525" s="116">
        <v>1560</v>
      </c>
      <c r="H525" s="73">
        <v>80.09</v>
      </c>
      <c r="I525" s="70">
        <v>19.478087151954099</v>
      </c>
      <c r="J525" s="74">
        <v>1560</v>
      </c>
      <c r="K525" s="73">
        <v>84.62</v>
      </c>
      <c r="L525" s="75">
        <v>18.435358071377902</v>
      </c>
    </row>
    <row r="526" spans="2:12" x14ac:dyDescent="0.2">
      <c r="B526" s="71" t="s">
        <v>6338</v>
      </c>
      <c r="C526" s="72" t="s">
        <v>7945</v>
      </c>
      <c r="D526" s="72" t="s">
        <v>6947</v>
      </c>
      <c r="E526" s="72" t="s">
        <v>10120</v>
      </c>
      <c r="F526" s="72" t="s">
        <v>9983</v>
      </c>
      <c r="G526" s="116">
        <v>423953</v>
      </c>
      <c r="H526" s="73">
        <v>5153.9799999999996</v>
      </c>
      <c r="I526" s="70">
        <v>82.257401076449696</v>
      </c>
      <c r="J526" s="74">
        <v>423953</v>
      </c>
      <c r="K526" s="73">
        <v>5376.16</v>
      </c>
      <c r="L526" s="75">
        <v>78.857958096485206</v>
      </c>
    </row>
    <row r="527" spans="2:12" x14ac:dyDescent="0.2">
      <c r="B527" s="71" t="s">
        <v>6338</v>
      </c>
      <c r="C527" s="72" t="s">
        <v>7945</v>
      </c>
      <c r="D527" s="72" t="s">
        <v>6948</v>
      </c>
      <c r="E527" s="72" t="s">
        <v>10120</v>
      </c>
      <c r="F527" s="72" t="s">
        <v>9983</v>
      </c>
      <c r="G527" s="116">
        <v>5120</v>
      </c>
      <c r="H527" s="73">
        <v>178.93</v>
      </c>
      <c r="I527" s="70">
        <v>28.614541999664699</v>
      </c>
      <c r="J527" s="74">
        <v>5320</v>
      </c>
      <c r="K527" s="73">
        <v>182.01</v>
      </c>
      <c r="L527" s="75">
        <v>29.2291632327894</v>
      </c>
    </row>
    <row r="528" spans="2:12" x14ac:dyDescent="0.2">
      <c r="B528" s="71" t="s">
        <v>6338</v>
      </c>
      <c r="C528" s="72" t="s">
        <v>7945</v>
      </c>
      <c r="D528" s="72" t="s">
        <v>6949</v>
      </c>
      <c r="E528" s="72" t="s">
        <v>10120</v>
      </c>
      <c r="F528" s="72" t="s">
        <v>9983</v>
      </c>
      <c r="G528" s="116">
        <v>308583</v>
      </c>
      <c r="H528" s="73">
        <v>3581.52</v>
      </c>
      <c r="I528" s="70">
        <v>86.1597869061181</v>
      </c>
      <c r="J528" s="74">
        <v>318172</v>
      </c>
      <c r="K528" s="73">
        <v>3692.8</v>
      </c>
      <c r="L528" s="75">
        <v>86.160095320623896</v>
      </c>
    </row>
    <row r="529" spans="2:12" x14ac:dyDescent="0.2">
      <c r="B529" s="71" t="s">
        <v>6338</v>
      </c>
      <c r="C529" s="72" t="s">
        <v>7945</v>
      </c>
      <c r="D529" s="72" t="s">
        <v>6950</v>
      </c>
      <c r="E529" s="72" t="s">
        <v>10120</v>
      </c>
      <c r="F529" s="72" t="s">
        <v>9983</v>
      </c>
      <c r="G529" s="116">
        <v>4890</v>
      </c>
      <c r="H529" s="73">
        <v>176.74</v>
      </c>
      <c r="I529" s="70">
        <v>27.667760552223601</v>
      </c>
      <c r="J529" s="74">
        <v>5935</v>
      </c>
      <c r="K529" s="73">
        <v>174.56</v>
      </c>
      <c r="L529" s="75">
        <v>33.999770852429002</v>
      </c>
    </row>
    <row r="530" spans="2:12" x14ac:dyDescent="0.2">
      <c r="B530" s="71" t="s">
        <v>6338</v>
      </c>
      <c r="C530" s="72" t="s">
        <v>7945</v>
      </c>
      <c r="D530" s="72" t="s">
        <v>8330</v>
      </c>
      <c r="E530" s="72" t="s">
        <v>10120</v>
      </c>
      <c r="F530" s="72" t="s">
        <v>9983</v>
      </c>
      <c r="G530" s="116">
        <v>1000</v>
      </c>
      <c r="H530" s="73">
        <v>90.17</v>
      </c>
      <c r="I530" s="70">
        <v>11.0901630253965</v>
      </c>
      <c r="J530" s="74">
        <v>1600</v>
      </c>
      <c r="K530" s="73">
        <v>93.3</v>
      </c>
      <c r="L530" s="75">
        <v>17.148981779206899</v>
      </c>
    </row>
    <row r="531" spans="2:12" x14ac:dyDescent="0.2">
      <c r="B531" s="71" t="s">
        <v>6338</v>
      </c>
      <c r="C531" s="72" t="s">
        <v>7945</v>
      </c>
      <c r="D531" s="72" t="s">
        <v>8331</v>
      </c>
      <c r="E531" s="72" t="s">
        <v>10120</v>
      </c>
      <c r="F531" s="72" t="s">
        <v>9983</v>
      </c>
      <c r="G531" s="116">
        <v>4000</v>
      </c>
      <c r="H531" s="73">
        <v>63.13</v>
      </c>
      <c r="I531" s="70">
        <v>63.361317915412599</v>
      </c>
      <c r="J531" s="74">
        <v>4500</v>
      </c>
      <c r="K531" s="73">
        <v>65.16</v>
      </c>
      <c r="L531" s="75">
        <v>69.060773480663002</v>
      </c>
    </row>
    <row r="532" spans="2:12" x14ac:dyDescent="0.2">
      <c r="B532" s="71" t="s">
        <v>6338</v>
      </c>
      <c r="C532" s="72" t="s">
        <v>7945</v>
      </c>
      <c r="D532" s="72" t="s">
        <v>8401</v>
      </c>
      <c r="E532" s="72" t="s">
        <v>10120</v>
      </c>
      <c r="F532" s="72" t="s">
        <v>9990</v>
      </c>
      <c r="G532" s="116">
        <v>0</v>
      </c>
      <c r="H532" s="73">
        <v>43.55</v>
      </c>
      <c r="I532" s="70">
        <v>0</v>
      </c>
      <c r="J532" s="74">
        <v>0</v>
      </c>
      <c r="K532" s="73">
        <v>42.96</v>
      </c>
      <c r="L532" s="75">
        <v>0</v>
      </c>
    </row>
    <row r="533" spans="2:12" x14ac:dyDescent="0.2">
      <c r="B533" s="71" t="s">
        <v>6338</v>
      </c>
      <c r="C533" s="72" t="s">
        <v>7945</v>
      </c>
      <c r="D533" s="72" t="s">
        <v>8332</v>
      </c>
      <c r="E533" s="72" t="s">
        <v>10120</v>
      </c>
      <c r="F533" s="72" t="s">
        <v>9983</v>
      </c>
      <c r="G533" s="116">
        <v>4000</v>
      </c>
      <c r="H533" s="73">
        <v>109.55</v>
      </c>
      <c r="I533" s="70">
        <v>36.513007759014201</v>
      </c>
      <c r="J533" s="74">
        <v>4000</v>
      </c>
      <c r="K533" s="73">
        <v>110.41</v>
      </c>
      <c r="L533" s="75">
        <v>36.228602481659301</v>
      </c>
    </row>
    <row r="534" spans="2:12" x14ac:dyDescent="0.2">
      <c r="B534" s="71" t="s">
        <v>6338</v>
      </c>
      <c r="C534" s="72" t="s">
        <v>7945</v>
      </c>
      <c r="D534" s="72" t="s">
        <v>8333</v>
      </c>
      <c r="E534" s="72" t="s">
        <v>10120</v>
      </c>
      <c r="F534" s="72" t="s">
        <v>9983</v>
      </c>
      <c r="G534" s="116">
        <v>199810</v>
      </c>
      <c r="H534" s="73">
        <v>1732.69</v>
      </c>
      <c r="I534" s="70">
        <v>115.317800645239</v>
      </c>
      <c r="J534" s="74">
        <v>214250</v>
      </c>
      <c r="K534" s="73">
        <v>1832.18</v>
      </c>
      <c r="L534" s="75">
        <v>116.93720049340099</v>
      </c>
    </row>
    <row r="535" spans="2:12" x14ac:dyDescent="0.2">
      <c r="B535" s="71" t="s">
        <v>6338</v>
      </c>
      <c r="C535" s="72" t="s">
        <v>7945</v>
      </c>
      <c r="D535" s="72" t="s">
        <v>8334</v>
      </c>
      <c r="E535" s="72" t="s">
        <v>10120</v>
      </c>
      <c r="F535" s="72" t="s">
        <v>9983</v>
      </c>
      <c r="G535" s="116">
        <v>160967</v>
      </c>
      <c r="H535" s="73">
        <v>2078.25</v>
      </c>
      <c r="I535" s="70">
        <v>77.453145675448098</v>
      </c>
      <c r="J535" s="74">
        <v>162771</v>
      </c>
      <c r="K535" s="73">
        <v>2101.5500000000002</v>
      </c>
      <c r="L535" s="75">
        <v>77.452832433204094</v>
      </c>
    </row>
    <row r="536" spans="2:12" x14ac:dyDescent="0.2">
      <c r="B536" s="71" t="s">
        <v>6338</v>
      </c>
      <c r="C536" s="72" t="s">
        <v>7945</v>
      </c>
      <c r="D536" s="72" t="s">
        <v>8335</v>
      </c>
      <c r="E536" s="72" t="s">
        <v>10120</v>
      </c>
      <c r="F536" s="72" t="s">
        <v>9983</v>
      </c>
      <c r="G536" s="116">
        <v>5460</v>
      </c>
      <c r="H536" s="73">
        <v>124.11</v>
      </c>
      <c r="I536" s="70">
        <v>43.993231810490698</v>
      </c>
      <c r="J536" s="74">
        <v>6210</v>
      </c>
      <c r="K536" s="73">
        <v>124.26</v>
      </c>
      <c r="L536" s="75">
        <v>49.9758570738774</v>
      </c>
    </row>
    <row r="537" spans="2:12" x14ac:dyDescent="0.2">
      <c r="B537" s="71" t="s">
        <v>6338</v>
      </c>
      <c r="C537" s="72" t="s">
        <v>7945</v>
      </c>
      <c r="D537" s="72" t="s">
        <v>8336</v>
      </c>
      <c r="E537" s="72" t="s">
        <v>10120</v>
      </c>
      <c r="F537" s="72" t="s">
        <v>9983</v>
      </c>
      <c r="G537" s="116">
        <v>11000</v>
      </c>
      <c r="H537" s="73">
        <v>467.08</v>
      </c>
      <c r="I537" s="70">
        <v>23.550569495589599</v>
      </c>
      <c r="J537" s="74">
        <v>11000</v>
      </c>
      <c r="K537" s="73">
        <v>472.99</v>
      </c>
      <c r="L537" s="75">
        <v>23.256305630140201</v>
      </c>
    </row>
    <row r="538" spans="2:12" x14ac:dyDescent="0.2">
      <c r="B538" s="71" t="s">
        <v>6338</v>
      </c>
      <c r="C538" s="72" t="s">
        <v>7945</v>
      </c>
      <c r="D538" s="72" t="s">
        <v>8337</v>
      </c>
      <c r="E538" s="72" t="s">
        <v>10120</v>
      </c>
      <c r="F538" s="72" t="s">
        <v>9983</v>
      </c>
      <c r="G538" s="116">
        <v>196757</v>
      </c>
      <c r="H538" s="73">
        <v>1469.98</v>
      </c>
      <c r="I538" s="70">
        <v>133.85012040980101</v>
      </c>
      <c r="J538" s="74">
        <v>207968</v>
      </c>
      <c r="K538" s="73">
        <v>1553.74</v>
      </c>
      <c r="L538" s="75">
        <v>133.84993628277601</v>
      </c>
    </row>
    <row r="539" spans="2:12" x14ac:dyDescent="0.2">
      <c r="B539" s="71" t="s">
        <v>6338</v>
      </c>
      <c r="C539" s="72" t="s">
        <v>7945</v>
      </c>
      <c r="D539" s="72" t="s">
        <v>8338</v>
      </c>
      <c r="E539" s="72" t="s">
        <v>10120</v>
      </c>
      <c r="F539" s="72" t="s">
        <v>9983</v>
      </c>
      <c r="G539" s="116">
        <v>29395</v>
      </c>
      <c r="H539" s="73">
        <v>1773.04</v>
      </c>
      <c r="I539" s="70">
        <v>16.578870189053799</v>
      </c>
      <c r="J539" s="74">
        <v>29702</v>
      </c>
      <c r="K539" s="73">
        <v>1785.94</v>
      </c>
      <c r="L539" s="75">
        <v>16.631017839345098</v>
      </c>
    </row>
    <row r="540" spans="2:12" x14ac:dyDescent="0.2">
      <c r="B540" s="71" t="s">
        <v>6338</v>
      </c>
      <c r="C540" s="72" t="s">
        <v>7945</v>
      </c>
      <c r="D540" s="72" t="s">
        <v>8339</v>
      </c>
      <c r="E540" s="72" t="s">
        <v>10120</v>
      </c>
      <c r="F540" s="72" t="s">
        <v>9983</v>
      </c>
      <c r="G540" s="116">
        <v>6436.93</v>
      </c>
      <c r="H540" s="73">
        <v>161.18</v>
      </c>
      <c r="I540" s="70">
        <v>39.936282417173302</v>
      </c>
      <c r="J540" s="74">
        <v>6812.52</v>
      </c>
      <c r="K540" s="73">
        <v>161.94</v>
      </c>
      <c r="L540" s="75">
        <v>42.068173397554702</v>
      </c>
    </row>
    <row r="541" spans="2:12" x14ac:dyDescent="0.2">
      <c r="B541" s="71" t="s">
        <v>6338</v>
      </c>
      <c r="C541" s="72" t="s">
        <v>7945</v>
      </c>
      <c r="D541" s="72" t="s">
        <v>8340</v>
      </c>
      <c r="E541" s="72" t="s">
        <v>10120</v>
      </c>
      <c r="F541" s="72" t="s">
        <v>9983</v>
      </c>
      <c r="G541" s="116">
        <v>6680</v>
      </c>
      <c r="H541" s="73">
        <v>229.35</v>
      </c>
      <c r="I541" s="70">
        <v>29.125790276869399</v>
      </c>
      <c r="J541" s="74">
        <v>7680</v>
      </c>
      <c r="K541" s="73">
        <v>227.95</v>
      </c>
      <c r="L541" s="75">
        <v>33.691599034876099</v>
      </c>
    </row>
    <row r="542" spans="2:12" x14ac:dyDescent="0.2">
      <c r="B542" s="71" t="s">
        <v>6338</v>
      </c>
      <c r="C542" s="72" t="s">
        <v>7945</v>
      </c>
      <c r="D542" s="72" t="s">
        <v>8341</v>
      </c>
      <c r="E542" s="72" t="s">
        <v>10120</v>
      </c>
      <c r="F542" s="72" t="s">
        <v>9983</v>
      </c>
      <c r="G542" s="116">
        <v>750</v>
      </c>
      <c r="H542" s="73">
        <v>40.46</v>
      </c>
      <c r="I542" s="70">
        <v>18.536826495303998</v>
      </c>
      <c r="J542" s="74">
        <v>750</v>
      </c>
      <c r="K542" s="73">
        <v>39.450000000000003</v>
      </c>
      <c r="L542" s="75">
        <v>19.011406844106499</v>
      </c>
    </row>
    <row r="543" spans="2:12" x14ac:dyDescent="0.2">
      <c r="B543" s="71" t="s">
        <v>6338</v>
      </c>
      <c r="C543" s="72" t="s">
        <v>7945</v>
      </c>
      <c r="D543" s="72" t="s">
        <v>8342</v>
      </c>
      <c r="E543" s="72" t="s">
        <v>10120</v>
      </c>
      <c r="F543" s="72" t="s">
        <v>9983</v>
      </c>
      <c r="G543" s="116">
        <v>8416</v>
      </c>
      <c r="H543" s="73">
        <v>313.44</v>
      </c>
      <c r="I543" s="70">
        <v>26.850433894844301</v>
      </c>
      <c r="J543" s="74">
        <v>8416</v>
      </c>
      <c r="K543" s="73">
        <v>313</v>
      </c>
      <c r="L543" s="75">
        <v>26.888178913737999</v>
      </c>
    </row>
    <row r="544" spans="2:12" x14ac:dyDescent="0.2">
      <c r="B544" s="71" t="s">
        <v>6338</v>
      </c>
      <c r="C544" s="72" t="s">
        <v>7945</v>
      </c>
      <c r="D544" s="72" t="s">
        <v>7429</v>
      </c>
      <c r="E544" s="72" t="s">
        <v>10120</v>
      </c>
      <c r="F544" s="72" t="s">
        <v>9983</v>
      </c>
      <c r="G544" s="116">
        <v>16730</v>
      </c>
      <c r="H544" s="73">
        <v>587.92999999999995</v>
      </c>
      <c r="I544" s="70">
        <v>28.455768543874299</v>
      </c>
      <c r="J544" s="74">
        <v>18730</v>
      </c>
      <c r="K544" s="73">
        <v>591.94000000000005</v>
      </c>
      <c r="L544" s="75">
        <v>31.641720444639699</v>
      </c>
    </row>
    <row r="545" spans="2:12" x14ac:dyDescent="0.2">
      <c r="B545" s="71" t="s">
        <v>6338</v>
      </c>
      <c r="C545" s="72" t="s">
        <v>7945</v>
      </c>
      <c r="D545" s="72" t="s">
        <v>7430</v>
      </c>
      <c r="E545" s="72" t="s">
        <v>10120</v>
      </c>
      <c r="F545" s="72" t="s">
        <v>9983</v>
      </c>
      <c r="G545" s="116">
        <v>2800</v>
      </c>
      <c r="H545" s="73">
        <v>128.47999999999999</v>
      </c>
      <c r="I545" s="70">
        <v>21.793275217932798</v>
      </c>
      <c r="J545" s="74">
        <v>2800</v>
      </c>
      <c r="K545" s="73">
        <v>132.99</v>
      </c>
      <c r="L545" s="75">
        <v>21.0542146026017</v>
      </c>
    </row>
    <row r="546" spans="2:12" x14ac:dyDescent="0.2">
      <c r="B546" s="71" t="s">
        <v>6338</v>
      </c>
      <c r="C546" s="72" t="s">
        <v>7945</v>
      </c>
      <c r="D546" s="72" t="s">
        <v>7431</v>
      </c>
      <c r="E546" s="72" t="s">
        <v>10120</v>
      </c>
      <c r="F546" s="72" t="s">
        <v>9983</v>
      </c>
      <c r="G546" s="116">
        <v>47000</v>
      </c>
      <c r="H546" s="73">
        <v>897.13</v>
      </c>
      <c r="I546" s="70">
        <v>52.389285833714197</v>
      </c>
      <c r="J546" s="74">
        <v>47000</v>
      </c>
      <c r="K546" s="73">
        <v>911.34</v>
      </c>
      <c r="L546" s="75">
        <v>51.572409858011298</v>
      </c>
    </row>
    <row r="547" spans="2:12" x14ac:dyDescent="0.2">
      <c r="B547" s="71" t="s">
        <v>6338</v>
      </c>
      <c r="C547" s="72" t="s">
        <v>7945</v>
      </c>
      <c r="D547" s="72" t="s">
        <v>7432</v>
      </c>
      <c r="E547" s="72" t="s">
        <v>10120</v>
      </c>
      <c r="F547" s="72" t="s">
        <v>9983</v>
      </c>
      <c r="G547" s="116">
        <v>6730</v>
      </c>
      <c r="H547" s="73">
        <v>166.5</v>
      </c>
      <c r="I547" s="70">
        <v>40.420420420420399</v>
      </c>
      <c r="J547" s="74">
        <v>6730</v>
      </c>
      <c r="K547" s="73">
        <v>173.48</v>
      </c>
      <c r="L547" s="75">
        <v>38.794097302282701</v>
      </c>
    </row>
    <row r="548" spans="2:12" x14ac:dyDescent="0.2">
      <c r="B548" s="71" t="s">
        <v>6338</v>
      </c>
      <c r="C548" s="72" t="s">
        <v>7945</v>
      </c>
      <c r="D548" s="72" t="s">
        <v>7433</v>
      </c>
      <c r="E548" s="72" t="s">
        <v>10120</v>
      </c>
      <c r="F548" s="72" t="s">
        <v>9983</v>
      </c>
      <c r="G548" s="116">
        <v>9768</v>
      </c>
      <c r="H548" s="73">
        <v>232.23</v>
      </c>
      <c r="I548" s="70">
        <v>42.061749128019599</v>
      </c>
      <c r="J548" s="74">
        <v>10115</v>
      </c>
      <c r="K548" s="73">
        <v>241.06</v>
      </c>
      <c r="L548" s="75">
        <v>41.960507757404798</v>
      </c>
    </row>
    <row r="549" spans="2:12" x14ac:dyDescent="0.2">
      <c r="B549" s="71" t="s">
        <v>6338</v>
      </c>
      <c r="C549" s="72" t="s">
        <v>7945</v>
      </c>
      <c r="D549" s="72" t="s">
        <v>7434</v>
      </c>
      <c r="E549" s="72" t="s">
        <v>10120</v>
      </c>
      <c r="F549" s="72" t="s">
        <v>9983</v>
      </c>
      <c r="G549" s="116">
        <v>7500</v>
      </c>
      <c r="H549" s="73">
        <v>196.41</v>
      </c>
      <c r="I549" s="70">
        <v>38.185428440507103</v>
      </c>
      <c r="J549" s="74">
        <v>8000</v>
      </c>
      <c r="K549" s="73">
        <v>196.84</v>
      </c>
      <c r="L549" s="75">
        <v>40.642145905303799</v>
      </c>
    </row>
    <row r="550" spans="2:12" x14ac:dyDescent="0.2">
      <c r="B550" s="71" t="s">
        <v>6338</v>
      </c>
      <c r="C550" s="72" t="s">
        <v>7945</v>
      </c>
      <c r="D550" s="72" t="s">
        <v>7435</v>
      </c>
      <c r="E550" s="72" t="s">
        <v>10120</v>
      </c>
      <c r="F550" s="72" t="s">
        <v>9983</v>
      </c>
      <c r="G550" s="116">
        <v>158850</v>
      </c>
      <c r="H550" s="73">
        <v>1641.2</v>
      </c>
      <c r="I550" s="70">
        <v>96.788934925664194</v>
      </c>
      <c r="J550" s="74">
        <v>171810</v>
      </c>
      <c r="K550" s="73">
        <v>1775.17</v>
      </c>
      <c r="L550" s="75">
        <v>96.785096638631799</v>
      </c>
    </row>
    <row r="551" spans="2:12" x14ac:dyDescent="0.2">
      <c r="B551" s="71" t="s">
        <v>6338</v>
      </c>
      <c r="C551" s="72" t="s">
        <v>7945</v>
      </c>
      <c r="D551" s="72" t="s">
        <v>5033</v>
      </c>
      <c r="E551" s="72" t="s">
        <v>10120</v>
      </c>
      <c r="F551" s="72" t="s">
        <v>9983</v>
      </c>
      <c r="G551" s="116">
        <v>20000</v>
      </c>
      <c r="H551" s="73">
        <v>450.31</v>
      </c>
      <c r="I551" s="70">
        <v>44.4138482378806</v>
      </c>
      <c r="J551" s="74">
        <v>25000</v>
      </c>
      <c r="K551" s="73">
        <v>448.28</v>
      </c>
      <c r="L551" s="75">
        <v>55.768715981083297</v>
      </c>
    </row>
    <row r="552" spans="2:12" x14ac:dyDescent="0.2">
      <c r="B552" s="71" t="s">
        <v>6677</v>
      </c>
      <c r="C552" s="72" t="s">
        <v>6339</v>
      </c>
      <c r="D552" s="72" t="s">
        <v>7436</v>
      </c>
      <c r="E552" s="72" t="s">
        <v>10120</v>
      </c>
      <c r="F552" s="72" t="s">
        <v>9983</v>
      </c>
      <c r="G552" s="116">
        <v>39752</v>
      </c>
      <c r="H552" s="73">
        <v>1123.98</v>
      </c>
      <c r="I552" s="70">
        <v>35.3671773519102</v>
      </c>
      <c r="J552" s="74">
        <v>39752</v>
      </c>
      <c r="K552" s="73">
        <v>1132.22</v>
      </c>
      <c r="L552" s="75">
        <v>35.1097843175355</v>
      </c>
    </row>
    <row r="553" spans="2:12" x14ac:dyDescent="0.2">
      <c r="B553" s="71" t="s">
        <v>6677</v>
      </c>
      <c r="C553" s="72" t="s">
        <v>6339</v>
      </c>
      <c r="D553" s="72" t="s">
        <v>7437</v>
      </c>
      <c r="E553" s="72" t="s">
        <v>10120</v>
      </c>
      <c r="F553" s="72" t="s">
        <v>9983</v>
      </c>
      <c r="G553" s="116">
        <v>12324</v>
      </c>
      <c r="H553" s="73">
        <v>116.56</v>
      </c>
      <c r="I553" s="70">
        <v>105.7309540151</v>
      </c>
      <c r="J553" s="74">
        <v>12324</v>
      </c>
      <c r="K553" s="73">
        <v>117.54</v>
      </c>
      <c r="L553" s="75">
        <v>104.849412965799</v>
      </c>
    </row>
    <row r="554" spans="2:12" x14ac:dyDescent="0.2">
      <c r="B554" s="71" t="s">
        <v>6677</v>
      </c>
      <c r="C554" s="72" t="s">
        <v>6339</v>
      </c>
      <c r="D554" s="72" t="s">
        <v>7438</v>
      </c>
      <c r="E554" s="72" t="s">
        <v>10120</v>
      </c>
      <c r="F554" s="72" t="s">
        <v>9983</v>
      </c>
      <c r="G554" s="116">
        <v>9765</v>
      </c>
      <c r="H554" s="73">
        <v>328.35</v>
      </c>
      <c r="I554" s="70">
        <v>29.739607126541799</v>
      </c>
      <c r="J554" s="74">
        <v>11500</v>
      </c>
      <c r="K554" s="73">
        <v>333.26</v>
      </c>
      <c r="L554" s="75">
        <v>34.5075916701674</v>
      </c>
    </row>
    <row r="555" spans="2:12" x14ac:dyDescent="0.2">
      <c r="B555" s="71" t="s">
        <v>6677</v>
      </c>
      <c r="C555" s="72" t="s">
        <v>6339</v>
      </c>
      <c r="D555" s="72" t="s">
        <v>7439</v>
      </c>
      <c r="E555" s="72" t="s">
        <v>10120</v>
      </c>
      <c r="F555" s="72" t="s">
        <v>9983</v>
      </c>
      <c r="G555" s="116">
        <v>98970</v>
      </c>
      <c r="H555" s="73">
        <v>2984.67</v>
      </c>
      <c r="I555" s="70">
        <v>33.1594447627376</v>
      </c>
      <c r="J555" s="74">
        <v>115129</v>
      </c>
      <c r="K555" s="73">
        <v>3489.99</v>
      </c>
      <c r="L555" s="75">
        <v>32.9883466714804</v>
      </c>
    </row>
    <row r="556" spans="2:12" x14ac:dyDescent="0.2">
      <c r="B556" s="71" t="s">
        <v>6677</v>
      </c>
      <c r="C556" s="72" t="s">
        <v>6339</v>
      </c>
      <c r="D556" s="72" t="s">
        <v>7440</v>
      </c>
      <c r="E556" s="72" t="s">
        <v>10120</v>
      </c>
      <c r="F556" s="72" t="s">
        <v>9983</v>
      </c>
      <c r="G556" s="116">
        <v>105700</v>
      </c>
      <c r="H556" s="73">
        <v>2072.81</v>
      </c>
      <c r="I556" s="70">
        <v>50.993578765058103</v>
      </c>
      <c r="J556" s="74">
        <v>109000</v>
      </c>
      <c r="K556" s="73">
        <v>2090.9899999999998</v>
      </c>
      <c r="L556" s="75">
        <v>52.128417639491303</v>
      </c>
    </row>
    <row r="557" spans="2:12" x14ac:dyDescent="0.2">
      <c r="B557" s="71" t="s">
        <v>6677</v>
      </c>
      <c r="C557" s="72" t="s">
        <v>6339</v>
      </c>
      <c r="D557" s="72" t="s">
        <v>7441</v>
      </c>
      <c r="E557" s="72" t="s">
        <v>10120</v>
      </c>
      <c r="F557" s="72" t="s">
        <v>9983</v>
      </c>
      <c r="G557" s="116">
        <v>6612</v>
      </c>
      <c r="H557" s="73">
        <v>134.41</v>
      </c>
      <c r="I557" s="70">
        <v>49.192768395208702</v>
      </c>
      <c r="J557" s="74">
        <v>7244</v>
      </c>
      <c r="K557" s="73">
        <v>140.22</v>
      </c>
      <c r="L557" s="75">
        <v>51.661674511481998</v>
      </c>
    </row>
    <row r="558" spans="2:12" x14ac:dyDescent="0.2">
      <c r="B558" s="71" t="s">
        <v>6677</v>
      </c>
      <c r="C558" s="72" t="s">
        <v>6339</v>
      </c>
      <c r="D558" s="72" t="s">
        <v>7442</v>
      </c>
      <c r="E558" s="72" t="s">
        <v>10120</v>
      </c>
      <c r="F558" s="72" t="s">
        <v>9983</v>
      </c>
      <c r="G558" s="116">
        <v>14892</v>
      </c>
      <c r="H558" s="73">
        <v>379.64</v>
      </c>
      <c r="I558" s="70">
        <v>39.226635760193901</v>
      </c>
      <c r="J558" s="74">
        <v>16892</v>
      </c>
      <c r="K558" s="73">
        <v>379.64</v>
      </c>
      <c r="L558" s="75">
        <v>44.494784532715201</v>
      </c>
    </row>
    <row r="559" spans="2:12" x14ac:dyDescent="0.2">
      <c r="B559" s="71" t="s">
        <v>6677</v>
      </c>
      <c r="C559" s="72" t="s">
        <v>6339</v>
      </c>
      <c r="D559" s="72" t="s">
        <v>8208</v>
      </c>
      <c r="E559" s="72" t="s">
        <v>10120</v>
      </c>
      <c r="F559" s="72" t="s">
        <v>9983</v>
      </c>
      <c r="G559" s="116">
        <v>60009</v>
      </c>
      <c r="H559" s="73">
        <v>1449.88</v>
      </c>
      <c r="I559" s="70">
        <v>41.388942533175197</v>
      </c>
      <c r="J559" s="74">
        <v>61015</v>
      </c>
      <c r="K559" s="73">
        <v>1456.97</v>
      </c>
      <c r="L559" s="75">
        <v>41.8780070969203</v>
      </c>
    </row>
    <row r="560" spans="2:12" x14ac:dyDescent="0.2">
      <c r="B560" s="71" t="s">
        <v>6677</v>
      </c>
      <c r="C560" s="72" t="s">
        <v>6339</v>
      </c>
      <c r="D560" s="72" t="s">
        <v>7443</v>
      </c>
      <c r="E560" s="72" t="s">
        <v>10120</v>
      </c>
      <c r="F560" s="72" t="s">
        <v>9983</v>
      </c>
      <c r="G560" s="116">
        <v>8000</v>
      </c>
      <c r="H560" s="73">
        <v>175.84</v>
      </c>
      <c r="I560" s="70">
        <v>45.495905368516802</v>
      </c>
      <c r="J560" s="74">
        <v>8400</v>
      </c>
      <c r="K560" s="73">
        <v>185.14</v>
      </c>
      <c r="L560" s="75">
        <v>45.371070541212099</v>
      </c>
    </row>
    <row r="561" spans="2:12" x14ac:dyDescent="0.2">
      <c r="B561" s="71" t="s">
        <v>6677</v>
      </c>
      <c r="C561" s="72" t="s">
        <v>6339</v>
      </c>
      <c r="D561" s="72" t="s">
        <v>7444</v>
      </c>
      <c r="E561" s="72" t="s">
        <v>10120</v>
      </c>
      <c r="F561" s="72" t="s">
        <v>9983</v>
      </c>
      <c r="G561" s="116">
        <v>16471</v>
      </c>
      <c r="H561" s="73">
        <v>297.01</v>
      </c>
      <c r="I561" s="70">
        <v>55.456045251001697</v>
      </c>
      <c r="J561" s="74">
        <v>16471</v>
      </c>
      <c r="K561" s="73">
        <v>302.69</v>
      </c>
      <c r="L561" s="75">
        <v>54.415408503749703</v>
      </c>
    </row>
    <row r="562" spans="2:12" x14ac:dyDescent="0.2">
      <c r="B562" s="71" t="s">
        <v>6677</v>
      </c>
      <c r="C562" s="72" t="s">
        <v>6339</v>
      </c>
      <c r="D562" s="72" t="s">
        <v>7445</v>
      </c>
      <c r="E562" s="72" t="s">
        <v>10120</v>
      </c>
      <c r="F562" s="72" t="s">
        <v>9983</v>
      </c>
      <c r="G562" s="116">
        <v>4263</v>
      </c>
      <c r="H562" s="73">
        <v>182.22</v>
      </c>
      <c r="I562" s="70">
        <v>23.394797497530501</v>
      </c>
      <c r="J562" s="74">
        <v>4263</v>
      </c>
      <c r="K562" s="73">
        <v>182.37</v>
      </c>
      <c r="L562" s="75">
        <v>23.375555189998401</v>
      </c>
    </row>
    <row r="563" spans="2:12" x14ac:dyDescent="0.2">
      <c r="B563" s="71" t="s">
        <v>6677</v>
      </c>
      <c r="C563" s="72" t="s">
        <v>6339</v>
      </c>
      <c r="D563" s="72" t="s">
        <v>7446</v>
      </c>
      <c r="E563" s="72" t="s">
        <v>10120</v>
      </c>
      <c r="F563" s="72" t="s">
        <v>9983</v>
      </c>
      <c r="G563" s="116">
        <v>50000</v>
      </c>
      <c r="H563" s="73">
        <v>1074.33</v>
      </c>
      <c r="I563" s="70">
        <v>46.540634628093798</v>
      </c>
      <c r="J563" s="74">
        <v>50000</v>
      </c>
      <c r="K563" s="73">
        <v>1161.1099999999999</v>
      </c>
      <c r="L563" s="75">
        <v>43.062242164825001</v>
      </c>
    </row>
    <row r="564" spans="2:12" x14ac:dyDescent="0.2">
      <c r="B564" s="71" t="s">
        <v>6677</v>
      </c>
      <c r="C564" s="72" t="s">
        <v>6339</v>
      </c>
      <c r="D564" s="72" t="s">
        <v>7447</v>
      </c>
      <c r="E564" s="72" t="s">
        <v>10120</v>
      </c>
      <c r="F564" s="72" t="s">
        <v>9983</v>
      </c>
      <c r="G564" s="116">
        <v>15000</v>
      </c>
      <c r="H564" s="73">
        <v>962.45</v>
      </c>
      <c r="I564" s="70">
        <v>15.5852252065042</v>
      </c>
      <c r="J564" s="74">
        <v>15000</v>
      </c>
      <c r="K564" s="73">
        <v>962.45</v>
      </c>
      <c r="L564" s="75">
        <v>15.5852252065042</v>
      </c>
    </row>
    <row r="565" spans="2:12" x14ac:dyDescent="0.2">
      <c r="B565" s="71" t="s">
        <v>6677</v>
      </c>
      <c r="C565" s="72" t="s">
        <v>6339</v>
      </c>
      <c r="D565" s="72" t="s">
        <v>7448</v>
      </c>
      <c r="E565" s="72" t="s">
        <v>10120</v>
      </c>
      <c r="F565" s="72" t="s">
        <v>9983</v>
      </c>
      <c r="G565" s="116">
        <v>15000</v>
      </c>
      <c r="H565" s="73">
        <v>354.53</v>
      </c>
      <c r="I565" s="70">
        <v>42.3095365695428</v>
      </c>
      <c r="J565" s="74">
        <v>15000</v>
      </c>
      <c r="K565" s="73">
        <v>357.96</v>
      </c>
      <c r="L565" s="75">
        <v>41.904123365739203</v>
      </c>
    </row>
    <row r="566" spans="2:12" x14ac:dyDescent="0.2">
      <c r="B566" s="71" t="s">
        <v>6677</v>
      </c>
      <c r="C566" s="72" t="s">
        <v>6339</v>
      </c>
      <c r="D566" s="72" t="s">
        <v>7449</v>
      </c>
      <c r="E566" s="72" t="s">
        <v>10120</v>
      </c>
      <c r="F566" s="72" t="s">
        <v>9983</v>
      </c>
      <c r="G566" s="116">
        <v>51300</v>
      </c>
      <c r="H566" s="73">
        <v>780.35</v>
      </c>
      <c r="I566" s="70">
        <v>65.739732171461498</v>
      </c>
      <c r="J566" s="74">
        <v>52600</v>
      </c>
      <c r="K566" s="73">
        <v>793.46</v>
      </c>
      <c r="L566" s="75">
        <v>66.291936581554197</v>
      </c>
    </row>
    <row r="567" spans="2:12" x14ac:dyDescent="0.2">
      <c r="B567" s="71" t="s">
        <v>6677</v>
      </c>
      <c r="C567" s="72" t="s">
        <v>6339</v>
      </c>
      <c r="D567" s="72" t="s">
        <v>7450</v>
      </c>
      <c r="E567" s="72" t="s">
        <v>10120</v>
      </c>
      <c r="F567" s="72" t="s">
        <v>9983</v>
      </c>
      <c r="G567" s="116">
        <v>28183</v>
      </c>
      <c r="H567" s="73">
        <v>742.35</v>
      </c>
      <c r="I567" s="70">
        <v>37.964571967400801</v>
      </c>
      <c r="J567" s="74">
        <v>33470</v>
      </c>
      <c r="K567" s="73">
        <v>956.68</v>
      </c>
      <c r="L567" s="75">
        <v>34.985575113935703</v>
      </c>
    </row>
    <row r="568" spans="2:12" x14ac:dyDescent="0.2">
      <c r="B568" s="71" t="s">
        <v>6677</v>
      </c>
      <c r="C568" s="72" t="s">
        <v>6339</v>
      </c>
      <c r="D568" s="72" t="s">
        <v>7451</v>
      </c>
      <c r="E568" s="72" t="s">
        <v>10120</v>
      </c>
      <c r="F568" s="72" t="s">
        <v>9983</v>
      </c>
      <c r="G568" s="116">
        <v>70085</v>
      </c>
      <c r="H568" s="73">
        <v>666.02</v>
      </c>
      <c r="I568" s="70">
        <v>105.229572685505</v>
      </c>
      <c r="J568" s="74">
        <v>70695</v>
      </c>
      <c r="K568" s="73">
        <v>671.82</v>
      </c>
      <c r="L568" s="75">
        <v>105.22907921764801</v>
      </c>
    </row>
    <row r="569" spans="2:12" x14ac:dyDescent="0.2">
      <c r="B569" s="71" t="s">
        <v>6677</v>
      </c>
      <c r="C569" s="72" t="s">
        <v>6339</v>
      </c>
      <c r="D569" s="72" t="s">
        <v>7452</v>
      </c>
      <c r="E569" s="72" t="s">
        <v>10120</v>
      </c>
      <c r="F569" s="72" t="s">
        <v>9983</v>
      </c>
      <c r="G569" s="116">
        <v>177156.28</v>
      </c>
      <c r="H569" s="73">
        <v>5493.18</v>
      </c>
      <c r="I569" s="70">
        <v>32.250223003797402</v>
      </c>
      <c r="J569" s="74">
        <v>21982.720000000001</v>
      </c>
      <c r="K569" s="73">
        <v>5680.4</v>
      </c>
      <c r="L569" s="75">
        <v>3.8699246531934399</v>
      </c>
    </row>
    <row r="570" spans="2:12" x14ac:dyDescent="0.2">
      <c r="B570" s="71" t="s">
        <v>6677</v>
      </c>
      <c r="C570" s="72" t="s">
        <v>6339</v>
      </c>
      <c r="D570" s="72" t="s">
        <v>5325</v>
      </c>
      <c r="E570" s="72" t="s">
        <v>10120</v>
      </c>
      <c r="F570" s="72" t="s">
        <v>9983</v>
      </c>
      <c r="G570" s="116">
        <v>20982.720000000001</v>
      </c>
      <c r="H570" s="73">
        <v>657.36</v>
      </c>
      <c r="I570" s="70">
        <v>31.919678714859401</v>
      </c>
      <c r="J570" s="74">
        <v>177156.28</v>
      </c>
      <c r="K570" s="73">
        <v>677.97</v>
      </c>
      <c r="L570" s="75">
        <v>261.30401050194001</v>
      </c>
    </row>
    <row r="571" spans="2:12" x14ac:dyDescent="0.2">
      <c r="B571" s="71" t="s">
        <v>6677</v>
      </c>
      <c r="C571" s="72" t="s">
        <v>6339</v>
      </c>
      <c r="D571" s="72" t="s">
        <v>5326</v>
      </c>
      <c r="E571" s="72" t="s">
        <v>10120</v>
      </c>
      <c r="F571" s="72" t="s">
        <v>9983</v>
      </c>
      <c r="G571" s="116">
        <v>3542.99</v>
      </c>
      <c r="H571" s="73">
        <v>117.52</v>
      </c>
      <c r="I571" s="70">
        <v>30.147974812797798</v>
      </c>
      <c r="J571" s="74">
        <v>3649.28</v>
      </c>
      <c r="K571" s="73">
        <v>117.89</v>
      </c>
      <c r="L571" s="75">
        <v>30.954958011705799</v>
      </c>
    </row>
    <row r="572" spans="2:12" x14ac:dyDescent="0.2">
      <c r="B572" s="71" t="s">
        <v>6677</v>
      </c>
      <c r="C572" s="72" t="s">
        <v>6339</v>
      </c>
      <c r="D572" s="72" t="s">
        <v>8402</v>
      </c>
      <c r="E572" s="72" t="s">
        <v>10120</v>
      </c>
      <c r="F572" s="72" t="s">
        <v>9990</v>
      </c>
      <c r="G572" s="116">
        <v>0</v>
      </c>
      <c r="H572" s="73">
        <v>17.86</v>
      </c>
      <c r="I572" s="70">
        <v>0</v>
      </c>
      <c r="J572" s="74">
        <v>0</v>
      </c>
      <c r="K572" s="73">
        <v>17.98</v>
      </c>
      <c r="L572" s="75">
        <v>0</v>
      </c>
    </row>
    <row r="573" spans="2:12" x14ac:dyDescent="0.2">
      <c r="B573" s="71" t="s">
        <v>6677</v>
      </c>
      <c r="C573" s="72" t="s">
        <v>6339</v>
      </c>
      <c r="D573" s="72" t="s">
        <v>5327</v>
      </c>
      <c r="E573" s="72" t="s">
        <v>10120</v>
      </c>
      <c r="F573" s="72" t="s">
        <v>9983</v>
      </c>
      <c r="G573" s="116">
        <v>5000</v>
      </c>
      <c r="H573" s="73">
        <v>217.19</v>
      </c>
      <c r="I573" s="70">
        <v>23.021317740227499</v>
      </c>
      <c r="J573" s="74">
        <v>5950</v>
      </c>
      <c r="K573" s="73">
        <v>217.19</v>
      </c>
      <c r="L573" s="75">
        <v>27.395368110870699</v>
      </c>
    </row>
    <row r="574" spans="2:12" x14ac:dyDescent="0.2">
      <c r="B574" s="71" t="s">
        <v>6677</v>
      </c>
      <c r="C574" s="72" t="s">
        <v>6339</v>
      </c>
      <c r="D574" s="72" t="s">
        <v>5328</v>
      </c>
      <c r="E574" s="72" t="s">
        <v>10120</v>
      </c>
      <c r="F574" s="72" t="s">
        <v>9983</v>
      </c>
      <c r="G574" s="116">
        <v>4525</v>
      </c>
      <c r="H574" s="73">
        <v>203.5</v>
      </c>
      <c r="I574" s="70">
        <v>22.235872235872201</v>
      </c>
      <c r="J574" s="74">
        <v>4574</v>
      </c>
      <c r="K574" s="73">
        <v>205.69</v>
      </c>
      <c r="L574" s="75">
        <v>22.237347464631199</v>
      </c>
    </row>
    <row r="575" spans="2:12" x14ac:dyDescent="0.2">
      <c r="B575" s="71" t="s">
        <v>6677</v>
      </c>
      <c r="C575" s="72" t="s">
        <v>6339</v>
      </c>
      <c r="D575" s="72" t="s">
        <v>5329</v>
      </c>
      <c r="E575" s="72" t="s">
        <v>10120</v>
      </c>
      <c r="F575" s="72" t="s">
        <v>9983</v>
      </c>
      <c r="G575" s="116">
        <v>13477</v>
      </c>
      <c r="H575" s="73">
        <v>319.79000000000002</v>
      </c>
      <c r="I575" s="70">
        <v>42.143281528503103</v>
      </c>
      <c r="J575" s="74">
        <v>14075</v>
      </c>
      <c r="K575" s="73">
        <v>327.48</v>
      </c>
      <c r="L575" s="75">
        <v>42.979723952607799</v>
      </c>
    </row>
    <row r="576" spans="2:12" x14ac:dyDescent="0.2">
      <c r="B576" s="71" t="s">
        <v>6677</v>
      </c>
      <c r="C576" s="72" t="s">
        <v>6339</v>
      </c>
      <c r="D576" s="72" t="s">
        <v>7913</v>
      </c>
      <c r="E576" s="72" t="s">
        <v>10120</v>
      </c>
      <c r="F576" s="72" t="s">
        <v>9983</v>
      </c>
      <c r="G576" s="116">
        <v>48556</v>
      </c>
      <c r="H576" s="73">
        <v>946.42</v>
      </c>
      <c r="I576" s="70">
        <v>51.304917478497899</v>
      </c>
      <c r="J576" s="74">
        <v>49856</v>
      </c>
      <c r="K576" s="73">
        <v>954.13</v>
      </c>
      <c r="L576" s="75">
        <v>52.2528376636307</v>
      </c>
    </row>
    <row r="577" spans="2:12" x14ac:dyDescent="0.2">
      <c r="B577" s="71" t="s">
        <v>6677</v>
      </c>
      <c r="C577" s="72" t="s">
        <v>6339</v>
      </c>
      <c r="D577" s="72" t="s">
        <v>5330</v>
      </c>
      <c r="E577" s="72" t="s">
        <v>10120</v>
      </c>
      <c r="F577" s="72" t="s">
        <v>9983</v>
      </c>
      <c r="G577" s="116">
        <v>6930</v>
      </c>
      <c r="H577" s="73">
        <v>135.57</v>
      </c>
      <c r="I577" s="70">
        <v>51.117503872538201</v>
      </c>
      <c r="J577" s="74">
        <v>7070</v>
      </c>
      <c r="K577" s="73">
        <v>136.61000000000001</v>
      </c>
      <c r="L577" s="75">
        <v>51.753165946856001</v>
      </c>
    </row>
    <row r="578" spans="2:12" x14ac:dyDescent="0.2">
      <c r="B578" s="71" t="s">
        <v>6677</v>
      </c>
      <c r="C578" s="72" t="s">
        <v>6339</v>
      </c>
      <c r="D578" s="72" t="s">
        <v>5331</v>
      </c>
      <c r="E578" s="72" t="s">
        <v>10120</v>
      </c>
      <c r="F578" s="72" t="s">
        <v>9983</v>
      </c>
      <c r="G578" s="116">
        <v>9240</v>
      </c>
      <c r="H578" s="73">
        <v>340.67</v>
      </c>
      <c r="I578" s="70">
        <v>27.123022279625399</v>
      </c>
      <c r="J578" s="74">
        <v>11240</v>
      </c>
      <c r="K578" s="73">
        <v>341.06</v>
      </c>
      <c r="L578" s="75">
        <v>32.956078109423601</v>
      </c>
    </row>
    <row r="579" spans="2:12" x14ac:dyDescent="0.2">
      <c r="B579" s="71" t="s">
        <v>6677</v>
      </c>
      <c r="C579" s="72" t="s">
        <v>6339</v>
      </c>
      <c r="D579" s="72" t="s">
        <v>6397</v>
      </c>
      <c r="E579" s="72" t="s">
        <v>10120</v>
      </c>
      <c r="F579" s="72" t="s">
        <v>9983</v>
      </c>
      <c r="G579" s="116">
        <v>5000</v>
      </c>
      <c r="H579" s="73">
        <v>162.72</v>
      </c>
      <c r="I579" s="70">
        <v>30.727630285152401</v>
      </c>
      <c r="J579" s="74">
        <v>5000</v>
      </c>
      <c r="K579" s="73">
        <v>162.72</v>
      </c>
      <c r="L579" s="75">
        <v>30.727630285152401</v>
      </c>
    </row>
    <row r="580" spans="2:12" x14ac:dyDescent="0.2">
      <c r="B580" s="71" t="s">
        <v>6677</v>
      </c>
      <c r="C580" s="72" t="s">
        <v>6339</v>
      </c>
      <c r="D580" s="72" t="s">
        <v>6398</v>
      </c>
      <c r="E580" s="72" t="s">
        <v>10120</v>
      </c>
      <c r="F580" s="72" t="s">
        <v>9983</v>
      </c>
      <c r="G580" s="116">
        <v>10000</v>
      </c>
      <c r="H580" s="73">
        <v>173.18</v>
      </c>
      <c r="I580" s="70">
        <v>57.743388382030297</v>
      </c>
      <c r="J580" s="74">
        <v>10000</v>
      </c>
      <c r="K580" s="73">
        <v>183.55</v>
      </c>
      <c r="L580" s="75">
        <v>54.481067828929397</v>
      </c>
    </row>
    <row r="581" spans="2:12" x14ac:dyDescent="0.2">
      <c r="B581" s="71" t="s">
        <v>6677</v>
      </c>
      <c r="C581" s="72" t="s">
        <v>6339</v>
      </c>
      <c r="D581" s="72" t="s">
        <v>6399</v>
      </c>
      <c r="E581" s="72" t="s">
        <v>10120</v>
      </c>
      <c r="F581" s="72" t="s">
        <v>9983</v>
      </c>
      <c r="G581" s="116">
        <v>15967</v>
      </c>
      <c r="H581" s="73">
        <v>794.64</v>
      </c>
      <c r="I581" s="70">
        <v>20.093375616631398</v>
      </c>
      <c r="J581" s="74">
        <v>6420</v>
      </c>
      <c r="K581" s="73">
        <v>320.41000000000003</v>
      </c>
      <c r="L581" s="75">
        <v>20.036827814362798</v>
      </c>
    </row>
    <row r="582" spans="2:12" x14ac:dyDescent="0.2">
      <c r="B582" s="71" t="s">
        <v>6677</v>
      </c>
      <c r="C582" s="72" t="s">
        <v>6339</v>
      </c>
      <c r="D582" s="72" t="s">
        <v>6400</v>
      </c>
      <c r="E582" s="72" t="s">
        <v>10120</v>
      </c>
      <c r="F582" s="72" t="s">
        <v>9983</v>
      </c>
      <c r="G582" s="116">
        <v>17352</v>
      </c>
      <c r="H582" s="73">
        <v>1049.3399999999999</v>
      </c>
      <c r="I582" s="70">
        <v>16.536108411001202</v>
      </c>
      <c r="J582" s="74">
        <v>18479</v>
      </c>
      <c r="K582" s="73">
        <v>1117.47</v>
      </c>
      <c r="L582" s="75">
        <v>16.536461828952898</v>
      </c>
    </row>
    <row r="583" spans="2:12" x14ac:dyDescent="0.2">
      <c r="B583" s="71" t="s">
        <v>6677</v>
      </c>
      <c r="C583" s="72" t="s">
        <v>6339</v>
      </c>
      <c r="D583" s="72" t="s">
        <v>6401</v>
      </c>
      <c r="E583" s="72" t="s">
        <v>10120</v>
      </c>
      <c r="F583" s="72" t="s">
        <v>9983</v>
      </c>
      <c r="G583" s="116">
        <v>23836</v>
      </c>
      <c r="H583" s="73">
        <v>513.16</v>
      </c>
      <c r="I583" s="70">
        <v>46.449450463792999</v>
      </c>
      <c r="J583" s="74">
        <v>24100</v>
      </c>
      <c r="K583" s="73">
        <v>523.9</v>
      </c>
      <c r="L583" s="75">
        <v>46.0011452567284</v>
      </c>
    </row>
    <row r="584" spans="2:12" x14ac:dyDescent="0.2">
      <c r="B584" s="71" t="s">
        <v>6677</v>
      </c>
      <c r="C584" s="72" t="s">
        <v>6339</v>
      </c>
      <c r="D584" s="72" t="s">
        <v>6402</v>
      </c>
      <c r="E584" s="72" t="s">
        <v>10120</v>
      </c>
      <c r="F584" s="72" t="s">
        <v>9983</v>
      </c>
      <c r="G584" s="116">
        <v>14300</v>
      </c>
      <c r="H584" s="73">
        <v>194.65</v>
      </c>
      <c r="I584" s="70">
        <v>73.4651939378371</v>
      </c>
      <c r="J584" s="74">
        <v>14586</v>
      </c>
      <c r="K584" s="73">
        <v>199.78</v>
      </c>
      <c r="L584" s="75">
        <v>73.010311342476697</v>
      </c>
    </row>
    <row r="585" spans="2:12" x14ac:dyDescent="0.2">
      <c r="B585" s="71" t="s">
        <v>6677</v>
      </c>
      <c r="C585" s="72" t="s">
        <v>6339</v>
      </c>
      <c r="D585" s="72" t="s">
        <v>6403</v>
      </c>
      <c r="E585" s="72" t="s">
        <v>10120</v>
      </c>
      <c r="F585" s="72" t="s">
        <v>9983</v>
      </c>
      <c r="G585" s="116">
        <v>48500</v>
      </c>
      <c r="H585" s="73">
        <v>911.84</v>
      </c>
      <c r="I585" s="70">
        <v>53.189155992279296</v>
      </c>
      <c r="J585" s="74">
        <v>46057</v>
      </c>
      <c r="K585" s="73">
        <v>915.47</v>
      </c>
      <c r="L585" s="75">
        <v>50.3096769965154</v>
      </c>
    </row>
    <row r="586" spans="2:12" x14ac:dyDescent="0.2">
      <c r="B586" s="71" t="s">
        <v>6677</v>
      </c>
      <c r="C586" s="72" t="s">
        <v>6339</v>
      </c>
      <c r="D586" s="72" t="s">
        <v>6404</v>
      </c>
      <c r="E586" s="72" t="s">
        <v>10120</v>
      </c>
      <c r="F586" s="72" t="s">
        <v>9983</v>
      </c>
      <c r="G586" s="116">
        <v>7700</v>
      </c>
      <c r="H586" s="73">
        <v>168.53</v>
      </c>
      <c r="I586" s="70">
        <v>45.689194802112397</v>
      </c>
      <c r="J586" s="74">
        <v>7950</v>
      </c>
      <c r="K586" s="73">
        <v>172.13</v>
      </c>
      <c r="L586" s="75">
        <v>46.186022192528903</v>
      </c>
    </row>
    <row r="587" spans="2:12" x14ac:dyDescent="0.2">
      <c r="B587" s="71" t="s">
        <v>6677</v>
      </c>
      <c r="C587" s="72" t="s">
        <v>6339</v>
      </c>
      <c r="D587" s="72" t="s">
        <v>6405</v>
      </c>
      <c r="E587" s="72" t="s">
        <v>10120</v>
      </c>
      <c r="F587" s="72" t="s">
        <v>9983</v>
      </c>
      <c r="G587" s="116">
        <v>7577</v>
      </c>
      <c r="H587" s="73">
        <v>130.25</v>
      </c>
      <c r="I587" s="70">
        <v>58.172744721689099</v>
      </c>
      <c r="J587" s="74">
        <v>8024.75</v>
      </c>
      <c r="K587" s="73">
        <v>130.25</v>
      </c>
      <c r="L587" s="75">
        <v>61.610364683301299</v>
      </c>
    </row>
    <row r="588" spans="2:12" x14ac:dyDescent="0.2">
      <c r="B588" s="71" t="s">
        <v>6677</v>
      </c>
      <c r="C588" s="72" t="s">
        <v>6339</v>
      </c>
      <c r="D588" s="72" t="s">
        <v>6406</v>
      </c>
      <c r="E588" s="72" t="s">
        <v>10120</v>
      </c>
      <c r="F588" s="72" t="s">
        <v>9983</v>
      </c>
      <c r="G588" s="116">
        <v>12500</v>
      </c>
      <c r="H588" s="73">
        <v>271.2</v>
      </c>
      <c r="I588" s="70">
        <v>46.091445427728601</v>
      </c>
      <c r="J588" s="74">
        <v>14000</v>
      </c>
      <c r="K588" s="73">
        <v>275.67</v>
      </c>
      <c r="L588" s="75">
        <v>50.785359306417099</v>
      </c>
    </row>
    <row r="589" spans="2:12" x14ac:dyDescent="0.2">
      <c r="B589" s="71" t="s">
        <v>6677</v>
      </c>
      <c r="C589" s="72" t="s">
        <v>6339</v>
      </c>
      <c r="D589" s="72" t="s">
        <v>6407</v>
      </c>
      <c r="E589" s="72" t="s">
        <v>10120</v>
      </c>
      <c r="F589" s="72" t="s">
        <v>9983</v>
      </c>
      <c r="G589" s="116">
        <v>60000</v>
      </c>
      <c r="H589" s="73">
        <v>357.63</v>
      </c>
      <c r="I589" s="70">
        <v>167.771160137572</v>
      </c>
      <c r="J589" s="74">
        <v>60000</v>
      </c>
      <c r="K589" s="73">
        <v>357.63</v>
      </c>
      <c r="L589" s="75">
        <v>167.771160137572</v>
      </c>
    </row>
    <row r="590" spans="2:12" x14ac:dyDescent="0.2">
      <c r="B590" s="71" t="s">
        <v>6677</v>
      </c>
      <c r="C590" s="72" t="s">
        <v>6339</v>
      </c>
      <c r="D590" s="72" t="s">
        <v>6409</v>
      </c>
      <c r="E590" s="72" t="s">
        <v>10120</v>
      </c>
      <c r="F590" s="72" t="s">
        <v>9983</v>
      </c>
      <c r="G590" s="116">
        <v>6000</v>
      </c>
      <c r="H590" s="73">
        <v>272.01</v>
      </c>
      <c r="I590" s="70">
        <v>22.058012573067199</v>
      </c>
      <c r="J590" s="74">
        <v>6500</v>
      </c>
      <c r="K590" s="73">
        <v>272.73</v>
      </c>
      <c r="L590" s="75">
        <v>23.833095002383299</v>
      </c>
    </row>
    <row r="591" spans="2:12" x14ac:dyDescent="0.2">
      <c r="B591" s="71" t="s">
        <v>6677</v>
      </c>
      <c r="C591" s="72" t="s">
        <v>6339</v>
      </c>
      <c r="D591" s="72" t="s">
        <v>6410</v>
      </c>
      <c r="E591" s="72" t="s">
        <v>10120</v>
      </c>
      <c r="F591" s="72" t="s">
        <v>9983</v>
      </c>
      <c r="G591" s="116">
        <v>25000</v>
      </c>
      <c r="H591" s="73">
        <v>502.68</v>
      </c>
      <c r="I591" s="70">
        <v>49.733428821516704</v>
      </c>
      <c r="J591" s="74">
        <v>25500</v>
      </c>
      <c r="K591" s="73">
        <v>502.92</v>
      </c>
      <c r="L591" s="75">
        <v>50.703889286566501</v>
      </c>
    </row>
    <row r="592" spans="2:12" x14ac:dyDescent="0.2">
      <c r="B592" s="71" t="s">
        <v>6677</v>
      </c>
      <c r="C592" s="72" t="s">
        <v>6339</v>
      </c>
      <c r="D592" s="72" t="s">
        <v>6411</v>
      </c>
      <c r="E592" s="72" t="s">
        <v>10120</v>
      </c>
      <c r="F592" s="72" t="s">
        <v>9983</v>
      </c>
      <c r="G592" s="116">
        <v>10000</v>
      </c>
      <c r="H592" s="73">
        <v>183.27</v>
      </c>
      <c r="I592" s="70">
        <v>54.564304032302097</v>
      </c>
      <c r="J592" s="74">
        <v>10200</v>
      </c>
      <c r="K592" s="73">
        <v>184.74</v>
      </c>
      <c r="L592" s="75">
        <v>55.212731406300698</v>
      </c>
    </row>
    <row r="593" spans="2:12" x14ac:dyDescent="0.2">
      <c r="B593" s="71" t="s">
        <v>6677</v>
      </c>
      <c r="C593" s="72" t="s">
        <v>6339</v>
      </c>
      <c r="D593" s="72" t="s">
        <v>6412</v>
      </c>
      <c r="E593" s="72" t="s">
        <v>10120</v>
      </c>
      <c r="F593" s="72" t="s">
        <v>9983</v>
      </c>
      <c r="G593" s="116">
        <v>9753</v>
      </c>
      <c r="H593" s="73">
        <v>373.03</v>
      </c>
      <c r="I593" s="70">
        <v>26.145350239927101</v>
      </c>
      <c r="J593" s="74">
        <v>9753</v>
      </c>
      <c r="K593" s="73">
        <v>381.25</v>
      </c>
      <c r="L593" s="75">
        <v>25.5816393442623</v>
      </c>
    </row>
    <row r="594" spans="2:12" x14ac:dyDescent="0.2">
      <c r="B594" s="71" t="s">
        <v>6677</v>
      </c>
      <c r="C594" s="72" t="s">
        <v>6339</v>
      </c>
      <c r="D594" s="72" t="s">
        <v>6413</v>
      </c>
      <c r="E594" s="72" t="s">
        <v>10120</v>
      </c>
      <c r="F594" s="72" t="s">
        <v>9983</v>
      </c>
      <c r="G594" s="116">
        <v>71000</v>
      </c>
      <c r="H594" s="73">
        <v>1490.79</v>
      </c>
      <c r="I594" s="70">
        <v>47.625755471931001</v>
      </c>
      <c r="J594" s="74">
        <v>41800</v>
      </c>
      <c r="K594" s="73">
        <v>878.73</v>
      </c>
      <c r="L594" s="75">
        <v>47.568650211100099</v>
      </c>
    </row>
    <row r="595" spans="2:12" x14ac:dyDescent="0.2">
      <c r="B595" s="71" t="s">
        <v>6677</v>
      </c>
      <c r="C595" s="72" t="s">
        <v>6339</v>
      </c>
      <c r="D595" s="72" t="s">
        <v>9823</v>
      </c>
      <c r="E595" s="72" t="s">
        <v>10120</v>
      </c>
      <c r="F595" s="72" t="s">
        <v>9983</v>
      </c>
      <c r="G595" s="116">
        <v>0</v>
      </c>
      <c r="H595" s="73">
        <v>0</v>
      </c>
      <c r="I595" s="70">
        <v>0</v>
      </c>
      <c r="J595" s="74">
        <v>37100</v>
      </c>
      <c r="K595" s="73">
        <v>778.92</v>
      </c>
      <c r="L595" s="75">
        <v>47.630051866687197</v>
      </c>
    </row>
    <row r="596" spans="2:12" x14ac:dyDescent="0.2">
      <c r="B596" s="71" t="s">
        <v>6677</v>
      </c>
      <c r="C596" s="72" t="s">
        <v>6339</v>
      </c>
      <c r="D596" s="72" t="s">
        <v>6414</v>
      </c>
      <c r="E596" s="72" t="s">
        <v>10120</v>
      </c>
      <c r="F596" s="72" t="s">
        <v>9983</v>
      </c>
      <c r="G596" s="116">
        <v>113185</v>
      </c>
      <c r="H596" s="73">
        <v>1500.54</v>
      </c>
      <c r="I596" s="70">
        <v>75.429512042331396</v>
      </c>
      <c r="J596" s="74">
        <v>123116</v>
      </c>
      <c r="K596" s="73">
        <v>1632.15</v>
      </c>
      <c r="L596" s="75">
        <v>75.431792421039702</v>
      </c>
    </row>
    <row r="597" spans="2:12" x14ac:dyDescent="0.2">
      <c r="B597" s="71" t="s">
        <v>6677</v>
      </c>
      <c r="C597" s="72" t="s">
        <v>6339</v>
      </c>
      <c r="D597" s="72" t="s">
        <v>6415</v>
      </c>
      <c r="E597" s="72" t="s">
        <v>10120</v>
      </c>
      <c r="F597" s="72" t="s">
        <v>9983</v>
      </c>
      <c r="G597" s="116">
        <v>10276</v>
      </c>
      <c r="H597" s="73">
        <v>294.99</v>
      </c>
      <c r="I597" s="70">
        <v>34.8350791552256</v>
      </c>
      <c r="J597" s="74">
        <v>10276</v>
      </c>
      <c r="K597" s="73">
        <v>298.31</v>
      </c>
      <c r="L597" s="75">
        <v>34.447386946465102</v>
      </c>
    </row>
    <row r="598" spans="2:12" x14ac:dyDescent="0.2">
      <c r="B598" s="71" t="s">
        <v>6677</v>
      </c>
      <c r="C598" s="72" t="s">
        <v>6339</v>
      </c>
      <c r="D598" s="72" t="s">
        <v>6503</v>
      </c>
      <c r="E598" s="72" t="s">
        <v>10120</v>
      </c>
      <c r="F598" s="72" t="s">
        <v>9983</v>
      </c>
      <c r="G598" s="116">
        <v>15500</v>
      </c>
      <c r="H598" s="73">
        <v>263.06</v>
      </c>
      <c r="I598" s="70">
        <v>58.921918953850799</v>
      </c>
      <c r="J598" s="74">
        <v>15500</v>
      </c>
      <c r="K598" s="73">
        <v>263.36</v>
      </c>
      <c r="L598" s="75">
        <v>58.854799513973298</v>
      </c>
    </row>
    <row r="599" spans="2:12" x14ac:dyDescent="0.2">
      <c r="B599" s="71" t="s">
        <v>6342</v>
      </c>
      <c r="C599" s="72" t="s">
        <v>6341</v>
      </c>
      <c r="D599" s="72" t="s">
        <v>6504</v>
      </c>
      <c r="E599" s="72" t="s">
        <v>10119</v>
      </c>
      <c r="F599" s="72" t="s">
        <v>9983</v>
      </c>
      <c r="G599" s="116">
        <v>52868</v>
      </c>
      <c r="H599" s="73">
        <v>1266</v>
      </c>
      <c r="I599" s="70">
        <v>41.759873617693501</v>
      </c>
      <c r="J599" s="74">
        <v>43287</v>
      </c>
      <c r="K599" s="73">
        <v>1300</v>
      </c>
      <c r="L599" s="75">
        <v>33.297692307692301</v>
      </c>
    </row>
    <row r="600" spans="2:12" x14ac:dyDescent="0.2">
      <c r="B600" s="71" t="s">
        <v>6344</v>
      </c>
      <c r="C600" s="72" t="s">
        <v>6343</v>
      </c>
      <c r="D600" s="72" t="s">
        <v>8403</v>
      </c>
      <c r="E600" s="72" t="s">
        <v>10118</v>
      </c>
      <c r="F600" s="72" t="s">
        <v>9990</v>
      </c>
      <c r="G600" s="116">
        <v>0</v>
      </c>
      <c r="H600" s="73">
        <v>74.84</v>
      </c>
      <c r="I600" s="70">
        <v>0</v>
      </c>
      <c r="J600" s="74">
        <v>0</v>
      </c>
      <c r="K600" s="73">
        <v>74.069999999999993</v>
      </c>
      <c r="L600" s="75">
        <v>0</v>
      </c>
    </row>
    <row r="601" spans="2:12" x14ac:dyDescent="0.2">
      <c r="B601" s="71" t="s">
        <v>6344</v>
      </c>
      <c r="C601" s="72" t="s">
        <v>6343</v>
      </c>
      <c r="D601" s="72" t="s">
        <v>6343</v>
      </c>
      <c r="E601" s="72" t="s">
        <v>10118</v>
      </c>
      <c r="F601" s="72" t="s">
        <v>9983</v>
      </c>
      <c r="G601" s="116">
        <v>212581</v>
      </c>
      <c r="H601" s="73">
        <v>1877.78</v>
      </c>
      <c r="I601" s="70">
        <v>113.208682593275</v>
      </c>
      <c r="J601" s="74">
        <v>233786</v>
      </c>
      <c r="K601" s="73">
        <v>1949.73</v>
      </c>
      <c r="L601" s="75">
        <v>119.906858898412</v>
      </c>
    </row>
    <row r="602" spans="2:12" x14ac:dyDescent="0.2">
      <c r="B602" s="71" t="s">
        <v>6344</v>
      </c>
      <c r="C602" s="72" t="s">
        <v>6343</v>
      </c>
      <c r="D602" s="72" t="s">
        <v>8404</v>
      </c>
      <c r="E602" s="72" t="s">
        <v>10118</v>
      </c>
      <c r="F602" s="72" t="s">
        <v>9983</v>
      </c>
      <c r="G602" s="116">
        <v>463281</v>
      </c>
      <c r="H602" s="73">
        <v>4728.33</v>
      </c>
      <c r="I602" s="70">
        <v>97.979836432736306</v>
      </c>
      <c r="J602" s="74">
        <v>477804</v>
      </c>
      <c r="K602" s="73">
        <v>4771.84</v>
      </c>
      <c r="L602" s="75">
        <v>100.129928916309</v>
      </c>
    </row>
    <row r="603" spans="2:12" x14ac:dyDescent="0.2">
      <c r="B603" s="71" t="s">
        <v>6344</v>
      </c>
      <c r="C603" s="72" t="s">
        <v>6343</v>
      </c>
      <c r="D603" s="72" t="s">
        <v>6505</v>
      </c>
      <c r="E603" s="72" t="s">
        <v>10118</v>
      </c>
      <c r="F603" s="72" t="s">
        <v>9983</v>
      </c>
      <c r="G603" s="116">
        <v>68262</v>
      </c>
      <c r="H603" s="73">
        <v>1096.26</v>
      </c>
      <c r="I603" s="70">
        <v>62.2680750916753</v>
      </c>
      <c r="J603" s="74">
        <v>70464</v>
      </c>
      <c r="K603" s="73">
        <v>1125.5999999999999</v>
      </c>
      <c r="L603" s="75">
        <v>62.601279317697198</v>
      </c>
    </row>
    <row r="604" spans="2:12" x14ac:dyDescent="0.2">
      <c r="B604" s="71" t="s">
        <v>6344</v>
      </c>
      <c r="C604" s="72" t="s">
        <v>6343</v>
      </c>
      <c r="D604" s="72" t="s">
        <v>6506</v>
      </c>
      <c r="E604" s="72" t="s">
        <v>10118</v>
      </c>
      <c r="F604" s="72" t="s">
        <v>9983</v>
      </c>
      <c r="G604" s="116">
        <v>234306</v>
      </c>
      <c r="H604" s="73">
        <v>2329.7800000000002</v>
      </c>
      <c r="I604" s="70">
        <v>100.57001090231699</v>
      </c>
      <c r="J604" s="74">
        <v>241603</v>
      </c>
      <c r="K604" s="73">
        <v>2402.34</v>
      </c>
      <c r="L604" s="75">
        <v>100.56986105214099</v>
      </c>
    </row>
    <row r="605" spans="2:12" x14ac:dyDescent="0.2">
      <c r="B605" s="71" t="s">
        <v>6344</v>
      </c>
      <c r="C605" s="72" t="s">
        <v>6343</v>
      </c>
      <c r="D605" s="72" t="s">
        <v>6507</v>
      </c>
      <c r="E605" s="72" t="s">
        <v>10118</v>
      </c>
      <c r="F605" s="72" t="s">
        <v>9983</v>
      </c>
      <c r="G605" s="116">
        <v>36000</v>
      </c>
      <c r="H605" s="73">
        <v>515.24</v>
      </c>
      <c r="I605" s="70">
        <v>69.870351680770099</v>
      </c>
      <c r="J605" s="74">
        <v>38610</v>
      </c>
      <c r="K605" s="73">
        <v>526.26</v>
      </c>
      <c r="L605" s="75">
        <v>73.3667768783491</v>
      </c>
    </row>
    <row r="606" spans="2:12" x14ac:dyDescent="0.2">
      <c r="B606" s="71" t="s">
        <v>6344</v>
      </c>
      <c r="C606" s="72" t="s">
        <v>6343</v>
      </c>
      <c r="D606" s="72" t="s">
        <v>6508</v>
      </c>
      <c r="E606" s="72" t="s">
        <v>10118</v>
      </c>
      <c r="F606" s="72" t="s">
        <v>9983</v>
      </c>
      <c r="G606" s="116">
        <v>4798</v>
      </c>
      <c r="H606" s="73">
        <v>219.56</v>
      </c>
      <c r="I606" s="70">
        <v>21.852796502095099</v>
      </c>
      <c r="J606" s="74">
        <v>7317</v>
      </c>
      <c r="K606" s="73">
        <v>255.85</v>
      </c>
      <c r="L606" s="75">
        <v>28.598788352550301</v>
      </c>
    </row>
    <row r="607" spans="2:12" x14ac:dyDescent="0.2">
      <c r="B607" s="71" t="s">
        <v>6344</v>
      </c>
      <c r="C607" s="72" t="s">
        <v>6343</v>
      </c>
      <c r="D607" s="72" t="s">
        <v>6509</v>
      </c>
      <c r="E607" s="72" t="s">
        <v>10118</v>
      </c>
      <c r="F607" s="72" t="s">
        <v>9983</v>
      </c>
      <c r="G607" s="116">
        <v>95000</v>
      </c>
      <c r="H607" s="73">
        <v>1804.09</v>
      </c>
      <c r="I607" s="70">
        <v>52.658126811855297</v>
      </c>
      <c r="J607" s="74">
        <v>103000</v>
      </c>
      <c r="K607" s="73">
        <v>1874.56</v>
      </c>
      <c r="L607" s="75">
        <v>54.946227381358803</v>
      </c>
    </row>
    <row r="608" spans="2:12" x14ac:dyDescent="0.2">
      <c r="B608" s="71" t="s">
        <v>6344</v>
      </c>
      <c r="C608" s="72" t="s">
        <v>6343</v>
      </c>
      <c r="D608" s="72" t="s">
        <v>5364</v>
      </c>
      <c r="E608" s="72" t="s">
        <v>10118</v>
      </c>
      <c r="F608" s="72" t="s">
        <v>9983</v>
      </c>
      <c r="G608" s="116">
        <v>161793</v>
      </c>
      <c r="H608" s="73">
        <v>1749.49</v>
      </c>
      <c r="I608" s="70">
        <v>92.480094198880806</v>
      </c>
      <c r="J608" s="74">
        <v>171077</v>
      </c>
      <c r="K608" s="73">
        <v>1796.09</v>
      </c>
      <c r="L608" s="75">
        <v>95.249681252053094</v>
      </c>
    </row>
    <row r="609" spans="2:12" x14ac:dyDescent="0.2">
      <c r="B609" s="71" t="s">
        <v>6344</v>
      </c>
      <c r="C609" s="72" t="s">
        <v>6343</v>
      </c>
      <c r="D609" s="72" t="s">
        <v>8405</v>
      </c>
      <c r="E609" s="72" t="s">
        <v>10118</v>
      </c>
      <c r="F609" s="72" t="s">
        <v>9983</v>
      </c>
      <c r="G609" s="116">
        <v>226805</v>
      </c>
      <c r="H609" s="73">
        <v>3385.66</v>
      </c>
      <c r="I609" s="70">
        <v>66.9898926649457</v>
      </c>
      <c r="J609" s="74">
        <v>250504</v>
      </c>
      <c r="K609" s="73">
        <v>3543.93</v>
      </c>
      <c r="L609" s="75">
        <v>70.685369067673506</v>
      </c>
    </row>
    <row r="610" spans="2:12" x14ac:dyDescent="0.2">
      <c r="B610" s="71" t="s">
        <v>6344</v>
      </c>
      <c r="C610" s="72" t="s">
        <v>6343</v>
      </c>
      <c r="D610" s="72" t="s">
        <v>5365</v>
      </c>
      <c r="E610" s="72" t="s">
        <v>10118</v>
      </c>
      <c r="F610" s="72" t="s">
        <v>9983</v>
      </c>
      <c r="G610" s="116">
        <v>43171</v>
      </c>
      <c r="H610" s="73">
        <v>536.35</v>
      </c>
      <c r="I610" s="70">
        <v>80.490351449613101</v>
      </c>
      <c r="J610" s="74">
        <v>46555</v>
      </c>
      <c r="K610" s="73">
        <v>567.04999999999995</v>
      </c>
      <c r="L610" s="75">
        <v>82.100343885019001</v>
      </c>
    </row>
    <row r="611" spans="2:12" x14ac:dyDescent="0.2">
      <c r="B611" s="71" t="s">
        <v>6344</v>
      </c>
      <c r="C611" s="72" t="s">
        <v>6343</v>
      </c>
      <c r="D611" s="72" t="s">
        <v>5366</v>
      </c>
      <c r="E611" s="72" t="s">
        <v>10118</v>
      </c>
      <c r="F611" s="72" t="s">
        <v>9983</v>
      </c>
      <c r="G611" s="116">
        <v>4617</v>
      </c>
      <c r="H611" s="73">
        <v>111.68</v>
      </c>
      <c r="I611" s="70">
        <v>41.341332378223498</v>
      </c>
      <c r="J611" s="74">
        <v>4801</v>
      </c>
      <c r="K611" s="73">
        <v>114.23</v>
      </c>
      <c r="L611" s="75">
        <v>42.029239254136399</v>
      </c>
    </row>
    <row r="612" spans="2:12" x14ac:dyDescent="0.2">
      <c r="B612" s="71" t="s">
        <v>6344</v>
      </c>
      <c r="C612" s="72" t="s">
        <v>6343</v>
      </c>
      <c r="D612" s="72" t="s">
        <v>5367</v>
      </c>
      <c r="E612" s="72" t="s">
        <v>10118</v>
      </c>
      <c r="F612" s="72" t="s">
        <v>9983</v>
      </c>
      <c r="G612" s="116">
        <v>115710</v>
      </c>
      <c r="H612" s="73">
        <v>1910.98</v>
      </c>
      <c r="I612" s="70">
        <v>60.550084249965998</v>
      </c>
      <c r="J612" s="74">
        <v>158587</v>
      </c>
      <c r="K612" s="73">
        <v>1934.92</v>
      </c>
      <c r="L612" s="75">
        <v>81.960494490728294</v>
      </c>
    </row>
    <row r="613" spans="2:12" x14ac:dyDescent="0.2">
      <c r="B613" s="71" t="s">
        <v>6344</v>
      </c>
      <c r="C613" s="72" t="s">
        <v>6343</v>
      </c>
      <c r="D613" s="72" t="s">
        <v>5368</v>
      </c>
      <c r="E613" s="72" t="s">
        <v>10118</v>
      </c>
      <c r="F613" s="72" t="s">
        <v>9983</v>
      </c>
      <c r="G613" s="116">
        <v>137619</v>
      </c>
      <c r="H613" s="73">
        <v>2132.64</v>
      </c>
      <c r="I613" s="70">
        <v>64.529878460499702</v>
      </c>
      <c r="J613" s="74">
        <v>137619</v>
      </c>
      <c r="K613" s="73">
        <v>2136.9299999999998</v>
      </c>
      <c r="L613" s="75">
        <v>64.400331316421202</v>
      </c>
    </row>
    <row r="614" spans="2:12" x14ac:dyDescent="0.2">
      <c r="B614" s="71" t="s">
        <v>6344</v>
      </c>
      <c r="C614" s="72" t="s">
        <v>6343</v>
      </c>
      <c r="D614" s="72" t="s">
        <v>8406</v>
      </c>
      <c r="E614" s="72" t="s">
        <v>10118</v>
      </c>
      <c r="F614" s="72" t="s">
        <v>9990</v>
      </c>
      <c r="G614" s="116">
        <v>0</v>
      </c>
      <c r="H614" s="73">
        <v>18.309999999999999</v>
      </c>
      <c r="I614" s="70">
        <v>0</v>
      </c>
      <c r="J614" s="74">
        <v>0</v>
      </c>
      <c r="K614" s="73">
        <v>18.309999999999999</v>
      </c>
      <c r="L614" s="75">
        <v>0</v>
      </c>
    </row>
    <row r="615" spans="2:12" x14ac:dyDescent="0.2">
      <c r="B615" s="71" t="s">
        <v>6344</v>
      </c>
      <c r="C615" s="72" t="s">
        <v>6343</v>
      </c>
      <c r="D615" s="72" t="s">
        <v>8407</v>
      </c>
      <c r="E615" s="72" t="s">
        <v>10118</v>
      </c>
      <c r="F615" s="72" t="s">
        <v>9990</v>
      </c>
      <c r="G615" s="116">
        <v>0</v>
      </c>
      <c r="H615" s="73">
        <v>25.93</v>
      </c>
      <c r="I615" s="70">
        <v>0</v>
      </c>
      <c r="J615" s="74">
        <v>0</v>
      </c>
      <c r="K615" s="73">
        <v>42.26</v>
      </c>
      <c r="L615" s="75">
        <v>0</v>
      </c>
    </row>
    <row r="616" spans="2:12" x14ac:dyDescent="0.2">
      <c r="B616" s="71" t="s">
        <v>6344</v>
      </c>
      <c r="C616" s="72" t="s">
        <v>6343</v>
      </c>
      <c r="D616" s="72" t="s">
        <v>5369</v>
      </c>
      <c r="E616" s="72" t="s">
        <v>10118</v>
      </c>
      <c r="F616" s="72" t="s">
        <v>9983</v>
      </c>
      <c r="G616" s="116">
        <v>198050</v>
      </c>
      <c r="H616" s="73">
        <v>2855.29</v>
      </c>
      <c r="I616" s="70">
        <v>69.362481569297699</v>
      </c>
      <c r="J616" s="74">
        <v>202000</v>
      </c>
      <c r="K616" s="73">
        <v>2886.54</v>
      </c>
      <c r="L616" s="75">
        <v>69.979976026661703</v>
      </c>
    </row>
    <row r="617" spans="2:12" x14ac:dyDescent="0.2">
      <c r="B617" s="71" t="s">
        <v>6344</v>
      </c>
      <c r="C617" s="72" t="s">
        <v>6343</v>
      </c>
      <c r="D617" s="72" t="s">
        <v>8408</v>
      </c>
      <c r="E617" s="72" t="s">
        <v>10118</v>
      </c>
      <c r="F617" s="72" t="s">
        <v>9990</v>
      </c>
      <c r="G617" s="116">
        <v>0</v>
      </c>
      <c r="H617" s="73">
        <v>12.69</v>
      </c>
      <c r="I617" s="70">
        <v>0</v>
      </c>
      <c r="J617" s="74">
        <v>0</v>
      </c>
      <c r="K617" s="73">
        <v>12.83</v>
      </c>
      <c r="L617" s="75">
        <v>0</v>
      </c>
    </row>
    <row r="618" spans="2:12" x14ac:dyDescent="0.2">
      <c r="B618" s="71" t="s">
        <v>6344</v>
      </c>
      <c r="C618" s="72" t="s">
        <v>6343</v>
      </c>
      <c r="D618" s="72" t="s">
        <v>5370</v>
      </c>
      <c r="E618" s="72" t="s">
        <v>10118</v>
      </c>
      <c r="F618" s="72" t="s">
        <v>9983</v>
      </c>
      <c r="G618" s="116">
        <v>55740</v>
      </c>
      <c r="H618" s="73">
        <v>820.16</v>
      </c>
      <c r="I618" s="70">
        <v>67.962348809988299</v>
      </c>
      <c r="J618" s="74">
        <v>67848</v>
      </c>
      <c r="K618" s="73">
        <v>925.38</v>
      </c>
      <c r="L618" s="75">
        <v>73.319068923036994</v>
      </c>
    </row>
    <row r="619" spans="2:12" x14ac:dyDescent="0.2">
      <c r="B619" s="71" t="s">
        <v>6344</v>
      </c>
      <c r="C619" s="72" t="s">
        <v>6343</v>
      </c>
      <c r="D619" s="72" t="s">
        <v>5371</v>
      </c>
      <c r="E619" s="72" t="s">
        <v>10118</v>
      </c>
      <c r="F619" s="72" t="s">
        <v>9983</v>
      </c>
      <c r="G619" s="116">
        <v>13792</v>
      </c>
      <c r="H619" s="73">
        <v>367.37</v>
      </c>
      <c r="I619" s="70">
        <v>37.542532052154499</v>
      </c>
      <c r="J619" s="74">
        <v>13747</v>
      </c>
      <c r="K619" s="73">
        <v>377.18</v>
      </c>
      <c r="L619" s="75">
        <v>36.446789331353699</v>
      </c>
    </row>
    <row r="620" spans="2:12" x14ac:dyDescent="0.2">
      <c r="B620" s="71" t="s">
        <v>6344</v>
      </c>
      <c r="C620" s="72" t="s">
        <v>6343</v>
      </c>
      <c r="D620" s="72" t="s">
        <v>1302</v>
      </c>
      <c r="E620" s="72" t="s">
        <v>10118</v>
      </c>
      <c r="F620" s="72" t="s">
        <v>9983</v>
      </c>
      <c r="G620" s="116">
        <v>68000</v>
      </c>
      <c r="H620" s="73">
        <v>1307.31</v>
      </c>
      <c r="I620" s="70">
        <v>52.015206798693498</v>
      </c>
      <c r="J620" s="74">
        <v>69800</v>
      </c>
      <c r="K620" s="73">
        <v>1311.03</v>
      </c>
      <c r="L620" s="75">
        <v>53.240581832604903</v>
      </c>
    </row>
    <row r="621" spans="2:12" x14ac:dyDescent="0.2">
      <c r="B621" s="71" t="s">
        <v>6344</v>
      </c>
      <c r="C621" s="72" t="s">
        <v>6343</v>
      </c>
      <c r="D621" s="72" t="s">
        <v>1303</v>
      </c>
      <c r="E621" s="72" t="s">
        <v>10118</v>
      </c>
      <c r="F621" s="72" t="s">
        <v>9983</v>
      </c>
      <c r="G621" s="116">
        <v>11493</v>
      </c>
      <c r="H621" s="73">
        <v>280.48</v>
      </c>
      <c r="I621" s="70">
        <v>40.976183685111202</v>
      </c>
      <c r="J621" s="74">
        <v>12000</v>
      </c>
      <c r="K621" s="73">
        <v>284.27999999999997</v>
      </c>
      <c r="L621" s="75">
        <v>42.2119037568594</v>
      </c>
    </row>
    <row r="622" spans="2:12" x14ac:dyDescent="0.2">
      <c r="B622" s="71" t="s">
        <v>6344</v>
      </c>
      <c r="C622" s="72" t="s">
        <v>6343</v>
      </c>
      <c r="D622" s="72" t="s">
        <v>1304</v>
      </c>
      <c r="E622" s="72" t="s">
        <v>10118</v>
      </c>
      <c r="F622" s="72" t="s">
        <v>9983</v>
      </c>
      <c r="G622" s="116">
        <v>170722</v>
      </c>
      <c r="H622" s="73">
        <v>1926.02</v>
      </c>
      <c r="I622" s="70">
        <v>88.639785672007605</v>
      </c>
      <c r="J622" s="74">
        <v>180500</v>
      </c>
      <c r="K622" s="73">
        <v>2012.87</v>
      </c>
      <c r="L622" s="75">
        <v>89.672954537550893</v>
      </c>
    </row>
    <row r="623" spans="2:12" x14ac:dyDescent="0.2">
      <c r="B623" s="71" t="s">
        <v>6344</v>
      </c>
      <c r="C623" s="72" t="s">
        <v>6343</v>
      </c>
      <c r="D623" s="72" t="s">
        <v>8409</v>
      </c>
      <c r="E623" s="72" t="s">
        <v>10118</v>
      </c>
      <c r="F623" s="72" t="s">
        <v>9990</v>
      </c>
      <c r="G623" s="116">
        <v>0</v>
      </c>
      <c r="H623" s="73">
        <v>18.190000000000001</v>
      </c>
      <c r="I623" s="70">
        <v>0</v>
      </c>
      <c r="J623" s="74">
        <v>0</v>
      </c>
      <c r="K623" s="73">
        <v>17.850000000000001</v>
      </c>
      <c r="L623" s="75">
        <v>0</v>
      </c>
    </row>
    <row r="624" spans="2:12" x14ac:dyDescent="0.2">
      <c r="B624" s="71" t="s">
        <v>6345</v>
      </c>
      <c r="C624" s="72" t="s">
        <v>7946</v>
      </c>
      <c r="D624" s="72" t="s">
        <v>1305</v>
      </c>
      <c r="E624" s="72" t="s">
        <v>10120</v>
      </c>
      <c r="F624" s="72" t="s">
        <v>9983</v>
      </c>
      <c r="G624" s="116">
        <v>98095</v>
      </c>
      <c r="H624" s="73">
        <v>6814.25</v>
      </c>
      <c r="I624" s="70">
        <v>14.395568110944</v>
      </c>
      <c r="J624" s="74">
        <v>98095</v>
      </c>
      <c r="K624" s="73">
        <v>7195.03</v>
      </c>
      <c r="L624" s="75">
        <v>13.633716607158</v>
      </c>
    </row>
    <row r="625" spans="2:12" x14ac:dyDescent="0.2">
      <c r="B625" s="71" t="s">
        <v>6345</v>
      </c>
      <c r="C625" s="72" t="s">
        <v>7946</v>
      </c>
      <c r="D625" s="72" t="s">
        <v>1306</v>
      </c>
      <c r="E625" s="72" t="s">
        <v>10120</v>
      </c>
      <c r="F625" s="72" t="s">
        <v>9983</v>
      </c>
      <c r="G625" s="116">
        <v>2328</v>
      </c>
      <c r="H625" s="73">
        <v>89.55</v>
      </c>
      <c r="I625" s="70">
        <v>25.9966499162479</v>
      </c>
      <c r="J625" s="74">
        <v>2328</v>
      </c>
      <c r="K625" s="73">
        <v>92.6</v>
      </c>
      <c r="L625" s="75">
        <v>25.1403887688985</v>
      </c>
    </row>
    <row r="626" spans="2:12" x14ac:dyDescent="0.2">
      <c r="B626" s="71" t="s">
        <v>6345</v>
      </c>
      <c r="C626" s="72" t="s">
        <v>7946</v>
      </c>
      <c r="D626" s="72" t="s">
        <v>1307</v>
      </c>
      <c r="E626" s="72" t="s">
        <v>10120</v>
      </c>
      <c r="F626" s="72" t="s">
        <v>9983</v>
      </c>
      <c r="G626" s="116">
        <v>14629</v>
      </c>
      <c r="H626" s="73">
        <v>1810.53</v>
      </c>
      <c r="I626" s="70">
        <v>8.0799544884647005</v>
      </c>
      <c r="J626" s="74">
        <v>14629</v>
      </c>
      <c r="K626" s="73">
        <v>1851.64</v>
      </c>
      <c r="L626" s="75">
        <v>7.9005638245015204</v>
      </c>
    </row>
    <row r="627" spans="2:12" x14ac:dyDescent="0.2">
      <c r="B627" s="71" t="s">
        <v>6345</v>
      </c>
      <c r="C627" s="72" t="s">
        <v>7946</v>
      </c>
      <c r="D627" s="72" t="s">
        <v>1308</v>
      </c>
      <c r="E627" s="72" t="s">
        <v>10120</v>
      </c>
      <c r="F627" s="72" t="s">
        <v>9983</v>
      </c>
      <c r="G627" s="116">
        <v>26869</v>
      </c>
      <c r="H627" s="73">
        <v>1615.22</v>
      </c>
      <c r="I627" s="70">
        <v>16.634885650251999</v>
      </c>
      <c r="J627" s="74">
        <v>27069</v>
      </c>
      <c r="K627" s="73">
        <v>1667.49</v>
      </c>
      <c r="L627" s="75">
        <v>16.2333807099293</v>
      </c>
    </row>
    <row r="628" spans="2:12" x14ac:dyDescent="0.2">
      <c r="B628" s="71" t="s">
        <v>6345</v>
      </c>
      <c r="C628" s="72" t="s">
        <v>7946</v>
      </c>
      <c r="D628" s="72" t="s">
        <v>1309</v>
      </c>
      <c r="E628" s="72" t="s">
        <v>10120</v>
      </c>
      <c r="F628" s="72" t="s">
        <v>9983</v>
      </c>
      <c r="G628" s="116">
        <v>1450</v>
      </c>
      <c r="H628" s="73">
        <v>254.95</v>
      </c>
      <c r="I628" s="70">
        <v>5.6873896842518104</v>
      </c>
      <c r="J628" s="74">
        <v>1450</v>
      </c>
      <c r="K628" s="73">
        <v>254.5</v>
      </c>
      <c r="L628" s="75">
        <v>5.6974459724950899</v>
      </c>
    </row>
    <row r="629" spans="2:12" x14ac:dyDescent="0.2">
      <c r="B629" s="71" t="s">
        <v>6345</v>
      </c>
      <c r="C629" s="72" t="s">
        <v>7946</v>
      </c>
      <c r="D629" s="72" t="s">
        <v>1310</v>
      </c>
      <c r="E629" s="72" t="s">
        <v>10120</v>
      </c>
      <c r="F629" s="72" t="s">
        <v>9983</v>
      </c>
      <c r="G629" s="116">
        <v>6814.1</v>
      </c>
      <c r="H629" s="73">
        <v>201.49</v>
      </c>
      <c r="I629" s="70">
        <v>33.818551789170698</v>
      </c>
      <c r="J629" s="74">
        <v>6617.12</v>
      </c>
      <c r="K629" s="73">
        <v>207.82</v>
      </c>
      <c r="L629" s="75">
        <v>31.840631315561499</v>
      </c>
    </row>
    <row r="630" spans="2:12" x14ac:dyDescent="0.2">
      <c r="B630" s="71" t="s">
        <v>6345</v>
      </c>
      <c r="C630" s="72" t="s">
        <v>7946</v>
      </c>
      <c r="D630" s="72" t="s">
        <v>1311</v>
      </c>
      <c r="E630" s="72" t="s">
        <v>10120</v>
      </c>
      <c r="F630" s="72" t="s">
        <v>9983</v>
      </c>
      <c r="G630" s="116">
        <v>3040</v>
      </c>
      <c r="H630" s="73">
        <v>137.61000000000001</v>
      </c>
      <c r="I630" s="70">
        <v>22.091417774871001</v>
      </c>
      <c r="J630" s="74">
        <v>3040</v>
      </c>
      <c r="K630" s="73">
        <v>138.33000000000001</v>
      </c>
      <c r="L630" s="75">
        <v>21.9764331670643</v>
      </c>
    </row>
    <row r="631" spans="2:12" x14ac:dyDescent="0.2">
      <c r="B631" s="71" t="s">
        <v>4752</v>
      </c>
      <c r="C631" s="72" t="s">
        <v>4751</v>
      </c>
      <c r="D631" s="72" t="s">
        <v>1312</v>
      </c>
      <c r="E631" s="72" t="s">
        <v>10118</v>
      </c>
      <c r="F631" s="72" t="s">
        <v>9983</v>
      </c>
      <c r="G631" s="116">
        <v>33000</v>
      </c>
      <c r="H631" s="73">
        <v>364.73</v>
      </c>
      <c r="I631" s="70">
        <v>90.477887752584095</v>
      </c>
      <c r="J631" s="74">
        <v>34000</v>
      </c>
      <c r="K631" s="73">
        <v>378.96</v>
      </c>
      <c r="L631" s="75">
        <v>89.719231581169495</v>
      </c>
    </row>
    <row r="632" spans="2:12" x14ac:dyDescent="0.2">
      <c r="B632" s="71" t="s">
        <v>4752</v>
      </c>
      <c r="C632" s="72" t="s">
        <v>4751</v>
      </c>
      <c r="D632" s="72" t="s">
        <v>1313</v>
      </c>
      <c r="E632" s="72" t="s">
        <v>10118</v>
      </c>
      <c r="F632" s="72" t="s">
        <v>9983</v>
      </c>
      <c r="G632" s="116">
        <v>96997</v>
      </c>
      <c r="H632" s="73">
        <v>1065.02</v>
      </c>
      <c r="I632" s="70">
        <v>91.075284971174298</v>
      </c>
      <c r="J632" s="74">
        <v>97797</v>
      </c>
      <c r="K632" s="73">
        <v>1071.1300000000001</v>
      </c>
      <c r="L632" s="75">
        <v>91.302643003183505</v>
      </c>
    </row>
    <row r="633" spans="2:12" x14ac:dyDescent="0.2">
      <c r="B633" s="71" t="s">
        <v>4752</v>
      </c>
      <c r="C633" s="72" t="s">
        <v>4751</v>
      </c>
      <c r="D633" s="72" t="s">
        <v>1314</v>
      </c>
      <c r="E633" s="72" t="s">
        <v>10118</v>
      </c>
      <c r="F633" s="72" t="s">
        <v>9983</v>
      </c>
      <c r="G633" s="116">
        <v>103421</v>
      </c>
      <c r="H633" s="73">
        <v>1121.29</v>
      </c>
      <c r="I633" s="70">
        <v>92.233944831399597</v>
      </c>
      <c r="J633" s="74">
        <v>107379</v>
      </c>
      <c r="K633" s="73">
        <v>1156.92</v>
      </c>
      <c r="L633" s="75">
        <v>92.814542059952302</v>
      </c>
    </row>
    <row r="634" spans="2:12" x14ac:dyDescent="0.2">
      <c r="B634" s="71" t="s">
        <v>4752</v>
      </c>
      <c r="C634" s="72" t="s">
        <v>4751</v>
      </c>
      <c r="D634" s="72" t="s">
        <v>1315</v>
      </c>
      <c r="E634" s="72" t="s">
        <v>10118</v>
      </c>
      <c r="F634" s="72" t="s">
        <v>9983</v>
      </c>
      <c r="G634" s="116">
        <v>238798</v>
      </c>
      <c r="H634" s="73">
        <v>2116.67</v>
      </c>
      <c r="I634" s="70">
        <v>112.817775090118</v>
      </c>
      <c r="J634" s="74">
        <v>249627</v>
      </c>
      <c r="K634" s="73">
        <v>2135.5500000000002</v>
      </c>
      <c r="L634" s="75">
        <v>116.891198988551</v>
      </c>
    </row>
    <row r="635" spans="2:12" x14ac:dyDescent="0.2">
      <c r="B635" s="71" t="s">
        <v>4752</v>
      </c>
      <c r="C635" s="72" t="s">
        <v>4751</v>
      </c>
      <c r="D635" s="72" t="s">
        <v>1316</v>
      </c>
      <c r="E635" s="72" t="s">
        <v>10118</v>
      </c>
      <c r="F635" s="72" t="s">
        <v>9983</v>
      </c>
      <c r="G635" s="116">
        <v>157074</v>
      </c>
      <c r="H635" s="73">
        <v>1347.77</v>
      </c>
      <c r="I635" s="70">
        <v>116.543623912092</v>
      </c>
      <c r="J635" s="74">
        <v>157074</v>
      </c>
      <c r="K635" s="73">
        <v>1361.81</v>
      </c>
      <c r="L635" s="75">
        <v>115.342081494482</v>
      </c>
    </row>
    <row r="636" spans="2:12" x14ac:dyDescent="0.2">
      <c r="B636" s="71" t="s">
        <v>4752</v>
      </c>
      <c r="C636" s="72" t="s">
        <v>4751</v>
      </c>
      <c r="D636" s="72" t="s">
        <v>1317</v>
      </c>
      <c r="E636" s="72" t="s">
        <v>10118</v>
      </c>
      <c r="F636" s="72" t="s">
        <v>9983</v>
      </c>
      <c r="G636" s="116">
        <v>48257</v>
      </c>
      <c r="H636" s="73">
        <v>440.91</v>
      </c>
      <c r="I636" s="70">
        <v>109.44864031208201</v>
      </c>
      <c r="J636" s="74">
        <v>48875</v>
      </c>
      <c r="K636" s="73">
        <v>442.94</v>
      </c>
      <c r="L636" s="75">
        <v>110.342258545175</v>
      </c>
    </row>
    <row r="637" spans="2:12" x14ac:dyDescent="0.2">
      <c r="B637" s="71" t="s">
        <v>4752</v>
      </c>
      <c r="C637" s="72" t="s">
        <v>4751</v>
      </c>
      <c r="D637" s="72" t="s">
        <v>1318</v>
      </c>
      <c r="E637" s="72" t="s">
        <v>10118</v>
      </c>
      <c r="F637" s="72" t="s">
        <v>9983</v>
      </c>
      <c r="G637" s="116">
        <v>20877</v>
      </c>
      <c r="H637" s="73">
        <v>175.59</v>
      </c>
      <c r="I637" s="70">
        <v>118.89629249957299</v>
      </c>
      <c r="J637" s="74">
        <v>21663</v>
      </c>
      <c r="K637" s="73">
        <v>178.59</v>
      </c>
      <c r="L637" s="75">
        <v>121.300184780783</v>
      </c>
    </row>
    <row r="638" spans="2:12" x14ac:dyDescent="0.2">
      <c r="B638" s="71" t="s">
        <v>4752</v>
      </c>
      <c r="C638" s="72" t="s">
        <v>4751</v>
      </c>
      <c r="D638" s="72" t="s">
        <v>9824</v>
      </c>
      <c r="E638" s="72" t="s">
        <v>10118</v>
      </c>
      <c r="F638" s="72" t="s">
        <v>9983</v>
      </c>
      <c r="G638" s="116">
        <v>0</v>
      </c>
      <c r="H638" s="73">
        <v>0</v>
      </c>
      <c r="I638" s="70">
        <v>0</v>
      </c>
      <c r="J638" s="74">
        <v>92158</v>
      </c>
      <c r="K638" s="73">
        <v>779.81</v>
      </c>
      <c r="L638" s="75">
        <v>118.18006950410999</v>
      </c>
    </row>
    <row r="639" spans="2:12" x14ac:dyDescent="0.2">
      <c r="B639" s="71" t="s">
        <v>4752</v>
      </c>
      <c r="C639" s="72" t="s">
        <v>4751</v>
      </c>
      <c r="D639" s="72" t="s">
        <v>1319</v>
      </c>
      <c r="E639" s="72" t="s">
        <v>10118</v>
      </c>
      <c r="F639" s="72" t="s">
        <v>9983</v>
      </c>
      <c r="G639" s="116">
        <v>204794</v>
      </c>
      <c r="H639" s="73">
        <v>2976.46</v>
      </c>
      <c r="I639" s="70">
        <v>68.804553059674902</v>
      </c>
      <c r="J639" s="74">
        <v>213628</v>
      </c>
      <c r="K639" s="73">
        <v>3039.92</v>
      </c>
      <c r="L639" s="75">
        <v>70.274217742572205</v>
      </c>
    </row>
    <row r="640" spans="2:12" x14ac:dyDescent="0.2">
      <c r="B640" s="71" t="s">
        <v>4752</v>
      </c>
      <c r="C640" s="72" t="s">
        <v>4751</v>
      </c>
      <c r="D640" s="72" t="s">
        <v>1320</v>
      </c>
      <c r="E640" s="72" t="s">
        <v>10118</v>
      </c>
      <c r="F640" s="72" t="s">
        <v>9983</v>
      </c>
      <c r="G640" s="116">
        <v>147526</v>
      </c>
      <c r="H640" s="73">
        <v>1495.32</v>
      </c>
      <c r="I640" s="70">
        <v>98.658481127785393</v>
      </c>
      <c r="J640" s="74">
        <v>156788</v>
      </c>
      <c r="K640" s="73">
        <v>1515.76</v>
      </c>
      <c r="L640" s="75">
        <v>103.438539082704</v>
      </c>
    </row>
    <row r="641" spans="2:12" x14ac:dyDescent="0.2">
      <c r="B641" s="71" t="s">
        <v>4752</v>
      </c>
      <c r="C641" s="72" t="s">
        <v>4751</v>
      </c>
      <c r="D641" s="72" t="s">
        <v>1321</v>
      </c>
      <c r="E641" s="72" t="s">
        <v>10118</v>
      </c>
      <c r="F641" s="72" t="s">
        <v>9983</v>
      </c>
      <c r="G641" s="116">
        <v>63768</v>
      </c>
      <c r="H641" s="73">
        <v>721.8</v>
      </c>
      <c r="I641" s="70">
        <v>88.345802161263506</v>
      </c>
      <c r="J641" s="74">
        <v>63768</v>
      </c>
      <c r="K641" s="73">
        <v>678.55</v>
      </c>
      <c r="L641" s="75">
        <v>93.976862427234593</v>
      </c>
    </row>
    <row r="642" spans="2:12" x14ac:dyDescent="0.2">
      <c r="B642" s="71" t="s">
        <v>4752</v>
      </c>
      <c r="C642" s="72" t="s">
        <v>4751</v>
      </c>
      <c r="D642" s="72" t="s">
        <v>1322</v>
      </c>
      <c r="E642" s="72" t="s">
        <v>10118</v>
      </c>
      <c r="F642" s="72" t="s">
        <v>9983</v>
      </c>
      <c r="G642" s="116">
        <v>141915</v>
      </c>
      <c r="H642" s="73">
        <v>1248.79</v>
      </c>
      <c r="I642" s="70">
        <v>113.642005461287</v>
      </c>
      <c r="J642" s="74">
        <v>49757</v>
      </c>
      <c r="K642" s="73">
        <v>494.48</v>
      </c>
      <c r="L642" s="75">
        <v>100.624898883676</v>
      </c>
    </row>
    <row r="643" spans="2:12" x14ac:dyDescent="0.2">
      <c r="B643" s="71" t="s">
        <v>4752</v>
      </c>
      <c r="C643" s="72" t="s">
        <v>4751</v>
      </c>
      <c r="D643" s="72" t="s">
        <v>1323</v>
      </c>
      <c r="E643" s="72" t="s">
        <v>10118</v>
      </c>
      <c r="F643" s="72" t="s">
        <v>9983</v>
      </c>
      <c r="G643" s="116">
        <v>449392</v>
      </c>
      <c r="H643" s="73">
        <v>2094.67</v>
      </c>
      <c r="I643" s="70">
        <v>214.54071524392899</v>
      </c>
      <c r="J643" s="74">
        <v>460808</v>
      </c>
      <c r="K643" s="73">
        <v>2123.46</v>
      </c>
      <c r="L643" s="75">
        <v>217.00809056916501</v>
      </c>
    </row>
    <row r="644" spans="2:12" x14ac:dyDescent="0.2">
      <c r="B644" s="71" t="s">
        <v>4752</v>
      </c>
      <c r="C644" s="72" t="s">
        <v>4751</v>
      </c>
      <c r="D644" s="72" t="s">
        <v>1324</v>
      </c>
      <c r="E644" s="72" t="s">
        <v>10118</v>
      </c>
      <c r="F644" s="72" t="s">
        <v>9983</v>
      </c>
      <c r="G644" s="116">
        <v>235334</v>
      </c>
      <c r="H644" s="73">
        <v>2617.92</v>
      </c>
      <c r="I644" s="70">
        <v>89.893503239212805</v>
      </c>
      <c r="J644" s="74">
        <v>238288</v>
      </c>
      <c r="K644" s="73">
        <v>2706.45</v>
      </c>
      <c r="L644" s="75">
        <v>88.044486319717706</v>
      </c>
    </row>
    <row r="645" spans="2:12" x14ac:dyDescent="0.2">
      <c r="B645" s="71" t="s">
        <v>4752</v>
      </c>
      <c r="C645" s="72" t="s">
        <v>4751</v>
      </c>
      <c r="D645" s="72" t="s">
        <v>1325</v>
      </c>
      <c r="E645" s="72" t="s">
        <v>10118</v>
      </c>
      <c r="F645" s="72" t="s">
        <v>9983</v>
      </c>
      <c r="G645" s="116">
        <v>120900</v>
      </c>
      <c r="H645" s="73">
        <v>1011.89</v>
      </c>
      <c r="I645" s="70">
        <v>119.47939005227801</v>
      </c>
      <c r="J645" s="74">
        <v>123917</v>
      </c>
      <c r="K645" s="73">
        <v>1033.43</v>
      </c>
      <c r="L645" s="75">
        <v>119.90846017630599</v>
      </c>
    </row>
    <row r="646" spans="2:12" x14ac:dyDescent="0.2">
      <c r="B646" s="71" t="s">
        <v>4752</v>
      </c>
      <c r="C646" s="72" t="s">
        <v>4751</v>
      </c>
      <c r="D646" s="72" t="s">
        <v>1326</v>
      </c>
      <c r="E646" s="72" t="s">
        <v>10118</v>
      </c>
      <c r="F646" s="72" t="s">
        <v>9983</v>
      </c>
      <c r="G646" s="116">
        <v>165028</v>
      </c>
      <c r="H646" s="73">
        <v>1049.8699999999999</v>
      </c>
      <c r="I646" s="70">
        <v>157.188985302942</v>
      </c>
      <c r="J646" s="74">
        <v>170338</v>
      </c>
      <c r="K646" s="73">
        <v>1068.4000000000001</v>
      </c>
      <c r="L646" s="75">
        <v>159.43279670535401</v>
      </c>
    </row>
    <row r="647" spans="2:12" x14ac:dyDescent="0.2">
      <c r="B647" s="71" t="s">
        <v>4754</v>
      </c>
      <c r="C647" s="72" t="s">
        <v>4753</v>
      </c>
      <c r="D647" s="72" t="s">
        <v>1327</v>
      </c>
      <c r="E647" s="72" t="s">
        <v>10119</v>
      </c>
      <c r="F647" s="72" t="s">
        <v>9983</v>
      </c>
      <c r="G647" s="116">
        <v>49900</v>
      </c>
      <c r="H647" s="73">
        <v>1767</v>
      </c>
      <c r="I647" s="70">
        <v>28.2399547255235</v>
      </c>
      <c r="J647" s="74">
        <v>53858</v>
      </c>
      <c r="K647" s="73">
        <v>1809</v>
      </c>
      <c r="L647" s="75">
        <v>29.772249861802099</v>
      </c>
    </row>
    <row r="648" spans="2:12" x14ac:dyDescent="0.2">
      <c r="B648" s="71" t="s">
        <v>4754</v>
      </c>
      <c r="C648" s="72" t="s">
        <v>4753</v>
      </c>
      <c r="D648" s="72" t="s">
        <v>1328</v>
      </c>
      <c r="E648" s="72" t="s">
        <v>10119</v>
      </c>
      <c r="F648" s="72" t="s">
        <v>9983</v>
      </c>
      <c r="G648" s="116">
        <v>185386</v>
      </c>
      <c r="H648" s="73">
        <v>6959</v>
      </c>
      <c r="I648" s="70">
        <v>26.639747090099199</v>
      </c>
      <c r="J648" s="74">
        <v>185836</v>
      </c>
      <c r="K648" s="73">
        <v>7089</v>
      </c>
      <c r="L648" s="75">
        <v>26.214698829172001</v>
      </c>
    </row>
    <row r="649" spans="2:12" x14ac:dyDescent="0.2">
      <c r="B649" s="71" t="s">
        <v>4754</v>
      </c>
      <c r="C649" s="72" t="s">
        <v>4753</v>
      </c>
      <c r="D649" s="72" t="s">
        <v>1329</v>
      </c>
      <c r="E649" s="72" t="s">
        <v>10119</v>
      </c>
      <c r="F649" s="72" t="s">
        <v>9983</v>
      </c>
      <c r="G649" s="116">
        <v>129049</v>
      </c>
      <c r="H649" s="73">
        <v>8091</v>
      </c>
      <c r="I649" s="70">
        <v>15.949697194413501</v>
      </c>
      <c r="J649" s="74">
        <v>130750</v>
      </c>
      <c r="K649" s="73">
        <v>8198</v>
      </c>
      <c r="L649" s="75">
        <v>15.9490119541352</v>
      </c>
    </row>
    <row r="650" spans="2:12" x14ac:dyDescent="0.2">
      <c r="B650" s="71" t="s">
        <v>4756</v>
      </c>
      <c r="C650" s="72" t="s">
        <v>4755</v>
      </c>
      <c r="D650" s="72" t="s">
        <v>1330</v>
      </c>
      <c r="E650" s="72" t="s">
        <v>10118</v>
      </c>
      <c r="F650" s="72" t="s">
        <v>9983</v>
      </c>
      <c r="G650" s="116">
        <v>3338.23</v>
      </c>
      <c r="H650" s="73">
        <v>100.49</v>
      </c>
      <c r="I650" s="70">
        <v>33.219524330779201</v>
      </c>
      <c r="J650" s="74">
        <v>3330.48</v>
      </c>
      <c r="K650" s="73">
        <v>101.89</v>
      </c>
      <c r="L650" s="75">
        <v>32.687015408774201</v>
      </c>
    </row>
    <row r="651" spans="2:12" x14ac:dyDescent="0.2">
      <c r="B651" s="71" t="s">
        <v>4756</v>
      </c>
      <c r="C651" s="72" t="s">
        <v>4755</v>
      </c>
      <c r="D651" s="72" t="s">
        <v>1331</v>
      </c>
      <c r="E651" s="72" t="s">
        <v>10118</v>
      </c>
      <c r="F651" s="72" t="s">
        <v>9983</v>
      </c>
      <c r="G651" s="116">
        <v>2176.9</v>
      </c>
      <c r="H651" s="73">
        <v>78.900000000000006</v>
      </c>
      <c r="I651" s="70">
        <v>27.590621039290198</v>
      </c>
      <c r="J651" s="74">
        <v>2244.11</v>
      </c>
      <c r="K651" s="73">
        <v>80.78</v>
      </c>
      <c r="L651" s="75">
        <v>27.7805149789552</v>
      </c>
    </row>
    <row r="652" spans="2:12" x14ac:dyDescent="0.2">
      <c r="B652" s="71" t="s">
        <v>4756</v>
      </c>
      <c r="C652" s="72" t="s">
        <v>4755</v>
      </c>
      <c r="D652" s="72" t="s">
        <v>1332</v>
      </c>
      <c r="E652" s="72" t="s">
        <v>10118</v>
      </c>
      <c r="F652" s="72" t="s">
        <v>9983</v>
      </c>
      <c r="G652" s="116">
        <v>6485.47</v>
      </c>
      <c r="H652" s="73">
        <v>151.87</v>
      </c>
      <c r="I652" s="70">
        <v>42.704089023506903</v>
      </c>
      <c r="J652" s="74">
        <v>6640.47</v>
      </c>
      <c r="K652" s="73">
        <v>153.85</v>
      </c>
      <c r="L652" s="75">
        <v>43.161975950601203</v>
      </c>
    </row>
    <row r="653" spans="2:12" x14ac:dyDescent="0.2">
      <c r="B653" s="71" t="s">
        <v>4756</v>
      </c>
      <c r="C653" s="72" t="s">
        <v>4755</v>
      </c>
      <c r="D653" s="72" t="s">
        <v>1333</v>
      </c>
      <c r="E653" s="72" t="s">
        <v>10118</v>
      </c>
      <c r="F653" s="72" t="s">
        <v>9983</v>
      </c>
      <c r="G653" s="116">
        <v>12753.08</v>
      </c>
      <c r="H653" s="73">
        <v>266.61</v>
      </c>
      <c r="I653" s="70">
        <v>47.834214770638802</v>
      </c>
      <c r="J653" s="74">
        <v>13128.7</v>
      </c>
      <c r="K653" s="73">
        <v>275.91000000000003</v>
      </c>
      <c r="L653" s="75">
        <v>47.583269906853701</v>
      </c>
    </row>
    <row r="654" spans="2:12" x14ac:dyDescent="0.2">
      <c r="B654" s="71" t="s">
        <v>4756</v>
      </c>
      <c r="C654" s="72" t="s">
        <v>4755</v>
      </c>
      <c r="D654" s="72" t="s">
        <v>4755</v>
      </c>
      <c r="E654" s="72" t="s">
        <v>10118</v>
      </c>
      <c r="F654" s="72" t="s">
        <v>9983</v>
      </c>
      <c r="G654" s="116">
        <v>105280</v>
      </c>
      <c r="H654" s="73">
        <v>8276.7000000000007</v>
      </c>
      <c r="I654" s="70">
        <v>12.7200454287337</v>
      </c>
      <c r="J654" s="74">
        <v>108244</v>
      </c>
      <c r="K654" s="73">
        <v>8509.75</v>
      </c>
      <c r="L654" s="75">
        <v>12.719997649754699</v>
      </c>
    </row>
    <row r="655" spans="2:12" x14ac:dyDescent="0.2">
      <c r="B655" s="71" t="s">
        <v>4756</v>
      </c>
      <c r="C655" s="72" t="s">
        <v>4755</v>
      </c>
      <c r="D655" s="72" t="s">
        <v>1334</v>
      </c>
      <c r="E655" s="72" t="s">
        <v>10118</v>
      </c>
      <c r="F655" s="72" t="s">
        <v>9983</v>
      </c>
      <c r="G655" s="116">
        <v>7490.68</v>
      </c>
      <c r="H655" s="73">
        <v>396</v>
      </c>
      <c r="I655" s="70">
        <v>18.915858585858601</v>
      </c>
      <c r="J655" s="74">
        <v>8644.2000000000007</v>
      </c>
      <c r="K655" s="73">
        <v>398.48</v>
      </c>
      <c r="L655" s="75">
        <v>21.692933145954601</v>
      </c>
    </row>
    <row r="656" spans="2:12" x14ac:dyDescent="0.2">
      <c r="B656" s="71" t="s">
        <v>4756</v>
      </c>
      <c r="C656" s="72" t="s">
        <v>4755</v>
      </c>
      <c r="D656" s="72" t="s">
        <v>1335</v>
      </c>
      <c r="E656" s="72" t="s">
        <v>10118</v>
      </c>
      <c r="F656" s="72" t="s">
        <v>9983</v>
      </c>
      <c r="G656" s="116">
        <v>8201.36</v>
      </c>
      <c r="H656" s="73">
        <v>2049.6999999999998</v>
      </c>
      <c r="I656" s="70">
        <v>4.0012489632629196</v>
      </c>
      <c r="J656" s="74">
        <v>8371.26</v>
      </c>
      <c r="K656" s="73">
        <v>2095.37</v>
      </c>
      <c r="L656" s="75">
        <v>3.9951225797830499</v>
      </c>
    </row>
    <row r="657" spans="2:12" x14ac:dyDescent="0.2">
      <c r="B657" s="71" t="s">
        <v>4756</v>
      </c>
      <c r="C657" s="72" t="s">
        <v>4755</v>
      </c>
      <c r="D657" s="72" t="s">
        <v>1336</v>
      </c>
      <c r="E657" s="72" t="s">
        <v>10118</v>
      </c>
      <c r="F657" s="72" t="s">
        <v>9983</v>
      </c>
      <c r="G657" s="116">
        <v>2680</v>
      </c>
      <c r="H657" s="73">
        <v>131.08000000000001</v>
      </c>
      <c r="I657" s="70">
        <v>20.4455294476655</v>
      </c>
      <c r="J657" s="74">
        <v>2776.19</v>
      </c>
      <c r="K657" s="73">
        <v>136.80000000000001</v>
      </c>
      <c r="L657" s="75">
        <v>20.293786549707601</v>
      </c>
    </row>
    <row r="658" spans="2:12" x14ac:dyDescent="0.2">
      <c r="B658" s="71" t="s">
        <v>4756</v>
      </c>
      <c r="C658" s="72" t="s">
        <v>4755</v>
      </c>
      <c r="D658" s="72" t="s">
        <v>1337</v>
      </c>
      <c r="E658" s="72" t="s">
        <v>10118</v>
      </c>
      <c r="F658" s="72" t="s">
        <v>9983</v>
      </c>
      <c r="G658" s="116">
        <v>5335.85</v>
      </c>
      <c r="H658" s="73">
        <v>418.57</v>
      </c>
      <c r="I658" s="70">
        <v>12.7478080129966</v>
      </c>
      <c r="J658" s="74">
        <v>5429.97</v>
      </c>
      <c r="K658" s="73">
        <v>425.88</v>
      </c>
      <c r="L658" s="75">
        <v>12.75</v>
      </c>
    </row>
    <row r="659" spans="2:12" x14ac:dyDescent="0.2">
      <c r="B659" s="71" t="s">
        <v>4756</v>
      </c>
      <c r="C659" s="72" t="s">
        <v>4755</v>
      </c>
      <c r="D659" s="72" t="s">
        <v>5374</v>
      </c>
      <c r="E659" s="72" t="s">
        <v>10118</v>
      </c>
      <c r="F659" s="72" t="s">
        <v>9983</v>
      </c>
      <c r="G659" s="116">
        <v>16080.82</v>
      </c>
      <c r="H659" s="73">
        <v>302.05</v>
      </c>
      <c r="I659" s="70">
        <v>53.238933951332598</v>
      </c>
      <c r="J659" s="74">
        <v>17857.72</v>
      </c>
      <c r="K659" s="73">
        <v>301.75</v>
      </c>
      <c r="L659" s="75">
        <v>59.180513670256801</v>
      </c>
    </row>
    <row r="660" spans="2:12" x14ac:dyDescent="0.2">
      <c r="B660" s="71" t="s">
        <v>4756</v>
      </c>
      <c r="C660" s="72" t="s">
        <v>4755</v>
      </c>
      <c r="D660" s="72" t="s">
        <v>5375</v>
      </c>
      <c r="E660" s="72" t="s">
        <v>10118</v>
      </c>
      <c r="F660" s="72" t="s">
        <v>9983</v>
      </c>
      <c r="G660" s="116">
        <v>1984</v>
      </c>
      <c r="H660" s="73">
        <v>167.01</v>
      </c>
      <c r="I660" s="70">
        <v>11.8795281719658</v>
      </c>
      <c r="J660" s="74">
        <v>2044</v>
      </c>
      <c r="K660" s="73">
        <v>170.08</v>
      </c>
      <c r="L660" s="75">
        <v>12.0178739416745</v>
      </c>
    </row>
    <row r="661" spans="2:12" x14ac:dyDescent="0.2">
      <c r="B661" s="71" t="s">
        <v>4756</v>
      </c>
      <c r="C661" s="72" t="s">
        <v>4755</v>
      </c>
      <c r="D661" s="72" t="s">
        <v>5376</v>
      </c>
      <c r="E661" s="72" t="s">
        <v>10118</v>
      </c>
      <c r="F661" s="72" t="s">
        <v>9983</v>
      </c>
      <c r="G661" s="116">
        <v>37094.03</v>
      </c>
      <c r="H661" s="73">
        <v>1439.26</v>
      </c>
      <c r="I661" s="70">
        <v>25.7729875074691</v>
      </c>
      <c r="J661" s="74">
        <v>40712.18</v>
      </c>
      <c r="K661" s="73">
        <v>1448.56</v>
      </c>
      <c r="L661" s="75">
        <v>28.105276964709802</v>
      </c>
    </row>
    <row r="662" spans="2:12" x14ac:dyDescent="0.2">
      <c r="B662" s="71" t="s">
        <v>4756</v>
      </c>
      <c r="C662" s="72" t="s">
        <v>4755</v>
      </c>
      <c r="D662" s="72" t="s">
        <v>5377</v>
      </c>
      <c r="E662" s="72" t="s">
        <v>10118</v>
      </c>
      <c r="F662" s="72" t="s">
        <v>9983</v>
      </c>
      <c r="G662" s="116">
        <v>12076.05</v>
      </c>
      <c r="H662" s="73">
        <v>187.8</v>
      </c>
      <c r="I662" s="70">
        <v>64.302715654952095</v>
      </c>
      <c r="J662" s="74">
        <v>12354.39</v>
      </c>
      <c r="K662" s="73">
        <v>189.96</v>
      </c>
      <c r="L662" s="75">
        <v>65.036797220467506</v>
      </c>
    </row>
    <row r="663" spans="2:12" x14ac:dyDescent="0.2">
      <c r="B663" s="71" t="s">
        <v>4756</v>
      </c>
      <c r="C663" s="72" t="s">
        <v>4755</v>
      </c>
      <c r="D663" s="72" t="s">
        <v>5378</v>
      </c>
      <c r="E663" s="72" t="s">
        <v>10118</v>
      </c>
      <c r="F663" s="72" t="s">
        <v>9983</v>
      </c>
      <c r="G663" s="116">
        <v>19565.310000000001</v>
      </c>
      <c r="H663" s="73">
        <v>568.26</v>
      </c>
      <c r="I663" s="70">
        <v>34.430208003378702</v>
      </c>
      <c r="J663" s="74">
        <v>22799</v>
      </c>
      <c r="K663" s="73">
        <v>594.16999999999996</v>
      </c>
      <c r="L663" s="75">
        <v>38.371173233249699</v>
      </c>
    </row>
    <row r="664" spans="2:12" x14ac:dyDescent="0.2">
      <c r="B664" s="71" t="s">
        <v>4756</v>
      </c>
      <c r="C664" s="72" t="s">
        <v>4755</v>
      </c>
      <c r="D664" s="72" t="s">
        <v>5379</v>
      </c>
      <c r="E664" s="72" t="s">
        <v>10118</v>
      </c>
      <c r="F664" s="72" t="s">
        <v>9983</v>
      </c>
      <c r="G664" s="116">
        <v>12426.69</v>
      </c>
      <c r="H664" s="73">
        <v>482.53</v>
      </c>
      <c r="I664" s="70">
        <v>25.753196692433601</v>
      </c>
      <c r="J664" s="74">
        <v>14325.33</v>
      </c>
      <c r="K664" s="73">
        <v>490.46</v>
      </c>
      <c r="L664" s="75">
        <v>29.207947640990099</v>
      </c>
    </row>
    <row r="665" spans="2:12" x14ac:dyDescent="0.2">
      <c r="B665" s="71" t="s">
        <v>4756</v>
      </c>
      <c r="C665" s="72" t="s">
        <v>4755</v>
      </c>
      <c r="D665" s="72" t="s">
        <v>6408</v>
      </c>
      <c r="E665" s="72" t="s">
        <v>10118</v>
      </c>
      <c r="F665" s="72" t="s">
        <v>9983</v>
      </c>
      <c r="G665" s="116">
        <v>15000</v>
      </c>
      <c r="H665" s="73">
        <v>819.82</v>
      </c>
      <c r="I665" s="70">
        <v>18.296699275450699</v>
      </c>
      <c r="J665" s="74">
        <v>18000</v>
      </c>
      <c r="K665" s="73">
        <v>833.54</v>
      </c>
      <c r="L665" s="75">
        <v>21.594644528157001</v>
      </c>
    </row>
    <row r="666" spans="2:12" x14ac:dyDescent="0.2">
      <c r="B666" s="71" t="s">
        <v>4756</v>
      </c>
      <c r="C666" s="72" t="s">
        <v>4755</v>
      </c>
      <c r="D666" s="72" t="s">
        <v>5380</v>
      </c>
      <c r="E666" s="72" t="s">
        <v>10118</v>
      </c>
      <c r="F666" s="72" t="s">
        <v>9983</v>
      </c>
      <c r="G666" s="116">
        <v>4855.71</v>
      </c>
      <c r="H666" s="73">
        <v>132.66</v>
      </c>
      <c r="I666" s="70">
        <v>36.602668475802801</v>
      </c>
      <c r="J666" s="74">
        <v>5307.88</v>
      </c>
      <c r="K666" s="73">
        <v>133.18</v>
      </c>
      <c r="L666" s="75">
        <v>39.854933173149099</v>
      </c>
    </row>
    <row r="667" spans="2:12" x14ac:dyDescent="0.2">
      <c r="B667" s="71" t="s">
        <v>4756</v>
      </c>
      <c r="C667" s="72" t="s">
        <v>4755</v>
      </c>
      <c r="D667" s="72" t="s">
        <v>5381</v>
      </c>
      <c r="E667" s="72" t="s">
        <v>10118</v>
      </c>
      <c r="F667" s="72" t="s">
        <v>9983</v>
      </c>
      <c r="G667" s="116">
        <v>14376.2</v>
      </c>
      <c r="H667" s="73">
        <v>406.99</v>
      </c>
      <c r="I667" s="70">
        <v>35.323226614904499</v>
      </c>
      <c r="J667" s="74">
        <v>14865.36</v>
      </c>
      <c r="K667" s="73">
        <v>416.66</v>
      </c>
      <c r="L667" s="75">
        <v>35.677434838957403</v>
      </c>
    </row>
    <row r="668" spans="2:12" x14ac:dyDescent="0.2">
      <c r="B668" s="71" t="s">
        <v>4756</v>
      </c>
      <c r="C668" s="72" t="s">
        <v>4755</v>
      </c>
      <c r="D668" s="72" t="s">
        <v>5382</v>
      </c>
      <c r="E668" s="72" t="s">
        <v>10118</v>
      </c>
      <c r="F668" s="72" t="s">
        <v>9983</v>
      </c>
      <c r="G668" s="116">
        <v>26456.05</v>
      </c>
      <c r="H668" s="73">
        <v>1008.9</v>
      </c>
      <c r="I668" s="70">
        <v>26.2226682525523</v>
      </c>
      <c r="J668" s="74">
        <v>26621.95</v>
      </c>
      <c r="K668" s="73">
        <v>1015.33</v>
      </c>
      <c r="L668" s="75">
        <v>26.219997439256201</v>
      </c>
    </row>
    <row r="669" spans="2:12" x14ac:dyDescent="0.2">
      <c r="B669" s="71" t="s">
        <v>4757</v>
      </c>
      <c r="C669" s="72" t="s">
        <v>7947</v>
      </c>
      <c r="D669" s="72" t="s">
        <v>5383</v>
      </c>
      <c r="E669" s="72" t="s">
        <v>10120</v>
      </c>
      <c r="F669" s="72" t="s">
        <v>9983</v>
      </c>
      <c r="G669" s="116">
        <v>139822</v>
      </c>
      <c r="H669" s="73">
        <v>3514</v>
      </c>
      <c r="I669" s="70">
        <v>39.789982925441102</v>
      </c>
      <c r="J669" s="74">
        <v>145480.70000000001</v>
      </c>
      <c r="K669" s="73">
        <v>3570</v>
      </c>
      <c r="L669" s="75">
        <v>40.7508963585434</v>
      </c>
    </row>
    <row r="670" spans="2:12" x14ac:dyDescent="0.2">
      <c r="B670" s="71" t="s">
        <v>4757</v>
      </c>
      <c r="C670" s="72" t="s">
        <v>7947</v>
      </c>
      <c r="D670" s="72" t="s">
        <v>5384</v>
      </c>
      <c r="E670" s="72" t="s">
        <v>10120</v>
      </c>
      <c r="F670" s="72" t="s">
        <v>9983</v>
      </c>
      <c r="G670" s="116">
        <v>1317195</v>
      </c>
      <c r="H670" s="73">
        <v>17414</v>
      </c>
      <c r="I670" s="70">
        <v>75.640002297002397</v>
      </c>
      <c r="J670" s="74">
        <v>1354410</v>
      </c>
      <c r="K670" s="73">
        <v>17906</v>
      </c>
      <c r="L670" s="75">
        <v>75.640008935552302</v>
      </c>
    </row>
    <row r="671" spans="2:12" x14ac:dyDescent="0.2">
      <c r="B671" s="71" t="s">
        <v>4757</v>
      </c>
      <c r="C671" s="72" t="s">
        <v>7947</v>
      </c>
      <c r="D671" s="72" t="s">
        <v>5385</v>
      </c>
      <c r="E671" s="72" t="s">
        <v>10120</v>
      </c>
      <c r="F671" s="72" t="s">
        <v>9983</v>
      </c>
      <c r="G671" s="116">
        <v>180400</v>
      </c>
      <c r="H671" s="73">
        <v>2577</v>
      </c>
      <c r="I671" s="70">
        <v>70.003880481179706</v>
      </c>
      <c r="J671" s="74">
        <v>182400</v>
      </c>
      <c r="K671" s="73">
        <v>2581</v>
      </c>
      <c r="L671" s="75">
        <v>70.670282836110005</v>
      </c>
    </row>
    <row r="672" spans="2:12" x14ac:dyDescent="0.2">
      <c r="B672" s="71" t="s">
        <v>4757</v>
      </c>
      <c r="C672" s="72" t="s">
        <v>7947</v>
      </c>
      <c r="D672" s="72" t="s">
        <v>5386</v>
      </c>
      <c r="E672" s="72" t="s">
        <v>10120</v>
      </c>
      <c r="F672" s="72" t="s">
        <v>9983</v>
      </c>
      <c r="G672" s="116">
        <v>537898</v>
      </c>
      <c r="H672" s="73">
        <v>7633</v>
      </c>
      <c r="I672" s="70">
        <v>70.470064194943006</v>
      </c>
      <c r="J672" s="74">
        <v>540223</v>
      </c>
      <c r="K672" s="73">
        <v>7666</v>
      </c>
      <c r="L672" s="75">
        <v>70.469997391077499</v>
      </c>
    </row>
    <row r="673" spans="2:12" x14ac:dyDescent="0.2">
      <c r="B673" s="71" t="s">
        <v>4757</v>
      </c>
      <c r="C673" s="72" t="s">
        <v>7947</v>
      </c>
      <c r="D673" s="72" t="s">
        <v>5387</v>
      </c>
      <c r="E673" s="72" t="s">
        <v>10120</v>
      </c>
      <c r="F673" s="72" t="s">
        <v>9983</v>
      </c>
      <c r="G673" s="116">
        <v>132619</v>
      </c>
      <c r="H673" s="73">
        <v>4407</v>
      </c>
      <c r="I673" s="70">
        <v>30.092806898116599</v>
      </c>
      <c r="J673" s="74">
        <v>139581</v>
      </c>
      <c r="K673" s="73">
        <v>4436</v>
      </c>
      <c r="L673" s="75">
        <v>31.4655094679892</v>
      </c>
    </row>
    <row r="674" spans="2:12" x14ac:dyDescent="0.2">
      <c r="B674" s="71" t="s">
        <v>4757</v>
      </c>
      <c r="C674" s="72" t="s">
        <v>7947</v>
      </c>
      <c r="D674" s="72" t="s">
        <v>5388</v>
      </c>
      <c r="E674" s="72" t="s">
        <v>10120</v>
      </c>
      <c r="F674" s="72" t="s">
        <v>9983</v>
      </c>
      <c r="G674" s="116">
        <v>410410</v>
      </c>
      <c r="H674" s="73">
        <v>6453</v>
      </c>
      <c r="I674" s="70">
        <v>63.5998760266543</v>
      </c>
      <c r="J674" s="74">
        <v>419394</v>
      </c>
      <c r="K674" s="73">
        <v>6536</v>
      </c>
      <c r="L674" s="75">
        <v>64.166768665850697</v>
      </c>
    </row>
    <row r="675" spans="2:12" x14ac:dyDescent="0.2">
      <c r="B675" s="71" t="s">
        <v>4759</v>
      </c>
      <c r="C675" s="72" t="s">
        <v>4758</v>
      </c>
      <c r="D675" s="72" t="s">
        <v>5389</v>
      </c>
      <c r="E675" s="72" t="s">
        <v>10119</v>
      </c>
      <c r="F675" s="72" t="s">
        <v>9983</v>
      </c>
      <c r="G675" s="116">
        <v>40650</v>
      </c>
      <c r="H675" s="73">
        <v>1626</v>
      </c>
      <c r="I675" s="70">
        <v>25</v>
      </c>
      <c r="J675" s="74">
        <v>40775</v>
      </c>
      <c r="K675" s="73">
        <v>1631</v>
      </c>
      <c r="L675" s="75">
        <v>25</v>
      </c>
    </row>
    <row r="676" spans="2:12" x14ac:dyDescent="0.2">
      <c r="B676" s="71" t="s">
        <v>4759</v>
      </c>
      <c r="C676" s="72" t="s">
        <v>4758</v>
      </c>
      <c r="D676" s="72" t="s">
        <v>5390</v>
      </c>
      <c r="E676" s="72" t="s">
        <v>10119</v>
      </c>
      <c r="F676" s="72" t="s">
        <v>9983</v>
      </c>
      <c r="G676" s="116">
        <v>90281</v>
      </c>
      <c r="H676" s="73">
        <v>5893</v>
      </c>
      <c r="I676" s="70">
        <v>15.3200407262854</v>
      </c>
      <c r="J676" s="74">
        <v>100961</v>
      </c>
      <c r="K676" s="73">
        <v>5967</v>
      </c>
      <c r="L676" s="75">
        <v>16.919892743422199</v>
      </c>
    </row>
    <row r="677" spans="2:12" x14ac:dyDescent="0.2">
      <c r="B677" s="71" t="s">
        <v>4759</v>
      </c>
      <c r="C677" s="72" t="s">
        <v>4758</v>
      </c>
      <c r="D677" s="72" t="s">
        <v>5391</v>
      </c>
      <c r="E677" s="72" t="s">
        <v>10119</v>
      </c>
      <c r="F677" s="72" t="s">
        <v>9983</v>
      </c>
      <c r="G677" s="116">
        <v>39025</v>
      </c>
      <c r="H677" s="73">
        <v>2845</v>
      </c>
      <c r="I677" s="70">
        <v>13.7170474516696</v>
      </c>
      <c r="J677" s="74">
        <v>41453</v>
      </c>
      <c r="K677" s="73">
        <v>2869</v>
      </c>
      <c r="L677" s="75">
        <v>14.448588358313</v>
      </c>
    </row>
    <row r="678" spans="2:12" x14ac:dyDescent="0.2">
      <c r="B678" s="71" t="s">
        <v>4759</v>
      </c>
      <c r="C678" s="72" t="s">
        <v>4758</v>
      </c>
      <c r="D678" s="72" t="s">
        <v>5392</v>
      </c>
      <c r="E678" s="72" t="s">
        <v>10119</v>
      </c>
      <c r="F678" s="72" t="s">
        <v>9983</v>
      </c>
      <c r="G678" s="116">
        <v>27213</v>
      </c>
      <c r="H678" s="73">
        <v>2283</v>
      </c>
      <c r="I678" s="70">
        <v>11.9198423127464</v>
      </c>
      <c r="J678" s="74">
        <v>29522</v>
      </c>
      <c r="K678" s="73">
        <v>2285</v>
      </c>
      <c r="L678" s="75">
        <v>12.919912472647701</v>
      </c>
    </row>
    <row r="679" spans="2:12" x14ac:dyDescent="0.2">
      <c r="B679" s="71" t="s">
        <v>4759</v>
      </c>
      <c r="C679" s="72" t="s">
        <v>4758</v>
      </c>
      <c r="D679" s="72" t="s">
        <v>5393</v>
      </c>
      <c r="E679" s="72" t="s">
        <v>10119</v>
      </c>
      <c r="F679" s="72" t="s">
        <v>9983</v>
      </c>
      <c r="G679" s="116">
        <v>13832</v>
      </c>
      <c r="H679" s="73">
        <v>1036</v>
      </c>
      <c r="I679" s="70">
        <v>13.351351351351401</v>
      </c>
      <c r="J679" s="74">
        <v>14732</v>
      </c>
      <c r="K679" s="73">
        <v>1050</v>
      </c>
      <c r="L679" s="75">
        <v>14.0304761904762</v>
      </c>
    </row>
    <row r="680" spans="2:12" x14ac:dyDescent="0.2">
      <c r="B680" s="71" t="s">
        <v>4759</v>
      </c>
      <c r="C680" s="72" t="s">
        <v>4758</v>
      </c>
      <c r="D680" s="72" t="s">
        <v>5394</v>
      </c>
      <c r="E680" s="72" t="s">
        <v>10119</v>
      </c>
      <c r="F680" s="72" t="s">
        <v>9983</v>
      </c>
      <c r="G680" s="116">
        <v>17590</v>
      </c>
      <c r="H680" s="73">
        <v>1010</v>
      </c>
      <c r="I680" s="70">
        <v>17.4158415841584</v>
      </c>
      <c r="J680" s="74">
        <v>18605</v>
      </c>
      <c r="K680" s="73">
        <v>1015</v>
      </c>
      <c r="L680" s="75">
        <v>18.330049261083701</v>
      </c>
    </row>
    <row r="681" spans="2:12" x14ac:dyDescent="0.2">
      <c r="B681" s="71" t="s">
        <v>4759</v>
      </c>
      <c r="C681" s="72" t="s">
        <v>4758</v>
      </c>
      <c r="D681" s="72" t="s">
        <v>5395</v>
      </c>
      <c r="E681" s="72" t="s">
        <v>10119</v>
      </c>
      <c r="F681" s="72" t="s">
        <v>9983</v>
      </c>
      <c r="G681" s="116">
        <v>7800</v>
      </c>
      <c r="H681" s="73">
        <v>780</v>
      </c>
      <c r="I681" s="70">
        <v>10</v>
      </c>
      <c r="J681" s="74">
        <v>11745</v>
      </c>
      <c r="K681" s="73">
        <v>783</v>
      </c>
      <c r="L681" s="75">
        <v>15</v>
      </c>
    </row>
    <row r="682" spans="2:12" x14ac:dyDescent="0.2">
      <c r="B682" s="71" t="s">
        <v>4759</v>
      </c>
      <c r="C682" s="72" t="s">
        <v>4758</v>
      </c>
      <c r="D682" s="72" t="s">
        <v>5396</v>
      </c>
      <c r="E682" s="72" t="s">
        <v>10119</v>
      </c>
      <c r="F682" s="72" t="s">
        <v>9983</v>
      </c>
      <c r="G682" s="116">
        <v>42201</v>
      </c>
      <c r="H682" s="73">
        <v>2110</v>
      </c>
      <c r="I682" s="70">
        <v>20.0004739336493</v>
      </c>
      <c r="J682" s="74">
        <v>43912</v>
      </c>
      <c r="K682" s="73">
        <v>2142</v>
      </c>
      <c r="L682" s="75">
        <v>20.500466853408</v>
      </c>
    </row>
    <row r="683" spans="2:12" x14ac:dyDescent="0.2">
      <c r="B683" s="71" t="s">
        <v>4759</v>
      </c>
      <c r="C683" s="72" t="s">
        <v>4758</v>
      </c>
      <c r="D683" s="72" t="s">
        <v>5397</v>
      </c>
      <c r="E683" s="72" t="s">
        <v>10119</v>
      </c>
      <c r="F683" s="72" t="s">
        <v>9983</v>
      </c>
      <c r="G683" s="116">
        <v>160093</v>
      </c>
      <c r="H683" s="73">
        <v>6659</v>
      </c>
      <c r="I683" s="70">
        <v>24.041597837513098</v>
      </c>
      <c r="J683" s="74">
        <v>163685</v>
      </c>
      <c r="K683" s="73">
        <v>6792</v>
      </c>
      <c r="L683" s="75">
        <v>24.0996760895171</v>
      </c>
    </row>
    <row r="684" spans="2:12" x14ac:dyDescent="0.2">
      <c r="B684" s="71" t="s">
        <v>4759</v>
      </c>
      <c r="C684" s="72" t="s">
        <v>4758</v>
      </c>
      <c r="D684" s="72" t="s">
        <v>5398</v>
      </c>
      <c r="E684" s="72" t="s">
        <v>10119</v>
      </c>
      <c r="F684" s="72" t="s">
        <v>9983</v>
      </c>
      <c r="G684" s="116">
        <v>583913</v>
      </c>
      <c r="H684" s="73">
        <v>13678</v>
      </c>
      <c r="I684" s="70">
        <v>42.689940049714899</v>
      </c>
      <c r="J684" s="74">
        <v>593434</v>
      </c>
      <c r="K684" s="73">
        <v>13901</v>
      </c>
      <c r="L684" s="75">
        <v>42.690022300553899</v>
      </c>
    </row>
    <row r="685" spans="2:12" x14ac:dyDescent="0.2">
      <c r="B685" s="71" t="s">
        <v>4759</v>
      </c>
      <c r="C685" s="72" t="s">
        <v>4758</v>
      </c>
      <c r="D685" s="72" t="s">
        <v>1365</v>
      </c>
      <c r="E685" s="72" t="s">
        <v>10119</v>
      </c>
      <c r="F685" s="72" t="s">
        <v>9983</v>
      </c>
      <c r="G685" s="116">
        <v>16408</v>
      </c>
      <c r="H685" s="73">
        <v>2051</v>
      </c>
      <c r="I685" s="70">
        <v>8</v>
      </c>
      <c r="J685" s="74">
        <v>32130</v>
      </c>
      <c r="K685" s="73">
        <v>2142</v>
      </c>
      <c r="L685" s="75">
        <v>15</v>
      </c>
    </row>
    <row r="686" spans="2:12" x14ac:dyDescent="0.2">
      <c r="B686" s="71" t="s">
        <v>4759</v>
      </c>
      <c r="C686" s="72" t="s">
        <v>4758</v>
      </c>
      <c r="D686" s="72" t="s">
        <v>1366</v>
      </c>
      <c r="E686" s="72" t="s">
        <v>10119</v>
      </c>
      <c r="F686" s="72" t="s">
        <v>9983</v>
      </c>
      <c r="G686" s="116">
        <v>14495</v>
      </c>
      <c r="H686" s="73">
        <v>968</v>
      </c>
      <c r="I686" s="70">
        <v>14.974173553719</v>
      </c>
      <c r="J686" s="74">
        <v>14482</v>
      </c>
      <c r="K686" s="73">
        <v>992</v>
      </c>
      <c r="L686" s="75">
        <v>14.5987903225806</v>
      </c>
    </row>
    <row r="687" spans="2:12" x14ac:dyDescent="0.2">
      <c r="B687" s="71" t="s">
        <v>4759</v>
      </c>
      <c r="C687" s="72" t="s">
        <v>4758</v>
      </c>
      <c r="D687" s="72" t="s">
        <v>1367</v>
      </c>
      <c r="E687" s="72" t="s">
        <v>10119</v>
      </c>
      <c r="F687" s="72" t="s">
        <v>9983</v>
      </c>
      <c r="G687" s="116">
        <v>14940</v>
      </c>
      <c r="H687" s="73">
        <v>830</v>
      </c>
      <c r="I687" s="70">
        <v>18</v>
      </c>
      <c r="J687" s="74">
        <v>15048</v>
      </c>
      <c r="K687" s="73">
        <v>836</v>
      </c>
      <c r="L687" s="75">
        <v>18</v>
      </c>
    </row>
    <row r="688" spans="2:12" x14ac:dyDescent="0.2">
      <c r="B688" s="71" t="s">
        <v>4759</v>
      </c>
      <c r="C688" s="72" t="s">
        <v>4758</v>
      </c>
      <c r="D688" s="72" t="s">
        <v>1368</v>
      </c>
      <c r="E688" s="72" t="s">
        <v>10119</v>
      </c>
      <c r="F688" s="72" t="s">
        <v>9983</v>
      </c>
      <c r="G688" s="116">
        <v>46547</v>
      </c>
      <c r="H688" s="73">
        <v>2711</v>
      </c>
      <c r="I688" s="70">
        <v>17.169679085208401</v>
      </c>
      <c r="J688" s="74">
        <v>47174</v>
      </c>
      <c r="K688" s="73">
        <v>2752</v>
      </c>
      <c r="L688" s="75">
        <v>17.141715116279101</v>
      </c>
    </row>
    <row r="689" spans="2:12" x14ac:dyDescent="0.2">
      <c r="B689" s="71" t="s">
        <v>4759</v>
      </c>
      <c r="C689" s="72" t="s">
        <v>4758</v>
      </c>
      <c r="D689" s="72" t="s">
        <v>1369</v>
      </c>
      <c r="E689" s="72" t="s">
        <v>10119</v>
      </c>
      <c r="F689" s="72" t="s">
        <v>9983</v>
      </c>
      <c r="G689" s="116">
        <v>39155</v>
      </c>
      <c r="H689" s="73">
        <v>1362</v>
      </c>
      <c r="I689" s="70">
        <v>28.7481644640235</v>
      </c>
      <c r="J689" s="74">
        <v>42586</v>
      </c>
      <c r="K689" s="73">
        <v>1481</v>
      </c>
      <c r="L689" s="75">
        <v>28.754895340985801</v>
      </c>
    </row>
    <row r="690" spans="2:12" x14ac:dyDescent="0.2">
      <c r="B690" s="71" t="s">
        <v>4759</v>
      </c>
      <c r="C690" s="72" t="s">
        <v>4758</v>
      </c>
      <c r="D690" s="72" t="s">
        <v>8410</v>
      </c>
      <c r="E690" s="72" t="s">
        <v>10119</v>
      </c>
      <c r="F690" s="72" t="s">
        <v>9990</v>
      </c>
      <c r="G690" s="116">
        <v>0</v>
      </c>
      <c r="H690" s="73">
        <v>0</v>
      </c>
      <c r="I690" s="70">
        <v>0</v>
      </c>
      <c r="J690" s="74">
        <v>0</v>
      </c>
      <c r="K690" s="73">
        <v>0</v>
      </c>
      <c r="L690" s="75">
        <v>0</v>
      </c>
    </row>
    <row r="691" spans="2:12" x14ac:dyDescent="0.2">
      <c r="B691" s="71" t="s">
        <v>4759</v>
      </c>
      <c r="C691" s="72" t="s">
        <v>4758</v>
      </c>
      <c r="D691" s="72" t="s">
        <v>1370</v>
      </c>
      <c r="E691" s="72" t="s">
        <v>10119</v>
      </c>
      <c r="F691" s="72" t="s">
        <v>9983</v>
      </c>
      <c r="G691" s="116">
        <v>34370</v>
      </c>
      <c r="H691" s="73">
        <v>1589</v>
      </c>
      <c r="I691" s="70">
        <v>21.629955947136601</v>
      </c>
      <c r="J691" s="74">
        <v>39677</v>
      </c>
      <c r="K691" s="73">
        <v>1644</v>
      </c>
      <c r="L691" s="75">
        <v>24.134428223844299</v>
      </c>
    </row>
    <row r="692" spans="2:12" x14ac:dyDescent="0.2">
      <c r="B692" s="71" t="s">
        <v>4759</v>
      </c>
      <c r="C692" s="72" t="s">
        <v>4758</v>
      </c>
      <c r="D692" s="72" t="s">
        <v>1371</v>
      </c>
      <c r="E692" s="72" t="s">
        <v>10119</v>
      </c>
      <c r="F692" s="72" t="s">
        <v>9983</v>
      </c>
      <c r="G692" s="116">
        <v>15015</v>
      </c>
      <c r="H692" s="73">
        <v>2002</v>
      </c>
      <c r="I692" s="70">
        <v>7.5</v>
      </c>
      <c r="J692" s="74">
        <v>15045</v>
      </c>
      <c r="K692" s="73">
        <v>2006</v>
      </c>
      <c r="L692" s="75">
        <v>7.5</v>
      </c>
    </row>
    <row r="693" spans="2:12" x14ac:dyDescent="0.2">
      <c r="B693" s="71" t="s">
        <v>4761</v>
      </c>
      <c r="C693" s="72" t="s">
        <v>4760</v>
      </c>
      <c r="D693" s="72" t="s">
        <v>9825</v>
      </c>
      <c r="E693" s="72" t="s">
        <v>10118</v>
      </c>
      <c r="F693" s="72" t="s">
        <v>9980</v>
      </c>
      <c r="G693" s="116">
        <v>2800</v>
      </c>
      <c r="H693" s="73">
        <v>191.7</v>
      </c>
      <c r="I693" s="70">
        <v>14.61</v>
      </c>
      <c r="J693" s="74">
        <v>2800</v>
      </c>
      <c r="K693" s="73">
        <v>196.02</v>
      </c>
      <c r="L693" s="75">
        <v>14.2842567084991</v>
      </c>
    </row>
    <row r="694" spans="2:12" x14ac:dyDescent="0.2">
      <c r="B694" s="71" t="s">
        <v>4761</v>
      </c>
      <c r="C694" s="72" t="s">
        <v>4760</v>
      </c>
      <c r="D694" s="72" t="s">
        <v>1372</v>
      </c>
      <c r="E694" s="72" t="s">
        <v>10118</v>
      </c>
      <c r="F694" s="72" t="s">
        <v>9983</v>
      </c>
      <c r="G694" s="116">
        <v>4071</v>
      </c>
      <c r="H694" s="73">
        <v>137.21</v>
      </c>
      <c r="I694" s="70">
        <v>29.669849136360298</v>
      </c>
      <c r="J694" s="74">
        <v>4071</v>
      </c>
      <c r="K694" s="73">
        <v>137.02000000000001</v>
      </c>
      <c r="L694" s="75">
        <v>29.710991096190298</v>
      </c>
    </row>
    <row r="695" spans="2:12" x14ac:dyDescent="0.2">
      <c r="B695" s="71" t="s">
        <v>4761</v>
      </c>
      <c r="C695" s="72" t="s">
        <v>4760</v>
      </c>
      <c r="D695" s="72" t="s">
        <v>8411</v>
      </c>
      <c r="E695" s="72" t="s">
        <v>10118</v>
      </c>
      <c r="F695" s="72" t="s">
        <v>9990</v>
      </c>
      <c r="G695" s="116">
        <v>0</v>
      </c>
      <c r="H695" s="73">
        <v>94.76</v>
      </c>
      <c r="I695" s="70">
        <v>0</v>
      </c>
      <c r="J695" s="74">
        <v>0</v>
      </c>
      <c r="K695" s="73">
        <v>95.14</v>
      </c>
      <c r="L695" s="75">
        <v>0</v>
      </c>
    </row>
    <row r="696" spans="2:12" x14ac:dyDescent="0.2">
      <c r="B696" s="71" t="s">
        <v>4761</v>
      </c>
      <c r="C696" s="72" t="s">
        <v>4760</v>
      </c>
      <c r="D696" s="72" t="s">
        <v>1373</v>
      </c>
      <c r="E696" s="72" t="s">
        <v>10118</v>
      </c>
      <c r="F696" s="72" t="s">
        <v>9983</v>
      </c>
      <c r="G696" s="116">
        <v>1000</v>
      </c>
      <c r="H696" s="73">
        <v>76.040000000000006</v>
      </c>
      <c r="I696" s="70">
        <v>13.1509731720147</v>
      </c>
      <c r="J696" s="74">
        <v>1000</v>
      </c>
      <c r="K696" s="73">
        <v>75.540000000000006</v>
      </c>
      <c r="L696" s="75">
        <v>13.238019592269</v>
      </c>
    </row>
    <row r="697" spans="2:12" x14ac:dyDescent="0.2">
      <c r="B697" s="71" t="s">
        <v>4761</v>
      </c>
      <c r="C697" s="72" t="s">
        <v>4760</v>
      </c>
      <c r="D697" s="72" t="s">
        <v>1374</v>
      </c>
      <c r="E697" s="72" t="s">
        <v>10118</v>
      </c>
      <c r="F697" s="72" t="s">
        <v>9983</v>
      </c>
      <c r="G697" s="116">
        <v>3000</v>
      </c>
      <c r="H697" s="73">
        <v>153.07</v>
      </c>
      <c r="I697" s="70">
        <v>19.598876331090398</v>
      </c>
      <c r="J697" s="74">
        <v>3000</v>
      </c>
      <c r="K697" s="73">
        <v>155.83000000000001</v>
      </c>
      <c r="L697" s="75">
        <v>19.251748700507001</v>
      </c>
    </row>
    <row r="698" spans="2:12" x14ac:dyDescent="0.2">
      <c r="B698" s="71" t="s">
        <v>4761</v>
      </c>
      <c r="C698" s="72" t="s">
        <v>4760</v>
      </c>
      <c r="D698" s="72" t="s">
        <v>1375</v>
      </c>
      <c r="E698" s="72" t="s">
        <v>10118</v>
      </c>
      <c r="F698" s="72" t="s">
        <v>9983</v>
      </c>
      <c r="G698" s="116">
        <v>4529</v>
      </c>
      <c r="H698" s="73">
        <v>101.55</v>
      </c>
      <c r="I698" s="70">
        <v>44.5987198424422</v>
      </c>
      <c r="J698" s="74">
        <v>4529</v>
      </c>
      <c r="K698" s="73">
        <v>100.39</v>
      </c>
      <c r="L698" s="75">
        <v>45.114055184779403</v>
      </c>
    </row>
    <row r="699" spans="2:12" x14ac:dyDescent="0.2">
      <c r="B699" s="71" t="s">
        <v>4761</v>
      </c>
      <c r="C699" s="72" t="s">
        <v>4760</v>
      </c>
      <c r="D699" s="72" t="s">
        <v>1376</v>
      </c>
      <c r="E699" s="72" t="s">
        <v>10118</v>
      </c>
      <c r="F699" s="72" t="s">
        <v>9983</v>
      </c>
      <c r="G699" s="116">
        <v>10806</v>
      </c>
      <c r="H699" s="73">
        <v>142.13999999999999</v>
      </c>
      <c r="I699" s="70">
        <v>76.023638666103807</v>
      </c>
      <c r="J699" s="74">
        <v>11382</v>
      </c>
      <c r="K699" s="73">
        <v>144.54</v>
      </c>
      <c r="L699" s="75">
        <v>78.746367787463697</v>
      </c>
    </row>
    <row r="700" spans="2:12" x14ac:dyDescent="0.2">
      <c r="B700" s="71" t="s">
        <v>4761</v>
      </c>
      <c r="C700" s="72" t="s">
        <v>4760</v>
      </c>
      <c r="D700" s="72" t="s">
        <v>1377</v>
      </c>
      <c r="E700" s="72" t="s">
        <v>10118</v>
      </c>
      <c r="F700" s="72" t="s">
        <v>9983</v>
      </c>
      <c r="G700" s="116">
        <v>61545</v>
      </c>
      <c r="H700" s="73">
        <v>850.74</v>
      </c>
      <c r="I700" s="70">
        <v>72.342901474010901</v>
      </c>
      <c r="J700" s="74">
        <v>48000</v>
      </c>
      <c r="K700" s="73">
        <v>858.73</v>
      </c>
      <c r="L700" s="75">
        <v>55.8964983172825</v>
      </c>
    </row>
    <row r="701" spans="2:12" x14ac:dyDescent="0.2">
      <c r="B701" s="71" t="s">
        <v>4761</v>
      </c>
      <c r="C701" s="72" t="s">
        <v>4760</v>
      </c>
      <c r="D701" s="72" t="s">
        <v>1378</v>
      </c>
      <c r="E701" s="72" t="s">
        <v>10118</v>
      </c>
      <c r="F701" s="72" t="s">
        <v>9983</v>
      </c>
      <c r="G701" s="116">
        <v>1277</v>
      </c>
      <c r="H701" s="73">
        <v>52.6</v>
      </c>
      <c r="I701" s="70">
        <v>24.277566539923999</v>
      </c>
      <c r="J701" s="74">
        <v>1269</v>
      </c>
      <c r="K701" s="73">
        <v>52.47</v>
      </c>
      <c r="L701" s="75">
        <v>24.1852487135506</v>
      </c>
    </row>
    <row r="702" spans="2:12" x14ac:dyDescent="0.2">
      <c r="B702" s="71" t="s">
        <v>4761</v>
      </c>
      <c r="C702" s="72" t="s">
        <v>4760</v>
      </c>
      <c r="D702" s="72" t="s">
        <v>1379</v>
      </c>
      <c r="E702" s="72" t="s">
        <v>10118</v>
      </c>
      <c r="F702" s="72" t="s">
        <v>9983</v>
      </c>
      <c r="G702" s="116">
        <v>7569</v>
      </c>
      <c r="H702" s="73">
        <v>212.07</v>
      </c>
      <c r="I702" s="70">
        <v>35.691045409534603</v>
      </c>
      <c r="J702" s="74">
        <v>7569</v>
      </c>
      <c r="K702" s="73">
        <v>215.33</v>
      </c>
      <c r="L702" s="75">
        <v>35.150698927227999</v>
      </c>
    </row>
    <row r="703" spans="2:12" x14ac:dyDescent="0.2">
      <c r="B703" s="71" t="s">
        <v>4761</v>
      </c>
      <c r="C703" s="72" t="s">
        <v>4760</v>
      </c>
      <c r="D703" s="72" t="s">
        <v>1380</v>
      </c>
      <c r="E703" s="72" t="s">
        <v>10118</v>
      </c>
      <c r="F703" s="72" t="s">
        <v>9983</v>
      </c>
      <c r="G703" s="116">
        <v>4406</v>
      </c>
      <c r="H703" s="73">
        <v>253.93</v>
      </c>
      <c r="I703" s="70">
        <v>17.351238530303601</v>
      </c>
      <c r="J703" s="74">
        <v>4494</v>
      </c>
      <c r="K703" s="73">
        <v>253.2</v>
      </c>
      <c r="L703" s="75">
        <v>17.748815165876799</v>
      </c>
    </row>
    <row r="704" spans="2:12" x14ac:dyDescent="0.2">
      <c r="B704" s="71" t="s">
        <v>4761</v>
      </c>
      <c r="C704" s="72" t="s">
        <v>4760</v>
      </c>
      <c r="D704" s="72" t="s">
        <v>1381</v>
      </c>
      <c r="E704" s="72" t="s">
        <v>10118</v>
      </c>
      <c r="F704" s="72" t="s">
        <v>9983</v>
      </c>
      <c r="G704" s="116">
        <v>23905</v>
      </c>
      <c r="H704" s="73">
        <v>309.98</v>
      </c>
      <c r="I704" s="70">
        <v>77.117878572811193</v>
      </c>
      <c r="J704" s="74">
        <v>24507</v>
      </c>
      <c r="K704" s="73">
        <v>313.33</v>
      </c>
      <c r="L704" s="75">
        <v>78.214661858104904</v>
      </c>
    </row>
    <row r="705" spans="2:12" x14ac:dyDescent="0.2">
      <c r="B705" s="71" t="s">
        <v>4761</v>
      </c>
      <c r="C705" s="72" t="s">
        <v>4760</v>
      </c>
      <c r="D705" s="72" t="s">
        <v>1382</v>
      </c>
      <c r="E705" s="72" t="s">
        <v>10118</v>
      </c>
      <c r="F705" s="72" t="s">
        <v>9983</v>
      </c>
      <c r="G705" s="116">
        <v>22130</v>
      </c>
      <c r="H705" s="73">
        <v>465.51</v>
      </c>
      <c r="I705" s="70">
        <v>47.5392580180877</v>
      </c>
      <c r="J705" s="74">
        <v>22369</v>
      </c>
      <c r="K705" s="73">
        <v>470.56</v>
      </c>
      <c r="L705" s="75">
        <v>47.536977218633098</v>
      </c>
    </row>
    <row r="706" spans="2:12" x14ac:dyDescent="0.2">
      <c r="B706" s="71" t="s">
        <v>4761</v>
      </c>
      <c r="C706" s="72" t="s">
        <v>4760</v>
      </c>
      <c r="D706" s="72" t="s">
        <v>3820</v>
      </c>
      <c r="E706" s="72" t="s">
        <v>10118</v>
      </c>
      <c r="F706" s="72" t="s">
        <v>9983</v>
      </c>
      <c r="G706" s="116">
        <v>154213</v>
      </c>
      <c r="H706" s="73">
        <v>1720.28</v>
      </c>
      <c r="I706" s="70">
        <v>89.644127700141794</v>
      </c>
      <c r="J706" s="74">
        <v>154213</v>
      </c>
      <c r="K706" s="73">
        <v>1754.34</v>
      </c>
      <c r="L706" s="75">
        <v>87.903713077282603</v>
      </c>
    </row>
    <row r="707" spans="2:12" x14ac:dyDescent="0.2">
      <c r="B707" s="71" t="s">
        <v>4761</v>
      </c>
      <c r="C707" s="72" t="s">
        <v>4760</v>
      </c>
      <c r="D707" s="72" t="s">
        <v>3821</v>
      </c>
      <c r="E707" s="72" t="s">
        <v>10118</v>
      </c>
      <c r="F707" s="72" t="s">
        <v>9983</v>
      </c>
      <c r="G707" s="116">
        <v>21257</v>
      </c>
      <c r="H707" s="73">
        <v>391.54</v>
      </c>
      <c r="I707" s="70">
        <v>54.290749348725498</v>
      </c>
      <c r="J707" s="74">
        <v>21802</v>
      </c>
      <c r="K707" s="73">
        <v>394.71</v>
      </c>
      <c r="L707" s="75">
        <v>55.235489346608901</v>
      </c>
    </row>
    <row r="708" spans="2:12" x14ac:dyDescent="0.2">
      <c r="B708" s="71" t="s">
        <v>4761</v>
      </c>
      <c r="C708" s="72" t="s">
        <v>4760</v>
      </c>
      <c r="D708" s="72" t="s">
        <v>3822</v>
      </c>
      <c r="E708" s="72" t="s">
        <v>10118</v>
      </c>
      <c r="F708" s="72" t="s">
        <v>9983</v>
      </c>
      <c r="G708" s="116">
        <v>23748</v>
      </c>
      <c r="H708" s="73">
        <v>596.32000000000005</v>
      </c>
      <c r="I708" s="70">
        <v>39.824255433324403</v>
      </c>
      <c r="J708" s="74">
        <v>31147</v>
      </c>
      <c r="K708" s="73">
        <v>607.79999999999995</v>
      </c>
      <c r="L708" s="75">
        <v>51.245475485356998</v>
      </c>
    </row>
    <row r="709" spans="2:12" x14ac:dyDescent="0.2">
      <c r="B709" s="71" t="s">
        <v>4761</v>
      </c>
      <c r="C709" s="72" t="s">
        <v>4760</v>
      </c>
      <c r="D709" s="72" t="s">
        <v>3823</v>
      </c>
      <c r="E709" s="72" t="s">
        <v>10118</v>
      </c>
      <c r="F709" s="72" t="s">
        <v>9983</v>
      </c>
      <c r="G709" s="116">
        <v>48187</v>
      </c>
      <c r="H709" s="73">
        <v>1217.46</v>
      </c>
      <c r="I709" s="70">
        <v>39.5799451316676</v>
      </c>
      <c r="J709" s="74">
        <v>48187</v>
      </c>
      <c r="K709" s="73">
        <v>1224.73</v>
      </c>
      <c r="L709" s="75">
        <v>39.344998489463002</v>
      </c>
    </row>
    <row r="710" spans="2:12" x14ac:dyDescent="0.2">
      <c r="B710" s="71" t="s">
        <v>4761</v>
      </c>
      <c r="C710" s="72" t="s">
        <v>4760</v>
      </c>
      <c r="D710" s="72" t="s">
        <v>9826</v>
      </c>
      <c r="E710" s="72" t="s">
        <v>10118</v>
      </c>
      <c r="F710" s="72" t="s">
        <v>9980</v>
      </c>
      <c r="G710" s="116">
        <v>0</v>
      </c>
      <c r="H710" s="73">
        <v>0</v>
      </c>
      <c r="I710" s="70">
        <v>0</v>
      </c>
      <c r="J710" s="74">
        <v>0</v>
      </c>
      <c r="K710" s="73">
        <v>0</v>
      </c>
      <c r="L710" s="75">
        <v>0</v>
      </c>
    </row>
    <row r="711" spans="2:12" x14ac:dyDescent="0.2">
      <c r="B711" s="71" t="s">
        <v>4761</v>
      </c>
      <c r="C711" s="72" t="s">
        <v>4760</v>
      </c>
      <c r="D711" s="72" t="s">
        <v>9827</v>
      </c>
      <c r="E711" s="72" t="s">
        <v>10118</v>
      </c>
      <c r="F711" s="72" t="s">
        <v>9980</v>
      </c>
      <c r="G711" s="116">
        <v>0</v>
      </c>
      <c r="H711" s="73">
        <v>0</v>
      </c>
      <c r="I711" s="70">
        <v>0</v>
      </c>
      <c r="J711" s="74">
        <v>0</v>
      </c>
      <c r="K711" s="73">
        <v>0</v>
      </c>
      <c r="L711" s="75">
        <v>0</v>
      </c>
    </row>
    <row r="712" spans="2:12" x14ac:dyDescent="0.2">
      <c r="B712" s="71" t="s">
        <v>4761</v>
      </c>
      <c r="C712" s="72" t="s">
        <v>4760</v>
      </c>
      <c r="D712" s="72" t="s">
        <v>3824</v>
      </c>
      <c r="E712" s="72" t="s">
        <v>10118</v>
      </c>
      <c r="F712" s="72" t="s">
        <v>9983</v>
      </c>
      <c r="G712" s="116">
        <v>36614</v>
      </c>
      <c r="H712" s="73">
        <v>787.8</v>
      </c>
      <c r="I712" s="70">
        <v>46.476263010916497</v>
      </c>
      <c r="J712" s="74">
        <v>38660</v>
      </c>
      <c r="K712" s="73">
        <v>803.73</v>
      </c>
      <c r="L712" s="75">
        <v>48.100730344767499</v>
      </c>
    </row>
    <row r="713" spans="2:12" x14ac:dyDescent="0.2">
      <c r="B713" s="71" t="s">
        <v>4761</v>
      </c>
      <c r="C713" s="72" t="s">
        <v>4760</v>
      </c>
      <c r="D713" s="72" t="s">
        <v>3825</v>
      </c>
      <c r="E713" s="72" t="s">
        <v>10118</v>
      </c>
      <c r="F713" s="72" t="s">
        <v>9983</v>
      </c>
      <c r="G713" s="116">
        <v>35334</v>
      </c>
      <c r="H713" s="73">
        <v>627.6</v>
      </c>
      <c r="I713" s="70">
        <v>56.300191204588899</v>
      </c>
      <c r="J713" s="74">
        <v>36319</v>
      </c>
      <c r="K713" s="73">
        <v>631.72</v>
      </c>
      <c r="L713" s="75">
        <v>57.492243398974203</v>
      </c>
    </row>
    <row r="714" spans="2:12" x14ac:dyDescent="0.2">
      <c r="B714" s="71" t="s">
        <v>4761</v>
      </c>
      <c r="C714" s="72" t="s">
        <v>4760</v>
      </c>
      <c r="D714" s="72" t="s">
        <v>9828</v>
      </c>
      <c r="E714" s="72" t="s">
        <v>10118</v>
      </c>
      <c r="F714" s="72" t="s">
        <v>9980</v>
      </c>
      <c r="G714" s="116">
        <v>4844</v>
      </c>
      <c r="H714" s="73">
        <v>141.44999999999999</v>
      </c>
      <c r="I714" s="70">
        <v>34.25</v>
      </c>
      <c r="J714" s="74">
        <v>6403</v>
      </c>
      <c r="K714" s="73">
        <v>144.54</v>
      </c>
      <c r="L714" s="75">
        <v>44.299155942991597</v>
      </c>
    </row>
    <row r="715" spans="2:12" x14ac:dyDescent="0.2">
      <c r="B715" s="71" t="s">
        <v>4761</v>
      </c>
      <c r="C715" s="72" t="s">
        <v>4760</v>
      </c>
      <c r="D715" s="72" t="s">
        <v>3826</v>
      </c>
      <c r="E715" s="72" t="s">
        <v>10118</v>
      </c>
      <c r="F715" s="72" t="s">
        <v>9983</v>
      </c>
      <c r="G715" s="116">
        <v>4715</v>
      </c>
      <c r="H715" s="73">
        <v>174.74</v>
      </c>
      <c r="I715" s="70">
        <v>26.982946091335702</v>
      </c>
      <c r="J715" s="74">
        <v>4715</v>
      </c>
      <c r="K715" s="73">
        <v>175.82</v>
      </c>
      <c r="L715" s="75">
        <v>26.817199408486001</v>
      </c>
    </row>
    <row r="716" spans="2:12" x14ac:dyDescent="0.2">
      <c r="B716" s="71" t="s">
        <v>4761</v>
      </c>
      <c r="C716" s="72" t="s">
        <v>4760</v>
      </c>
      <c r="D716" s="72" t="s">
        <v>3827</v>
      </c>
      <c r="E716" s="72" t="s">
        <v>10118</v>
      </c>
      <c r="F716" s="72" t="s">
        <v>9983</v>
      </c>
      <c r="G716" s="116">
        <v>25823</v>
      </c>
      <c r="H716" s="73">
        <v>538.70000000000005</v>
      </c>
      <c r="I716" s="70">
        <v>47.935771301280901</v>
      </c>
      <c r="J716" s="74">
        <v>28136</v>
      </c>
      <c r="K716" s="73">
        <v>555.28</v>
      </c>
      <c r="L716" s="75">
        <v>50.669932286414102</v>
      </c>
    </row>
    <row r="717" spans="2:12" x14ac:dyDescent="0.2">
      <c r="B717" s="71" t="s">
        <v>4761</v>
      </c>
      <c r="C717" s="72" t="s">
        <v>4760</v>
      </c>
      <c r="D717" s="72" t="s">
        <v>3828</v>
      </c>
      <c r="E717" s="72" t="s">
        <v>10118</v>
      </c>
      <c r="F717" s="72" t="s">
        <v>9983</v>
      </c>
      <c r="G717" s="116">
        <v>25330</v>
      </c>
      <c r="H717" s="73">
        <v>517.62</v>
      </c>
      <c r="I717" s="70">
        <v>48.9355125381554</v>
      </c>
      <c r="J717" s="74">
        <v>27300</v>
      </c>
      <c r="K717" s="73">
        <v>522</v>
      </c>
      <c r="L717" s="75">
        <v>52.298850574712603</v>
      </c>
    </row>
    <row r="718" spans="2:12" x14ac:dyDescent="0.2">
      <c r="B718" s="71" t="s">
        <v>4761</v>
      </c>
      <c r="C718" s="72" t="s">
        <v>4760</v>
      </c>
      <c r="D718" s="72" t="s">
        <v>9829</v>
      </c>
      <c r="E718" s="72" t="s">
        <v>10118</v>
      </c>
      <c r="F718" s="72" t="s">
        <v>9980</v>
      </c>
      <c r="G718" s="116">
        <v>4315</v>
      </c>
      <c r="H718" s="73">
        <v>222.02</v>
      </c>
      <c r="I718" s="70">
        <v>19.440000000000001</v>
      </c>
      <c r="J718" s="74">
        <v>4565</v>
      </c>
      <c r="K718" s="73">
        <v>225.39</v>
      </c>
      <c r="L718" s="75">
        <v>20.253782332845301</v>
      </c>
    </row>
    <row r="719" spans="2:12" x14ac:dyDescent="0.2">
      <c r="B719" s="71" t="s">
        <v>4761</v>
      </c>
      <c r="C719" s="72" t="s">
        <v>4760</v>
      </c>
      <c r="D719" s="72" t="s">
        <v>1383</v>
      </c>
      <c r="E719" s="72" t="s">
        <v>10118</v>
      </c>
      <c r="F719" s="72" t="s">
        <v>9983</v>
      </c>
      <c r="G719" s="116">
        <v>3338</v>
      </c>
      <c r="H719" s="73">
        <v>155.04</v>
      </c>
      <c r="I719" s="70">
        <v>21.529927760577898</v>
      </c>
      <c r="J719" s="74">
        <v>3561</v>
      </c>
      <c r="K719" s="73">
        <v>154.63999999999999</v>
      </c>
      <c r="L719" s="75">
        <v>23.0276771857217</v>
      </c>
    </row>
    <row r="720" spans="2:12" x14ac:dyDescent="0.2">
      <c r="B720" s="71" t="s">
        <v>4761</v>
      </c>
      <c r="C720" s="72" t="s">
        <v>4760</v>
      </c>
      <c r="D720" s="72" t="s">
        <v>1384</v>
      </c>
      <c r="E720" s="72" t="s">
        <v>10118</v>
      </c>
      <c r="F720" s="72" t="s">
        <v>9983</v>
      </c>
      <c r="G720" s="116">
        <v>60252</v>
      </c>
      <c r="H720" s="73">
        <v>2410.1</v>
      </c>
      <c r="I720" s="70">
        <v>24.999792539728599</v>
      </c>
      <c r="J720" s="74">
        <v>60655</v>
      </c>
      <c r="K720" s="73">
        <v>2426.19</v>
      </c>
      <c r="L720" s="75">
        <v>25.000103042218502</v>
      </c>
    </row>
    <row r="721" spans="2:12" x14ac:dyDescent="0.2">
      <c r="B721" s="71" t="s">
        <v>4761</v>
      </c>
      <c r="C721" s="72" t="s">
        <v>4760</v>
      </c>
      <c r="D721" s="72" t="s">
        <v>1385</v>
      </c>
      <c r="E721" s="72" t="s">
        <v>10118</v>
      </c>
      <c r="F721" s="72" t="s">
        <v>9983</v>
      </c>
      <c r="G721" s="116">
        <v>4595</v>
      </c>
      <c r="H721" s="73">
        <v>131.4</v>
      </c>
      <c r="I721" s="70">
        <v>34.969558599695603</v>
      </c>
      <c r="J721" s="74">
        <v>5149</v>
      </c>
      <c r="K721" s="73">
        <v>130.58000000000001</v>
      </c>
      <c r="L721" s="75">
        <v>39.4317659672232</v>
      </c>
    </row>
    <row r="722" spans="2:12" x14ac:dyDescent="0.2">
      <c r="B722" s="71" t="s">
        <v>4761</v>
      </c>
      <c r="C722" s="72" t="s">
        <v>4760</v>
      </c>
      <c r="D722" s="72" t="s">
        <v>1386</v>
      </c>
      <c r="E722" s="72" t="s">
        <v>10118</v>
      </c>
      <c r="F722" s="72" t="s">
        <v>9983</v>
      </c>
      <c r="G722" s="116">
        <v>38922</v>
      </c>
      <c r="H722" s="73">
        <v>561.35</v>
      </c>
      <c r="I722" s="70">
        <v>69.336421127638701</v>
      </c>
      <c r="J722" s="74">
        <v>38922</v>
      </c>
      <c r="K722" s="73">
        <v>564.37</v>
      </c>
      <c r="L722" s="75">
        <v>68.965395042259502</v>
      </c>
    </row>
    <row r="723" spans="2:12" x14ac:dyDescent="0.2">
      <c r="B723" s="71" t="s">
        <v>4761</v>
      </c>
      <c r="C723" s="72" t="s">
        <v>4760</v>
      </c>
      <c r="D723" s="72" t="s">
        <v>1387</v>
      </c>
      <c r="E723" s="72" t="s">
        <v>10118</v>
      </c>
      <c r="F723" s="72" t="s">
        <v>9983</v>
      </c>
      <c r="G723" s="116">
        <v>4075</v>
      </c>
      <c r="H723" s="73">
        <v>272.45</v>
      </c>
      <c r="I723" s="70">
        <v>14.956872820700999</v>
      </c>
      <c r="J723" s="74">
        <v>4784</v>
      </c>
      <c r="K723" s="73">
        <v>276</v>
      </c>
      <c r="L723" s="75">
        <v>17.3333333333333</v>
      </c>
    </row>
    <row r="724" spans="2:12" x14ac:dyDescent="0.2">
      <c r="B724" s="71" t="s">
        <v>4761</v>
      </c>
      <c r="C724" s="72" t="s">
        <v>4760</v>
      </c>
      <c r="D724" s="72" t="s">
        <v>5408</v>
      </c>
      <c r="E724" s="72" t="s">
        <v>10118</v>
      </c>
      <c r="F724" s="72" t="s">
        <v>9983</v>
      </c>
      <c r="G724" s="116">
        <v>136051</v>
      </c>
      <c r="H724" s="73">
        <v>3593.28</v>
      </c>
      <c r="I724" s="70">
        <v>37.862621337607997</v>
      </c>
      <c r="J724" s="74">
        <v>136447</v>
      </c>
      <c r="K724" s="73">
        <v>3628.2</v>
      </c>
      <c r="L724" s="75">
        <v>37.6073535086269</v>
      </c>
    </row>
    <row r="725" spans="2:12" x14ac:dyDescent="0.2">
      <c r="B725" s="71" t="s">
        <v>4761</v>
      </c>
      <c r="C725" s="72" t="s">
        <v>4760</v>
      </c>
      <c r="D725" s="72" t="s">
        <v>5409</v>
      </c>
      <c r="E725" s="72" t="s">
        <v>10118</v>
      </c>
      <c r="F725" s="72" t="s">
        <v>9983</v>
      </c>
      <c r="G725" s="116">
        <v>51569</v>
      </c>
      <c r="H725" s="73">
        <v>1696.27</v>
      </c>
      <c r="I725" s="70">
        <v>30.401410152864798</v>
      </c>
      <c r="J725" s="74">
        <v>53274</v>
      </c>
      <c r="K725" s="73">
        <v>1719.15</v>
      </c>
      <c r="L725" s="75">
        <v>30.988569932815601</v>
      </c>
    </row>
    <row r="726" spans="2:12" x14ac:dyDescent="0.2">
      <c r="B726" s="71" t="s">
        <v>4761</v>
      </c>
      <c r="C726" s="72" t="s">
        <v>4760</v>
      </c>
      <c r="D726" s="72" t="s">
        <v>5410</v>
      </c>
      <c r="E726" s="72" t="s">
        <v>10118</v>
      </c>
      <c r="F726" s="72" t="s">
        <v>9983</v>
      </c>
      <c r="G726" s="116">
        <v>11502</v>
      </c>
      <c r="H726" s="73">
        <v>173.95</v>
      </c>
      <c r="I726" s="70">
        <v>66.122448979591795</v>
      </c>
      <c r="J726" s="74">
        <v>11810</v>
      </c>
      <c r="K726" s="73">
        <v>178.62</v>
      </c>
      <c r="L726" s="75">
        <v>66.118015899675299</v>
      </c>
    </row>
    <row r="727" spans="2:12" x14ac:dyDescent="0.2">
      <c r="B727" s="71" t="s">
        <v>4761</v>
      </c>
      <c r="C727" s="72" t="s">
        <v>4760</v>
      </c>
      <c r="D727" s="72" t="s">
        <v>5411</v>
      </c>
      <c r="E727" s="72" t="s">
        <v>10118</v>
      </c>
      <c r="F727" s="72" t="s">
        <v>9983</v>
      </c>
      <c r="G727" s="116">
        <v>75000</v>
      </c>
      <c r="H727" s="73">
        <v>1257.06</v>
      </c>
      <c r="I727" s="70">
        <v>59.663023244713898</v>
      </c>
      <c r="J727" s="74">
        <v>75943</v>
      </c>
      <c r="K727" s="73">
        <v>1272.94</v>
      </c>
      <c r="L727" s="75">
        <v>59.659528335978102</v>
      </c>
    </row>
    <row r="728" spans="2:12" x14ac:dyDescent="0.2">
      <c r="B728" s="71" t="s">
        <v>4761</v>
      </c>
      <c r="C728" s="72" t="s">
        <v>4760</v>
      </c>
      <c r="D728" s="72" t="s">
        <v>9830</v>
      </c>
      <c r="E728" s="72" t="s">
        <v>10118</v>
      </c>
      <c r="F728" s="72" t="s">
        <v>9980</v>
      </c>
      <c r="G728" s="116">
        <v>0</v>
      </c>
      <c r="H728" s="73">
        <v>0</v>
      </c>
      <c r="I728" s="70">
        <v>0</v>
      </c>
      <c r="J728" s="74">
        <v>0</v>
      </c>
      <c r="K728" s="73">
        <v>0</v>
      </c>
      <c r="L728" s="75">
        <v>0</v>
      </c>
    </row>
    <row r="729" spans="2:12" x14ac:dyDescent="0.2">
      <c r="B729" s="71" t="s">
        <v>4761</v>
      </c>
      <c r="C729" s="72" t="s">
        <v>4760</v>
      </c>
      <c r="D729" s="72" t="s">
        <v>9831</v>
      </c>
      <c r="E729" s="72" t="s">
        <v>10118</v>
      </c>
      <c r="F729" s="72" t="s">
        <v>9980</v>
      </c>
      <c r="G729" s="116">
        <v>0</v>
      </c>
      <c r="H729" s="73">
        <v>0</v>
      </c>
      <c r="I729" s="70">
        <v>0</v>
      </c>
      <c r="J729" s="74">
        <v>0</v>
      </c>
      <c r="K729" s="73">
        <v>0</v>
      </c>
      <c r="L729" s="75">
        <v>0</v>
      </c>
    </row>
    <row r="730" spans="2:12" x14ac:dyDescent="0.2">
      <c r="B730" s="71" t="s">
        <v>4761</v>
      </c>
      <c r="C730" s="72" t="s">
        <v>4760</v>
      </c>
      <c r="D730" s="72" t="s">
        <v>9832</v>
      </c>
      <c r="E730" s="72" t="s">
        <v>10118</v>
      </c>
      <c r="F730" s="72" t="s">
        <v>9980</v>
      </c>
      <c r="G730" s="116">
        <v>0</v>
      </c>
      <c r="H730" s="73">
        <v>0</v>
      </c>
      <c r="I730" s="70">
        <v>0</v>
      </c>
      <c r="J730" s="74">
        <v>0</v>
      </c>
      <c r="K730" s="73">
        <v>0</v>
      </c>
      <c r="L730" s="75">
        <v>0</v>
      </c>
    </row>
    <row r="731" spans="2:12" x14ac:dyDescent="0.2">
      <c r="B731" s="71" t="s">
        <v>4761</v>
      </c>
      <c r="C731" s="72" t="s">
        <v>4760</v>
      </c>
      <c r="D731" s="72" t="s">
        <v>5412</v>
      </c>
      <c r="E731" s="72" t="s">
        <v>10118</v>
      </c>
      <c r="F731" s="72" t="s">
        <v>9983</v>
      </c>
      <c r="G731" s="116">
        <v>2532</v>
      </c>
      <c r="H731" s="73">
        <v>108.94</v>
      </c>
      <c r="I731" s="70">
        <v>23.2421516431063</v>
      </c>
      <c r="J731" s="74">
        <v>2605</v>
      </c>
      <c r="K731" s="73">
        <v>112.09</v>
      </c>
      <c r="L731" s="75">
        <v>23.2402533678294</v>
      </c>
    </row>
    <row r="732" spans="2:12" x14ac:dyDescent="0.2">
      <c r="B732" s="71" t="s">
        <v>4761</v>
      </c>
      <c r="C732" s="72" t="s">
        <v>4760</v>
      </c>
      <c r="D732" s="72" t="s">
        <v>9833</v>
      </c>
      <c r="E732" s="72" t="s">
        <v>10118</v>
      </c>
      <c r="F732" s="72" t="s">
        <v>9980</v>
      </c>
      <c r="G732" s="116">
        <v>4930</v>
      </c>
      <c r="H732" s="73">
        <v>221.53</v>
      </c>
      <c r="I732" s="70">
        <v>22.25</v>
      </c>
      <c r="J732" s="74">
        <v>4930</v>
      </c>
      <c r="K732" s="73">
        <v>229.98</v>
      </c>
      <c r="L732" s="75">
        <v>21.436646664927402</v>
      </c>
    </row>
    <row r="733" spans="2:12" x14ac:dyDescent="0.2">
      <c r="B733" s="71" t="s">
        <v>4761</v>
      </c>
      <c r="C733" s="72" t="s">
        <v>4760</v>
      </c>
      <c r="D733" s="72" t="s">
        <v>9834</v>
      </c>
      <c r="E733" s="72" t="s">
        <v>10118</v>
      </c>
      <c r="F733" s="72" t="s">
        <v>9980</v>
      </c>
      <c r="G733" s="116">
        <v>0</v>
      </c>
      <c r="H733" s="73">
        <v>0</v>
      </c>
      <c r="I733" s="70">
        <v>0</v>
      </c>
      <c r="J733" s="74">
        <v>0</v>
      </c>
      <c r="K733" s="73">
        <v>0</v>
      </c>
      <c r="L733" s="75">
        <v>0</v>
      </c>
    </row>
    <row r="734" spans="2:12" x14ac:dyDescent="0.2">
      <c r="B734" s="71" t="s">
        <v>4761</v>
      </c>
      <c r="C734" s="72" t="s">
        <v>4760</v>
      </c>
      <c r="D734" s="72" t="s">
        <v>9835</v>
      </c>
      <c r="E734" s="72" t="s">
        <v>10118</v>
      </c>
      <c r="F734" s="72" t="s">
        <v>9980</v>
      </c>
      <c r="G734" s="116">
        <v>0</v>
      </c>
      <c r="H734" s="73">
        <v>0</v>
      </c>
      <c r="I734" s="70">
        <v>0</v>
      </c>
      <c r="J734" s="74">
        <v>0</v>
      </c>
      <c r="K734" s="73">
        <v>0</v>
      </c>
      <c r="L734" s="75">
        <v>0</v>
      </c>
    </row>
    <row r="735" spans="2:12" x14ac:dyDescent="0.2">
      <c r="B735" s="71" t="s">
        <v>4761</v>
      </c>
      <c r="C735" s="72" t="s">
        <v>4760</v>
      </c>
      <c r="D735" s="72" t="s">
        <v>5415</v>
      </c>
      <c r="E735" s="72" t="s">
        <v>10118</v>
      </c>
      <c r="F735" s="72" t="s">
        <v>9983</v>
      </c>
      <c r="G735" s="116">
        <v>15820</v>
      </c>
      <c r="H735" s="73">
        <v>325.44</v>
      </c>
      <c r="I735" s="70">
        <v>48.6111111111111</v>
      </c>
      <c r="J735" s="74">
        <v>16054</v>
      </c>
      <c r="K735" s="73">
        <v>330.26</v>
      </c>
      <c r="L735" s="75">
        <v>48.610185914128301</v>
      </c>
    </row>
    <row r="736" spans="2:12" x14ac:dyDescent="0.2">
      <c r="B736" s="71" t="s">
        <v>4761</v>
      </c>
      <c r="C736" s="72" t="s">
        <v>4760</v>
      </c>
      <c r="D736" s="72" t="s">
        <v>5416</v>
      </c>
      <c r="E736" s="72" t="s">
        <v>10118</v>
      </c>
      <c r="F736" s="72" t="s">
        <v>9983</v>
      </c>
      <c r="G736" s="116">
        <v>6731</v>
      </c>
      <c r="H736" s="73">
        <v>226.16</v>
      </c>
      <c r="I736" s="70">
        <v>29.762115316589998</v>
      </c>
      <c r="J736" s="74">
        <v>6550</v>
      </c>
      <c r="K736" s="73">
        <v>228.1</v>
      </c>
      <c r="L736" s="75">
        <v>28.715475668566398</v>
      </c>
    </row>
    <row r="737" spans="2:12" x14ac:dyDescent="0.2">
      <c r="B737" s="71" t="s">
        <v>4761</v>
      </c>
      <c r="C737" s="72" t="s">
        <v>4760</v>
      </c>
      <c r="D737" s="72" t="s">
        <v>5417</v>
      </c>
      <c r="E737" s="72" t="s">
        <v>10118</v>
      </c>
      <c r="F737" s="72" t="s">
        <v>9983</v>
      </c>
      <c r="G737" s="116">
        <v>4000</v>
      </c>
      <c r="H737" s="73">
        <v>103.92</v>
      </c>
      <c r="I737" s="70">
        <v>38.491147036181701</v>
      </c>
      <c r="J737" s="74">
        <v>5000</v>
      </c>
      <c r="K737" s="73">
        <v>105.14</v>
      </c>
      <c r="L737" s="75">
        <v>47.555640098915703</v>
      </c>
    </row>
    <row r="738" spans="2:12" x14ac:dyDescent="0.2">
      <c r="B738" s="71" t="s">
        <v>4761</v>
      </c>
      <c r="C738" s="72" t="s">
        <v>4760</v>
      </c>
      <c r="D738" s="72" t="s">
        <v>5418</v>
      </c>
      <c r="E738" s="72" t="s">
        <v>10118</v>
      </c>
      <c r="F738" s="72" t="s">
        <v>9983</v>
      </c>
      <c r="G738" s="116">
        <v>34076</v>
      </c>
      <c r="H738" s="73">
        <v>827.99</v>
      </c>
      <c r="I738" s="70">
        <v>41.155086414087101</v>
      </c>
      <c r="J738" s="74">
        <v>36091</v>
      </c>
      <c r="K738" s="73">
        <v>836.75</v>
      </c>
      <c r="L738" s="75">
        <v>43.132357334926802</v>
      </c>
    </row>
    <row r="739" spans="2:12" x14ac:dyDescent="0.2">
      <c r="B739" s="71" t="s">
        <v>4761</v>
      </c>
      <c r="C739" s="72" t="s">
        <v>4760</v>
      </c>
      <c r="D739" s="72" t="s">
        <v>5419</v>
      </c>
      <c r="E739" s="72" t="s">
        <v>10118</v>
      </c>
      <c r="F739" s="72" t="s">
        <v>9983</v>
      </c>
      <c r="G739" s="116">
        <v>11839</v>
      </c>
      <c r="H739" s="73">
        <v>199.46</v>
      </c>
      <c r="I739" s="70">
        <v>59.355259199839601</v>
      </c>
      <c r="J739" s="74">
        <v>13073</v>
      </c>
      <c r="K739" s="73">
        <v>207.11</v>
      </c>
      <c r="L739" s="75">
        <v>63.121046786731704</v>
      </c>
    </row>
    <row r="740" spans="2:12" x14ac:dyDescent="0.2">
      <c r="B740" s="71" t="s">
        <v>4761</v>
      </c>
      <c r="C740" s="72" t="s">
        <v>4760</v>
      </c>
      <c r="D740" s="72" t="s">
        <v>5420</v>
      </c>
      <c r="E740" s="72" t="s">
        <v>10118</v>
      </c>
      <c r="F740" s="72" t="s">
        <v>9983</v>
      </c>
      <c r="G740" s="116">
        <v>8780</v>
      </c>
      <c r="H740" s="73">
        <v>257.27999999999997</v>
      </c>
      <c r="I740" s="70">
        <v>34.126243781094502</v>
      </c>
      <c r="J740" s="74">
        <v>9450</v>
      </c>
      <c r="K740" s="73">
        <v>260.47000000000003</v>
      </c>
      <c r="L740" s="75">
        <v>36.2805697393174</v>
      </c>
    </row>
    <row r="741" spans="2:12" x14ac:dyDescent="0.2">
      <c r="B741" s="71" t="s">
        <v>4761</v>
      </c>
      <c r="C741" s="72" t="s">
        <v>4760</v>
      </c>
      <c r="D741" s="72" t="s">
        <v>5421</v>
      </c>
      <c r="E741" s="72" t="s">
        <v>10118</v>
      </c>
      <c r="F741" s="72" t="s">
        <v>9983</v>
      </c>
      <c r="G741" s="116">
        <v>12318</v>
      </c>
      <c r="H741" s="73">
        <v>322.39</v>
      </c>
      <c r="I741" s="70">
        <v>38.208381153261598</v>
      </c>
      <c r="J741" s="74">
        <v>12784</v>
      </c>
      <c r="K741" s="73">
        <v>325.91000000000003</v>
      </c>
      <c r="L741" s="75">
        <v>39.225553066797602</v>
      </c>
    </row>
    <row r="742" spans="2:12" x14ac:dyDescent="0.2">
      <c r="B742" s="71" t="s">
        <v>4761</v>
      </c>
      <c r="C742" s="72" t="s">
        <v>4760</v>
      </c>
      <c r="D742" s="72" t="s">
        <v>5422</v>
      </c>
      <c r="E742" s="72" t="s">
        <v>10118</v>
      </c>
      <c r="F742" s="72" t="s">
        <v>9983</v>
      </c>
      <c r="G742" s="116">
        <v>82549</v>
      </c>
      <c r="H742" s="73">
        <v>1360.88</v>
      </c>
      <c r="I742" s="70">
        <v>60.658544471224502</v>
      </c>
      <c r="J742" s="74">
        <v>85332</v>
      </c>
      <c r="K742" s="73">
        <v>1381.39</v>
      </c>
      <c r="L742" s="75">
        <v>61.772562419012701</v>
      </c>
    </row>
    <row r="743" spans="2:12" x14ac:dyDescent="0.2">
      <c r="B743" s="71" t="s">
        <v>4761</v>
      </c>
      <c r="C743" s="72" t="s">
        <v>4760</v>
      </c>
      <c r="D743" s="72" t="s">
        <v>5423</v>
      </c>
      <c r="E743" s="72" t="s">
        <v>10118</v>
      </c>
      <c r="F743" s="72" t="s">
        <v>9983</v>
      </c>
      <c r="G743" s="116">
        <v>50859</v>
      </c>
      <c r="H743" s="73">
        <v>1020.95</v>
      </c>
      <c r="I743" s="70">
        <v>49.815368039570998</v>
      </c>
      <c r="J743" s="74">
        <v>55473</v>
      </c>
      <c r="K743" s="73">
        <v>1039.57</v>
      </c>
      <c r="L743" s="75">
        <v>53.361485999018797</v>
      </c>
    </row>
    <row r="744" spans="2:12" x14ac:dyDescent="0.2">
      <c r="B744" s="71" t="s">
        <v>4761</v>
      </c>
      <c r="C744" s="72" t="s">
        <v>4760</v>
      </c>
      <c r="D744" s="72" t="s">
        <v>5424</v>
      </c>
      <c r="E744" s="72" t="s">
        <v>10118</v>
      </c>
      <c r="F744" s="72" t="s">
        <v>9983</v>
      </c>
      <c r="G744" s="116">
        <v>4160</v>
      </c>
      <c r="H744" s="73">
        <v>163.31</v>
      </c>
      <c r="I744" s="70">
        <v>25.4730267589247</v>
      </c>
      <c r="J744" s="74">
        <v>4397</v>
      </c>
      <c r="K744" s="73">
        <v>167.41</v>
      </c>
      <c r="L744" s="75">
        <v>26.264858730063899</v>
      </c>
    </row>
    <row r="745" spans="2:12" x14ac:dyDescent="0.2">
      <c r="B745" s="71" t="s">
        <v>4761</v>
      </c>
      <c r="C745" s="72" t="s">
        <v>4760</v>
      </c>
      <c r="D745" s="72" t="s">
        <v>5425</v>
      </c>
      <c r="E745" s="72" t="s">
        <v>10118</v>
      </c>
      <c r="F745" s="72" t="s">
        <v>9983</v>
      </c>
      <c r="G745" s="116">
        <v>33111</v>
      </c>
      <c r="H745" s="73">
        <v>598.64</v>
      </c>
      <c r="I745" s="70">
        <v>55.310370172390797</v>
      </c>
      <c r="J745" s="74">
        <v>34777</v>
      </c>
      <c r="K745" s="73">
        <v>608.51</v>
      </c>
      <c r="L745" s="75">
        <v>57.151073934692903</v>
      </c>
    </row>
    <row r="746" spans="2:12" x14ac:dyDescent="0.2">
      <c r="B746" s="71" t="s">
        <v>4761</v>
      </c>
      <c r="C746" s="72" t="s">
        <v>4760</v>
      </c>
      <c r="D746" s="72" t="s">
        <v>5426</v>
      </c>
      <c r="E746" s="72" t="s">
        <v>10118</v>
      </c>
      <c r="F746" s="72" t="s">
        <v>9983</v>
      </c>
      <c r="G746" s="116">
        <v>8403</v>
      </c>
      <c r="H746" s="73">
        <v>253.93</v>
      </c>
      <c r="I746" s="70">
        <v>33.091796951915903</v>
      </c>
      <c r="J746" s="74">
        <v>8904</v>
      </c>
      <c r="K746" s="73">
        <v>269.08</v>
      </c>
      <c r="L746" s="75">
        <v>33.090530697190403</v>
      </c>
    </row>
    <row r="747" spans="2:12" x14ac:dyDescent="0.2">
      <c r="B747" s="71" t="s">
        <v>4761</v>
      </c>
      <c r="C747" s="72" t="s">
        <v>4760</v>
      </c>
      <c r="D747" s="72" t="s">
        <v>5427</v>
      </c>
      <c r="E747" s="72" t="s">
        <v>10118</v>
      </c>
      <c r="F747" s="72" t="s">
        <v>9983</v>
      </c>
      <c r="G747" s="116">
        <v>4700</v>
      </c>
      <c r="H747" s="73">
        <v>188.63</v>
      </c>
      <c r="I747" s="70">
        <v>24.916503207337101</v>
      </c>
      <c r="J747" s="74">
        <v>5255</v>
      </c>
      <c r="K747" s="73">
        <v>191.86</v>
      </c>
      <c r="L747" s="75">
        <v>27.389763369123301</v>
      </c>
    </row>
    <row r="748" spans="2:12" x14ac:dyDescent="0.2">
      <c r="B748" s="71" t="s">
        <v>4761</v>
      </c>
      <c r="C748" s="72" t="s">
        <v>4760</v>
      </c>
      <c r="D748" s="72" t="s">
        <v>9836</v>
      </c>
      <c r="E748" s="72" t="s">
        <v>10118</v>
      </c>
      <c r="F748" s="72" t="s">
        <v>9980</v>
      </c>
      <c r="G748" s="116">
        <v>13670</v>
      </c>
      <c r="H748" s="73">
        <v>409.66</v>
      </c>
      <c r="I748" s="70">
        <v>33.369999999999997</v>
      </c>
      <c r="J748" s="74">
        <v>14261</v>
      </c>
      <c r="K748" s="73">
        <v>408.68</v>
      </c>
      <c r="L748" s="75">
        <v>34.895272584907502</v>
      </c>
    </row>
    <row r="749" spans="2:12" x14ac:dyDescent="0.2">
      <c r="B749" s="71" t="s">
        <v>4761</v>
      </c>
      <c r="C749" s="72" t="s">
        <v>4760</v>
      </c>
      <c r="D749" s="72" t="s">
        <v>9837</v>
      </c>
      <c r="E749" s="72" t="s">
        <v>10118</v>
      </c>
      <c r="F749" s="72" t="s">
        <v>9980</v>
      </c>
      <c r="G749" s="116">
        <v>0</v>
      </c>
      <c r="H749" s="73">
        <v>0</v>
      </c>
      <c r="I749" s="70">
        <v>0</v>
      </c>
      <c r="J749" s="74">
        <v>0</v>
      </c>
      <c r="K749" s="73">
        <v>0</v>
      </c>
      <c r="L749" s="75">
        <v>0</v>
      </c>
    </row>
    <row r="750" spans="2:12" x14ac:dyDescent="0.2">
      <c r="B750" s="71" t="s">
        <v>4761</v>
      </c>
      <c r="C750" s="72" t="s">
        <v>4760</v>
      </c>
      <c r="D750" s="72" t="s">
        <v>6669</v>
      </c>
      <c r="E750" s="72" t="s">
        <v>10118</v>
      </c>
      <c r="F750" s="72" t="s">
        <v>9983</v>
      </c>
      <c r="G750" s="116">
        <v>11076</v>
      </c>
      <c r="H750" s="73">
        <v>206.26</v>
      </c>
      <c r="I750" s="70">
        <v>53.699214583535301</v>
      </c>
      <c r="J750" s="74">
        <v>11068</v>
      </c>
      <c r="K750" s="73">
        <v>206.12</v>
      </c>
      <c r="L750" s="75">
        <v>53.696875606442802</v>
      </c>
    </row>
    <row r="751" spans="2:12" x14ac:dyDescent="0.2">
      <c r="B751" s="71" t="s">
        <v>4761</v>
      </c>
      <c r="C751" s="72" t="s">
        <v>4760</v>
      </c>
      <c r="D751" s="72" t="s">
        <v>9838</v>
      </c>
      <c r="E751" s="72" t="s">
        <v>10118</v>
      </c>
      <c r="F751" s="72" t="s">
        <v>9980</v>
      </c>
      <c r="G751" s="116">
        <v>0</v>
      </c>
      <c r="H751" s="73">
        <v>0</v>
      </c>
      <c r="I751" s="70">
        <v>0</v>
      </c>
      <c r="J751" s="74">
        <v>0</v>
      </c>
      <c r="K751" s="73">
        <v>0</v>
      </c>
      <c r="L751" s="75">
        <v>0</v>
      </c>
    </row>
    <row r="752" spans="2:12" x14ac:dyDescent="0.2">
      <c r="B752" s="71" t="s">
        <v>4761</v>
      </c>
      <c r="C752" s="72" t="s">
        <v>4760</v>
      </c>
      <c r="D752" s="72" t="s">
        <v>6670</v>
      </c>
      <c r="E752" s="72" t="s">
        <v>10118</v>
      </c>
      <c r="F752" s="72" t="s">
        <v>9983</v>
      </c>
      <c r="G752" s="116">
        <v>22000</v>
      </c>
      <c r="H752" s="73">
        <v>507.62</v>
      </c>
      <c r="I752" s="70">
        <v>43.339505929632402</v>
      </c>
      <c r="J752" s="74">
        <v>22000</v>
      </c>
      <c r="K752" s="73">
        <v>512.36</v>
      </c>
      <c r="L752" s="75">
        <v>42.938558825825602</v>
      </c>
    </row>
    <row r="753" spans="2:12" x14ac:dyDescent="0.2">
      <c r="B753" s="71" t="s">
        <v>4761</v>
      </c>
      <c r="C753" s="72" t="s">
        <v>4760</v>
      </c>
      <c r="D753" s="72" t="s">
        <v>6671</v>
      </c>
      <c r="E753" s="72" t="s">
        <v>10118</v>
      </c>
      <c r="F753" s="72" t="s">
        <v>9983</v>
      </c>
      <c r="G753" s="116">
        <v>9386</v>
      </c>
      <c r="H753" s="73">
        <v>202.12</v>
      </c>
      <c r="I753" s="70">
        <v>46.437759746685103</v>
      </c>
      <c r="J753" s="74">
        <v>9516</v>
      </c>
      <c r="K753" s="73">
        <v>204.93</v>
      </c>
      <c r="L753" s="75">
        <v>46.435368174498599</v>
      </c>
    </row>
    <row r="754" spans="2:12" x14ac:dyDescent="0.2">
      <c r="B754" s="71" t="s">
        <v>4761</v>
      </c>
      <c r="C754" s="72" t="s">
        <v>4760</v>
      </c>
      <c r="D754" s="72" t="s">
        <v>9839</v>
      </c>
      <c r="E754" s="72" t="s">
        <v>10118</v>
      </c>
      <c r="F754" s="72" t="s">
        <v>9980</v>
      </c>
      <c r="G754" s="116">
        <v>10315</v>
      </c>
      <c r="H754" s="73">
        <v>233.54</v>
      </c>
      <c r="I754" s="70">
        <v>44.17</v>
      </c>
      <c r="J754" s="74">
        <v>11026</v>
      </c>
      <c r="K754" s="73">
        <v>239.29</v>
      </c>
      <c r="L754" s="75">
        <v>46.077980692883102</v>
      </c>
    </row>
    <row r="755" spans="2:12" x14ac:dyDescent="0.2">
      <c r="B755" s="71" t="s">
        <v>4761</v>
      </c>
      <c r="C755" s="72" t="s">
        <v>4760</v>
      </c>
      <c r="D755" s="72" t="s">
        <v>6672</v>
      </c>
      <c r="E755" s="72" t="s">
        <v>10118</v>
      </c>
      <c r="F755" s="72" t="s">
        <v>9983</v>
      </c>
      <c r="G755" s="116">
        <v>10629</v>
      </c>
      <c r="H755" s="73">
        <v>131.66</v>
      </c>
      <c r="I755" s="70">
        <v>80.730669907337102</v>
      </c>
      <c r="J755" s="74">
        <v>10629</v>
      </c>
      <c r="K755" s="73">
        <v>131.87</v>
      </c>
      <c r="L755" s="75">
        <v>80.602108136801405</v>
      </c>
    </row>
    <row r="756" spans="2:12" x14ac:dyDescent="0.2">
      <c r="B756" s="71" t="s">
        <v>4761</v>
      </c>
      <c r="C756" s="72" t="s">
        <v>4760</v>
      </c>
      <c r="D756" s="72" t="s">
        <v>6673</v>
      </c>
      <c r="E756" s="72" t="s">
        <v>10118</v>
      </c>
      <c r="F756" s="72" t="s">
        <v>9983</v>
      </c>
      <c r="G756" s="116">
        <v>392845</v>
      </c>
      <c r="H756" s="73">
        <v>7444.49</v>
      </c>
      <c r="I756" s="70">
        <v>52.769900960307602</v>
      </c>
      <c r="J756" s="74">
        <v>402239</v>
      </c>
      <c r="K756" s="73">
        <v>7622.5</v>
      </c>
      <c r="L756" s="75">
        <v>52.769957363069899</v>
      </c>
    </row>
    <row r="757" spans="2:12" x14ac:dyDescent="0.2">
      <c r="B757" s="71" t="s">
        <v>4763</v>
      </c>
      <c r="C757" s="72" t="s">
        <v>4762</v>
      </c>
      <c r="D757" s="72" t="s">
        <v>6674</v>
      </c>
      <c r="E757" s="72" t="s">
        <v>10118</v>
      </c>
      <c r="F757" s="72" t="s">
        <v>9983</v>
      </c>
      <c r="G757" s="116">
        <v>19624</v>
      </c>
      <c r="H757" s="73">
        <v>432.18</v>
      </c>
      <c r="I757" s="70">
        <v>45.407006339950897</v>
      </c>
      <c r="J757" s="74">
        <v>19624</v>
      </c>
      <c r="K757" s="73">
        <v>443.8</v>
      </c>
      <c r="L757" s="75">
        <v>44.218116268589498</v>
      </c>
    </row>
    <row r="758" spans="2:12" x14ac:dyDescent="0.2">
      <c r="B758" s="71" t="s">
        <v>4763</v>
      </c>
      <c r="C758" s="72" t="s">
        <v>4762</v>
      </c>
      <c r="D758" s="72" t="s">
        <v>6675</v>
      </c>
      <c r="E758" s="72" t="s">
        <v>10118</v>
      </c>
      <c r="F758" s="72" t="s">
        <v>9983</v>
      </c>
      <c r="G758" s="116">
        <v>275484</v>
      </c>
      <c r="H758" s="73">
        <v>3169</v>
      </c>
      <c r="I758" s="70">
        <v>86.9308930261912</v>
      </c>
      <c r="J758" s="74">
        <v>280995</v>
      </c>
      <c r="K758" s="73">
        <v>3299.6</v>
      </c>
      <c r="L758" s="75">
        <v>85.160322463328896</v>
      </c>
    </row>
    <row r="759" spans="2:12" x14ac:dyDescent="0.2">
      <c r="B759" s="71" t="s">
        <v>4763</v>
      </c>
      <c r="C759" s="72" t="s">
        <v>4762</v>
      </c>
      <c r="D759" s="72" t="s">
        <v>6676</v>
      </c>
      <c r="E759" s="72" t="s">
        <v>10118</v>
      </c>
      <c r="F759" s="72" t="s">
        <v>9983</v>
      </c>
      <c r="G759" s="116">
        <v>17500</v>
      </c>
      <c r="H759" s="73">
        <v>464.2</v>
      </c>
      <c r="I759" s="70">
        <v>37.699267557087502</v>
      </c>
      <c r="J759" s="74">
        <v>17500</v>
      </c>
      <c r="K759" s="73">
        <v>484.8</v>
      </c>
      <c r="L759" s="75">
        <v>36.097359735973598</v>
      </c>
    </row>
    <row r="760" spans="2:12" x14ac:dyDescent="0.2">
      <c r="B760" s="71" t="s">
        <v>4763</v>
      </c>
      <c r="C760" s="72" t="s">
        <v>4762</v>
      </c>
      <c r="D760" s="72" t="s">
        <v>5437</v>
      </c>
      <c r="E760" s="72" t="s">
        <v>10118</v>
      </c>
      <c r="F760" s="72" t="s">
        <v>9983</v>
      </c>
      <c r="G760" s="116">
        <v>17500</v>
      </c>
      <c r="H760" s="73">
        <v>256.69</v>
      </c>
      <c r="I760" s="70">
        <v>68.175620398145597</v>
      </c>
      <c r="J760" s="74">
        <v>17500</v>
      </c>
      <c r="K760" s="73">
        <v>254.7</v>
      </c>
      <c r="L760" s="75">
        <v>68.708284255987394</v>
      </c>
    </row>
    <row r="761" spans="2:12" x14ac:dyDescent="0.2">
      <c r="B761" s="71" t="s">
        <v>4763</v>
      </c>
      <c r="C761" s="72" t="s">
        <v>4762</v>
      </c>
      <c r="D761" s="72" t="s">
        <v>5438</v>
      </c>
      <c r="E761" s="72" t="s">
        <v>10118</v>
      </c>
      <c r="F761" s="72" t="s">
        <v>9983</v>
      </c>
      <c r="G761" s="116">
        <v>5000</v>
      </c>
      <c r="H761" s="73">
        <v>125.5</v>
      </c>
      <c r="I761" s="70">
        <v>39.840637450199203</v>
      </c>
      <c r="J761" s="74">
        <v>5500</v>
      </c>
      <c r="K761" s="73">
        <v>128.4</v>
      </c>
      <c r="L761" s="75">
        <v>42.8348909657321</v>
      </c>
    </row>
    <row r="762" spans="2:12" x14ac:dyDescent="0.2">
      <c r="B762" s="71" t="s">
        <v>4763</v>
      </c>
      <c r="C762" s="72" t="s">
        <v>4762</v>
      </c>
      <c r="D762" s="72" t="s">
        <v>5439</v>
      </c>
      <c r="E762" s="72" t="s">
        <v>10118</v>
      </c>
      <c r="F762" s="72" t="s">
        <v>9983</v>
      </c>
      <c r="G762" s="116">
        <v>7250</v>
      </c>
      <c r="H762" s="73">
        <v>178.04</v>
      </c>
      <c r="I762" s="70">
        <v>40.721186250280802</v>
      </c>
      <c r="J762" s="74">
        <v>7250</v>
      </c>
      <c r="K762" s="73">
        <v>181.3</v>
      </c>
      <c r="L762" s="75">
        <v>39.988968560397097</v>
      </c>
    </row>
    <row r="763" spans="2:12" x14ac:dyDescent="0.2">
      <c r="B763" s="71" t="s">
        <v>4763</v>
      </c>
      <c r="C763" s="72" t="s">
        <v>4762</v>
      </c>
      <c r="D763" s="72" t="s">
        <v>5440</v>
      </c>
      <c r="E763" s="72" t="s">
        <v>10118</v>
      </c>
      <c r="F763" s="72" t="s">
        <v>9983</v>
      </c>
      <c r="G763" s="116">
        <v>15500</v>
      </c>
      <c r="H763" s="73">
        <v>475.58</v>
      </c>
      <c r="I763" s="70">
        <v>32.591782665377004</v>
      </c>
      <c r="J763" s="74">
        <v>15500</v>
      </c>
      <c r="K763" s="73">
        <v>495.6</v>
      </c>
      <c r="L763" s="75">
        <v>31.275221953188101</v>
      </c>
    </row>
    <row r="764" spans="2:12" x14ac:dyDescent="0.2">
      <c r="B764" s="71" t="s">
        <v>4763</v>
      </c>
      <c r="C764" s="72" t="s">
        <v>4762</v>
      </c>
      <c r="D764" s="72" t="s">
        <v>5441</v>
      </c>
      <c r="E764" s="72" t="s">
        <v>10118</v>
      </c>
      <c r="F764" s="72" t="s">
        <v>9983</v>
      </c>
      <c r="G764" s="116">
        <v>5200</v>
      </c>
      <c r="H764" s="73">
        <v>213.74</v>
      </c>
      <c r="I764" s="70">
        <v>24.328623561336201</v>
      </c>
      <c r="J764" s="74">
        <v>5950</v>
      </c>
      <c r="K764" s="73">
        <v>241.9</v>
      </c>
      <c r="L764" s="75">
        <v>24.596940884663098</v>
      </c>
    </row>
    <row r="765" spans="2:12" x14ac:dyDescent="0.2">
      <c r="B765" s="71" t="s">
        <v>4763</v>
      </c>
      <c r="C765" s="72" t="s">
        <v>4762</v>
      </c>
      <c r="D765" s="72" t="s">
        <v>5442</v>
      </c>
      <c r="E765" s="72" t="s">
        <v>10118</v>
      </c>
      <c r="F765" s="72" t="s">
        <v>9983</v>
      </c>
      <c r="G765" s="116">
        <v>3639</v>
      </c>
      <c r="H765" s="73">
        <v>79.180000000000007</v>
      </c>
      <c r="I765" s="70">
        <v>45.958575397827701</v>
      </c>
      <c r="J765" s="74">
        <v>3639</v>
      </c>
      <c r="K765" s="73">
        <v>83.4</v>
      </c>
      <c r="L765" s="75">
        <v>43.633093525179902</v>
      </c>
    </row>
    <row r="766" spans="2:12" x14ac:dyDescent="0.2">
      <c r="B766" s="71" t="s">
        <v>4763</v>
      </c>
      <c r="C766" s="72" t="s">
        <v>4762</v>
      </c>
      <c r="D766" s="72" t="s">
        <v>5443</v>
      </c>
      <c r="E766" s="72" t="s">
        <v>10118</v>
      </c>
      <c r="F766" s="72" t="s">
        <v>9983</v>
      </c>
      <c r="G766" s="116">
        <v>4000</v>
      </c>
      <c r="H766" s="73">
        <v>108.08</v>
      </c>
      <c r="I766" s="70">
        <v>37.009622501850501</v>
      </c>
      <c r="J766" s="74">
        <v>4100</v>
      </c>
      <c r="K766" s="73">
        <v>109.8</v>
      </c>
      <c r="L766" s="75">
        <v>37.340619307832398</v>
      </c>
    </row>
    <row r="767" spans="2:12" x14ac:dyDescent="0.2">
      <c r="B767" s="71" t="s">
        <v>4763</v>
      </c>
      <c r="C767" s="72" t="s">
        <v>4762</v>
      </c>
      <c r="D767" s="72" t="s">
        <v>5444</v>
      </c>
      <c r="E767" s="72" t="s">
        <v>10118</v>
      </c>
      <c r="F767" s="72" t="s">
        <v>9983</v>
      </c>
      <c r="G767" s="116">
        <v>2850</v>
      </c>
      <c r="H767" s="73">
        <v>103.95</v>
      </c>
      <c r="I767" s="70">
        <v>27.417027417027398</v>
      </c>
      <c r="J767" s="74">
        <v>5450</v>
      </c>
      <c r="K767" s="73">
        <v>105.9</v>
      </c>
      <c r="L767" s="75">
        <v>51.4636449480642</v>
      </c>
    </row>
    <row r="768" spans="2:12" x14ac:dyDescent="0.2">
      <c r="B768" s="71" t="s">
        <v>4763</v>
      </c>
      <c r="C768" s="72" t="s">
        <v>4762</v>
      </c>
      <c r="D768" s="72" t="s">
        <v>5445</v>
      </c>
      <c r="E768" s="72" t="s">
        <v>10118</v>
      </c>
      <c r="F768" s="72" t="s">
        <v>9983</v>
      </c>
      <c r="G768" s="116">
        <v>8000</v>
      </c>
      <c r="H768" s="73">
        <v>216.89</v>
      </c>
      <c r="I768" s="70">
        <v>36.885056941306701</v>
      </c>
      <c r="J768" s="74">
        <v>8000</v>
      </c>
      <c r="K768" s="73">
        <v>233.2</v>
      </c>
      <c r="L768" s="75">
        <v>34.305317324185303</v>
      </c>
    </row>
    <row r="769" spans="2:12" x14ac:dyDescent="0.2">
      <c r="B769" s="71" t="s">
        <v>4763</v>
      </c>
      <c r="C769" s="72" t="s">
        <v>4762</v>
      </c>
      <c r="D769" s="72" t="s">
        <v>8244</v>
      </c>
      <c r="E769" s="72" t="s">
        <v>10118</v>
      </c>
      <c r="F769" s="72" t="s">
        <v>9983</v>
      </c>
      <c r="G769" s="116">
        <v>3600</v>
      </c>
      <c r="H769" s="73">
        <v>197.6</v>
      </c>
      <c r="I769" s="70">
        <v>18.2186234817814</v>
      </c>
      <c r="J769" s="74">
        <v>4500</v>
      </c>
      <c r="K769" s="73">
        <v>209.8</v>
      </c>
      <c r="L769" s="75">
        <v>21.448999046711201</v>
      </c>
    </row>
    <row r="770" spans="2:12" x14ac:dyDescent="0.2">
      <c r="B770" s="71" t="s">
        <v>4763</v>
      </c>
      <c r="C770" s="72" t="s">
        <v>4762</v>
      </c>
      <c r="D770" s="72" t="s">
        <v>5446</v>
      </c>
      <c r="E770" s="72" t="s">
        <v>10118</v>
      </c>
      <c r="F770" s="72" t="s">
        <v>9983</v>
      </c>
      <c r="G770" s="116">
        <v>4620</v>
      </c>
      <c r="H770" s="73">
        <v>112.38</v>
      </c>
      <c r="I770" s="70">
        <v>41.110517885744798</v>
      </c>
      <c r="J770" s="74">
        <v>5588.13</v>
      </c>
      <c r="K770" s="73">
        <v>119.3</v>
      </c>
      <c r="L770" s="75">
        <v>46.8409891031014</v>
      </c>
    </row>
    <row r="771" spans="2:12" x14ac:dyDescent="0.2">
      <c r="B771" s="71" t="s">
        <v>4763</v>
      </c>
      <c r="C771" s="72" t="s">
        <v>4762</v>
      </c>
      <c r="D771" s="72" t="s">
        <v>5447</v>
      </c>
      <c r="E771" s="72" t="s">
        <v>10118</v>
      </c>
      <c r="F771" s="72" t="s">
        <v>9983</v>
      </c>
      <c r="G771" s="116">
        <v>7000</v>
      </c>
      <c r="H771" s="73">
        <v>108.25</v>
      </c>
      <c r="I771" s="70">
        <v>64.665127020785206</v>
      </c>
      <c r="J771" s="74">
        <v>7250</v>
      </c>
      <c r="K771" s="73">
        <v>116.4</v>
      </c>
      <c r="L771" s="75">
        <v>62.285223367697597</v>
      </c>
    </row>
    <row r="772" spans="2:12" x14ac:dyDescent="0.2">
      <c r="B772" s="71" t="s">
        <v>4763</v>
      </c>
      <c r="C772" s="72" t="s">
        <v>4762</v>
      </c>
      <c r="D772" s="72" t="s">
        <v>8412</v>
      </c>
      <c r="E772" s="72" t="s">
        <v>10118</v>
      </c>
      <c r="F772" s="72" t="s">
        <v>9990</v>
      </c>
      <c r="G772" s="116">
        <v>0</v>
      </c>
      <c r="H772" s="73">
        <v>28.58</v>
      </c>
      <c r="I772" s="70">
        <v>0</v>
      </c>
      <c r="J772" s="74">
        <v>0</v>
      </c>
      <c r="K772" s="73">
        <v>29.6</v>
      </c>
      <c r="L772" s="75">
        <v>0</v>
      </c>
    </row>
    <row r="773" spans="2:12" x14ac:dyDescent="0.2">
      <c r="B773" s="71" t="s">
        <v>4763</v>
      </c>
      <c r="C773" s="72" t="s">
        <v>4762</v>
      </c>
      <c r="D773" s="72" t="s">
        <v>5448</v>
      </c>
      <c r="E773" s="72" t="s">
        <v>10118</v>
      </c>
      <c r="F773" s="72" t="s">
        <v>9983</v>
      </c>
      <c r="G773" s="116">
        <v>14000</v>
      </c>
      <c r="H773" s="73">
        <v>534.73</v>
      </c>
      <c r="I773" s="70">
        <v>26.181437360911101</v>
      </c>
      <c r="J773" s="74">
        <v>19884</v>
      </c>
      <c r="K773" s="73">
        <v>568.1</v>
      </c>
      <c r="L773" s="75">
        <v>35.000880126738302</v>
      </c>
    </row>
    <row r="774" spans="2:12" x14ac:dyDescent="0.2">
      <c r="B774" s="71" t="s">
        <v>4763</v>
      </c>
      <c r="C774" s="72" t="s">
        <v>4762</v>
      </c>
      <c r="D774" s="72" t="s">
        <v>5449</v>
      </c>
      <c r="E774" s="72" t="s">
        <v>10118</v>
      </c>
      <c r="F774" s="72" t="s">
        <v>9983</v>
      </c>
      <c r="G774" s="116">
        <v>7200</v>
      </c>
      <c r="H774" s="73">
        <v>169.71</v>
      </c>
      <c r="I774" s="70">
        <v>42.425313770549799</v>
      </c>
      <c r="J774" s="74">
        <v>7500</v>
      </c>
      <c r="K774" s="73">
        <v>175.8</v>
      </c>
      <c r="L774" s="75">
        <v>42.662116040955603</v>
      </c>
    </row>
    <row r="775" spans="2:12" x14ac:dyDescent="0.2">
      <c r="B775" s="71" t="s">
        <v>4763</v>
      </c>
      <c r="C775" s="72" t="s">
        <v>4762</v>
      </c>
      <c r="D775" s="72" t="s">
        <v>5450</v>
      </c>
      <c r="E775" s="72" t="s">
        <v>10118</v>
      </c>
      <c r="F775" s="72" t="s">
        <v>9983</v>
      </c>
      <c r="G775" s="116">
        <v>2000</v>
      </c>
      <c r="H775" s="73">
        <v>39.840000000000003</v>
      </c>
      <c r="I775" s="70">
        <v>50.200803212851397</v>
      </c>
      <c r="J775" s="74">
        <v>2000</v>
      </c>
      <c r="K775" s="73">
        <v>42.6</v>
      </c>
      <c r="L775" s="75">
        <v>46.948356807511701</v>
      </c>
    </row>
    <row r="776" spans="2:12" x14ac:dyDescent="0.2">
      <c r="B776" s="71" t="s">
        <v>4763</v>
      </c>
      <c r="C776" s="72" t="s">
        <v>4762</v>
      </c>
      <c r="D776" s="72" t="s">
        <v>5451</v>
      </c>
      <c r="E776" s="72" t="s">
        <v>10118</v>
      </c>
      <c r="F776" s="72" t="s">
        <v>9983</v>
      </c>
      <c r="G776" s="116">
        <v>7000</v>
      </c>
      <c r="H776" s="73">
        <v>237.21</v>
      </c>
      <c r="I776" s="70">
        <v>29.509717128283</v>
      </c>
      <c r="J776" s="74">
        <v>7000</v>
      </c>
      <c r="K776" s="73">
        <v>241.1</v>
      </c>
      <c r="L776" s="75">
        <v>29.0335960182497</v>
      </c>
    </row>
    <row r="777" spans="2:12" x14ac:dyDescent="0.2">
      <c r="B777" s="71" t="s">
        <v>4763</v>
      </c>
      <c r="C777" s="72" t="s">
        <v>4762</v>
      </c>
      <c r="D777" s="72" t="s">
        <v>8413</v>
      </c>
      <c r="E777" s="72" t="s">
        <v>10118</v>
      </c>
      <c r="F777" s="72" t="s">
        <v>9990</v>
      </c>
      <c r="G777" s="116">
        <v>0</v>
      </c>
      <c r="H777" s="73">
        <v>19.12</v>
      </c>
      <c r="I777" s="70">
        <v>0</v>
      </c>
      <c r="J777" s="74">
        <v>0</v>
      </c>
      <c r="K777" s="73">
        <v>20.3</v>
      </c>
      <c r="L777" s="75">
        <v>0</v>
      </c>
    </row>
    <row r="778" spans="2:12" x14ac:dyDescent="0.2">
      <c r="B778" s="71" t="s">
        <v>4763</v>
      </c>
      <c r="C778" s="72" t="s">
        <v>4762</v>
      </c>
      <c r="D778" s="72" t="s">
        <v>5452</v>
      </c>
      <c r="E778" s="72" t="s">
        <v>10118</v>
      </c>
      <c r="F778" s="72" t="s">
        <v>9983</v>
      </c>
      <c r="G778" s="116">
        <v>5500</v>
      </c>
      <c r="H778" s="73">
        <v>157.61000000000001</v>
      </c>
      <c r="I778" s="70">
        <v>34.896262927479199</v>
      </c>
      <c r="J778" s="74">
        <v>6314</v>
      </c>
      <c r="K778" s="73">
        <v>166.6</v>
      </c>
      <c r="L778" s="75">
        <v>37.899159663865497</v>
      </c>
    </row>
    <row r="779" spans="2:12" x14ac:dyDescent="0.2">
      <c r="B779" s="71" t="s">
        <v>4763</v>
      </c>
      <c r="C779" s="72" t="s">
        <v>4762</v>
      </c>
      <c r="D779" s="72" t="s">
        <v>5453</v>
      </c>
      <c r="E779" s="72" t="s">
        <v>10118</v>
      </c>
      <c r="F779" s="72" t="s">
        <v>9983</v>
      </c>
      <c r="G779" s="116">
        <v>4668</v>
      </c>
      <c r="H779" s="73">
        <v>167.81</v>
      </c>
      <c r="I779" s="70">
        <v>27.817174185090298</v>
      </c>
      <c r="J779" s="74">
        <v>4668</v>
      </c>
      <c r="K779" s="73">
        <v>173.9</v>
      </c>
      <c r="L779" s="75">
        <v>26.843013225991999</v>
      </c>
    </row>
    <row r="780" spans="2:12" x14ac:dyDescent="0.2">
      <c r="B780" s="71" t="s">
        <v>4763</v>
      </c>
      <c r="C780" s="72" t="s">
        <v>4762</v>
      </c>
      <c r="D780" s="72" t="s">
        <v>5454</v>
      </c>
      <c r="E780" s="72" t="s">
        <v>10118</v>
      </c>
      <c r="F780" s="72" t="s">
        <v>9983</v>
      </c>
      <c r="G780" s="116">
        <v>659598</v>
      </c>
      <c r="H780" s="73">
        <v>5035.88</v>
      </c>
      <c r="I780" s="70">
        <v>130.97968974637999</v>
      </c>
      <c r="J780" s="74">
        <v>699888</v>
      </c>
      <c r="K780" s="73">
        <v>5239.1000000000004</v>
      </c>
      <c r="L780" s="75">
        <v>133.58935695062101</v>
      </c>
    </row>
    <row r="781" spans="2:12" x14ac:dyDescent="0.2">
      <c r="B781" s="71" t="s">
        <v>4763</v>
      </c>
      <c r="C781" s="72" t="s">
        <v>4762</v>
      </c>
      <c r="D781" s="72" t="s">
        <v>8414</v>
      </c>
      <c r="E781" s="72" t="s">
        <v>10118</v>
      </c>
      <c r="F781" s="72" t="s">
        <v>9990</v>
      </c>
      <c r="G781" s="116">
        <v>0</v>
      </c>
      <c r="H781" s="73">
        <v>19.16</v>
      </c>
      <c r="I781" s="70">
        <v>0</v>
      </c>
      <c r="J781" s="74">
        <v>0</v>
      </c>
      <c r="K781" s="73">
        <v>25.6</v>
      </c>
      <c r="L781" s="75">
        <v>0</v>
      </c>
    </row>
    <row r="782" spans="2:12" x14ac:dyDescent="0.2">
      <c r="B782" s="71" t="s">
        <v>4763</v>
      </c>
      <c r="C782" s="72" t="s">
        <v>4762</v>
      </c>
      <c r="D782" s="72" t="s">
        <v>5455</v>
      </c>
      <c r="E782" s="72" t="s">
        <v>10118</v>
      </c>
      <c r="F782" s="72" t="s">
        <v>9983</v>
      </c>
      <c r="G782" s="116">
        <v>4000</v>
      </c>
      <c r="H782" s="73">
        <v>156.04</v>
      </c>
      <c r="I782" s="70">
        <v>25.6344527044348</v>
      </c>
      <c r="J782" s="74">
        <v>4000</v>
      </c>
      <c r="K782" s="73">
        <v>157</v>
      </c>
      <c r="L782" s="75">
        <v>25.4777070063694</v>
      </c>
    </row>
    <row r="783" spans="2:12" x14ac:dyDescent="0.2">
      <c r="B783" s="71" t="s">
        <v>4763</v>
      </c>
      <c r="C783" s="72" t="s">
        <v>4762</v>
      </c>
      <c r="D783" s="72" t="s">
        <v>4620</v>
      </c>
      <c r="E783" s="72" t="s">
        <v>10118</v>
      </c>
      <c r="F783" s="72" t="s">
        <v>9983</v>
      </c>
      <c r="G783" s="116">
        <v>2000</v>
      </c>
      <c r="H783" s="73">
        <v>94.04</v>
      </c>
      <c r="I783" s="70">
        <v>21.2675457252233</v>
      </c>
      <c r="J783" s="74">
        <v>2000</v>
      </c>
      <c r="K783" s="73">
        <v>97.9</v>
      </c>
      <c r="L783" s="75">
        <v>20.4290091930541</v>
      </c>
    </row>
    <row r="784" spans="2:12" x14ac:dyDescent="0.2">
      <c r="B784" s="71" t="s">
        <v>4763</v>
      </c>
      <c r="C784" s="72" t="s">
        <v>4762</v>
      </c>
      <c r="D784" s="72" t="s">
        <v>4621</v>
      </c>
      <c r="E784" s="72" t="s">
        <v>10118</v>
      </c>
      <c r="F784" s="72" t="s">
        <v>9983</v>
      </c>
      <c r="G784" s="116">
        <v>6500</v>
      </c>
      <c r="H784" s="73">
        <v>132.29</v>
      </c>
      <c r="I784" s="70">
        <v>49.134477284753203</v>
      </c>
      <c r="J784" s="74">
        <v>6000</v>
      </c>
      <c r="K784" s="73">
        <v>140</v>
      </c>
      <c r="L784" s="75">
        <v>42.857142857142897</v>
      </c>
    </row>
    <row r="785" spans="2:12" x14ac:dyDescent="0.2">
      <c r="B785" s="71" t="s">
        <v>4763</v>
      </c>
      <c r="C785" s="72" t="s">
        <v>4762</v>
      </c>
      <c r="D785" s="72" t="s">
        <v>4622</v>
      </c>
      <c r="E785" s="72" t="s">
        <v>10118</v>
      </c>
      <c r="F785" s="72" t="s">
        <v>9983</v>
      </c>
      <c r="G785" s="116">
        <v>4300</v>
      </c>
      <c r="H785" s="73">
        <v>102.07</v>
      </c>
      <c r="I785" s="70">
        <v>42.127951405897903</v>
      </c>
      <c r="J785" s="74">
        <v>4300</v>
      </c>
      <c r="K785" s="73">
        <v>102.3</v>
      </c>
      <c r="L785" s="75">
        <v>42.033235581622698</v>
      </c>
    </row>
    <row r="786" spans="2:12" x14ac:dyDescent="0.2">
      <c r="B786" s="71" t="s">
        <v>4763</v>
      </c>
      <c r="C786" s="72" t="s">
        <v>4762</v>
      </c>
      <c r="D786" s="72" t="s">
        <v>4623</v>
      </c>
      <c r="E786" s="72" t="s">
        <v>10118</v>
      </c>
      <c r="F786" s="72" t="s">
        <v>9983</v>
      </c>
      <c r="G786" s="116">
        <v>3000</v>
      </c>
      <c r="H786" s="73">
        <v>144.34</v>
      </c>
      <c r="I786" s="70">
        <v>20.784259387557199</v>
      </c>
      <c r="J786" s="74">
        <v>3000</v>
      </c>
      <c r="K786" s="73">
        <v>152.6</v>
      </c>
      <c r="L786" s="75">
        <v>19.659239842726102</v>
      </c>
    </row>
    <row r="787" spans="2:12" x14ac:dyDescent="0.2">
      <c r="B787" s="71" t="s">
        <v>4763</v>
      </c>
      <c r="C787" s="72" t="s">
        <v>4762</v>
      </c>
      <c r="D787" s="72" t="s">
        <v>4624</v>
      </c>
      <c r="E787" s="72" t="s">
        <v>10118</v>
      </c>
      <c r="F787" s="72" t="s">
        <v>9983</v>
      </c>
      <c r="G787" s="116">
        <v>8024.01</v>
      </c>
      <c r="H787" s="73">
        <v>266.31</v>
      </c>
      <c r="I787" s="70">
        <v>30.130336825504099</v>
      </c>
      <c r="J787" s="74">
        <v>6499.05</v>
      </c>
      <c r="K787" s="73">
        <v>274.3</v>
      </c>
      <c r="L787" s="75">
        <v>23.6932191031717</v>
      </c>
    </row>
    <row r="788" spans="2:12" x14ac:dyDescent="0.2">
      <c r="B788" s="71" t="s">
        <v>4763</v>
      </c>
      <c r="C788" s="72" t="s">
        <v>4762</v>
      </c>
      <c r="D788" s="72" t="s">
        <v>4625</v>
      </c>
      <c r="E788" s="72" t="s">
        <v>10118</v>
      </c>
      <c r="F788" s="72" t="s">
        <v>9983</v>
      </c>
      <c r="G788" s="116">
        <v>5740</v>
      </c>
      <c r="H788" s="73">
        <v>238.75</v>
      </c>
      <c r="I788" s="70">
        <v>24.0418848167539</v>
      </c>
      <c r="J788" s="74">
        <v>6740</v>
      </c>
      <c r="K788" s="73">
        <v>247</v>
      </c>
      <c r="L788" s="75">
        <v>27.287449392712499</v>
      </c>
    </row>
    <row r="789" spans="2:12" x14ac:dyDescent="0.2">
      <c r="B789" s="71" t="s">
        <v>4763</v>
      </c>
      <c r="C789" s="72" t="s">
        <v>4762</v>
      </c>
      <c r="D789" s="72" t="s">
        <v>8415</v>
      </c>
      <c r="E789" s="72" t="s">
        <v>10118</v>
      </c>
      <c r="F789" s="72" t="s">
        <v>9990</v>
      </c>
      <c r="G789" s="116">
        <v>0</v>
      </c>
      <c r="H789" s="73">
        <v>26.68</v>
      </c>
      <c r="I789" s="70">
        <v>0</v>
      </c>
      <c r="J789" s="74">
        <v>0</v>
      </c>
      <c r="K789" s="73">
        <v>25.3</v>
      </c>
      <c r="L789" s="75">
        <v>0</v>
      </c>
    </row>
    <row r="790" spans="2:12" x14ac:dyDescent="0.2">
      <c r="B790" s="71" t="s">
        <v>4763</v>
      </c>
      <c r="C790" s="72" t="s">
        <v>4762</v>
      </c>
      <c r="D790" s="72" t="s">
        <v>4626</v>
      </c>
      <c r="E790" s="72" t="s">
        <v>10118</v>
      </c>
      <c r="F790" s="72" t="s">
        <v>9983</v>
      </c>
      <c r="G790" s="116">
        <v>7552.6</v>
      </c>
      <c r="H790" s="73">
        <v>132.99</v>
      </c>
      <c r="I790" s="70">
        <v>56.790736145574897</v>
      </c>
      <c r="J790" s="74">
        <v>8395</v>
      </c>
      <c r="K790" s="73">
        <v>140.69999999999999</v>
      </c>
      <c r="L790" s="75">
        <v>59.665955934612697</v>
      </c>
    </row>
    <row r="791" spans="2:12" x14ac:dyDescent="0.2">
      <c r="B791" s="71" t="s">
        <v>4763</v>
      </c>
      <c r="C791" s="72" t="s">
        <v>4762</v>
      </c>
      <c r="D791" s="72" t="s">
        <v>4627</v>
      </c>
      <c r="E791" s="72" t="s">
        <v>10118</v>
      </c>
      <c r="F791" s="72" t="s">
        <v>9983</v>
      </c>
      <c r="G791" s="116">
        <v>6250</v>
      </c>
      <c r="H791" s="73">
        <v>76.69</v>
      </c>
      <c r="I791" s="70">
        <v>81.496935715217106</v>
      </c>
      <c r="J791" s="74">
        <v>7000</v>
      </c>
      <c r="K791" s="73">
        <v>80.400000000000006</v>
      </c>
      <c r="L791" s="75">
        <v>87.064676616915406</v>
      </c>
    </row>
    <row r="792" spans="2:12" x14ac:dyDescent="0.2">
      <c r="B792" s="71" t="s">
        <v>4763</v>
      </c>
      <c r="C792" s="72" t="s">
        <v>4762</v>
      </c>
      <c r="D792" s="72" t="s">
        <v>4628</v>
      </c>
      <c r="E792" s="72" t="s">
        <v>10118</v>
      </c>
      <c r="F792" s="72" t="s">
        <v>9983</v>
      </c>
      <c r="G792" s="116">
        <v>1460.6</v>
      </c>
      <c r="H792" s="73">
        <v>110.85</v>
      </c>
      <c r="I792" s="70">
        <v>13.176364456472699</v>
      </c>
      <c r="J792" s="74">
        <v>1460.6</v>
      </c>
      <c r="K792" s="73">
        <v>118.5</v>
      </c>
      <c r="L792" s="75">
        <v>12.3257383966245</v>
      </c>
    </row>
    <row r="793" spans="2:12" x14ac:dyDescent="0.2">
      <c r="B793" s="71" t="s">
        <v>4763</v>
      </c>
      <c r="C793" s="72" t="s">
        <v>4762</v>
      </c>
      <c r="D793" s="72" t="s">
        <v>4629</v>
      </c>
      <c r="E793" s="72" t="s">
        <v>10118</v>
      </c>
      <c r="F793" s="72" t="s">
        <v>9983</v>
      </c>
      <c r="G793" s="116">
        <v>6424</v>
      </c>
      <c r="H793" s="73">
        <v>376.27</v>
      </c>
      <c r="I793" s="70">
        <v>17.072846626093</v>
      </c>
      <c r="J793" s="74">
        <v>6500</v>
      </c>
      <c r="K793" s="73">
        <v>389.3</v>
      </c>
      <c r="L793" s="75">
        <v>16.696634985872102</v>
      </c>
    </row>
    <row r="794" spans="2:12" x14ac:dyDescent="0.2">
      <c r="B794" s="71" t="s">
        <v>4763</v>
      </c>
      <c r="C794" s="72" t="s">
        <v>4762</v>
      </c>
      <c r="D794" s="72" t="s">
        <v>4630</v>
      </c>
      <c r="E794" s="72" t="s">
        <v>10118</v>
      </c>
      <c r="F794" s="72" t="s">
        <v>9983</v>
      </c>
      <c r="G794" s="116">
        <v>10000</v>
      </c>
      <c r="H794" s="73">
        <v>342.16</v>
      </c>
      <c r="I794" s="70">
        <v>29.226093055880298</v>
      </c>
      <c r="J794" s="74">
        <v>12000</v>
      </c>
      <c r="K794" s="73">
        <v>357.5</v>
      </c>
      <c r="L794" s="75">
        <v>33.566433566433602</v>
      </c>
    </row>
    <row r="795" spans="2:12" x14ac:dyDescent="0.2">
      <c r="B795" s="71" t="s">
        <v>4763</v>
      </c>
      <c r="C795" s="72" t="s">
        <v>4762</v>
      </c>
      <c r="D795" s="72" t="s">
        <v>4631</v>
      </c>
      <c r="E795" s="72" t="s">
        <v>10118</v>
      </c>
      <c r="F795" s="72" t="s">
        <v>9983</v>
      </c>
      <c r="G795" s="116">
        <v>7750</v>
      </c>
      <c r="H795" s="73">
        <v>179.23</v>
      </c>
      <c r="I795" s="70">
        <v>43.240528929308702</v>
      </c>
      <c r="J795" s="74">
        <v>8138</v>
      </c>
      <c r="K795" s="73">
        <v>184.8</v>
      </c>
      <c r="L795" s="75">
        <v>44.036796536796501</v>
      </c>
    </row>
    <row r="796" spans="2:12" x14ac:dyDescent="0.2">
      <c r="B796" s="71" t="s">
        <v>4763</v>
      </c>
      <c r="C796" s="72" t="s">
        <v>4762</v>
      </c>
      <c r="D796" s="72" t="s">
        <v>8416</v>
      </c>
      <c r="E796" s="72" t="s">
        <v>10118</v>
      </c>
      <c r="F796" s="72" t="s">
        <v>9990</v>
      </c>
      <c r="G796" s="116">
        <v>0</v>
      </c>
      <c r="H796" s="73">
        <v>62.5</v>
      </c>
      <c r="I796" s="70">
        <v>0</v>
      </c>
      <c r="J796" s="74">
        <v>0</v>
      </c>
      <c r="K796" s="73">
        <v>64.5</v>
      </c>
      <c r="L796" s="75">
        <v>0</v>
      </c>
    </row>
    <row r="797" spans="2:12" x14ac:dyDescent="0.2">
      <c r="B797" s="71" t="s">
        <v>4763</v>
      </c>
      <c r="C797" s="72" t="s">
        <v>4762</v>
      </c>
      <c r="D797" s="72" t="s">
        <v>4632</v>
      </c>
      <c r="E797" s="72" t="s">
        <v>10118</v>
      </c>
      <c r="F797" s="72" t="s">
        <v>9983</v>
      </c>
      <c r="G797" s="116">
        <v>3100</v>
      </c>
      <c r="H797" s="73">
        <v>102.19</v>
      </c>
      <c r="I797" s="70">
        <v>30.3356492807515</v>
      </c>
      <c r="J797" s="74">
        <v>3100</v>
      </c>
      <c r="K797" s="73">
        <v>105.9</v>
      </c>
      <c r="L797" s="75">
        <v>29.272898961284199</v>
      </c>
    </row>
    <row r="798" spans="2:12" x14ac:dyDescent="0.2">
      <c r="B798" s="71" t="s">
        <v>4763</v>
      </c>
      <c r="C798" s="72" t="s">
        <v>4762</v>
      </c>
      <c r="D798" s="72" t="s">
        <v>4633</v>
      </c>
      <c r="E798" s="72" t="s">
        <v>10118</v>
      </c>
      <c r="F798" s="72" t="s">
        <v>9983</v>
      </c>
      <c r="G798" s="116">
        <v>41230</v>
      </c>
      <c r="H798" s="73">
        <v>726.03</v>
      </c>
      <c r="I798" s="70">
        <v>56.7882869853863</v>
      </c>
      <c r="J798" s="74">
        <v>42891</v>
      </c>
      <c r="K798" s="73">
        <v>757.3</v>
      </c>
      <c r="L798" s="75">
        <v>56.636735771820902</v>
      </c>
    </row>
    <row r="799" spans="2:12" x14ac:dyDescent="0.2">
      <c r="B799" s="71" t="s">
        <v>4763</v>
      </c>
      <c r="C799" s="72" t="s">
        <v>4762</v>
      </c>
      <c r="D799" s="72" t="s">
        <v>4634</v>
      </c>
      <c r="E799" s="72" t="s">
        <v>10118</v>
      </c>
      <c r="F799" s="72" t="s">
        <v>9983</v>
      </c>
      <c r="G799" s="116">
        <v>3500</v>
      </c>
      <c r="H799" s="73">
        <v>76.989999999999995</v>
      </c>
      <c r="I799" s="70">
        <v>45.460449409014203</v>
      </c>
      <c r="J799" s="74">
        <v>3500</v>
      </c>
      <c r="K799" s="73">
        <v>80.5</v>
      </c>
      <c r="L799" s="75">
        <v>43.478260869565197</v>
      </c>
    </row>
    <row r="800" spans="2:12" x14ac:dyDescent="0.2">
      <c r="B800" s="71" t="s">
        <v>4763</v>
      </c>
      <c r="C800" s="72" t="s">
        <v>4762</v>
      </c>
      <c r="D800" s="72" t="s">
        <v>4635</v>
      </c>
      <c r="E800" s="72" t="s">
        <v>10118</v>
      </c>
      <c r="F800" s="72" t="s">
        <v>9983</v>
      </c>
      <c r="G800" s="116">
        <v>9500</v>
      </c>
      <c r="H800" s="73">
        <v>201.25</v>
      </c>
      <c r="I800" s="70">
        <v>47.204968944099399</v>
      </c>
      <c r="J800" s="74">
        <v>9750</v>
      </c>
      <c r="K800" s="73">
        <v>209</v>
      </c>
      <c r="L800" s="75">
        <v>46.650717703349301</v>
      </c>
    </row>
    <row r="801" spans="2:12" x14ac:dyDescent="0.2">
      <c r="B801" s="71" t="s">
        <v>4763</v>
      </c>
      <c r="C801" s="72" t="s">
        <v>4762</v>
      </c>
      <c r="D801" s="72" t="s">
        <v>4636</v>
      </c>
      <c r="E801" s="72" t="s">
        <v>10118</v>
      </c>
      <c r="F801" s="72" t="s">
        <v>9983</v>
      </c>
      <c r="G801" s="116">
        <v>7000</v>
      </c>
      <c r="H801" s="73">
        <v>220.41</v>
      </c>
      <c r="I801" s="70">
        <v>31.758994600970901</v>
      </c>
      <c r="J801" s="74">
        <v>7000</v>
      </c>
      <c r="K801" s="73">
        <v>223.2</v>
      </c>
      <c r="L801" s="75">
        <v>31.362007168458799</v>
      </c>
    </row>
    <row r="802" spans="2:12" x14ac:dyDescent="0.2">
      <c r="B802" s="71" t="s">
        <v>4763</v>
      </c>
      <c r="C802" s="72" t="s">
        <v>4762</v>
      </c>
      <c r="D802" s="72" t="s">
        <v>5456</v>
      </c>
      <c r="E802" s="72" t="s">
        <v>10118</v>
      </c>
      <c r="F802" s="72" t="s">
        <v>9983</v>
      </c>
      <c r="G802" s="116">
        <v>1700</v>
      </c>
      <c r="H802" s="73">
        <v>100.3</v>
      </c>
      <c r="I802" s="70">
        <v>16.9491525423729</v>
      </c>
      <c r="J802" s="74">
        <v>1800</v>
      </c>
      <c r="K802" s="73">
        <v>98.4</v>
      </c>
      <c r="L802" s="75">
        <v>18.292682926829301</v>
      </c>
    </row>
    <row r="803" spans="2:12" x14ac:dyDescent="0.2">
      <c r="B803" s="71" t="s">
        <v>4763</v>
      </c>
      <c r="C803" s="72" t="s">
        <v>4762</v>
      </c>
      <c r="D803" s="72" t="s">
        <v>5457</v>
      </c>
      <c r="E803" s="72" t="s">
        <v>10118</v>
      </c>
      <c r="F803" s="72" t="s">
        <v>9983</v>
      </c>
      <c r="G803" s="116">
        <v>8000</v>
      </c>
      <c r="H803" s="73">
        <v>163.4</v>
      </c>
      <c r="I803" s="70">
        <v>48.959608323133402</v>
      </c>
      <c r="J803" s="74">
        <v>8000</v>
      </c>
      <c r="K803" s="73">
        <v>165.7</v>
      </c>
      <c r="L803" s="75">
        <v>48.280024140012102</v>
      </c>
    </row>
    <row r="804" spans="2:12" x14ac:dyDescent="0.2">
      <c r="B804" s="71" t="s">
        <v>4763</v>
      </c>
      <c r="C804" s="72" t="s">
        <v>4762</v>
      </c>
      <c r="D804" s="72" t="s">
        <v>5458</v>
      </c>
      <c r="E804" s="72" t="s">
        <v>10118</v>
      </c>
      <c r="F804" s="72" t="s">
        <v>9983</v>
      </c>
      <c r="G804" s="116">
        <v>2000</v>
      </c>
      <c r="H804" s="73">
        <v>57.04</v>
      </c>
      <c r="I804" s="70">
        <v>35.063113604488102</v>
      </c>
      <c r="J804" s="74">
        <v>1750</v>
      </c>
      <c r="K804" s="73">
        <v>58.1</v>
      </c>
      <c r="L804" s="75">
        <v>30.120481927710799</v>
      </c>
    </row>
    <row r="805" spans="2:12" x14ac:dyDescent="0.2">
      <c r="B805" s="71" t="s">
        <v>4763</v>
      </c>
      <c r="C805" s="72" t="s">
        <v>4762</v>
      </c>
      <c r="D805" s="72" t="s">
        <v>8417</v>
      </c>
      <c r="E805" s="72" t="s">
        <v>10118</v>
      </c>
      <c r="F805" s="72" t="s">
        <v>9990</v>
      </c>
      <c r="G805" s="116">
        <v>0</v>
      </c>
      <c r="H805" s="73">
        <v>79.62</v>
      </c>
      <c r="I805" s="70">
        <v>0</v>
      </c>
      <c r="J805" s="74">
        <v>0</v>
      </c>
      <c r="K805" s="73">
        <v>81</v>
      </c>
      <c r="L805" s="75">
        <v>0</v>
      </c>
    </row>
    <row r="806" spans="2:12" x14ac:dyDescent="0.2">
      <c r="B806" s="71" t="s">
        <v>4763</v>
      </c>
      <c r="C806" s="72" t="s">
        <v>4762</v>
      </c>
      <c r="D806" s="72" t="s">
        <v>8418</v>
      </c>
      <c r="E806" s="72" t="s">
        <v>10118</v>
      </c>
      <c r="F806" s="72" t="s">
        <v>9990</v>
      </c>
      <c r="G806" s="116">
        <v>0</v>
      </c>
      <c r="H806" s="73">
        <v>6.24</v>
      </c>
      <c r="I806" s="70">
        <v>0</v>
      </c>
      <c r="J806" s="74">
        <v>0</v>
      </c>
      <c r="K806" s="73">
        <v>6.5</v>
      </c>
      <c r="L806" s="75">
        <v>0</v>
      </c>
    </row>
    <row r="807" spans="2:12" x14ac:dyDescent="0.2">
      <c r="B807" s="71" t="s">
        <v>4763</v>
      </c>
      <c r="C807" s="72" t="s">
        <v>4762</v>
      </c>
      <c r="D807" s="72" t="s">
        <v>5459</v>
      </c>
      <c r="E807" s="72" t="s">
        <v>10118</v>
      </c>
      <c r="F807" s="72" t="s">
        <v>9983</v>
      </c>
      <c r="G807" s="116">
        <v>6000</v>
      </c>
      <c r="H807" s="73">
        <v>338.83</v>
      </c>
      <c r="I807" s="70">
        <v>17.707995159814701</v>
      </c>
      <c r="J807" s="74">
        <v>6000</v>
      </c>
      <c r="K807" s="73">
        <v>356.9</v>
      </c>
      <c r="L807" s="75">
        <v>16.811431773606099</v>
      </c>
    </row>
    <row r="808" spans="2:12" x14ac:dyDescent="0.2">
      <c r="B808" s="71" t="s">
        <v>4763</v>
      </c>
      <c r="C808" s="72" t="s">
        <v>4762</v>
      </c>
      <c r="D808" s="72" t="s">
        <v>8419</v>
      </c>
      <c r="E808" s="72" t="s">
        <v>10118</v>
      </c>
      <c r="F808" s="72" t="s">
        <v>9990</v>
      </c>
      <c r="G808" s="116">
        <v>0</v>
      </c>
      <c r="H808" s="73">
        <v>44.45</v>
      </c>
      <c r="I808" s="70">
        <v>0</v>
      </c>
      <c r="J808" s="74">
        <v>0</v>
      </c>
      <c r="K808" s="73">
        <v>47</v>
      </c>
      <c r="L808" s="75">
        <v>0</v>
      </c>
    </row>
    <row r="809" spans="2:12" x14ac:dyDescent="0.2">
      <c r="B809" s="71" t="s">
        <v>4763</v>
      </c>
      <c r="C809" s="72" t="s">
        <v>4762</v>
      </c>
      <c r="D809" s="72" t="s">
        <v>7108</v>
      </c>
      <c r="E809" s="72" t="s">
        <v>10118</v>
      </c>
      <c r="F809" s="72" t="s">
        <v>9983</v>
      </c>
      <c r="G809" s="116">
        <v>9500</v>
      </c>
      <c r="H809" s="73">
        <v>191.76</v>
      </c>
      <c r="I809" s="70">
        <v>49.541093032957903</v>
      </c>
      <c r="J809" s="74">
        <v>8500</v>
      </c>
      <c r="K809" s="73">
        <v>201.1</v>
      </c>
      <c r="L809" s="75">
        <v>42.2675285927399</v>
      </c>
    </row>
    <row r="810" spans="2:12" x14ac:dyDescent="0.2">
      <c r="B810" s="71" t="s">
        <v>4763</v>
      </c>
      <c r="C810" s="72" t="s">
        <v>4762</v>
      </c>
      <c r="D810" s="72" t="s">
        <v>7109</v>
      </c>
      <c r="E810" s="72" t="s">
        <v>10118</v>
      </c>
      <c r="F810" s="72" t="s">
        <v>9983</v>
      </c>
      <c r="G810" s="116">
        <v>800</v>
      </c>
      <c r="H810" s="73">
        <v>60.07</v>
      </c>
      <c r="I810" s="70">
        <v>13.3177959047778</v>
      </c>
      <c r="J810" s="74">
        <v>750</v>
      </c>
      <c r="K810" s="73">
        <v>66.8</v>
      </c>
      <c r="L810" s="75">
        <v>11.227544910179599</v>
      </c>
    </row>
    <row r="811" spans="2:12" x14ac:dyDescent="0.2">
      <c r="B811" s="71" t="s">
        <v>4763</v>
      </c>
      <c r="C811" s="72" t="s">
        <v>4762</v>
      </c>
      <c r="D811" s="72" t="s">
        <v>7110</v>
      </c>
      <c r="E811" s="72" t="s">
        <v>10118</v>
      </c>
      <c r="F811" s="72" t="s">
        <v>9983</v>
      </c>
      <c r="G811" s="116">
        <v>3500</v>
      </c>
      <c r="H811" s="73">
        <v>95.04</v>
      </c>
      <c r="I811" s="70">
        <v>36.8265993265993</v>
      </c>
      <c r="J811" s="74">
        <v>3500</v>
      </c>
      <c r="K811" s="73">
        <v>106.3</v>
      </c>
      <c r="L811" s="75">
        <v>32.925682031984898</v>
      </c>
    </row>
    <row r="812" spans="2:12" x14ac:dyDescent="0.2">
      <c r="B812" s="71" t="s">
        <v>4763</v>
      </c>
      <c r="C812" s="72" t="s">
        <v>4762</v>
      </c>
      <c r="D812" s="72" t="s">
        <v>7111</v>
      </c>
      <c r="E812" s="72" t="s">
        <v>10118</v>
      </c>
      <c r="F812" s="72" t="s">
        <v>9983</v>
      </c>
      <c r="G812" s="116">
        <v>3902</v>
      </c>
      <c r="H812" s="73">
        <v>85.97</v>
      </c>
      <c r="I812" s="70">
        <v>45.387926020704903</v>
      </c>
      <c r="J812" s="74">
        <v>4062</v>
      </c>
      <c r="K812" s="73">
        <v>92</v>
      </c>
      <c r="L812" s="75">
        <v>44.152173913043498</v>
      </c>
    </row>
    <row r="813" spans="2:12" x14ac:dyDescent="0.2">
      <c r="B813" s="71" t="s">
        <v>4763</v>
      </c>
      <c r="C813" s="72" t="s">
        <v>4762</v>
      </c>
      <c r="D813" s="72" t="s">
        <v>7112</v>
      </c>
      <c r="E813" s="72" t="s">
        <v>10118</v>
      </c>
      <c r="F813" s="72" t="s">
        <v>9983</v>
      </c>
      <c r="G813" s="116">
        <v>11000</v>
      </c>
      <c r="H813" s="73">
        <v>82.44</v>
      </c>
      <c r="I813" s="70">
        <v>133.43037360504599</v>
      </c>
      <c r="J813" s="74">
        <v>7000</v>
      </c>
      <c r="K813" s="73">
        <v>80.599999999999994</v>
      </c>
      <c r="L813" s="75">
        <v>86.848635235732004</v>
      </c>
    </row>
    <row r="814" spans="2:12" x14ac:dyDescent="0.2">
      <c r="B814" s="71" t="s">
        <v>4763</v>
      </c>
      <c r="C814" s="72" t="s">
        <v>4762</v>
      </c>
      <c r="D814" s="72" t="s">
        <v>8420</v>
      </c>
      <c r="E814" s="72" t="s">
        <v>10118</v>
      </c>
      <c r="F814" s="72" t="s">
        <v>9990</v>
      </c>
      <c r="G814" s="116">
        <v>0</v>
      </c>
      <c r="H814" s="73">
        <v>49.63</v>
      </c>
      <c r="I814" s="70">
        <v>0</v>
      </c>
      <c r="J814" s="74">
        <v>0</v>
      </c>
      <c r="K814" s="73">
        <v>50.2</v>
      </c>
      <c r="L814" s="75">
        <v>0</v>
      </c>
    </row>
    <row r="815" spans="2:12" x14ac:dyDescent="0.2">
      <c r="B815" s="71" t="s">
        <v>4763</v>
      </c>
      <c r="C815" s="72" t="s">
        <v>4762</v>
      </c>
      <c r="D815" s="72" t="s">
        <v>7113</v>
      </c>
      <c r="E815" s="72" t="s">
        <v>10118</v>
      </c>
      <c r="F815" s="72" t="s">
        <v>9983</v>
      </c>
      <c r="G815" s="116">
        <v>8000</v>
      </c>
      <c r="H815" s="73">
        <v>275.61</v>
      </c>
      <c r="I815" s="70">
        <v>29.026522985377898</v>
      </c>
      <c r="J815" s="74">
        <v>8000</v>
      </c>
      <c r="K815" s="73">
        <v>286.60000000000002</v>
      </c>
      <c r="L815" s="75">
        <v>27.913468248429901</v>
      </c>
    </row>
    <row r="816" spans="2:12" x14ac:dyDescent="0.2">
      <c r="B816" s="71" t="s">
        <v>4763</v>
      </c>
      <c r="C816" s="72" t="s">
        <v>4762</v>
      </c>
      <c r="D816" s="72" t="s">
        <v>7114</v>
      </c>
      <c r="E816" s="72" t="s">
        <v>10118</v>
      </c>
      <c r="F816" s="72" t="s">
        <v>9983</v>
      </c>
      <c r="G816" s="116">
        <v>32910</v>
      </c>
      <c r="H816" s="73">
        <v>825.07</v>
      </c>
      <c r="I816" s="70">
        <v>39.887524694874401</v>
      </c>
      <c r="J816" s="74">
        <v>34750</v>
      </c>
      <c r="K816" s="73">
        <v>845.8</v>
      </c>
      <c r="L816" s="75">
        <v>41.085362969969303</v>
      </c>
    </row>
    <row r="817" spans="2:12" x14ac:dyDescent="0.2">
      <c r="B817" s="71" t="s">
        <v>4763</v>
      </c>
      <c r="C817" s="72" t="s">
        <v>4762</v>
      </c>
      <c r="D817" s="72" t="s">
        <v>7249</v>
      </c>
      <c r="E817" s="72" t="s">
        <v>10118</v>
      </c>
      <c r="F817" s="72" t="s">
        <v>9983</v>
      </c>
      <c r="G817" s="116">
        <v>945</v>
      </c>
      <c r="H817" s="73">
        <v>45.15</v>
      </c>
      <c r="I817" s="70">
        <v>20.930232558139501</v>
      </c>
      <c r="J817" s="74">
        <v>1200</v>
      </c>
      <c r="K817" s="73">
        <v>46.6</v>
      </c>
      <c r="L817" s="75">
        <v>25.751072961373399</v>
      </c>
    </row>
    <row r="818" spans="2:12" x14ac:dyDescent="0.2">
      <c r="B818" s="71" t="s">
        <v>4763</v>
      </c>
      <c r="C818" s="72" t="s">
        <v>4762</v>
      </c>
      <c r="D818" s="72" t="s">
        <v>7115</v>
      </c>
      <c r="E818" s="72" t="s">
        <v>10118</v>
      </c>
      <c r="F818" s="72" t="s">
        <v>9983</v>
      </c>
      <c r="G818" s="116">
        <v>4500</v>
      </c>
      <c r="H818" s="73">
        <v>199.01</v>
      </c>
      <c r="I818" s="70">
        <v>22.611929048791499</v>
      </c>
      <c r="J818" s="74">
        <v>8500</v>
      </c>
      <c r="K818" s="73">
        <v>212.1</v>
      </c>
      <c r="L818" s="75">
        <v>40.075436115040098</v>
      </c>
    </row>
    <row r="819" spans="2:12" x14ac:dyDescent="0.2">
      <c r="B819" s="71" t="s">
        <v>4763</v>
      </c>
      <c r="C819" s="72" t="s">
        <v>4762</v>
      </c>
      <c r="D819" s="72" t="s">
        <v>7116</v>
      </c>
      <c r="E819" s="72" t="s">
        <v>10118</v>
      </c>
      <c r="F819" s="72" t="s">
        <v>9983</v>
      </c>
      <c r="G819" s="116">
        <v>30000</v>
      </c>
      <c r="H819" s="73">
        <v>450.96</v>
      </c>
      <c r="I819" s="70">
        <v>66.524747205960594</v>
      </c>
      <c r="J819" s="74">
        <v>30000</v>
      </c>
      <c r="K819" s="73">
        <v>467.2</v>
      </c>
      <c r="L819" s="75">
        <v>64.212328767123296</v>
      </c>
    </row>
    <row r="820" spans="2:12" x14ac:dyDescent="0.2">
      <c r="B820" s="71" t="s">
        <v>4763</v>
      </c>
      <c r="C820" s="72" t="s">
        <v>4762</v>
      </c>
      <c r="D820" s="72" t="s">
        <v>5369</v>
      </c>
      <c r="E820" s="72" t="s">
        <v>10118</v>
      </c>
      <c r="F820" s="72" t="s">
        <v>9983</v>
      </c>
      <c r="G820" s="116">
        <v>13500</v>
      </c>
      <c r="H820" s="73">
        <v>321.63</v>
      </c>
      <c r="I820" s="70">
        <v>41.973696483536997</v>
      </c>
      <c r="J820" s="74">
        <v>13500</v>
      </c>
      <c r="K820" s="73">
        <v>339.3</v>
      </c>
      <c r="L820" s="75">
        <v>39.787798408488101</v>
      </c>
    </row>
    <row r="821" spans="2:12" x14ac:dyDescent="0.2">
      <c r="B821" s="71" t="s">
        <v>4763</v>
      </c>
      <c r="C821" s="72" t="s">
        <v>4762</v>
      </c>
      <c r="D821" s="72" t="s">
        <v>8421</v>
      </c>
      <c r="E821" s="72" t="s">
        <v>10118</v>
      </c>
      <c r="F821" s="72" t="s">
        <v>9990</v>
      </c>
      <c r="G821" s="116">
        <v>0</v>
      </c>
      <c r="H821" s="73">
        <v>9.6300000000000008</v>
      </c>
      <c r="I821" s="70">
        <v>0</v>
      </c>
      <c r="J821" s="74">
        <v>0</v>
      </c>
      <c r="K821" s="73">
        <v>11</v>
      </c>
      <c r="L821" s="75">
        <v>0</v>
      </c>
    </row>
    <row r="822" spans="2:12" x14ac:dyDescent="0.2">
      <c r="B822" s="71" t="s">
        <v>4763</v>
      </c>
      <c r="C822" s="72" t="s">
        <v>4762</v>
      </c>
      <c r="D822" s="72" t="s">
        <v>7117</v>
      </c>
      <c r="E822" s="72" t="s">
        <v>10118</v>
      </c>
      <c r="F822" s="72" t="s">
        <v>9983</v>
      </c>
      <c r="G822" s="116">
        <v>30751</v>
      </c>
      <c r="H822" s="73">
        <v>612.30999999999995</v>
      </c>
      <c r="I822" s="70">
        <v>50.221293135829903</v>
      </c>
      <c r="J822" s="74">
        <v>36000</v>
      </c>
      <c r="K822" s="73">
        <v>664.8</v>
      </c>
      <c r="L822" s="75">
        <v>54.1516245487365</v>
      </c>
    </row>
    <row r="823" spans="2:12" x14ac:dyDescent="0.2">
      <c r="B823" s="71" t="s">
        <v>4763</v>
      </c>
      <c r="C823" s="72" t="s">
        <v>4762</v>
      </c>
      <c r="D823" s="72" t="s">
        <v>7118</v>
      </c>
      <c r="E823" s="72" t="s">
        <v>10118</v>
      </c>
      <c r="F823" s="72" t="s">
        <v>9983</v>
      </c>
      <c r="G823" s="116">
        <v>14089</v>
      </c>
      <c r="H823" s="73">
        <v>171.68</v>
      </c>
      <c r="I823" s="70">
        <v>82.065470643056798</v>
      </c>
      <c r="J823" s="74">
        <v>14371.1</v>
      </c>
      <c r="K823" s="73">
        <v>179.1</v>
      </c>
      <c r="L823" s="75">
        <v>80.240647682858693</v>
      </c>
    </row>
    <row r="824" spans="2:12" x14ac:dyDescent="0.2">
      <c r="B824" s="71" t="s">
        <v>4763</v>
      </c>
      <c r="C824" s="72" t="s">
        <v>4762</v>
      </c>
      <c r="D824" s="72" t="s">
        <v>8422</v>
      </c>
      <c r="E824" s="72" t="s">
        <v>10118</v>
      </c>
      <c r="F824" s="72" t="s">
        <v>9990</v>
      </c>
      <c r="G824" s="116">
        <v>0</v>
      </c>
      <c r="H824" s="73">
        <v>15.13</v>
      </c>
      <c r="I824" s="70">
        <v>0</v>
      </c>
      <c r="J824" s="74">
        <v>0</v>
      </c>
      <c r="K824" s="73">
        <v>15.9</v>
      </c>
      <c r="L824" s="75">
        <v>0</v>
      </c>
    </row>
    <row r="825" spans="2:12" x14ac:dyDescent="0.2">
      <c r="B825" s="71" t="s">
        <v>4763</v>
      </c>
      <c r="C825" s="72" t="s">
        <v>4762</v>
      </c>
      <c r="D825" s="72" t="s">
        <v>7119</v>
      </c>
      <c r="E825" s="72" t="s">
        <v>10118</v>
      </c>
      <c r="F825" s="72" t="s">
        <v>9983</v>
      </c>
      <c r="G825" s="116">
        <v>29500</v>
      </c>
      <c r="H825" s="73">
        <v>419.97</v>
      </c>
      <c r="I825" s="70">
        <v>70.243112603281205</v>
      </c>
      <c r="J825" s="74">
        <v>30660</v>
      </c>
      <c r="K825" s="73">
        <v>436.5</v>
      </c>
      <c r="L825" s="75">
        <v>70.2405498281787</v>
      </c>
    </row>
    <row r="826" spans="2:12" x14ac:dyDescent="0.2">
      <c r="B826" s="71" t="s">
        <v>4763</v>
      </c>
      <c r="C826" s="72" t="s">
        <v>4762</v>
      </c>
      <c r="D826" s="72" t="s">
        <v>7120</v>
      </c>
      <c r="E826" s="72" t="s">
        <v>10118</v>
      </c>
      <c r="F826" s="72" t="s">
        <v>9983</v>
      </c>
      <c r="G826" s="116">
        <v>3300</v>
      </c>
      <c r="H826" s="73">
        <v>229.81</v>
      </c>
      <c r="I826" s="70">
        <v>14.3596884382751</v>
      </c>
      <c r="J826" s="74">
        <v>3500</v>
      </c>
      <c r="K826" s="73">
        <v>243.2</v>
      </c>
      <c r="L826" s="75">
        <v>14.391447368421099</v>
      </c>
    </row>
    <row r="827" spans="2:12" x14ac:dyDescent="0.2">
      <c r="B827" s="71" t="s">
        <v>4763</v>
      </c>
      <c r="C827" s="72" t="s">
        <v>4762</v>
      </c>
      <c r="D827" s="72" t="s">
        <v>7121</v>
      </c>
      <c r="E827" s="72" t="s">
        <v>10118</v>
      </c>
      <c r="F827" s="72" t="s">
        <v>9983</v>
      </c>
      <c r="G827" s="116">
        <v>7500</v>
      </c>
      <c r="H827" s="73">
        <v>140.25</v>
      </c>
      <c r="I827" s="70">
        <v>53.475935828876999</v>
      </c>
      <c r="J827" s="74">
        <v>7725</v>
      </c>
      <c r="K827" s="73">
        <v>152.6</v>
      </c>
      <c r="L827" s="75">
        <v>50.622542595019702</v>
      </c>
    </row>
    <row r="828" spans="2:12" x14ac:dyDescent="0.2">
      <c r="B828" s="71" t="s">
        <v>4763</v>
      </c>
      <c r="C828" s="72" t="s">
        <v>4762</v>
      </c>
      <c r="D828" s="72" t="s">
        <v>7122</v>
      </c>
      <c r="E828" s="72" t="s">
        <v>10118</v>
      </c>
      <c r="F828" s="72" t="s">
        <v>9983</v>
      </c>
      <c r="G828" s="116">
        <v>2700</v>
      </c>
      <c r="H828" s="73">
        <v>103.04</v>
      </c>
      <c r="I828" s="70">
        <v>26.2034161490683</v>
      </c>
      <c r="J828" s="74">
        <v>2700</v>
      </c>
      <c r="K828" s="73">
        <v>109.6</v>
      </c>
      <c r="L828" s="75">
        <v>24.635036496350398</v>
      </c>
    </row>
    <row r="829" spans="2:12" x14ac:dyDescent="0.2">
      <c r="B829" s="71" t="s">
        <v>4763</v>
      </c>
      <c r="C829" s="72" t="s">
        <v>4762</v>
      </c>
      <c r="D829" s="72" t="s">
        <v>7123</v>
      </c>
      <c r="E829" s="72" t="s">
        <v>10118</v>
      </c>
      <c r="F829" s="72" t="s">
        <v>9983</v>
      </c>
      <c r="G829" s="116">
        <v>17617</v>
      </c>
      <c r="H829" s="73">
        <v>461.2</v>
      </c>
      <c r="I829" s="70">
        <v>38.198178664353897</v>
      </c>
      <c r="J829" s="74">
        <v>20246.23</v>
      </c>
      <c r="K829" s="73">
        <v>471.4</v>
      </c>
      <c r="L829" s="75">
        <v>42.949151463725102</v>
      </c>
    </row>
    <row r="830" spans="2:12" x14ac:dyDescent="0.2">
      <c r="B830" s="71" t="s">
        <v>4763</v>
      </c>
      <c r="C830" s="72" t="s">
        <v>4762</v>
      </c>
      <c r="D830" s="72" t="s">
        <v>5414</v>
      </c>
      <c r="E830" s="72" t="s">
        <v>10118</v>
      </c>
      <c r="F830" s="72" t="s">
        <v>9983</v>
      </c>
      <c r="G830" s="116">
        <v>3740</v>
      </c>
      <c r="H830" s="73">
        <v>86.04</v>
      </c>
      <c r="I830" s="70">
        <v>43.468154346815403</v>
      </c>
      <c r="J830" s="74">
        <v>3853</v>
      </c>
      <c r="K830" s="73">
        <v>86.9</v>
      </c>
      <c r="L830" s="75">
        <v>44.338319907940203</v>
      </c>
    </row>
    <row r="831" spans="2:12" x14ac:dyDescent="0.2">
      <c r="B831" s="71" t="s">
        <v>4763</v>
      </c>
      <c r="C831" s="72" t="s">
        <v>4762</v>
      </c>
      <c r="D831" s="72" t="s">
        <v>7124</v>
      </c>
      <c r="E831" s="72" t="s">
        <v>10118</v>
      </c>
      <c r="F831" s="72" t="s">
        <v>9983</v>
      </c>
      <c r="G831" s="116">
        <v>2494</v>
      </c>
      <c r="H831" s="73">
        <v>89.18</v>
      </c>
      <c r="I831" s="70">
        <v>27.965911639381002</v>
      </c>
      <c r="J831" s="74">
        <v>2544</v>
      </c>
      <c r="K831" s="73">
        <v>91.1</v>
      </c>
      <c r="L831" s="75">
        <v>27.925356750823301</v>
      </c>
    </row>
    <row r="832" spans="2:12" x14ac:dyDescent="0.2">
      <c r="B832" s="71" t="s">
        <v>4763</v>
      </c>
      <c r="C832" s="72" t="s">
        <v>4762</v>
      </c>
      <c r="D832" s="72" t="s">
        <v>7125</v>
      </c>
      <c r="E832" s="72" t="s">
        <v>10118</v>
      </c>
      <c r="F832" s="72" t="s">
        <v>9983</v>
      </c>
      <c r="G832" s="116">
        <v>9000</v>
      </c>
      <c r="H832" s="73">
        <v>156.88999999999999</v>
      </c>
      <c r="I832" s="70">
        <v>57.365032825546599</v>
      </c>
      <c r="J832" s="74">
        <v>9250</v>
      </c>
      <c r="K832" s="73">
        <v>164.4</v>
      </c>
      <c r="L832" s="75">
        <v>56.265206812652103</v>
      </c>
    </row>
    <row r="833" spans="2:12" x14ac:dyDescent="0.2">
      <c r="B833" s="71" t="s">
        <v>4763</v>
      </c>
      <c r="C833" s="72" t="s">
        <v>4762</v>
      </c>
      <c r="D833" s="72" t="s">
        <v>8423</v>
      </c>
      <c r="E833" s="72" t="s">
        <v>10118</v>
      </c>
      <c r="F833" s="72" t="s">
        <v>9990</v>
      </c>
      <c r="G833" s="116">
        <v>0</v>
      </c>
      <c r="H833" s="73">
        <v>43.54</v>
      </c>
      <c r="I833" s="70">
        <v>0</v>
      </c>
      <c r="J833" s="74">
        <v>0</v>
      </c>
      <c r="K833" s="73">
        <v>48.3</v>
      </c>
      <c r="L833" s="75">
        <v>0</v>
      </c>
    </row>
    <row r="834" spans="2:12" x14ac:dyDescent="0.2">
      <c r="B834" s="71" t="s">
        <v>4763</v>
      </c>
      <c r="C834" s="72" t="s">
        <v>4762</v>
      </c>
      <c r="D834" s="72" t="s">
        <v>7126</v>
      </c>
      <c r="E834" s="72" t="s">
        <v>10118</v>
      </c>
      <c r="F834" s="72" t="s">
        <v>9983</v>
      </c>
      <c r="G834" s="116">
        <v>4800</v>
      </c>
      <c r="H834" s="73">
        <v>249.63</v>
      </c>
      <c r="I834" s="70">
        <v>19.2284581180147</v>
      </c>
      <c r="J834" s="74">
        <v>5000</v>
      </c>
      <c r="K834" s="73">
        <v>258.39999999999998</v>
      </c>
      <c r="L834" s="75">
        <v>19.349845201238399</v>
      </c>
    </row>
    <row r="835" spans="2:12" x14ac:dyDescent="0.2">
      <c r="B835" s="71" t="s">
        <v>4763</v>
      </c>
      <c r="C835" s="72" t="s">
        <v>4762</v>
      </c>
      <c r="D835" s="72" t="s">
        <v>5516</v>
      </c>
      <c r="E835" s="72" t="s">
        <v>10118</v>
      </c>
      <c r="F835" s="72" t="s">
        <v>9983</v>
      </c>
      <c r="G835" s="116">
        <v>3000</v>
      </c>
      <c r="H835" s="73">
        <v>101.74</v>
      </c>
      <c r="I835" s="70">
        <v>29.486927462158398</v>
      </c>
      <c r="J835" s="74">
        <v>3000</v>
      </c>
      <c r="K835" s="73">
        <v>104.8</v>
      </c>
      <c r="L835" s="75">
        <v>28.625954198473298</v>
      </c>
    </row>
    <row r="836" spans="2:12" x14ac:dyDescent="0.2">
      <c r="B836" s="71" t="s">
        <v>4763</v>
      </c>
      <c r="C836" s="72" t="s">
        <v>4762</v>
      </c>
      <c r="D836" s="72" t="s">
        <v>8424</v>
      </c>
      <c r="E836" s="72" t="s">
        <v>10118</v>
      </c>
      <c r="F836" s="72" t="s">
        <v>9990</v>
      </c>
      <c r="G836" s="116">
        <v>0</v>
      </c>
      <c r="H836" s="73">
        <v>36.869999999999997</v>
      </c>
      <c r="I836" s="70">
        <v>0</v>
      </c>
      <c r="J836" s="74">
        <v>0</v>
      </c>
      <c r="K836" s="73">
        <v>39.4</v>
      </c>
      <c r="L836" s="75">
        <v>0</v>
      </c>
    </row>
    <row r="837" spans="2:12" x14ac:dyDescent="0.2">
      <c r="B837" s="71" t="s">
        <v>4763</v>
      </c>
      <c r="C837" s="72" t="s">
        <v>4762</v>
      </c>
      <c r="D837" s="72" t="s">
        <v>5517</v>
      </c>
      <c r="E837" s="72" t="s">
        <v>10118</v>
      </c>
      <c r="F837" s="72" t="s">
        <v>9983</v>
      </c>
      <c r="G837" s="116">
        <v>16000</v>
      </c>
      <c r="H837" s="73">
        <v>537.21</v>
      </c>
      <c r="I837" s="70">
        <v>29.783511103665202</v>
      </c>
      <c r="J837" s="74">
        <v>18000</v>
      </c>
      <c r="K837" s="73">
        <v>550</v>
      </c>
      <c r="L837" s="75">
        <v>32.727272727272698</v>
      </c>
    </row>
    <row r="838" spans="2:12" x14ac:dyDescent="0.2">
      <c r="B838" s="71" t="s">
        <v>4763</v>
      </c>
      <c r="C838" s="72" t="s">
        <v>4762</v>
      </c>
      <c r="D838" s="72" t="s">
        <v>5518</v>
      </c>
      <c r="E838" s="72" t="s">
        <v>10118</v>
      </c>
      <c r="F838" s="72" t="s">
        <v>9983</v>
      </c>
      <c r="G838" s="116">
        <v>32000</v>
      </c>
      <c r="H838" s="73">
        <v>810.05</v>
      </c>
      <c r="I838" s="70">
        <v>39.503734337386597</v>
      </c>
      <c r="J838" s="74">
        <v>27115.31</v>
      </c>
      <c r="K838" s="73">
        <v>826.3</v>
      </c>
      <c r="L838" s="75">
        <v>32.815333414014297</v>
      </c>
    </row>
    <row r="839" spans="2:12" x14ac:dyDescent="0.2">
      <c r="B839" s="71" t="s">
        <v>4763</v>
      </c>
      <c r="C839" s="72" t="s">
        <v>4762</v>
      </c>
      <c r="D839" s="72" t="s">
        <v>5519</v>
      </c>
      <c r="E839" s="72" t="s">
        <v>10118</v>
      </c>
      <c r="F839" s="72" t="s">
        <v>9983</v>
      </c>
      <c r="G839" s="116">
        <v>3710</v>
      </c>
      <c r="H839" s="73">
        <v>77.88</v>
      </c>
      <c r="I839" s="70">
        <v>47.637390857729798</v>
      </c>
      <c r="J839" s="74">
        <v>3925.54</v>
      </c>
      <c r="K839" s="73">
        <v>82.4</v>
      </c>
      <c r="L839" s="75">
        <v>47.640048543689304</v>
      </c>
    </row>
    <row r="840" spans="2:12" x14ac:dyDescent="0.2">
      <c r="B840" s="71" t="s">
        <v>4763</v>
      </c>
      <c r="C840" s="72" t="s">
        <v>4762</v>
      </c>
      <c r="D840" s="72" t="s">
        <v>5520</v>
      </c>
      <c r="E840" s="72" t="s">
        <v>10118</v>
      </c>
      <c r="F840" s="72" t="s">
        <v>9983</v>
      </c>
      <c r="G840" s="116">
        <v>42500</v>
      </c>
      <c r="H840" s="73">
        <v>619.92999999999995</v>
      </c>
      <c r="I840" s="70">
        <v>68.556127304695707</v>
      </c>
      <c r="J840" s="74">
        <v>42500</v>
      </c>
      <c r="K840" s="73">
        <v>667.3</v>
      </c>
      <c r="L840" s="75">
        <v>63.689494979769201</v>
      </c>
    </row>
    <row r="841" spans="2:12" x14ac:dyDescent="0.2">
      <c r="B841" s="71" t="s">
        <v>4763</v>
      </c>
      <c r="C841" s="72" t="s">
        <v>4762</v>
      </c>
      <c r="D841" s="72" t="s">
        <v>8425</v>
      </c>
      <c r="E841" s="72" t="s">
        <v>10118</v>
      </c>
      <c r="F841" s="72" t="s">
        <v>9990</v>
      </c>
      <c r="G841" s="116">
        <v>2000</v>
      </c>
      <c r="H841" s="73">
        <v>135.62</v>
      </c>
      <c r="I841" s="70">
        <v>14.7470874502286</v>
      </c>
      <c r="J841" s="74">
        <v>0</v>
      </c>
      <c r="K841" s="73">
        <v>145</v>
      </c>
      <c r="L841" s="75">
        <v>0</v>
      </c>
    </row>
    <row r="842" spans="2:12" x14ac:dyDescent="0.2">
      <c r="B842" s="71" t="s">
        <v>4763</v>
      </c>
      <c r="C842" s="72" t="s">
        <v>4762</v>
      </c>
      <c r="D842" s="72" t="s">
        <v>5521</v>
      </c>
      <c r="E842" s="72" t="s">
        <v>10118</v>
      </c>
      <c r="F842" s="72" t="s">
        <v>9983</v>
      </c>
      <c r="G842" s="116">
        <v>1000</v>
      </c>
      <c r="H842" s="73">
        <v>73.14</v>
      </c>
      <c r="I842" s="70">
        <v>13.6724090784796</v>
      </c>
      <c r="J842" s="74">
        <v>1000</v>
      </c>
      <c r="K842" s="73">
        <v>73.900000000000006</v>
      </c>
      <c r="L842" s="75">
        <v>13.531799729364</v>
      </c>
    </row>
    <row r="843" spans="2:12" x14ac:dyDescent="0.2">
      <c r="B843" s="71" t="s">
        <v>4763</v>
      </c>
      <c r="C843" s="72" t="s">
        <v>4762</v>
      </c>
      <c r="D843" s="72" t="s">
        <v>8426</v>
      </c>
      <c r="E843" s="72" t="s">
        <v>10118</v>
      </c>
      <c r="F843" s="72" t="s">
        <v>9990</v>
      </c>
      <c r="G843" s="116">
        <v>0</v>
      </c>
      <c r="H843" s="73">
        <v>13.15</v>
      </c>
      <c r="I843" s="70">
        <v>0</v>
      </c>
      <c r="J843" s="74">
        <v>0</v>
      </c>
      <c r="K843" s="73">
        <v>13.2</v>
      </c>
      <c r="L843" s="75">
        <v>0</v>
      </c>
    </row>
    <row r="844" spans="2:12" x14ac:dyDescent="0.2">
      <c r="B844" s="71" t="s">
        <v>4763</v>
      </c>
      <c r="C844" s="72" t="s">
        <v>4762</v>
      </c>
      <c r="D844" s="72" t="s">
        <v>5522</v>
      </c>
      <c r="E844" s="72" t="s">
        <v>10118</v>
      </c>
      <c r="F844" s="72" t="s">
        <v>9983</v>
      </c>
      <c r="G844" s="116">
        <v>2820</v>
      </c>
      <c r="H844" s="73">
        <v>151.38999999999999</v>
      </c>
      <c r="I844" s="70">
        <v>18.6273862210186</v>
      </c>
      <c r="J844" s="74">
        <v>2820</v>
      </c>
      <c r="K844" s="73">
        <v>162.6</v>
      </c>
      <c r="L844" s="75">
        <v>17.3431734317343</v>
      </c>
    </row>
    <row r="845" spans="2:12" x14ac:dyDescent="0.2">
      <c r="B845" s="71" t="s">
        <v>4763</v>
      </c>
      <c r="C845" s="72" t="s">
        <v>4762</v>
      </c>
      <c r="D845" s="72" t="s">
        <v>5523</v>
      </c>
      <c r="E845" s="72" t="s">
        <v>10118</v>
      </c>
      <c r="F845" s="72" t="s">
        <v>9983</v>
      </c>
      <c r="G845" s="116">
        <v>1000</v>
      </c>
      <c r="H845" s="73">
        <v>33.25</v>
      </c>
      <c r="I845" s="70">
        <v>30.075187969924801</v>
      </c>
      <c r="J845" s="74">
        <v>1000</v>
      </c>
      <c r="K845" s="73">
        <v>38</v>
      </c>
      <c r="L845" s="75">
        <v>26.315789473684202</v>
      </c>
    </row>
    <row r="846" spans="2:12" x14ac:dyDescent="0.2">
      <c r="B846" s="71" t="s">
        <v>4763</v>
      </c>
      <c r="C846" s="72" t="s">
        <v>4762</v>
      </c>
      <c r="D846" s="72" t="s">
        <v>5493</v>
      </c>
      <c r="E846" s="72" t="s">
        <v>10118</v>
      </c>
      <c r="F846" s="72" t="s">
        <v>9983</v>
      </c>
      <c r="G846" s="116">
        <v>2750</v>
      </c>
      <c r="H846" s="73">
        <v>99.73</v>
      </c>
      <c r="I846" s="70">
        <v>27.574451017747901</v>
      </c>
      <c r="J846" s="74">
        <v>2750</v>
      </c>
      <c r="K846" s="73">
        <v>104.1</v>
      </c>
      <c r="L846" s="75">
        <v>26.416906820365</v>
      </c>
    </row>
    <row r="847" spans="2:12" x14ac:dyDescent="0.2">
      <c r="B847" s="71" t="s">
        <v>4763</v>
      </c>
      <c r="C847" s="72" t="s">
        <v>4762</v>
      </c>
      <c r="D847" s="72" t="s">
        <v>5494</v>
      </c>
      <c r="E847" s="72" t="s">
        <v>10118</v>
      </c>
      <c r="F847" s="72" t="s">
        <v>9983</v>
      </c>
      <c r="G847" s="116">
        <v>11850</v>
      </c>
      <c r="H847" s="73">
        <v>286.07</v>
      </c>
      <c r="I847" s="70">
        <v>41.4234278323487</v>
      </c>
      <c r="J847" s="74">
        <v>13825</v>
      </c>
      <c r="K847" s="73">
        <v>295.10000000000002</v>
      </c>
      <c r="L847" s="75">
        <v>46.848525923415799</v>
      </c>
    </row>
    <row r="848" spans="2:12" x14ac:dyDescent="0.2">
      <c r="B848" s="71" t="s">
        <v>4763</v>
      </c>
      <c r="C848" s="72" t="s">
        <v>4762</v>
      </c>
      <c r="D848" s="72" t="s">
        <v>5495</v>
      </c>
      <c r="E848" s="72" t="s">
        <v>10118</v>
      </c>
      <c r="F848" s="72" t="s">
        <v>9983</v>
      </c>
      <c r="G848" s="116">
        <v>3500</v>
      </c>
      <c r="H848" s="73">
        <v>55.52</v>
      </c>
      <c r="I848" s="70">
        <v>63.040345821325602</v>
      </c>
      <c r="J848" s="74">
        <v>3500</v>
      </c>
      <c r="K848" s="73">
        <v>57.8</v>
      </c>
      <c r="L848" s="75">
        <v>60.553633217993102</v>
      </c>
    </row>
    <row r="849" spans="2:12" x14ac:dyDescent="0.2">
      <c r="B849" s="71" t="s">
        <v>4763</v>
      </c>
      <c r="C849" s="72" t="s">
        <v>4762</v>
      </c>
      <c r="D849" s="72" t="s">
        <v>5496</v>
      </c>
      <c r="E849" s="72" t="s">
        <v>10118</v>
      </c>
      <c r="F849" s="72" t="s">
        <v>9990</v>
      </c>
      <c r="G849" s="116">
        <v>0</v>
      </c>
      <c r="H849" s="73">
        <v>2.85</v>
      </c>
      <c r="I849" s="70">
        <v>0</v>
      </c>
      <c r="J849" s="74">
        <v>0</v>
      </c>
      <c r="K849" s="73">
        <v>3.2</v>
      </c>
      <c r="L849" s="75">
        <v>0</v>
      </c>
    </row>
    <row r="850" spans="2:12" x14ac:dyDescent="0.2">
      <c r="B850" s="71" t="s">
        <v>4763</v>
      </c>
      <c r="C850" s="72" t="s">
        <v>4762</v>
      </c>
      <c r="D850" s="72" t="s">
        <v>5497</v>
      </c>
      <c r="E850" s="72" t="s">
        <v>10118</v>
      </c>
      <c r="F850" s="72" t="s">
        <v>9983</v>
      </c>
      <c r="G850" s="116">
        <v>3760</v>
      </c>
      <c r="H850" s="73">
        <v>119.83</v>
      </c>
      <c r="I850" s="70">
        <v>31.3777851956939</v>
      </c>
      <c r="J850" s="74">
        <v>4460</v>
      </c>
      <c r="K850" s="73">
        <v>122.6</v>
      </c>
      <c r="L850" s="75">
        <v>36.378466557911899</v>
      </c>
    </row>
    <row r="851" spans="2:12" x14ac:dyDescent="0.2">
      <c r="B851" s="71" t="s">
        <v>4763</v>
      </c>
      <c r="C851" s="72" t="s">
        <v>4762</v>
      </c>
      <c r="D851" s="72" t="s">
        <v>5498</v>
      </c>
      <c r="E851" s="72" t="s">
        <v>10118</v>
      </c>
      <c r="F851" s="72" t="s">
        <v>9983</v>
      </c>
      <c r="G851" s="116">
        <v>276050</v>
      </c>
      <c r="H851" s="73">
        <v>2080.65</v>
      </c>
      <c r="I851" s="70">
        <v>132.674885252205</v>
      </c>
      <c r="J851" s="74">
        <v>292700</v>
      </c>
      <c r="K851" s="73">
        <v>2206.1999999999998</v>
      </c>
      <c r="L851" s="75">
        <v>132.671561961744</v>
      </c>
    </row>
    <row r="852" spans="2:12" x14ac:dyDescent="0.2">
      <c r="B852" s="71" t="s">
        <v>4763</v>
      </c>
      <c r="C852" s="72" t="s">
        <v>4762</v>
      </c>
      <c r="D852" s="72" t="s">
        <v>5499</v>
      </c>
      <c r="E852" s="72" t="s">
        <v>10118</v>
      </c>
      <c r="F852" s="72" t="s">
        <v>9983</v>
      </c>
      <c r="G852" s="116">
        <v>40999.42</v>
      </c>
      <c r="H852" s="73">
        <v>624.42999999999995</v>
      </c>
      <c r="I852" s="70">
        <v>65.658952965104206</v>
      </c>
      <c r="J852" s="74">
        <v>72884.12</v>
      </c>
      <c r="K852" s="73">
        <v>634.70000000000005</v>
      </c>
      <c r="L852" s="75">
        <v>114.832393256657</v>
      </c>
    </row>
    <row r="853" spans="2:12" x14ac:dyDescent="0.2">
      <c r="B853" s="71" t="s">
        <v>4763</v>
      </c>
      <c r="C853" s="72" t="s">
        <v>4762</v>
      </c>
      <c r="D853" s="72" t="s">
        <v>5500</v>
      </c>
      <c r="E853" s="72" t="s">
        <v>10118</v>
      </c>
      <c r="F853" s="72" t="s">
        <v>9983</v>
      </c>
      <c r="G853" s="116">
        <v>614244</v>
      </c>
      <c r="H853" s="73">
        <v>5676.05</v>
      </c>
      <c r="I853" s="70">
        <v>108.216805701148</v>
      </c>
      <c r="J853" s="74">
        <v>636896</v>
      </c>
      <c r="K853" s="73">
        <v>5885.2</v>
      </c>
      <c r="L853" s="75">
        <v>108.219941548291</v>
      </c>
    </row>
    <row r="854" spans="2:12" x14ac:dyDescent="0.2">
      <c r="B854" s="71" t="s">
        <v>4763</v>
      </c>
      <c r="C854" s="72" t="s">
        <v>4762</v>
      </c>
      <c r="D854" s="72" t="s">
        <v>5501</v>
      </c>
      <c r="E854" s="72" t="s">
        <v>10118</v>
      </c>
      <c r="F854" s="72" t="s">
        <v>9983</v>
      </c>
      <c r="G854" s="116">
        <v>4300</v>
      </c>
      <c r="H854" s="73">
        <v>134.03</v>
      </c>
      <c r="I854" s="70">
        <v>32.082369618742099</v>
      </c>
      <c r="J854" s="74">
        <v>4900</v>
      </c>
      <c r="K854" s="73">
        <v>152.9</v>
      </c>
      <c r="L854" s="75">
        <v>32.047089601046402</v>
      </c>
    </row>
    <row r="855" spans="2:12" x14ac:dyDescent="0.2">
      <c r="B855" s="71" t="s">
        <v>4763</v>
      </c>
      <c r="C855" s="72" t="s">
        <v>4762</v>
      </c>
      <c r="D855" s="72" t="s">
        <v>5502</v>
      </c>
      <c r="E855" s="72" t="s">
        <v>10118</v>
      </c>
      <c r="F855" s="72" t="s">
        <v>9983</v>
      </c>
      <c r="G855" s="116">
        <v>5250</v>
      </c>
      <c r="H855" s="73">
        <v>125.71</v>
      </c>
      <c r="I855" s="70">
        <v>41.762787367751201</v>
      </c>
      <c r="J855" s="74">
        <v>5250</v>
      </c>
      <c r="K855" s="73">
        <v>132.19999999999999</v>
      </c>
      <c r="L855" s="75">
        <v>39.712556732223902</v>
      </c>
    </row>
    <row r="856" spans="2:12" x14ac:dyDescent="0.2">
      <c r="B856" s="71" t="s">
        <v>4763</v>
      </c>
      <c r="C856" s="72" t="s">
        <v>4762</v>
      </c>
      <c r="D856" s="72" t="s">
        <v>6281</v>
      </c>
      <c r="E856" s="72" t="s">
        <v>10118</v>
      </c>
      <c r="F856" s="72" t="s">
        <v>9990</v>
      </c>
      <c r="G856" s="116">
        <v>0</v>
      </c>
      <c r="H856" s="73">
        <v>16.86</v>
      </c>
      <c r="I856" s="70">
        <v>0</v>
      </c>
      <c r="J856" s="74">
        <v>0</v>
      </c>
      <c r="K856" s="73">
        <v>16.3</v>
      </c>
      <c r="L856" s="75">
        <v>0</v>
      </c>
    </row>
    <row r="857" spans="2:12" x14ac:dyDescent="0.2">
      <c r="B857" s="71" t="s">
        <v>4763</v>
      </c>
      <c r="C857" s="72" t="s">
        <v>4762</v>
      </c>
      <c r="D857" s="72" t="s">
        <v>5503</v>
      </c>
      <c r="E857" s="72" t="s">
        <v>10118</v>
      </c>
      <c r="F857" s="72" t="s">
        <v>9983</v>
      </c>
      <c r="G857" s="116">
        <v>199704</v>
      </c>
      <c r="H857" s="73">
        <v>2152.77</v>
      </c>
      <c r="I857" s="70">
        <v>92.766064187070597</v>
      </c>
      <c r="J857" s="74">
        <v>200731</v>
      </c>
      <c r="K857" s="73">
        <v>2262.8000000000002</v>
      </c>
      <c r="L857" s="75">
        <v>88.709121442460699</v>
      </c>
    </row>
    <row r="858" spans="2:12" x14ac:dyDescent="0.2">
      <c r="B858" s="71" t="s">
        <v>4763</v>
      </c>
      <c r="C858" s="72" t="s">
        <v>4762</v>
      </c>
      <c r="D858" s="72" t="s">
        <v>5504</v>
      </c>
      <c r="E858" s="72" t="s">
        <v>10118</v>
      </c>
      <c r="F858" s="72" t="s">
        <v>9983</v>
      </c>
      <c r="G858" s="116">
        <v>6000</v>
      </c>
      <c r="H858" s="73">
        <v>56.97</v>
      </c>
      <c r="I858" s="70">
        <v>105.318588730911</v>
      </c>
      <c r="J858" s="74">
        <v>6000</v>
      </c>
      <c r="K858" s="73">
        <v>59.6</v>
      </c>
      <c r="L858" s="75">
        <v>100.671140939597</v>
      </c>
    </row>
    <row r="859" spans="2:12" x14ac:dyDescent="0.2">
      <c r="B859" s="71" t="s">
        <v>4763</v>
      </c>
      <c r="C859" s="72" t="s">
        <v>4762</v>
      </c>
      <c r="D859" s="72" t="s">
        <v>5505</v>
      </c>
      <c r="E859" s="72" t="s">
        <v>10118</v>
      </c>
      <c r="F859" s="72" t="s">
        <v>9983</v>
      </c>
      <c r="G859" s="116">
        <v>5000</v>
      </c>
      <c r="H859" s="73">
        <v>56.5</v>
      </c>
      <c r="I859" s="70">
        <v>88.495575221238894</v>
      </c>
      <c r="J859" s="74">
        <v>5000</v>
      </c>
      <c r="K859" s="73">
        <v>59.4</v>
      </c>
      <c r="L859" s="75">
        <v>84.175084175084194</v>
      </c>
    </row>
    <row r="860" spans="2:12" x14ac:dyDescent="0.2">
      <c r="B860" s="71" t="s">
        <v>4763</v>
      </c>
      <c r="C860" s="72" t="s">
        <v>4762</v>
      </c>
      <c r="D860" s="72" t="s">
        <v>5506</v>
      </c>
      <c r="E860" s="72" t="s">
        <v>10118</v>
      </c>
      <c r="F860" s="72" t="s">
        <v>9983</v>
      </c>
      <c r="G860" s="116">
        <v>37500</v>
      </c>
      <c r="H860" s="73">
        <v>477.64</v>
      </c>
      <c r="I860" s="70">
        <v>78.511012478016895</v>
      </c>
      <c r="J860" s="74">
        <v>36500</v>
      </c>
      <c r="K860" s="73">
        <v>494.4</v>
      </c>
      <c r="L860" s="75">
        <v>73.826860841423994</v>
      </c>
    </row>
    <row r="861" spans="2:12" x14ac:dyDescent="0.2">
      <c r="B861" s="71" t="s">
        <v>4763</v>
      </c>
      <c r="C861" s="72" t="s">
        <v>4762</v>
      </c>
      <c r="D861" s="72" t="s">
        <v>8427</v>
      </c>
      <c r="E861" s="72" t="s">
        <v>10118</v>
      </c>
      <c r="F861" s="72" t="s">
        <v>9990</v>
      </c>
      <c r="G861" s="116">
        <v>0</v>
      </c>
      <c r="H861" s="73">
        <v>15.95</v>
      </c>
      <c r="I861" s="70">
        <v>0</v>
      </c>
      <c r="J861" s="74">
        <v>0</v>
      </c>
      <c r="K861" s="73">
        <v>18.5</v>
      </c>
      <c r="L861" s="75">
        <v>0</v>
      </c>
    </row>
    <row r="862" spans="2:12" x14ac:dyDescent="0.2">
      <c r="B862" s="71" t="s">
        <v>4763</v>
      </c>
      <c r="C862" s="72" t="s">
        <v>4762</v>
      </c>
      <c r="D862" s="72" t="s">
        <v>5507</v>
      </c>
      <c r="E862" s="72" t="s">
        <v>10118</v>
      </c>
      <c r="F862" s="72" t="s">
        <v>9983</v>
      </c>
      <c r="G862" s="116">
        <v>5000</v>
      </c>
      <c r="H862" s="73">
        <v>99</v>
      </c>
      <c r="I862" s="70">
        <v>50.505050505050498</v>
      </c>
      <c r="J862" s="74">
        <v>5000</v>
      </c>
      <c r="K862" s="73">
        <v>101.7</v>
      </c>
      <c r="L862" s="75">
        <v>49.164208456243898</v>
      </c>
    </row>
    <row r="863" spans="2:12" x14ac:dyDescent="0.2">
      <c r="B863" s="71" t="s">
        <v>4763</v>
      </c>
      <c r="C863" s="72" t="s">
        <v>4762</v>
      </c>
      <c r="D863" s="72" t="s">
        <v>5508</v>
      </c>
      <c r="E863" s="72" t="s">
        <v>10118</v>
      </c>
      <c r="F863" s="72" t="s">
        <v>9983</v>
      </c>
      <c r="G863" s="116">
        <v>5700</v>
      </c>
      <c r="H863" s="73">
        <v>129.77000000000001</v>
      </c>
      <c r="I863" s="70">
        <v>43.923865300146403</v>
      </c>
      <c r="J863" s="74">
        <v>6000</v>
      </c>
      <c r="K863" s="73">
        <v>136.1</v>
      </c>
      <c r="L863" s="75">
        <v>44.085231447465098</v>
      </c>
    </row>
    <row r="864" spans="2:12" x14ac:dyDescent="0.2">
      <c r="B864" s="71" t="s">
        <v>4763</v>
      </c>
      <c r="C864" s="72" t="s">
        <v>4762</v>
      </c>
      <c r="D864" s="72" t="s">
        <v>5509</v>
      </c>
      <c r="E864" s="72" t="s">
        <v>10118</v>
      </c>
      <c r="F864" s="72" t="s">
        <v>9983</v>
      </c>
      <c r="G864" s="116">
        <v>11000</v>
      </c>
      <c r="H864" s="73">
        <v>152.35</v>
      </c>
      <c r="I864" s="70">
        <v>72.202166064981995</v>
      </c>
      <c r="J864" s="74">
        <v>15000</v>
      </c>
      <c r="K864" s="73">
        <v>158</v>
      </c>
      <c r="L864" s="75">
        <v>94.936708860759495</v>
      </c>
    </row>
    <row r="865" spans="2:12" x14ac:dyDescent="0.2">
      <c r="B865" s="71" t="s">
        <v>4763</v>
      </c>
      <c r="C865" s="72" t="s">
        <v>4762</v>
      </c>
      <c r="D865" s="72" t="s">
        <v>5510</v>
      </c>
      <c r="E865" s="72" t="s">
        <v>10118</v>
      </c>
      <c r="F865" s="72" t="s">
        <v>9983</v>
      </c>
      <c r="G865" s="116">
        <v>4650</v>
      </c>
      <c r="H865" s="73">
        <v>119.03</v>
      </c>
      <c r="I865" s="70">
        <v>39.065781735696902</v>
      </c>
      <c r="J865" s="74">
        <v>4650</v>
      </c>
      <c r="K865" s="73">
        <v>125.8</v>
      </c>
      <c r="L865" s="75">
        <v>36.963434022257601</v>
      </c>
    </row>
    <row r="866" spans="2:12" x14ac:dyDescent="0.2">
      <c r="B866" s="71" t="s">
        <v>4763</v>
      </c>
      <c r="C866" s="72" t="s">
        <v>4762</v>
      </c>
      <c r="D866" s="72" t="s">
        <v>5511</v>
      </c>
      <c r="E866" s="72" t="s">
        <v>10118</v>
      </c>
      <c r="F866" s="72" t="s">
        <v>9983</v>
      </c>
      <c r="G866" s="116">
        <v>9700</v>
      </c>
      <c r="H866" s="73">
        <v>262.57</v>
      </c>
      <c r="I866" s="70">
        <v>36.942529611151301</v>
      </c>
      <c r="J866" s="74">
        <v>9700</v>
      </c>
      <c r="K866" s="73">
        <v>284.89999999999998</v>
      </c>
      <c r="L866" s="75">
        <v>34.047034047034103</v>
      </c>
    </row>
    <row r="867" spans="2:12" x14ac:dyDescent="0.2">
      <c r="B867" s="71" t="s">
        <v>4765</v>
      </c>
      <c r="C867" s="72" t="s">
        <v>4764</v>
      </c>
      <c r="D867" s="72" t="s">
        <v>4532</v>
      </c>
      <c r="E867" s="72" t="s">
        <v>10118</v>
      </c>
      <c r="F867" s="72" t="s">
        <v>9983</v>
      </c>
      <c r="G867" s="116">
        <v>40522</v>
      </c>
      <c r="H867" s="73">
        <v>1397.3</v>
      </c>
      <c r="I867" s="70">
        <v>29.000214699778098</v>
      </c>
      <c r="J867" s="74">
        <v>43642</v>
      </c>
      <c r="K867" s="73">
        <v>1407.8</v>
      </c>
      <c r="L867" s="75">
        <v>31.0001420656343</v>
      </c>
    </row>
    <row r="868" spans="2:12" x14ac:dyDescent="0.2">
      <c r="B868" s="71" t="s">
        <v>4765</v>
      </c>
      <c r="C868" s="72" t="s">
        <v>4764</v>
      </c>
      <c r="D868" s="72" t="s">
        <v>4533</v>
      </c>
      <c r="E868" s="72" t="s">
        <v>10118</v>
      </c>
      <c r="F868" s="72" t="s">
        <v>9983</v>
      </c>
      <c r="G868" s="116">
        <v>48607</v>
      </c>
      <c r="H868" s="73">
        <v>1147.5999999999999</v>
      </c>
      <c r="I868" s="70">
        <v>42.355350296270501</v>
      </c>
      <c r="J868" s="74">
        <v>52070</v>
      </c>
      <c r="K868" s="73">
        <v>1151.2</v>
      </c>
      <c r="L868" s="75">
        <v>45.231063238360001</v>
      </c>
    </row>
    <row r="869" spans="2:12" x14ac:dyDescent="0.2">
      <c r="B869" s="71" t="s">
        <v>4765</v>
      </c>
      <c r="C869" s="72" t="s">
        <v>4764</v>
      </c>
      <c r="D869" s="72" t="s">
        <v>4534</v>
      </c>
      <c r="E869" s="72" t="s">
        <v>10118</v>
      </c>
      <c r="F869" s="72" t="s">
        <v>9983</v>
      </c>
      <c r="G869" s="116">
        <v>22964</v>
      </c>
      <c r="H869" s="73">
        <v>1043.8</v>
      </c>
      <c r="I869" s="70">
        <v>22.000383215175301</v>
      </c>
      <c r="J869" s="74">
        <v>34921</v>
      </c>
      <c r="K869" s="73">
        <v>1027.0999999999999</v>
      </c>
      <c r="L869" s="75">
        <v>33.999610553986997</v>
      </c>
    </row>
    <row r="870" spans="2:12" x14ac:dyDescent="0.2">
      <c r="B870" s="71" t="s">
        <v>4765</v>
      </c>
      <c r="C870" s="72" t="s">
        <v>4764</v>
      </c>
      <c r="D870" s="72" t="s">
        <v>4535</v>
      </c>
      <c r="E870" s="72" t="s">
        <v>10118</v>
      </c>
      <c r="F870" s="72" t="s">
        <v>9983</v>
      </c>
      <c r="G870" s="116">
        <v>98021</v>
      </c>
      <c r="H870" s="73">
        <v>2237.5</v>
      </c>
      <c r="I870" s="70">
        <v>43.808268156424603</v>
      </c>
      <c r="J870" s="74">
        <v>135348</v>
      </c>
      <c r="K870" s="73">
        <v>2255.8000000000002</v>
      </c>
      <c r="L870" s="75">
        <v>60</v>
      </c>
    </row>
    <row r="871" spans="2:12" x14ac:dyDescent="0.2">
      <c r="B871" s="71" t="s">
        <v>4765</v>
      </c>
      <c r="C871" s="72" t="s">
        <v>4764</v>
      </c>
      <c r="D871" s="72" t="s">
        <v>4536</v>
      </c>
      <c r="E871" s="72" t="s">
        <v>10118</v>
      </c>
      <c r="F871" s="72" t="s">
        <v>9983</v>
      </c>
      <c r="G871" s="116">
        <v>29399</v>
      </c>
      <c r="H871" s="73">
        <v>1012.9</v>
      </c>
      <c r="I871" s="70">
        <v>29.024582880837201</v>
      </c>
      <c r="J871" s="74">
        <v>29637</v>
      </c>
      <c r="K871" s="73">
        <v>1021.2</v>
      </c>
      <c r="L871" s="75">
        <v>29.021739130434799</v>
      </c>
    </row>
    <row r="872" spans="2:12" x14ac:dyDescent="0.2">
      <c r="B872" s="71" t="s">
        <v>4765</v>
      </c>
      <c r="C872" s="72" t="s">
        <v>4764</v>
      </c>
      <c r="D872" s="72" t="s">
        <v>4537</v>
      </c>
      <c r="E872" s="72" t="s">
        <v>10118</v>
      </c>
      <c r="F872" s="72" t="s">
        <v>9983</v>
      </c>
      <c r="G872" s="116">
        <v>15300</v>
      </c>
      <c r="H872" s="73">
        <v>454.7</v>
      </c>
      <c r="I872" s="70">
        <v>33.648559489773497</v>
      </c>
      <c r="J872" s="74">
        <v>16100</v>
      </c>
      <c r="K872" s="73">
        <v>465.1</v>
      </c>
      <c r="L872" s="75">
        <v>34.616211567404903</v>
      </c>
    </row>
    <row r="873" spans="2:12" x14ac:dyDescent="0.2">
      <c r="B873" s="71" t="s">
        <v>4765</v>
      </c>
      <c r="C873" s="72" t="s">
        <v>4764</v>
      </c>
      <c r="D873" s="72" t="s">
        <v>4538</v>
      </c>
      <c r="E873" s="72" t="s">
        <v>10118</v>
      </c>
      <c r="F873" s="72" t="s">
        <v>9983</v>
      </c>
      <c r="G873" s="116">
        <v>4908.2</v>
      </c>
      <c r="H873" s="73">
        <v>223.1</v>
      </c>
      <c r="I873" s="70">
        <v>22</v>
      </c>
      <c r="J873" s="74">
        <v>6140</v>
      </c>
      <c r="K873" s="73">
        <v>227.4</v>
      </c>
      <c r="L873" s="75">
        <v>27.000879507475801</v>
      </c>
    </row>
    <row r="874" spans="2:12" x14ac:dyDescent="0.2">
      <c r="B874" s="71" t="s">
        <v>4765</v>
      </c>
      <c r="C874" s="72" t="s">
        <v>4764</v>
      </c>
      <c r="D874" s="72" t="s">
        <v>4539</v>
      </c>
      <c r="E874" s="72" t="s">
        <v>10118</v>
      </c>
      <c r="F874" s="72" t="s">
        <v>9983</v>
      </c>
      <c r="G874" s="116">
        <v>9705</v>
      </c>
      <c r="H874" s="73">
        <v>317.89999999999998</v>
      </c>
      <c r="I874" s="70">
        <v>30.528468071720699</v>
      </c>
      <c r="J874" s="74">
        <v>11116</v>
      </c>
      <c r="K874" s="73">
        <v>317.60000000000002</v>
      </c>
      <c r="L874" s="75">
        <v>35</v>
      </c>
    </row>
    <row r="875" spans="2:12" x14ac:dyDescent="0.2">
      <c r="B875" s="71" t="s">
        <v>4765</v>
      </c>
      <c r="C875" s="72" t="s">
        <v>4764</v>
      </c>
      <c r="D875" s="72" t="s">
        <v>4540</v>
      </c>
      <c r="E875" s="72" t="s">
        <v>10118</v>
      </c>
      <c r="F875" s="72" t="s">
        <v>9983</v>
      </c>
      <c r="G875" s="116">
        <v>32200</v>
      </c>
      <c r="H875" s="73">
        <v>640.5</v>
      </c>
      <c r="I875" s="70">
        <v>50.273224043715899</v>
      </c>
      <c r="J875" s="74">
        <v>32500</v>
      </c>
      <c r="K875" s="73">
        <v>652.1</v>
      </c>
      <c r="L875" s="75">
        <v>49.838981751265102</v>
      </c>
    </row>
    <row r="876" spans="2:12" x14ac:dyDescent="0.2">
      <c r="B876" s="71" t="s">
        <v>4767</v>
      </c>
      <c r="C876" s="72" t="s">
        <v>7948</v>
      </c>
      <c r="D876" s="72" t="s">
        <v>4541</v>
      </c>
      <c r="E876" s="72" t="s">
        <v>10120</v>
      </c>
      <c r="F876" s="72" t="s">
        <v>9983</v>
      </c>
      <c r="G876" s="116">
        <v>41925</v>
      </c>
      <c r="H876" s="73">
        <v>1467.5</v>
      </c>
      <c r="I876" s="70">
        <v>28.568994889267501</v>
      </c>
      <c r="J876" s="74">
        <v>43330</v>
      </c>
      <c r="K876" s="73">
        <v>1516.6</v>
      </c>
      <c r="L876" s="75">
        <v>28.570486614796302</v>
      </c>
    </row>
    <row r="877" spans="2:12" x14ac:dyDescent="0.2">
      <c r="B877" s="71" t="s">
        <v>4769</v>
      </c>
      <c r="C877" s="72" t="s">
        <v>4768</v>
      </c>
      <c r="D877" s="72" t="s">
        <v>4542</v>
      </c>
      <c r="E877" s="72" t="s">
        <v>10118</v>
      </c>
      <c r="F877" s="72" t="s">
        <v>9983</v>
      </c>
      <c r="G877" s="116">
        <v>57727.89</v>
      </c>
      <c r="H877" s="73">
        <v>924</v>
      </c>
      <c r="I877" s="70">
        <v>62.476071428571402</v>
      </c>
      <c r="J877" s="74">
        <v>70593</v>
      </c>
      <c r="K877" s="73">
        <v>928</v>
      </c>
      <c r="L877" s="75">
        <v>76.070043103448299</v>
      </c>
    </row>
    <row r="878" spans="2:12" x14ac:dyDescent="0.2">
      <c r="B878" s="71" t="s">
        <v>4769</v>
      </c>
      <c r="C878" s="72" t="s">
        <v>4768</v>
      </c>
      <c r="D878" s="72" t="s">
        <v>8428</v>
      </c>
      <c r="E878" s="72" t="s">
        <v>10118</v>
      </c>
      <c r="F878" s="72" t="s">
        <v>9980</v>
      </c>
      <c r="G878" s="116">
        <v>0</v>
      </c>
      <c r="H878" s="73">
        <v>0</v>
      </c>
      <c r="I878" s="70">
        <v>0</v>
      </c>
      <c r="J878" s="74">
        <v>0</v>
      </c>
      <c r="K878" s="73">
        <v>0</v>
      </c>
      <c r="L878" s="75">
        <v>0</v>
      </c>
    </row>
    <row r="879" spans="2:12" x14ac:dyDescent="0.2">
      <c r="B879" s="71" t="s">
        <v>4769</v>
      </c>
      <c r="C879" s="72" t="s">
        <v>4768</v>
      </c>
      <c r="D879" s="72" t="s">
        <v>4543</v>
      </c>
      <c r="E879" s="72" t="s">
        <v>10118</v>
      </c>
      <c r="F879" s="72" t="s">
        <v>9983</v>
      </c>
      <c r="G879" s="116">
        <v>109.69</v>
      </c>
      <c r="H879" s="73">
        <v>49</v>
      </c>
      <c r="I879" s="70">
        <v>2.2385714285714302</v>
      </c>
      <c r="J879" s="74">
        <v>117</v>
      </c>
      <c r="K879" s="73">
        <v>53</v>
      </c>
      <c r="L879" s="75">
        <v>2.20754716981132</v>
      </c>
    </row>
    <row r="880" spans="2:12" x14ac:dyDescent="0.2">
      <c r="B880" s="71" t="s">
        <v>4769</v>
      </c>
      <c r="C880" s="72" t="s">
        <v>4768</v>
      </c>
      <c r="D880" s="72" t="s">
        <v>4544</v>
      </c>
      <c r="E880" s="72" t="s">
        <v>10118</v>
      </c>
      <c r="F880" s="72" t="s">
        <v>9983</v>
      </c>
      <c r="G880" s="116">
        <v>282000.5</v>
      </c>
      <c r="H880" s="73">
        <v>2185</v>
      </c>
      <c r="I880" s="70">
        <v>129.062013729977</v>
      </c>
      <c r="J880" s="74">
        <v>310117</v>
      </c>
      <c r="K880" s="73">
        <v>2222</v>
      </c>
      <c r="L880" s="75">
        <v>139.566606660666</v>
      </c>
    </row>
    <row r="881" spans="2:12" x14ac:dyDescent="0.2">
      <c r="B881" s="71" t="s">
        <v>4769</v>
      </c>
      <c r="C881" s="72" t="s">
        <v>4768</v>
      </c>
      <c r="D881" s="72" t="s">
        <v>8429</v>
      </c>
      <c r="E881" s="72" t="s">
        <v>10118</v>
      </c>
      <c r="F881" s="72" t="s">
        <v>9990</v>
      </c>
      <c r="G881" s="116">
        <v>0</v>
      </c>
      <c r="H881" s="73">
        <v>13</v>
      </c>
      <c r="I881" s="70">
        <v>0</v>
      </c>
      <c r="J881" s="74">
        <v>0</v>
      </c>
      <c r="K881" s="73">
        <v>13</v>
      </c>
      <c r="L881" s="75">
        <v>0</v>
      </c>
    </row>
    <row r="882" spans="2:12" x14ac:dyDescent="0.2">
      <c r="B882" s="71" t="s">
        <v>4769</v>
      </c>
      <c r="C882" s="72" t="s">
        <v>4768</v>
      </c>
      <c r="D882" s="72" t="s">
        <v>4545</v>
      </c>
      <c r="E882" s="72" t="s">
        <v>10118</v>
      </c>
      <c r="F882" s="72" t="s">
        <v>9983</v>
      </c>
      <c r="G882" s="116">
        <v>4696.79</v>
      </c>
      <c r="H882" s="73">
        <v>168</v>
      </c>
      <c r="I882" s="70">
        <v>27.957083333333301</v>
      </c>
      <c r="J882" s="74">
        <v>5499</v>
      </c>
      <c r="K882" s="73">
        <v>171</v>
      </c>
      <c r="L882" s="75">
        <v>32.157894736842103</v>
      </c>
    </row>
    <row r="883" spans="2:12" x14ac:dyDescent="0.2">
      <c r="B883" s="71" t="s">
        <v>4769</v>
      </c>
      <c r="C883" s="72" t="s">
        <v>4768</v>
      </c>
      <c r="D883" s="72" t="s">
        <v>8430</v>
      </c>
      <c r="E883" s="72" t="s">
        <v>10118</v>
      </c>
      <c r="F883" s="72" t="s">
        <v>9990</v>
      </c>
      <c r="G883" s="116">
        <v>0</v>
      </c>
      <c r="H883" s="73">
        <v>55</v>
      </c>
      <c r="I883" s="70">
        <v>0</v>
      </c>
      <c r="J883" s="74">
        <v>0</v>
      </c>
      <c r="K883" s="73">
        <v>58</v>
      </c>
      <c r="L883" s="75">
        <v>0</v>
      </c>
    </row>
    <row r="884" spans="2:12" x14ac:dyDescent="0.2">
      <c r="B884" s="71" t="s">
        <v>4769</v>
      </c>
      <c r="C884" s="72" t="s">
        <v>4768</v>
      </c>
      <c r="D884" s="72" t="s">
        <v>5552</v>
      </c>
      <c r="E884" s="72" t="s">
        <v>10118</v>
      </c>
      <c r="F884" s="72" t="s">
        <v>9983</v>
      </c>
      <c r="G884" s="116">
        <v>925</v>
      </c>
      <c r="H884" s="73">
        <v>44</v>
      </c>
      <c r="I884" s="70">
        <v>21.022727272727298</v>
      </c>
      <c r="J884" s="74">
        <v>975</v>
      </c>
      <c r="K884" s="73">
        <v>46</v>
      </c>
      <c r="L884" s="75">
        <v>21.195652173913</v>
      </c>
    </row>
    <row r="885" spans="2:12" x14ac:dyDescent="0.2">
      <c r="B885" s="71" t="s">
        <v>4769</v>
      </c>
      <c r="C885" s="72" t="s">
        <v>4768</v>
      </c>
      <c r="D885" s="72" t="s">
        <v>5553</v>
      </c>
      <c r="E885" s="72" t="s">
        <v>10118</v>
      </c>
      <c r="F885" s="72" t="s">
        <v>9983</v>
      </c>
      <c r="G885" s="116">
        <v>33837.21</v>
      </c>
      <c r="H885" s="73">
        <v>1231</v>
      </c>
      <c r="I885" s="70">
        <v>27.487579203899301</v>
      </c>
      <c r="J885" s="74">
        <v>34608</v>
      </c>
      <c r="K885" s="73">
        <v>1247</v>
      </c>
      <c r="L885" s="75">
        <v>27.753007217321599</v>
      </c>
    </row>
    <row r="886" spans="2:12" x14ac:dyDescent="0.2">
      <c r="B886" s="71" t="s">
        <v>4769</v>
      </c>
      <c r="C886" s="72" t="s">
        <v>4768</v>
      </c>
      <c r="D886" s="72" t="s">
        <v>7284</v>
      </c>
      <c r="E886" s="72" t="s">
        <v>10118</v>
      </c>
      <c r="F886" s="72" t="s">
        <v>9983</v>
      </c>
      <c r="G886" s="116">
        <v>444.28</v>
      </c>
      <c r="H886" s="73">
        <v>58</v>
      </c>
      <c r="I886" s="70">
        <v>7.66</v>
      </c>
      <c r="J886" s="74">
        <v>446</v>
      </c>
      <c r="K886" s="73">
        <v>58</v>
      </c>
      <c r="L886" s="75">
        <v>7.68965517241379</v>
      </c>
    </row>
    <row r="887" spans="2:12" x14ac:dyDescent="0.2">
      <c r="B887" s="71" t="s">
        <v>4769</v>
      </c>
      <c r="C887" s="72" t="s">
        <v>4768</v>
      </c>
      <c r="D887" s="72" t="s">
        <v>7285</v>
      </c>
      <c r="E887" s="72" t="s">
        <v>10118</v>
      </c>
      <c r="F887" s="72" t="s">
        <v>9983</v>
      </c>
      <c r="G887" s="116">
        <v>3655</v>
      </c>
      <c r="H887" s="73">
        <v>71</v>
      </c>
      <c r="I887" s="70">
        <v>51.478873239436602</v>
      </c>
      <c r="J887" s="74">
        <v>3885</v>
      </c>
      <c r="K887" s="73">
        <v>73</v>
      </c>
      <c r="L887" s="75">
        <v>53.219178082191803</v>
      </c>
    </row>
    <row r="888" spans="2:12" x14ac:dyDescent="0.2">
      <c r="B888" s="71" t="s">
        <v>4769</v>
      </c>
      <c r="C888" s="72" t="s">
        <v>4768</v>
      </c>
      <c r="D888" s="72" t="s">
        <v>7286</v>
      </c>
      <c r="E888" s="72" t="s">
        <v>10118</v>
      </c>
      <c r="F888" s="72" t="s">
        <v>9983</v>
      </c>
      <c r="G888" s="116">
        <v>430.15</v>
      </c>
      <c r="H888" s="73">
        <v>32</v>
      </c>
      <c r="I888" s="70">
        <v>13.442187499999999</v>
      </c>
      <c r="J888" s="74">
        <v>437</v>
      </c>
      <c r="K888" s="73">
        <v>32</v>
      </c>
      <c r="L888" s="75">
        <v>13.65625</v>
      </c>
    </row>
    <row r="889" spans="2:12" x14ac:dyDescent="0.2">
      <c r="B889" s="71" t="s">
        <v>4769</v>
      </c>
      <c r="C889" s="72" t="s">
        <v>4768</v>
      </c>
      <c r="D889" s="72" t="s">
        <v>6107</v>
      </c>
      <c r="E889" s="72" t="s">
        <v>10118</v>
      </c>
      <c r="F889" s="72" t="s">
        <v>9983</v>
      </c>
      <c r="G889" s="116">
        <v>62777.29</v>
      </c>
      <c r="H889" s="73">
        <v>1465</v>
      </c>
      <c r="I889" s="70">
        <v>42.8513924914676</v>
      </c>
      <c r="J889" s="74">
        <v>67290</v>
      </c>
      <c r="K889" s="73">
        <v>1497</v>
      </c>
      <c r="L889" s="75">
        <v>44.949899799599201</v>
      </c>
    </row>
    <row r="890" spans="2:12" x14ac:dyDescent="0.2">
      <c r="B890" s="71" t="s">
        <v>4769</v>
      </c>
      <c r="C890" s="72" t="s">
        <v>4768</v>
      </c>
      <c r="D890" s="72" t="s">
        <v>6108</v>
      </c>
      <c r="E890" s="72" t="s">
        <v>10118</v>
      </c>
      <c r="F890" s="72" t="s">
        <v>9983</v>
      </c>
      <c r="G890" s="116">
        <v>1542.07</v>
      </c>
      <c r="H890" s="73">
        <v>138</v>
      </c>
      <c r="I890" s="70">
        <v>11.174420289855099</v>
      </c>
      <c r="J890" s="74">
        <v>1772</v>
      </c>
      <c r="K890" s="73">
        <v>140</v>
      </c>
      <c r="L890" s="75">
        <v>12.657142857142899</v>
      </c>
    </row>
    <row r="891" spans="2:12" x14ac:dyDescent="0.2">
      <c r="B891" s="71" t="s">
        <v>4769</v>
      </c>
      <c r="C891" s="72" t="s">
        <v>4768</v>
      </c>
      <c r="D891" s="72" t="s">
        <v>6109</v>
      </c>
      <c r="E891" s="72" t="s">
        <v>10118</v>
      </c>
      <c r="F891" s="72" t="s">
        <v>9983</v>
      </c>
      <c r="G891" s="116">
        <v>32378.77</v>
      </c>
      <c r="H891" s="73">
        <v>572</v>
      </c>
      <c r="I891" s="70">
        <v>56.606241258741299</v>
      </c>
      <c r="J891" s="74">
        <v>33149</v>
      </c>
      <c r="K891" s="73">
        <v>578</v>
      </c>
      <c r="L891" s="75">
        <v>57.351211072664398</v>
      </c>
    </row>
    <row r="892" spans="2:12" x14ac:dyDescent="0.2">
      <c r="B892" s="71" t="s">
        <v>4769</v>
      </c>
      <c r="C892" s="72" t="s">
        <v>4768</v>
      </c>
      <c r="D892" s="72" t="s">
        <v>6110</v>
      </c>
      <c r="E892" s="72" t="s">
        <v>10118</v>
      </c>
      <c r="F892" s="72" t="s">
        <v>9983</v>
      </c>
      <c r="G892" s="116">
        <v>5523.36</v>
      </c>
      <c r="H892" s="73">
        <v>237</v>
      </c>
      <c r="I892" s="70">
        <v>23.3053164556962</v>
      </c>
      <c r="J892" s="74">
        <v>6517</v>
      </c>
      <c r="K892" s="73">
        <v>245</v>
      </c>
      <c r="L892" s="75">
        <v>26.6</v>
      </c>
    </row>
    <row r="893" spans="2:12" x14ac:dyDescent="0.2">
      <c r="B893" s="71" t="s">
        <v>4769</v>
      </c>
      <c r="C893" s="72" t="s">
        <v>4768</v>
      </c>
      <c r="D893" s="72" t="s">
        <v>6111</v>
      </c>
      <c r="E893" s="72" t="s">
        <v>10118</v>
      </c>
      <c r="F893" s="72" t="s">
        <v>9983</v>
      </c>
      <c r="G893" s="116">
        <v>24666.33</v>
      </c>
      <c r="H893" s="73">
        <v>513</v>
      </c>
      <c r="I893" s="70">
        <v>48.082514619883</v>
      </c>
      <c r="J893" s="74">
        <v>29170</v>
      </c>
      <c r="K893" s="73">
        <v>516</v>
      </c>
      <c r="L893" s="75">
        <v>56.531007751937999</v>
      </c>
    </row>
    <row r="894" spans="2:12" x14ac:dyDescent="0.2">
      <c r="B894" s="71" t="s">
        <v>4769</v>
      </c>
      <c r="C894" s="72" t="s">
        <v>4768</v>
      </c>
      <c r="D894" s="72" t="s">
        <v>6112</v>
      </c>
      <c r="E894" s="72" t="s">
        <v>10118</v>
      </c>
      <c r="F894" s="72" t="s">
        <v>9983</v>
      </c>
      <c r="G894" s="116">
        <v>25534.54</v>
      </c>
      <c r="H894" s="73">
        <v>564</v>
      </c>
      <c r="I894" s="70">
        <v>45.274007092198602</v>
      </c>
      <c r="J894" s="74">
        <v>53289</v>
      </c>
      <c r="K894" s="73">
        <v>576</v>
      </c>
      <c r="L894" s="75">
        <v>92.515625</v>
      </c>
    </row>
    <row r="895" spans="2:12" x14ac:dyDescent="0.2">
      <c r="B895" s="71" t="s">
        <v>4769</v>
      </c>
      <c r="C895" s="72" t="s">
        <v>4768</v>
      </c>
      <c r="D895" s="72" t="s">
        <v>8431</v>
      </c>
      <c r="E895" s="72" t="s">
        <v>10118</v>
      </c>
      <c r="F895" s="72" t="s">
        <v>9990</v>
      </c>
      <c r="G895" s="116">
        <v>0</v>
      </c>
      <c r="H895" s="73">
        <v>23</v>
      </c>
      <c r="I895" s="70">
        <v>0</v>
      </c>
      <c r="J895" s="74">
        <v>0</v>
      </c>
      <c r="K895" s="73">
        <v>23</v>
      </c>
      <c r="L895" s="75">
        <v>0</v>
      </c>
    </row>
    <row r="896" spans="2:12" x14ac:dyDescent="0.2">
      <c r="B896" s="71" t="s">
        <v>4769</v>
      </c>
      <c r="C896" s="72" t="s">
        <v>4768</v>
      </c>
      <c r="D896" s="72" t="s">
        <v>6113</v>
      </c>
      <c r="E896" s="72" t="s">
        <v>10118</v>
      </c>
      <c r="F896" s="72" t="s">
        <v>9983</v>
      </c>
      <c r="G896" s="116">
        <v>120279.72</v>
      </c>
      <c r="H896" s="73">
        <v>1829</v>
      </c>
      <c r="I896" s="70">
        <v>65.762558775287005</v>
      </c>
      <c r="J896" s="74">
        <v>122351</v>
      </c>
      <c r="K896" s="73">
        <v>1837</v>
      </c>
      <c r="L896" s="75">
        <v>66.603701687533999</v>
      </c>
    </row>
    <row r="897" spans="2:12" x14ac:dyDescent="0.2">
      <c r="B897" s="71" t="s">
        <v>4769</v>
      </c>
      <c r="C897" s="72" t="s">
        <v>4768</v>
      </c>
      <c r="D897" s="72" t="s">
        <v>6114</v>
      </c>
      <c r="E897" s="72" t="s">
        <v>10118</v>
      </c>
      <c r="F897" s="72" t="s">
        <v>9983</v>
      </c>
      <c r="G897" s="116">
        <v>4176.47</v>
      </c>
      <c r="H897" s="73">
        <v>257</v>
      </c>
      <c r="I897" s="70">
        <v>16.2508560311284</v>
      </c>
      <c r="J897" s="74">
        <v>4306</v>
      </c>
      <c r="K897" s="73">
        <v>265</v>
      </c>
      <c r="L897" s="75">
        <v>16.2490566037736</v>
      </c>
    </row>
    <row r="898" spans="2:12" x14ac:dyDescent="0.2">
      <c r="B898" s="71" t="s">
        <v>4769</v>
      </c>
      <c r="C898" s="72" t="s">
        <v>4768</v>
      </c>
      <c r="D898" s="72" t="s">
        <v>6115</v>
      </c>
      <c r="E898" s="72" t="s">
        <v>10118</v>
      </c>
      <c r="F898" s="72" t="s">
        <v>9983</v>
      </c>
      <c r="G898" s="116">
        <v>8036.62</v>
      </c>
      <c r="H898" s="73">
        <v>307</v>
      </c>
      <c r="I898" s="70">
        <v>26.177915309446298</v>
      </c>
      <c r="J898" s="74">
        <v>9665</v>
      </c>
      <c r="K898" s="73">
        <v>330</v>
      </c>
      <c r="L898" s="75">
        <v>29.2878787878788</v>
      </c>
    </row>
    <row r="899" spans="2:12" x14ac:dyDescent="0.2">
      <c r="B899" s="71" t="s">
        <v>4769</v>
      </c>
      <c r="C899" s="72" t="s">
        <v>4768</v>
      </c>
      <c r="D899" s="72" t="s">
        <v>6116</v>
      </c>
      <c r="E899" s="72" t="s">
        <v>10118</v>
      </c>
      <c r="F899" s="72" t="s">
        <v>9983</v>
      </c>
      <c r="G899" s="116">
        <v>10022.16</v>
      </c>
      <c r="H899" s="73">
        <v>307</v>
      </c>
      <c r="I899" s="70">
        <v>32.645472312703603</v>
      </c>
      <c r="J899" s="74">
        <v>10373</v>
      </c>
      <c r="K899" s="73">
        <v>310</v>
      </c>
      <c r="L899" s="75">
        <v>33.461290322580602</v>
      </c>
    </row>
    <row r="900" spans="2:12" x14ac:dyDescent="0.2">
      <c r="B900" s="71" t="s">
        <v>4769</v>
      </c>
      <c r="C900" s="72" t="s">
        <v>4768</v>
      </c>
      <c r="D900" s="72" t="s">
        <v>6117</v>
      </c>
      <c r="E900" s="72" t="s">
        <v>10118</v>
      </c>
      <c r="F900" s="72" t="s">
        <v>9983</v>
      </c>
      <c r="G900" s="116">
        <v>7964.42</v>
      </c>
      <c r="H900" s="73">
        <v>248</v>
      </c>
      <c r="I900" s="70">
        <v>32.1145967741936</v>
      </c>
      <c r="J900" s="74">
        <v>8234</v>
      </c>
      <c r="K900" s="73">
        <v>259</v>
      </c>
      <c r="L900" s="75">
        <v>31.791505791505799</v>
      </c>
    </row>
    <row r="901" spans="2:12" x14ac:dyDescent="0.2">
      <c r="B901" s="71" t="s">
        <v>4769</v>
      </c>
      <c r="C901" s="72" t="s">
        <v>4768</v>
      </c>
      <c r="D901" s="72" t="s">
        <v>6118</v>
      </c>
      <c r="E901" s="72" t="s">
        <v>10118</v>
      </c>
      <c r="F901" s="72" t="s">
        <v>9983</v>
      </c>
      <c r="G901" s="116">
        <v>28075</v>
      </c>
      <c r="H901" s="73">
        <v>1259</v>
      </c>
      <c r="I901" s="70">
        <v>22.299444003177101</v>
      </c>
      <c r="J901" s="74">
        <v>30600</v>
      </c>
      <c r="K901" s="73">
        <v>1281</v>
      </c>
      <c r="L901" s="75">
        <v>23.887587822014101</v>
      </c>
    </row>
    <row r="902" spans="2:12" x14ac:dyDescent="0.2">
      <c r="B902" s="71" t="s">
        <v>4769</v>
      </c>
      <c r="C902" s="72" t="s">
        <v>4768</v>
      </c>
      <c r="D902" s="72" t="s">
        <v>6119</v>
      </c>
      <c r="E902" s="72" t="s">
        <v>10118</v>
      </c>
      <c r="F902" s="72" t="s">
        <v>9983</v>
      </c>
      <c r="G902" s="116">
        <v>3766.67</v>
      </c>
      <c r="H902" s="73">
        <v>205</v>
      </c>
      <c r="I902" s="70">
        <v>18.373999999999999</v>
      </c>
      <c r="J902" s="74">
        <v>4487</v>
      </c>
      <c r="K902" s="73">
        <v>230</v>
      </c>
      <c r="L902" s="75">
        <v>19.508695652173898</v>
      </c>
    </row>
    <row r="903" spans="2:12" x14ac:dyDescent="0.2">
      <c r="B903" s="71" t="s">
        <v>4769</v>
      </c>
      <c r="C903" s="72" t="s">
        <v>4768</v>
      </c>
      <c r="D903" s="72" t="s">
        <v>6120</v>
      </c>
      <c r="E903" s="72" t="s">
        <v>10118</v>
      </c>
      <c r="F903" s="72" t="s">
        <v>9983</v>
      </c>
      <c r="G903" s="116">
        <v>200</v>
      </c>
      <c r="H903" s="73">
        <v>48</v>
      </c>
      <c r="I903" s="70">
        <v>4.1666666666666696</v>
      </c>
      <c r="J903" s="74">
        <v>250</v>
      </c>
      <c r="K903" s="73">
        <v>48</v>
      </c>
      <c r="L903" s="75">
        <v>5.2083333333333304</v>
      </c>
    </row>
    <row r="904" spans="2:12" x14ac:dyDescent="0.2">
      <c r="B904" s="71" t="s">
        <v>4769</v>
      </c>
      <c r="C904" s="72" t="s">
        <v>4768</v>
      </c>
      <c r="D904" s="72" t="s">
        <v>6121</v>
      </c>
      <c r="E904" s="72" t="s">
        <v>10118</v>
      </c>
      <c r="F904" s="72" t="s">
        <v>9983</v>
      </c>
      <c r="G904" s="116">
        <v>10862.88</v>
      </c>
      <c r="H904" s="73">
        <v>355</v>
      </c>
      <c r="I904" s="70">
        <v>30.599661971831001</v>
      </c>
      <c r="J904" s="74">
        <v>11019</v>
      </c>
      <c r="K904" s="73">
        <v>355</v>
      </c>
      <c r="L904" s="75">
        <v>31.039436619718298</v>
      </c>
    </row>
    <row r="905" spans="2:12" x14ac:dyDescent="0.2">
      <c r="B905" s="71" t="s">
        <v>4769</v>
      </c>
      <c r="C905" s="72" t="s">
        <v>4768</v>
      </c>
      <c r="D905" s="72" t="s">
        <v>6122</v>
      </c>
      <c r="E905" s="72" t="s">
        <v>10118</v>
      </c>
      <c r="F905" s="72" t="s">
        <v>9983</v>
      </c>
      <c r="G905" s="116">
        <v>6202.64</v>
      </c>
      <c r="H905" s="73">
        <v>212</v>
      </c>
      <c r="I905" s="70">
        <v>29.257735849056601</v>
      </c>
      <c r="J905" s="74">
        <v>6802</v>
      </c>
      <c r="K905" s="73">
        <v>212</v>
      </c>
      <c r="L905" s="75">
        <v>32.084905660377402</v>
      </c>
    </row>
    <row r="906" spans="2:12" x14ac:dyDescent="0.2">
      <c r="B906" s="71" t="s">
        <v>4769</v>
      </c>
      <c r="C906" s="72" t="s">
        <v>4768</v>
      </c>
      <c r="D906" s="72" t="s">
        <v>6123</v>
      </c>
      <c r="E906" s="72" t="s">
        <v>10118</v>
      </c>
      <c r="F906" s="72" t="s">
        <v>9983</v>
      </c>
      <c r="G906" s="116">
        <v>392.11</v>
      </c>
      <c r="H906" s="73">
        <v>74</v>
      </c>
      <c r="I906" s="70">
        <v>5.2987837837837803</v>
      </c>
      <c r="J906" s="74">
        <v>400</v>
      </c>
      <c r="K906" s="73">
        <v>84</v>
      </c>
      <c r="L906" s="75">
        <v>4.7619047619047601</v>
      </c>
    </row>
    <row r="907" spans="2:12" x14ac:dyDescent="0.2">
      <c r="B907" s="71" t="s">
        <v>4769</v>
      </c>
      <c r="C907" s="72" t="s">
        <v>4768</v>
      </c>
      <c r="D907" s="72" t="s">
        <v>6124</v>
      </c>
      <c r="E907" s="72" t="s">
        <v>10118</v>
      </c>
      <c r="F907" s="72" t="s">
        <v>9983</v>
      </c>
      <c r="G907" s="116">
        <v>364866.07</v>
      </c>
      <c r="H907" s="73">
        <v>3585</v>
      </c>
      <c r="I907" s="70">
        <v>101.775751743375</v>
      </c>
      <c r="J907" s="74">
        <v>367811</v>
      </c>
      <c r="K907" s="73">
        <v>3614</v>
      </c>
      <c r="L907" s="75">
        <v>101.773934698395</v>
      </c>
    </row>
    <row r="908" spans="2:12" x14ac:dyDescent="0.2">
      <c r="B908" s="71" t="s">
        <v>4769</v>
      </c>
      <c r="C908" s="72" t="s">
        <v>4768</v>
      </c>
      <c r="D908" s="72" t="s">
        <v>6125</v>
      </c>
      <c r="E908" s="72" t="s">
        <v>10118</v>
      </c>
      <c r="F908" s="72" t="s">
        <v>9983</v>
      </c>
      <c r="G908" s="116">
        <v>2638.02</v>
      </c>
      <c r="H908" s="73">
        <v>137</v>
      </c>
      <c r="I908" s="70">
        <v>19.2556204379562</v>
      </c>
      <c r="J908" s="74">
        <v>2682</v>
      </c>
      <c r="K908" s="73">
        <v>141</v>
      </c>
      <c r="L908" s="75">
        <v>19.021276595744698</v>
      </c>
    </row>
    <row r="909" spans="2:12" x14ac:dyDescent="0.2">
      <c r="B909" s="71" t="s">
        <v>4769</v>
      </c>
      <c r="C909" s="72" t="s">
        <v>4768</v>
      </c>
      <c r="D909" s="72" t="s">
        <v>6126</v>
      </c>
      <c r="E909" s="72" t="s">
        <v>10118</v>
      </c>
      <c r="F909" s="72" t="s">
        <v>9983</v>
      </c>
      <c r="G909" s="116">
        <v>9637.93</v>
      </c>
      <c r="H909" s="73">
        <v>414</v>
      </c>
      <c r="I909" s="70">
        <v>23.280024154589402</v>
      </c>
      <c r="J909" s="74">
        <v>9270</v>
      </c>
      <c r="K909" s="73">
        <v>415</v>
      </c>
      <c r="L909" s="75">
        <v>22.337349397590401</v>
      </c>
    </row>
    <row r="910" spans="2:12" x14ac:dyDescent="0.2">
      <c r="B910" s="71" t="s">
        <v>4769</v>
      </c>
      <c r="C910" s="72" t="s">
        <v>4768</v>
      </c>
      <c r="D910" s="72" t="s">
        <v>6127</v>
      </c>
      <c r="E910" s="72" t="s">
        <v>10118</v>
      </c>
      <c r="F910" s="72" t="s">
        <v>9983</v>
      </c>
      <c r="G910" s="116">
        <v>3571.43</v>
      </c>
      <c r="H910" s="73">
        <v>42</v>
      </c>
      <c r="I910" s="70">
        <v>85.034047619047598</v>
      </c>
      <c r="J910" s="74">
        <v>3837</v>
      </c>
      <c r="K910" s="73">
        <v>45</v>
      </c>
      <c r="L910" s="75">
        <v>85.266666666666694</v>
      </c>
    </row>
    <row r="911" spans="2:12" x14ac:dyDescent="0.2">
      <c r="B911" s="71" t="s">
        <v>4769</v>
      </c>
      <c r="C911" s="72" t="s">
        <v>4768</v>
      </c>
      <c r="D911" s="72" t="s">
        <v>6128</v>
      </c>
      <c r="E911" s="72" t="s">
        <v>10118</v>
      </c>
      <c r="F911" s="72" t="s">
        <v>9983</v>
      </c>
      <c r="G911" s="116">
        <v>4389.8599999999997</v>
      </c>
      <c r="H911" s="73">
        <v>137</v>
      </c>
      <c r="I911" s="70">
        <v>32.0427737226277</v>
      </c>
      <c r="J911" s="74">
        <v>1951</v>
      </c>
      <c r="K911" s="73">
        <v>139</v>
      </c>
      <c r="L911" s="75">
        <v>14.035971223021599</v>
      </c>
    </row>
    <row r="912" spans="2:12" x14ac:dyDescent="0.2">
      <c r="B912" s="71" t="s">
        <v>4769</v>
      </c>
      <c r="C912" s="72" t="s">
        <v>4768</v>
      </c>
      <c r="D912" s="72" t="s">
        <v>6129</v>
      </c>
      <c r="E912" s="72" t="s">
        <v>10118</v>
      </c>
      <c r="F912" s="72" t="s">
        <v>9983</v>
      </c>
      <c r="G912" s="116">
        <v>37259.99</v>
      </c>
      <c r="H912" s="73">
        <v>1313</v>
      </c>
      <c r="I912" s="70">
        <v>28.377753236862102</v>
      </c>
      <c r="J912" s="74">
        <v>38951</v>
      </c>
      <c r="K912" s="73">
        <v>1341</v>
      </c>
      <c r="L912" s="75">
        <v>29.046234153616702</v>
      </c>
    </row>
    <row r="913" spans="2:12" x14ac:dyDescent="0.2">
      <c r="B913" s="71" t="s">
        <v>4769</v>
      </c>
      <c r="C913" s="72" t="s">
        <v>4768</v>
      </c>
      <c r="D913" s="72" t="s">
        <v>6130</v>
      </c>
      <c r="E913" s="72" t="s">
        <v>10118</v>
      </c>
      <c r="F913" s="72" t="s">
        <v>9983</v>
      </c>
      <c r="G913" s="116">
        <v>17477.61</v>
      </c>
      <c r="H913" s="73">
        <v>553</v>
      </c>
      <c r="I913" s="70">
        <v>31.605081374321902</v>
      </c>
      <c r="J913" s="74">
        <v>20755</v>
      </c>
      <c r="K913" s="73">
        <v>579</v>
      </c>
      <c r="L913" s="75">
        <v>35.846286701209003</v>
      </c>
    </row>
    <row r="914" spans="2:12" x14ac:dyDescent="0.2">
      <c r="B914" s="71" t="s">
        <v>4769</v>
      </c>
      <c r="C914" s="72" t="s">
        <v>4768</v>
      </c>
      <c r="D914" s="72" t="s">
        <v>6131</v>
      </c>
      <c r="E914" s="72" t="s">
        <v>10118</v>
      </c>
      <c r="F914" s="72" t="s">
        <v>9983</v>
      </c>
      <c r="G914" s="116">
        <v>20922.7</v>
      </c>
      <c r="H914" s="73">
        <v>365</v>
      </c>
      <c r="I914" s="70">
        <v>57.322465753424702</v>
      </c>
      <c r="J914" s="74">
        <v>21302</v>
      </c>
      <c r="K914" s="73">
        <v>366</v>
      </c>
      <c r="L914" s="75">
        <v>58.202185792349702</v>
      </c>
    </row>
    <row r="915" spans="2:12" x14ac:dyDescent="0.2">
      <c r="B915" s="71" t="s">
        <v>4769</v>
      </c>
      <c r="C915" s="72" t="s">
        <v>4768</v>
      </c>
      <c r="D915" s="72" t="s">
        <v>6132</v>
      </c>
      <c r="E915" s="72" t="s">
        <v>10118</v>
      </c>
      <c r="F915" s="72" t="s">
        <v>9983</v>
      </c>
      <c r="G915" s="116">
        <v>15803.49</v>
      </c>
      <c r="H915" s="73">
        <v>829</v>
      </c>
      <c r="I915" s="70">
        <v>19.0633172496984</v>
      </c>
      <c r="J915" s="74">
        <v>17764</v>
      </c>
      <c r="K915" s="73">
        <v>847</v>
      </c>
      <c r="L915" s="75">
        <v>20.972845336481701</v>
      </c>
    </row>
    <row r="916" spans="2:12" x14ac:dyDescent="0.2">
      <c r="B916" s="71" t="s">
        <v>4769</v>
      </c>
      <c r="C916" s="72" t="s">
        <v>4768</v>
      </c>
      <c r="D916" s="72" t="s">
        <v>8432</v>
      </c>
      <c r="E916" s="72" t="s">
        <v>10118</v>
      </c>
      <c r="F916" s="72" t="s">
        <v>9980</v>
      </c>
      <c r="G916" s="116">
        <v>0</v>
      </c>
      <c r="H916" s="73">
        <v>0</v>
      </c>
      <c r="I916" s="70">
        <v>0</v>
      </c>
      <c r="J916" s="74">
        <v>0</v>
      </c>
      <c r="K916" s="73">
        <v>0</v>
      </c>
      <c r="L916" s="75">
        <v>0</v>
      </c>
    </row>
    <row r="917" spans="2:12" x14ac:dyDescent="0.2">
      <c r="B917" s="71" t="s">
        <v>4769</v>
      </c>
      <c r="C917" s="72" t="s">
        <v>4768</v>
      </c>
      <c r="D917" s="72" t="s">
        <v>6133</v>
      </c>
      <c r="E917" s="72" t="s">
        <v>10118</v>
      </c>
      <c r="F917" s="72" t="s">
        <v>9983</v>
      </c>
      <c r="G917" s="116">
        <v>7718.83</v>
      </c>
      <c r="H917" s="73">
        <v>219</v>
      </c>
      <c r="I917" s="70">
        <v>35.245799086757998</v>
      </c>
      <c r="J917" s="74">
        <v>8116</v>
      </c>
      <c r="K917" s="73">
        <v>218</v>
      </c>
      <c r="L917" s="75">
        <v>37.229357798165097</v>
      </c>
    </row>
    <row r="918" spans="2:12" x14ac:dyDescent="0.2">
      <c r="B918" s="71" t="s">
        <v>4769</v>
      </c>
      <c r="C918" s="72" t="s">
        <v>4768</v>
      </c>
      <c r="D918" s="72" t="s">
        <v>6134</v>
      </c>
      <c r="E918" s="72" t="s">
        <v>10118</v>
      </c>
      <c r="F918" s="72" t="s">
        <v>9983</v>
      </c>
      <c r="G918" s="116">
        <v>477</v>
      </c>
      <c r="H918" s="73">
        <v>37</v>
      </c>
      <c r="I918" s="70">
        <v>12.8918918918919</v>
      </c>
      <c r="J918" s="74">
        <v>482</v>
      </c>
      <c r="K918" s="73">
        <v>38</v>
      </c>
      <c r="L918" s="75">
        <v>12.6842105263158</v>
      </c>
    </row>
    <row r="919" spans="2:12" x14ac:dyDescent="0.2">
      <c r="B919" s="71" t="s">
        <v>4769</v>
      </c>
      <c r="C919" s="72" t="s">
        <v>4768</v>
      </c>
      <c r="D919" s="72" t="s">
        <v>6135</v>
      </c>
      <c r="E919" s="72" t="s">
        <v>10118</v>
      </c>
      <c r="F919" s="72" t="s">
        <v>9983</v>
      </c>
      <c r="G919" s="116">
        <v>155000.35</v>
      </c>
      <c r="H919" s="73">
        <v>2145</v>
      </c>
      <c r="I919" s="70">
        <v>72.261235431235406</v>
      </c>
      <c r="J919" s="74">
        <v>165000</v>
      </c>
      <c r="K919" s="73">
        <v>2148</v>
      </c>
      <c r="L919" s="75">
        <v>76.815642458100598</v>
      </c>
    </row>
    <row r="920" spans="2:12" x14ac:dyDescent="0.2">
      <c r="B920" s="71" t="s">
        <v>4769</v>
      </c>
      <c r="C920" s="72" t="s">
        <v>4768</v>
      </c>
      <c r="D920" s="72" t="s">
        <v>6136</v>
      </c>
      <c r="E920" s="72" t="s">
        <v>10118</v>
      </c>
      <c r="F920" s="72" t="s">
        <v>9983</v>
      </c>
      <c r="G920" s="116">
        <v>2300</v>
      </c>
      <c r="H920" s="73">
        <v>82</v>
      </c>
      <c r="I920" s="70">
        <v>28.048780487804901</v>
      </c>
      <c r="J920" s="74">
        <v>2300</v>
      </c>
      <c r="K920" s="73">
        <v>83</v>
      </c>
      <c r="L920" s="75">
        <v>27.710843373494001</v>
      </c>
    </row>
    <row r="921" spans="2:12" x14ac:dyDescent="0.2">
      <c r="B921" s="71" t="s">
        <v>4769</v>
      </c>
      <c r="C921" s="72" t="s">
        <v>4768</v>
      </c>
      <c r="D921" s="72" t="s">
        <v>6137</v>
      </c>
      <c r="E921" s="72" t="s">
        <v>10118</v>
      </c>
      <c r="F921" s="72" t="s">
        <v>9983</v>
      </c>
      <c r="G921" s="116">
        <v>7200</v>
      </c>
      <c r="H921" s="73">
        <v>166</v>
      </c>
      <c r="I921" s="70">
        <v>43.3734939759036</v>
      </c>
      <c r="J921" s="74">
        <v>7500</v>
      </c>
      <c r="K921" s="73">
        <v>168</v>
      </c>
      <c r="L921" s="75">
        <v>44.642857142857103</v>
      </c>
    </row>
    <row r="922" spans="2:12" x14ac:dyDescent="0.2">
      <c r="B922" s="71" t="s">
        <v>4769</v>
      </c>
      <c r="C922" s="72" t="s">
        <v>4768</v>
      </c>
      <c r="D922" s="72" t="s">
        <v>6138</v>
      </c>
      <c r="E922" s="72" t="s">
        <v>10118</v>
      </c>
      <c r="F922" s="72" t="s">
        <v>9983</v>
      </c>
      <c r="G922" s="116">
        <v>17708.34</v>
      </c>
      <c r="H922" s="73">
        <v>628</v>
      </c>
      <c r="I922" s="70">
        <v>28.197993630573201</v>
      </c>
      <c r="J922" s="74">
        <v>20222</v>
      </c>
      <c r="K922" s="73">
        <v>646</v>
      </c>
      <c r="L922" s="75">
        <v>31.303405572755398</v>
      </c>
    </row>
    <row r="923" spans="2:12" x14ac:dyDescent="0.2">
      <c r="B923" s="71" t="s">
        <v>4769</v>
      </c>
      <c r="C923" s="72" t="s">
        <v>4768</v>
      </c>
      <c r="D923" s="72" t="s">
        <v>6139</v>
      </c>
      <c r="E923" s="72" t="s">
        <v>10118</v>
      </c>
      <c r="F923" s="72" t="s">
        <v>9983</v>
      </c>
      <c r="G923" s="116">
        <v>13550.34</v>
      </c>
      <c r="H923" s="73">
        <v>404</v>
      </c>
      <c r="I923" s="70">
        <v>33.540445544554501</v>
      </c>
      <c r="J923" s="74">
        <v>13751</v>
      </c>
      <c r="K923" s="73">
        <v>410</v>
      </c>
      <c r="L923" s="75">
        <v>33.539024390243902</v>
      </c>
    </row>
    <row r="924" spans="2:12" x14ac:dyDescent="0.2">
      <c r="B924" s="71" t="s">
        <v>4769</v>
      </c>
      <c r="C924" s="72" t="s">
        <v>4768</v>
      </c>
      <c r="D924" s="72" t="s">
        <v>6140</v>
      </c>
      <c r="E924" s="72" t="s">
        <v>10118</v>
      </c>
      <c r="F924" s="72" t="s">
        <v>9983</v>
      </c>
      <c r="G924" s="116">
        <v>92695.37</v>
      </c>
      <c r="H924" s="73">
        <v>891</v>
      </c>
      <c r="I924" s="70">
        <v>104.035207631874</v>
      </c>
      <c r="J924" s="74">
        <v>96606</v>
      </c>
      <c r="K924" s="73">
        <v>913</v>
      </c>
      <c r="L924" s="75">
        <v>105.81161007666999</v>
      </c>
    </row>
    <row r="925" spans="2:12" x14ac:dyDescent="0.2">
      <c r="B925" s="71" t="s">
        <v>4769</v>
      </c>
      <c r="C925" s="72" t="s">
        <v>4768</v>
      </c>
      <c r="D925" s="72" t="s">
        <v>6141</v>
      </c>
      <c r="E925" s="72" t="s">
        <v>10118</v>
      </c>
      <c r="F925" s="72" t="s">
        <v>9983</v>
      </c>
      <c r="G925" s="116">
        <v>5556.17</v>
      </c>
      <c r="H925" s="73">
        <v>85</v>
      </c>
      <c r="I925" s="70">
        <v>65.366705882352903</v>
      </c>
      <c r="J925" s="74">
        <v>5659</v>
      </c>
      <c r="K925" s="73">
        <v>86</v>
      </c>
      <c r="L925" s="75">
        <v>65.802325581395394</v>
      </c>
    </row>
    <row r="926" spans="2:12" x14ac:dyDescent="0.2">
      <c r="B926" s="71" t="s">
        <v>4769</v>
      </c>
      <c r="C926" s="72" t="s">
        <v>4768</v>
      </c>
      <c r="D926" s="72" t="s">
        <v>7306</v>
      </c>
      <c r="E926" s="72" t="s">
        <v>10118</v>
      </c>
      <c r="F926" s="72" t="s">
        <v>9983</v>
      </c>
      <c r="G926" s="116">
        <v>26837.1</v>
      </c>
      <c r="H926" s="73">
        <v>561</v>
      </c>
      <c r="I926" s="70">
        <v>47.837967914438501</v>
      </c>
      <c r="J926" s="74">
        <v>28934</v>
      </c>
      <c r="K926" s="73">
        <v>578</v>
      </c>
      <c r="L926" s="75">
        <v>50.058823529411796</v>
      </c>
    </row>
    <row r="927" spans="2:12" x14ac:dyDescent="0.2">
      <c r="B927" s="71" t="s">
        <v>4769</v>
      </c>
      <c r="C927" s="72" t="s">
        <v>4768</v>
      </c>
      <c r="D927" s="72" t="s">
        <v>8433</v>
      </c>
      <c r="E927" s="72" t="s">
        <v>10118</v>
      </c>
      <c r="F927" s="72" t="s">
        <v>9990</v>
      </c>
      <c r="G927" s="116">
        <v>0</v>
      </c>
      <c r="H927" s="73">
        <v>41</v>
      </c>
      <c r="I927" s="70">
        <v>0</v>
      </c>
      <c r="J927" s="74">
        <v>0</v>
      </c>
      <c r="K927" s="73">
        <v>41</v>
      </c>
      <c r="L927" s="75">
        <v>0</v>
      </c>
    </row>
    <row r="928" spans="2:12" x14ac:dyDescent="0.2">
      <c r="B928" s="71" t="s">
        <v>4769</v>
      </c>
      <c r="C928" s="72" t="s">
        <v>4768</v>
      </c>
      <c r="D928" s="72" t="s">
        <v>7307</v>
      </c>
      <c r="E928" s="72" t="s">
        <v>10118</v>
      </c>
      <c r="F928" s="72" t="s">
        <v>9983</v>
      </c>
      <c r="G928" s="116">
        <v>15015.75</v>
      </c>
      <c r="H928" s="73">
        <v>320</v>
      </c>
      <c r="I928" s="70">
        <v>46.924218750000001</v>
      </c>
      <c r="J928" s="74">
        <v>15955</v>
      </c>
      <c r="K928" s="73">
        <v>327</v>
      </c>
      <c r="L928" s="75">
        <v>48.792048929663601</v>
      </c>
    </row>
    <row r="929" spans="2:12" x14ac:dyDescent="0.2">
      <c r="B929" s="71" t="s">
        <v>4769</v>
      </c>
      <c r="C929" s="72" t="s">
        <v>4768</v>
      </c>
      <c r="D929" s="72" t="s">
        <v>7308</v>
      </c>
      <c r="E929" s="72" t="s">
        <v>10118</v>
      </c>
      <c r="F929" s="72" t="s">
        <v>9983</v>
      </c>
      <c r="G929" s="116">
        <v>80068.81</v>
      </c>
      <c r="H929" s="73">
        <v>1172</v>
      </c>
      <c r="I929" s="70">
        <v>68.318097269624602</v>
      </c>
      <c r="J929" s="74">
        <v>82622</v>
      </c>
      <c r="K929" s="73">
        <v>1209</v>
      </c>
      <c r="L929" s="75">
        <v>68.339123242349004</v>
      </c>
    </row>
    <row r="930" spans="2:12" x14ac:dyDescent="0.2">
      <c r="B930" s="71" t="s">
        <v>4769</v>
      </c>
      <c r="C930" s="72" t="s">
        <v>4768</v>
      </c>
      <c r="D930" s="72" t="s">
        <v>7309</v>
      </c>
      <c r="E930" s="72" t="s">
        <v>10118</v>
      </c>
      <c r="F930" s="72" t="s">
        <v>9983</v>
      </c>
      <c r="G930" s="116">
        <v>499137.43</v>
      </c>
      <c r="H930" s="73">
        <v>4771</v>
      </c>
      <c r="I930" s="70">
        <v>104.61903793753901</v>
      </c>
      <c r="J930" s="74">
        <v>511940</v>
      </c>
      <c r="K930" s="73">
        <v>4803</v>
      </c>
      <c r="L930" s="75">
        <v>106.587549448261</v>
      </c>
    </row>
    <row r="931" spans="2:12" x14ac:dyDescent="0.2">
      <c r="B931" s="71" t="s">
        <v>4769</v>
      </c>
      <c r="C931" s="72" t="s">
        <v>4768</v>
      </c>
      <c r="D931" s="72" t="s">
        <v>7310</v>
      </c>
      <c r="E931" s="72" t="s">
        <v>10118</v>
      </c>
      <c r="F931" s="72" t="s">
        <v>9983</v>
      </c>
      <c r="G931" s="116">
        <v>3011.44</v>
      </c>
      <c r="H931" s="73">
        <v>197</v>
      </c>
      <c r="I931" s="70">
        <v>15.286497461928899</v>
      </c>
      <c r="J931" s="74">
        <v>3345</v>
      </c>
      <c r="K931" s="73">
        <v>202</v>
      </c>
      <c r="L931" s="75">
        <v>16.5594059405941</v>
      </c>
    </row>
    <row r="932" spans="2:12" x14ac:dyDescent="0.2">
      <c r="B932" s="71" t="s">
        <v>4769</v>
      </c>
      <c r="C932" s="72" t="s">
        <v>4768</v>
      </c>
      <c r="D932" s="72" t="s">
        <v>7311</v>
      </c>
      <c r="E932" s="72" t="s">
        <v>10118</v>
      </c>
      <c r="F932" s="72" t="s">
        <v>9983</v>
      </c>
      <c r="G932" s="116">
        <v>4394.1899999999996</v>
      </c>
      <c r="H932" s="73">
        <v>236</v>
      </c>
      <c r="I932" s="70">
        <v>18.619449152542401</v>
      </c>
      <c r="J932" s="74">
        <v>5053</v>
      </c>
      <c r="K932" s="73">
        <v>238</v>
      </c>
      <c r="L932" s="75">
        <v>21.231092436974802</v>
      </c>
    </row>
    <row r="933" spans="2:12" x14ac:dyDescent="0.2">
      <c r="B933" s="71" t="s">
        <v>4769</v>
      </c>
      <c r="C933" s="72" t="s">
        <v>4768</v>
      </c>
      <c r="D933" s="72" t="s">
        <v>1213</v>
      </c>
      <c r="E933" s="72" t="s">
        <v>10118</v>
      </c>
      <c r="F933" s="72" t="s">
        <v>9980</v>
      </c>
      <c r="G933" s="116">
        <v>4125</v>
      </c>
      <c r="H933" s="73">
        <v>147</v>
      </c>
      <c r="I933" s="70">
        <v>28.061224489795901</v>
      </c>
      <c r="J933" s="74">
        <v>4236</v>
      </c>
      <c r="K933" s="73">
        <v>152</v>
      </c>
      <c r="L933" s="75">
        <v>27.8684210526316</v>
      </c>
    </row>
    <row r="934" spans="2:12" x14ac:dyDescent="0.2">
      <c r="B934" s="71" t="s">
        <v>4769</v>
      </c>
      <c r="C934" s="72" t="s">
        <v>4768</v>
      </c>
      <c r="D934" s="72" t="s">
        <v>7313</v>
      </c>
      <c r="E934" s="72" t="s">
        <v>10118</v>
      </c>
      <c r="F934" s="72" t="s">
        <v>9983</v>
      </c>
      <c r="G934" s="116">
        <v>198288.63</v>
      </c>
      <c r="H934" s="73">
        <v>3445</v>
      </c>
      <c r="I934" s="70">
        <v>57.558383164005797</v>
      </c>
      <c r="J934" s="74">
        <v>204114</v>
      </c>
      <c r="K934" s="73">
        <v>3466</v>
      </c>
      <c r="L934" s="75">
        <v>58.890363531448401</v>
      </c>
    </row>
    <row r="935" spans="2:12" x14ac:dyDescent="0.2">
      <c r="B935" s="71" t="s">
        <v>4769</v>
      </c>
      <c r="C935" s="72" t="s">
        <v>4768</v>
      </c>
      <c r="D935" s="72" t="s">
        <v>8434</v>
      </c>
      <c r="E935" s="72" t="s">
        <v>10118</v>
      </c>
      <c r="F935" s="72" t="s">
        <v>9990</v>
      </c>
      <c r="G935" s="116">
        <v>0</v>
      </c>
      <c r="H935" s="73">
        <v>29</v>
      </c>
      <c r="I935" s="70">
        <v>0</v>
      </c>
      <c r="J935" s="74">
        <v>0</v>
      </c>
      <c r="K935" s="73">
        <v>30</v>
      </c>
      <c r="L935" s="75">
        <v>0</v>
      </c>
    </row>
    <row r="936" spans="2:12" x14ac:dyDescent="0.2">
      <c r="B936" s="71" t="s">
        <v>4769</v>
      </c>
      <c r="C936" s="72" t="s">
        <v>4768</v>
      </c>
      <c r="D936" s="72" t="s">
        <v>7314</v>
      </c>
      <c r="E936" s="72" t="s">
        <v>10118</v>
      </c>
      <c r="F936" s="72" t="s">
        <v>9983</v>
      </c>
      <c r="G936" s="116">
        <v>313980.28000000003</v>
      </c>
      <c r="H936" s="73">
        <v>4960</v>
      </c>
      <c r="I936" s="70">
        <v>63.302475806451604</v>
      </c>
      <c r="J936" s="74">
        <v>330915</v>
      </c>
      <c r="K936" s="73">
        <v>5028</v>
      </c>
      <c r="L936" s="75">
        <v>65.814439140811501</v>
      </c>
    </row>
    <row r="937" spans="2:12" x14ac:dyDescent="0.2">
      <c r="B937" s="71" t="s">
        <v>4769</v>
      </c>
      <c r="C937" s="72" t="s">
        <v>4768</v>
      </c>
      <c r="D937" s="72" t="s">
        <v>7315</v>
      </c>
      <c r="E937" s="72" t="s">
        <v>10118</v>
      </c>
      <c r="F937" s="72" t="s">
        <v>9983</v>
      </c>
      <c r="G937" s="116">
        <v>5648.64</v>
      </c>
      <c r="H937" s="73">
        <v>265</v>
      </c>
      <c r="I937" s="70">
        <v>21.3156226415094</v>
      </c>
      <c r="J937" s="74">
        <v>6950</v>
      </c>
      <c r="K937" s="73">
        <v>270</v>
      </c>
      <c r="L937" s="75">
        <v>25.740740740740701</v>
      </c>
    </row>
    <row r="938" spans="2:12" x14ac:dyDescent="0.2">
      <c r="B938" s="71" t="s">
        <v>4769</v>
      </c>
      <c r="C938" s="72" t="s">
        <v>4768</v>
      </c>
      <c r="D938" s="72" t="s">
        <v>7316</v>
      </c>
      <c r="E938" s="72" t="s">
        <v>10118</v>
      </c>
      <c r="F938" s="72" t="s">
        <v>9983</v>
      </c>
      <c r="G938" s="116">
        <v>4500</v>
      </c>
      <c r="H938" s="73">
        <v>128</v>
      </c>
      <c r="I938" s="70">
        <v>35.15625</v>
      </c>
      <c r="J938" s="74">
        <v>4428</v>
      </c>
      <c r="K938" s="73">
        <v>126</v>
      </c>
      <c r="L938" s="75">
        <v>35.142857142857103</v>
      </c>
    </row>
    <row r="939" spans="2:12" x14ac:dyDescent="0.2">
      <c r="B939" s="71" t="s">
        <v>4769</v>
      </c>
      <c r="C939" s="72" t="s">
        <v>4768</v>
      </c>
      <c r="D939" s="72" t="s">
        <v>7317</v>
      </c>
      <c r="E939" s="72" t="s">
        <v>10118</v>
      </c>
      <c r="F939" s="72" t="s">
        <v>9983</v>
      </c>
      <c r="G939" s="116">
        <v>1915.66</v>
      </c>
      <c r="H939" s="73">
        <v>90</v>
      </c>
      <c r="I939" s="70">
        <v>21.2851111111111</v>
      </c>
      <c r="J939" s="74">
        <v>1888</v>
      </c>
      <c r="K939" s="73">
        <v>93</v>
      </c>
      <c r="L939" s="75">
        <v>20.3010752688172</v>
      </c>
    </row>
    <row r="940" spans="2:12" x14ac:dyDescent="0.2">
      <c r="B940" s="71" t="s">
        <v>4769</v>
      </c>
      <c r="C940" s="72" t="s">
        <v>4768</v>
      </c>
      <c r="D940" s="72" t="s">
        <v>7318</v>
      </c>
      <c r="E940" s="72" t="s">
        <v>10118</v>
      </c>
      <c r="F940" s="72" t="s">
        <v>9983</v>
      </c>
      <c r="G940" s="116">
        <v>2857.76</v>
      </c>
      <c r="H940" s="73">
        <v>163</v>
      </c>
      <c r="I940" s="70">
        <v>17.532269938650298</v>
      </c>
      <c r="J940" s="74">
        <v>3197</v>
      </c>
      <c r="K940" s="73">
        <v>162</v>
      </c>
      <c r="L940" s="75">
        <v>19.734567901234598</v>
      </c>
    </row>
    <row r="941" spans="2:12" x14ac:dyDescent="0.2">
      <c r="B941" s="71" t="s">
        <v>4769</v>
      </c>
      <c r="C941" s="72" t="s">
        <v>4768</v>
      </c>
      <c r="D941" s="72" t="s">
        <v>7319</v>
      </c>
      <c r="E941" s="72" t="s">
        <v>10118</v>
      </c>
      <c r="F941" s="72" t="s">
        <v>9983</v>
      </c>
      <c r="G941" s="116">
        <v>29627.24</v>
      </c>
      <c r="H941" s="73">
        <v>692</v>
      </c>
      <c r="I941" s="70">
        <v>42.813930635838197</v>
      </c>
      <c r="J941" s="74">
        <v>30283</v>
      </c>
      <c r="K941" s="73">
        <v>695</v>
      </c>
      <c r="L941" s="75">
        <v>43.572661870503602</v>
      </c>
    </row>
    <row r="942" spans="2:12" x14ac:dyDescent="0.2">
      <c r="B942" s="71" t="s">
        <v>4771</v>
      </c>
      <c r="C942" s="72" t="s">
        <v>4770</v>
      </c>
      <c r="D942" s="72" t="s">
        <v>7320</v>
      </c>
      <c r="E942" s="72" t="s">
        <v>10118</v>
      </c>
      <c r="F942" s="72" t="s">
        <v>9983</v>
      </c>
      <c r="G942" s="116">
        <v>104957</v>
      </c>
      <c r="H942" s="73">
        <v>2205.0700000000002</v>
      </c>
      <c r="I942" s="70">
        <v>47.598035436516803</v>
      </c>
      <c r="J942" s="74">
        <v>104957</v>
      </c>
      <c r="K942" s="73">
        <v>2248.75</v>
      </c>
      <c r="L942" s="75">
        <v>46.673485269594202</v>
      </c>
    </row>
    <row r="943" spans="2:12" x14ac:dyDescent="0.2">
      <c r="B943" s="71" t="s">
        <v>4771</v>
      </c>
      <c r="C943" s="72" t="s">
        <v>4770</v>
      </c>
      <c r="D943" s="72" t="s">
        <v>7321</v>
      </c>
      <c r="E943" s="72" t="s">
        <v>10118</v>
      </c>
      <c r="F943" s="72" t="s">
        <v>9983</v>
      </c>
      <c r="G943" s="116">
        <v>56215.76</v>
      </c>
      <c r="H943" s="73">
        <v>905.1</v>
      </c>
      <c r="I943" s="70">
        <v>62.109998895149701</v>
      </c>
      <c r="J943" s="74">
        <v>57200</v>
      </c>
      <c r="K943" s="73">
        <v>914.07</v>
      </c>
      <c r="L943" s="75">
        <v>62.5772643233013</v>
      </c>
    </row>
    <row r="944" spans="2:12" x14ac:dyDescent="0.2">
      <c r="B944" s="71" t="s">
        <v>4771</v>
      </c>
      <c r="C944" s="72" t="s">
        <v>4770</v>
      </c>
      <c r="D944" s="72" t="s">
        <v>7322</v>
      </c>
      <c r="E944" s="72" t="s">
        <v>10118</v>
      </c>
      <c r="F944" s="72" t="s">
        <v>9983</v>
      </c>
      <c r="G944" s="116">
        <v>65000</v>
      </c>
      <c r="H944" s="73">
        <v>1143.1099999999999</v>
      </c>
      <c r="I944" s="70">
        <v>56.862419189754299</v>
      </c>
      <c r="J944" s="74">
        <v>65000</v>
      </c>
      <c r="K944" s="73">
        <v>1172.6300000000001</v>
      </c>
      <c r="L944" s="75">
        <v>55.430954350477101</v>
      </c>
    </row>
    <row r="945" spans="2:12" x14ac:dyDescent="0.2">
      <c r="B945" s="71" t="s">
        <v>4771</v>
      </c>
      <c r="C945" s="72" t="s">
        <v>4770</v>
      </c>
      <c r="D945" s="72" t="s">
        <v>7323</v>
      </c>
      <c r="E945" s="72" t="s">
        <v>10118</v>
      </c>
      <c r="F945" s="72" t="s">
        <v>9983</v>
      </c>
      <c r="G945" s="116">
        <v>5450</v>
      </c>
      <c r="H945" s="73">
        <v>184.03</v>
      </c>
      <c r="I945" s="70">
        <v>29.614736727707399</v>
      </c>
      <c r="J945" s="74">
        <v>6386</v>
      </c>
      <c r="K945" s="73">
        <v>185.81</v>
      </c>
      <c r="L945" s="75">
        <v>34.368440880469301</v>
      </c>
    </row>
    <row r="946" spans="2:12" x14ac:dyDescent="0.2">
      <c r="B946" s="71" t="s">
        <v>4771</v>
      </c>
      <c r="C946" s="72" t="s">
        <v>4770</v>
      </c>
      <c r="D946" s="72" t="s">
        <v>7324</v>
      </c>
      <c r="E946" s="72" t="s">
        <v>10118</v>
      </c>
      <c r="F946" s="72" t="s">
        <v>9983</v>
      </c>
      <c r="G946" s="116">
        <v>11250</v>
      </c>
      <c r="H946" s="73">
        <v>439.29</v>
      </c>
      <c r="I946" s="70">
        <v>25.609506248719502</v>
      </c>
      <c r="J946" s="74">
        <v>11100</v>
      </c>
      <c r="K946" s="73">
        <v>447.22</v>
      </c>
      <c r="L946" s="75">
        <v>24.819999105585602</v>
      </c>
    </row>
    <row r="947" spans="2:12" x14ac:dyDescent="0.2">
      <c r="B947" s="71" t="s">
        <v>4771</v>
      </c>
      <c r="C947" s="72" t="s">
        <v>4770</v>
      </c>
      <c r="D947" s="72" t="s">
        <v>7325</v>
      </c>
      <c r="E947" s="72" t="s">
        <v>10118</v>
      </c>
      <c r="F947" s="72" t="s">
        <v>9983</v>
      </c>
      <c r="G947" s="116">
        <v>10689</v>
      </c>
      <c r="H947" s="73">
        <v>208.97</v>
      </c>
      <c r="I947" s="70">
        <v>51.150882901851901</v>
      </c>
      <c r="J947" s="74">
        <v>10333</v>
      </c>
      <c r="K947" s="73">
        <v>211.43</v>
      </c>
      <c r="L947" s="75">
        <v>48.871967081303502</v>
      </c>
    </row>
    <row r="948" spans="2:12" x14ac:dyDescent="0.2">
      <c r="B948" s="71" t="s">
        <v>4771</v>
      </c>
      <c r="C948" s="72" t="s">
        <v>4770</v>
      </c>
      <c r="D948" s="72" t="s">
        <v>7326</v>
      </c>
      <c r="E948" s="72" t="s">
        <v>10118</v>
      </c>
      <c r="F948" s="72" t="s">
        <v>9983</v>
      </c>
      <c r="G948" s="116">
        <v>25984</v>
      </c>
      <c r="H948" s="73">
        <v>2181.9899999999998</v>
      </c>
      <c r="I948" s="70">
        <v>11.908395547184</v>
      </c>
      <c r="J948" s="74">
        <v>27319</v>
      </c>
      <c r="K948" s="73">
        <v>2257.84</v>
      </c>
      <c r="L948" s="75">
        <v>12.0996173333806</v>
      </c>
    </row>
    <row r="949" spans="2:12" x14ac:dyDescent="0.2">
      <c r="B949" s="71" t="s">
        <v>4771</v>
      </c>
      <c r="C949" s="72" t="s">
        <v>4770</v>
      </c>
      <c r="D949" s="72" t="s">
        <v>7327</v>
      </c>
      <c r="E949" s="72" t="s">
        <v>10118</v>
      </c>
      <c r="F949" s="72" t="s">
        <v>9983</v>
      </c>
      <c r="G949" s="116">
        <v>78550</v>
      </c>
      <c r="H949" s="73">
        <v>1181.73</v>
      </c>
      <c r="I949" s="70">
        <v>66.470344325691997</v>
      </c>
      <c r="J949" s="74">
        <v>78500</v>
      </c>
      <c r="K949" s="73">
        <v>1178.3800000000001</v>
      </c>
      <c r="L949" s="75">
        <v>66.616880802457601</v>
      </c>
    </row>
    <row r="950" spans="2:12" x14ac:dyDescent="0.2">
      <c r="B950" s="71" t="s">
        <v>4771</v>
      </c>
      <c r="C950" s="72" t="s">
        <v>4770</v>
      </c>
      <c r="D950" s="72" t="s">
        <v>7328</v>
      </c>
      <c r="E950" s="72" t="s">
        <v>10118</v>
      </c>
      <c r="F950" s="72" t="s">
        <v>9983</v>
      </c>
      <c r="G950" s="116">
        <v>23000</v>
      </c>
      <c r="H950" s="73">
        <v>736.83</v>
      </c>
      <c r="I950" s="70">
        <v>31.214798528833001</v>
      </c>
      <c r="J950" s="74">
        <v>26450</v>
      </c>
      <c r="K950" s="73">
        <v>838.84</v>
      </c>
      <c r="L950" s="75">
        <v>31.531638929950901</v>
      </c>
    </row>
    <row r="951" spans="2:12" x14ac:dyDescent="0.2">
      <c r="B951" s="71" t="s">
        <v>4771</v>
      </c>
      <c r="C951" s="72" t="s">
        <v>4770</v>
      </c>
      <c r="D951" s="72" t="s">
        <v>7329</v>
      </c>
      <c r="E951" s="72" t="s">
        <v>10118</v>
      </c>
      <c r="F951" s="72" t="s">
        <v>9983</v>
      </c>
      <c r="G951" s="116">
        <v>9850</v>
      </c>
      <c r="H951" s="73">
        <v>393.37</v>
      </c>
      <c r="I951" s="70">
        <v>25.040038640465699</v>
      </c>
      <c r="J951" s="74">
        <v>10230</v>
      </c>
      <c r="K951" s="73">
        <v>387.98</v>
      </c>
      <c r="L951" s="75">
        <v>26.3673385226043</v>
      </c>
    </row>
    <row r="952" spans="2:12" x14ac:dyDescent="0.2">
      <c r="B952" s="71" t="s">
        <v>4771</v>
      </c>
      <c r="C952" s="72" t="s">
        <v>4770</v>
      </c>
      <c r="D952" s="72" t="s">
        <v>7330</v>
      </c>
      <c r="E952" s="72" t="s">
        <v>10118</v>
      </c>
      <c r="F952" s="72" t="s">
        <v>9983</v>
      </c>
      <c r="G952" s="116">
        <v>7665</v>
      </c>
      <c r="H952" s="73">
        <v>282.82</v>
      </c>
      <c r="I952" s="70">
        <v>27.1020437027084</v>
      </c>
      <c r="J952" s="74">
        <v>8045</v>
      </c>
      <c r="K952" s="73">
        <v>291.39999999999998</v>
      </c>
      <c r="L952" s="75">
        <v>27.6080988332189</v>
      </c>
    </row>
    <row r="953" spans="2:12" x14ac:dyDescent="0.2">
      <c r="B953" s="71" t="s">
        <v>4771</v>
      </c>
      <c r="C953" s="72" t="s">
        <v>4770</v>
      </c>
      <c r="D953" s="72" t="s">
        <v>7331</v>
      </c>
      <c r="E953" s="72" t="s">
        <v>10118</v>
      </c>
      <c r="F953" s="72" t="s">
        <v>9983</v>
      </c>
      <c r="G953" s="116">
        <v>1850</v>
      </c>
      <c r="H953" s="73">
        <v>48.74</v>
      </c>
      <c r="I953" s="70">
        <v>37.956503898235503</v>
      </c>
      <c r="J953" s="74">
        <v>1850</v>
      </c>
      <c r="K953" s="73">
        <v>48.22</v>
      </c>
      <c r="L953" s="75">
        <v>38.365823309829899</v>
      </c>
    </row>
    <row r="954" spans="2:12" x14ac:dyDescent="0.2">
      <c r="B954" s="71" t="s">
        <v>4771</v>
      </c>
      <c r="C954" s="72" t="s">
        <v>4770</v>
      </c>
      <c r="D954" s="72" t="s">
        <v>7332</v>
      </c>
      <c r="E954" s="72" t="s">
        <v>10118</v>
      </c>
      <c r="F954" s="72" t="s">
        <v>9983</v>
      </c>
      <c r="G954" s="116">
        <v>85500</v>
      </c>
      <c r="H954" s="73">
        <v>2024.43</v>
      </c>
      <c r="I954" s="70">
        <v>42.234110342170403</v>
      </c>
      <c r="J954" s="74">
        <v>92750</v>
      </c>
      <c r="K954" s="73">
        <v>2071.46</v>
      </c>
      <c r="L954" s="75">
        <v>44.775182721365603</v>
      </c>
    </row>
    <row r="955" spans="2:12" x14ac:dyDescent="0.2">
      <c r="B955" s="71" t="s">
        <v>4771</v>
      </c>
      <c r="C955" s="72" t="s">
        <v>4770</v>
      </c>
      <c r="D955" s="72" t="s">
        <v>7333</v>
      </c>
      <c r="E955" s="72" t="s">
        <v>10118</v>
      </c>
      <c r="F955" s="72" t="s">
        <v>9983</v>
      </c>
      <c r="G955" s="116">
        <v>9500</v>
      </c>
      <c r="H955" s="73">
        <v>223.3</v>
      </c>
      <c r="I955" s="70">
        <v>42.543663233318398</v>
      </c>
      <c r="J955" s="74">
        <v>9250</v>
      </c>
      <c r="K955" s="73">
        <v>227.21</v>
      </c>
      <c r="L955" s="75">
        <v>40.711236301219103</v>
      </c>
    </row>
    <row r="956" spans="2:12" x14ac:dyDescent="0.2">
      <c r="B956" s="71" t="s">
        <v>4771</v>
      </c>
      <c r="C956" s="72" t="s">
        <v>4770</v>
      </c>
      <c r="D956" s="72" t="s">
        <v>7334</v>
      </c>
      <c r="E956" s="72" t="s">
        <v>10118</v>
      </c>
      <c r="F956" s="72" t="s">
        <v>9983</v>
      </c>
      <c r="G956" s="116">
        <v>43156</v>
      </c>
      <c r="H956" s="73">
        <v>2077.2399999999998</v>
      </c>
      <c r="I956" s="70">
        <v>20.7756446053417</v>
      </c>
      <c r="J956" s="74">
        <v>43156</v>
      </c>
      <c r="K956" s="73">
        <v>2093.2800000000002</v>
      </c>
      <c r="L956" s="75">
        <v>20.616448826721701</v>
      </c>
    </row>
    <row r="957" spans="2:12" x14ac:dyDescent="0.2">
      <c r="B957" s="71" t="s">
        <v>4771</v>
      </c>
      <c r="C957" s="72" t="s">
        <v>4770</v>
      </c>
      <c r="D957" s="72" t="s">
        <v>7335</v>
      </c>
      <c r="E957" s="72" t="s">
        <v>10118</v>
      </c>
      <c r="F957" s="72" t="s">
        <v>9983</v>
      </c>
      <c r="G957" s="116">
        <v>27000</v>
      </c>
      <c r="H957" s="73">
        <v>633.79</v>
      </c>
      <c r="I957" s="70">
        <v>42.600861484087801</v>
      </c>
      <c r="J957" s="74">
        <v>27500</v>
      </c>
      <c r="K957" s="73">
        <v>652.52</v>
      </c>
      <c r="L957" s="75">
        <v>42.144302090357399</v>
      </c>
    </row>
    <row r="958" spans="2:12" x14ac:dyDescent="0.2">
      <c r="B958" s="71" t="s">
        <v>4771</v>
      </c>
      <c r="C958" s="72" t="s">
        <v>4770</v>
      </c>
      <c r="D958" s="72" t="s">
        <v>7336</v>
      </c>
      <c r="E958" s="72" t="s">
        <v>10118</v>
      </c>
      <c r="F958" s="72" t="s">
        <v>9983</v>
      </c>
      <c r="G958" s="116">
        <v>51550</v>
      </c>
      <c r="H958" s="73">
        <v>1641.75</v>
      </c>
      <c r="I958" s="70">
        <v>31.399421349170101</v>
      </c>
      <c r="J958" s="74">
        <v>51550</v>
      </c>
      <c r="K958" s="73">
        <v>1667.92</v>
      </c>
      <c r="L958" s="75">
        <v>30.906758117895301</v>
      </c>
    </row>
    <row r="959" spans="2:12" x14ac:dyDescent="0.2">
      <c r="B959" s="71" t="s">
        <v>4771</v>
      </c>
      <c r="C959" s="72" t="s">
        <v>4770</v>
      </c>
      <c r="D959" s="72" t="s">
        <v>7337</v>
      </c>
      <c r="E959" s="72" t="s">
        <v>10118</v>
      </c>
      <c r="F959" s="72" t="s">
        <v>9983</v>
      </c>
      <c r="G959" s="116">
        <v>7280</v>
      </c>
      <c r="H959" s="73">
        <v>358.49</v>
      </c>
      <c r="I959" s="70">
        <v>20.3074004853692</v>
      </c>
      <c r="J959" s="74">
        <v>7280</v>
      </c>
      <c r="K959" s="73">
        <v>364.9</v>
      </c>
      <c r="L959" s="75">
        <v>19.950671416826498</v>
      </c>
    </row>
    <row r="960" spans="2:12" x14ac:dyDescent="0.2">
      <c r="B960" s="71" t="s">
        <v>4771</v>
      </c>
      <c r="C960" s="72" t="s">
        <v>4770</v>
      </c>
      <c r="D960" s="72" t="s">
        <v>7338</v>
      </c>
      <c r="E960" s="72" t="s">
        <v>10118</v>
      </c>
      <c r="F960" s="72" t="s">
        <v>9983</v>
      </c>
      <c r="G960" s="116">
        <v>100922</v>
      </c>
      <c r="H960" s="73">
        <v>4485.42</v>
      </c>
      <c r="I960" s="70">
        <v>22.500011147228101</v>
      </c>
      <c r="J960" s="74">
        <v>102534</v>
      </c>
      <c r="K960" s="73">
        <v>4557.08</v>
      </c>
      <c r="L960" s="75">
        <v>22.499934168370999</v>
      </c>
    </row>
    <row r="961" spans="2:12" x14ac:dyDescent="0.2">
      <c r="B961" s="71" t="s">
        <v>4773</v>
      </c>
      <c r="C961" s="72" t="s">
        <v>4772</v>
      </c>
      <c r="D961" s="72" t="s">
        <v>7339</v>
      </c>
      <c r="E961" s="72" t="s">
        <v>10118</v>
      </c>
      <c r="F961" s="72" t="s">
        <v>9983</v>
      </c>
      <c r="G961" s="116">
        <v>49101</v>
      </c>
      <c r="H961" s="73">
        <v>576.55999999999995</v>
      </c>
      <c r="I961" s="70">
        <v>85.161995282364401</v>
      </c>
      <c r="J961" s="74">
        <v>49393</v>
      </c>
      <c r="K961" s="73">
        <v>591.29999999999995</v>
      </c>
      <c r="L961" s="75">
        <v>83.532893624217806</v>
      </c>
    </row>
    <row r="962" spans="2:12" x14ac:dyDescent="0.2">
      <c r="B962" s="71" t="s">
        <v>4773</v>
      </c>
      <c r="C962" s="72" t="s">
        <v>4772</v>
      </c>
      <c r="D962" s="72" t="s">
        <v>7340</v>
      </c>
      <c r="E962" s="72" t="s">
        <v>10118</v>
      </c>
      <c r="F962" s="72" t="s">
        <v>9983</v>
      </c>
      <c r="G962" s="116">
        <v>63489</v>
      </c>
      <c r="H962" s="73">
        <v>665.15</v>
      </c>
      <c r="I962" s="70">
        <v>95.450650229271602</v>
      </c>
      <c r="J962" s="74">
        <v>63176</v>
      </c>
      <c r="K962" s="73">
        <v>661.88</v>
      </c>
      <c r="L962" s="75">
        <v>95.449326161841995</v>
      </c>
    </row>
    <row r="963" spans="2:12" x14ac:dyDescent="0.2">
      <c r="B963" s="71" t="s">
        <v>4773</v>
      </c>
      <c r="C963" s="72" t="s">
        <v>4772</v>
      </c>
      <c r="D963" s="72" t="s">
        <v>2517</v>
      </c>
      <c r="E963" s="72" t="s">
        <v>10118</v>
      </c>
      <c r="F963" s="72" t="s">
        <v>9983</v>
      </c>
      <c r="G963" s="116">
        <v>8927</v>
      </c>
      <c r="H963" s="73">
        <v>198.21</v>
      </c>
      <c r="I963" s="70">
        <v>45.038090913677401</v>
      </c>
      <c r="J963" s="74">
        <v>9467</v>
      </c>
      <c r="K963" s="73">
        <v>200.91</v>
      </c>
      <c r="L963" s="75">
        <v>47.120601264247703</v>
      </c>
    </row>
    <row r="964" spans="2:12" x14ac:dyDescent="0.2">
      <c r="B964" s="71" t="s">
        <v>4773</v>
      </c>
      <c r="C964" s="72" t="s">
        <v>4772</v>
      </c>
      <c r="D964" s="72" t="s">
        <v>2518</v>
      </c>
      <c r="E964" s="72" t="s">
        <v>10118</v>
      </c>
      <c r="F964" s="72" t="s">
        <v>9983</v>
      </c>
      <c r="G964" s="116">
        <v>75733</v>
      </c>
      <c r="H964" s="73">
        <v>2592.63</v>
      </c>
      <c r="I964" s="70">
        <v>29.210878528752701</v>
      </c>
      <c r="J964" s="74">
        <v>77370</v>
      </c>
      <c r="K964" s="73">
        <v>2628.84</v>
      </c>
      <c r="L964" s="75">
        <v>29.431232026292999</v>
      </c>
    </row>
    <row r="965" spans="2:12" x14ac:dyDescent="0.2">
      <c r="B965" s="71" t="s">
        <v>4773</v>
      </c>
      <c r="C965" s="72" t="s">
        <v>4772</v>
      </c>
      <c r="D965" s="72" t="s">
        <v>2519</v>
      </c>
      <c r="E965" s="72" t="s">
        <v>10118</v>
      </c>
      <c r="F965" s="72" t="s">
        <v>9983</v>
      </c>
      <c r="G965" s="116">
        <v>176985</v>
      </c>
      <c r="H965" s="73">
        <v>3549.63</v>
      </c>
      <c r="I965" s="70">
        <v>49.860126266681299</v>
      </c>
      <c r="J965" s="74">
        <v>177885</v>
      </c>
      <c r="K965" s="73">
        <v>3567.68</v>
      </c>
      <c r="L965" s="75">
        <v>49.860133195802298</v>
      </c>
    </row>
    <row r="966" spans="2:12" x14ac:dyDescent="0.2">
      <c r="B966" s="71" t="s">
        <v>4773</v>
      </c>
      <c r="C966" s="72" t="s">
        <v>4772</v>
      </c>
      <c r="D966" s="72" t="s">
        <v>2520</v>
      </c>
      <c r="E966" s="72" t="s">
        <v>10118</v>
      </c>
      <c r="F966" s="72" t="s">
        <v>9983</v>
      </c>
      <c r="G966" s="116">
        <v>85733</v>
      </c>
      <c r="H966" s="73">
        <v>1687.32</v>
      </c>
      <c r="I966" s="70">
        <v>50.810160491193102</v>
      </c>
      <c r="J966" s="74">
        <v>86304</v>
      </c>
      <c r="K966" s="73">
        <v>1698.56</v>
      </c>
      <c r="L966" s="75">
        <v>50.810097965335302</v>
      </c>
    </row>
    <row r="967" spans="2:12" x14ac:dyDescent="0.2">
      <c r="B967" s="71" t="s">
        <v>4773</v>
      </c>
      <c r="C967" s="72" t="s">
        <v>4772</v>
      </c>
      <c r="D967" s="72" t="s">
        <v>2521</v>
      </c>
      <c r="E967" s="72" t="s">
        <v>10118</v>
      </c>
      <c r="F967" s="72" t="s">
        <v>9983</v>
      </c>
      <c r="G967" s="116">
        <v>116917</v>
      </c>
      <c r="H967" s="73">
        <v>2194.39</v>
      </c>
      <c r="I967" s="70">
        <v>53.279954793815101</v>
      </c>
      <c r="J967" s="74">
        <v>119796</v>
      </c>
      <c r="K967" s="73">
        <v>2248.4299999999998</v>
      </c>
      <c r="L967" s="75">
        <v>53.279844157923499</v>
      </c>
    </row>
    <row r="968" spans="2:12" x14ac:dyDescent="0.2">
      <c r="B968" s="71" t="s">
        <v>4773</v>
      </c>
      <c r="C968" s="72" t="s">
        <v>4772</v>
      </c>
      <c r="D968" s="72" t="s">
        <v>2522</v>
      </c>
      <c r="E968" s="72" t="s">
        <v>10118</v>
      </c>
      <c r="F968" s="72" t="s">
        <v>9983</v>
      </c>
      <c r="G968" s="116">
        <v>65628</v>
      </c>
      <c r="H968" s="73">
        <v>3826.72</v>
      </c>
      <c r="I968" s="70">
        <v>17.149935192540902</v>
      </c>
      <c r="J968" s="74">
        <v>65412</v>
      </c>
      <c r="K968" s="73">
        <v>3814.09</v>
      </c>
      <c r="L968" s="75">
        <v>17.150093469215498</v>
      </c>
    </row>
    <row r="969" spans="2:12" x14ac:dyDescent="0.2">
      <c r="B969" s="71" t="s">
        <v>4773</v>
      </c>
      <c r="C969" s="72" t="s">
        <v>4772</v>
      </c>
      <c r="D969" s="72" t="s">
        <v>8435</v>
      </c>
      <c r="E969" s="72" t="s">
        <v>10118</v>
      </c>
      <c r="F969" s="72" t="s">
        <v>9990</v>
      </c>
      <c r="G969" s="116">
        <v>0</v>
      </c>
      <c r="H969" s="73">
        <v>179.86</v>
      </c>
      <c r="I969" s="70">
        <v>0</v>
      </c>
      <c r="J969" s="74">
        <v>0</v>
      </c>
      <c r="K969" s="73">
        <v>176.43</v>
      </c>
      <c r="L969" s="75">
        <v>0</v>
      </c>
    </row>
    <row r="970" spans="2:12" x14ac:dyDescent="0.2">
      <c r="B970" s="71" t="s">
        <v>4773</v>
      </c>
      <c r="C970" s="72" t="s">
        <v>4772</v>
      </c>
      <c r="D970" s="72" t="s">
        <v>2523</v>
      </c>
      <c r="E970" s="72" t="s">
        <v>10118</v>
      </c>
      <c r="F970" s="72" t="s">
        <v>9983</v>
      </c>
      <c r="G970" s="116">
        <v>56393</v>
      </c>
      <c r="H970" s="73">
        <v>804.25</v>
      </c>
      <c r="I970" s="70">
        <v>70.118744171588403</v>
      </c>
      <c r="J970" s="74">
        <v>59546</v>
      </c>
      <c r="K970" s="73">
        <v>810</v>
      </c>
      <c r="L970" s="75">
        <v>73.513580246913605</v>
      </c>
    </row>
    <row r="971" spans="2:12" x14ac:dyDescent="0.2">
      <c r="B971" s="71" t="s">
        <v>4775</v>
      </c>
      <c r="C971" s="72" t="s">
        <v>4774</v>
      </c>
      <c r="D971" s="72" t="s">
        <v>2524</v>
      </c>
      <c r="E971" s="72" t="s">
        <v>10118</v>
      </c>
      <c r="F971" s="72" t="s">
        <v>9983</v>
      </c>
      <c r="G971" s="116">
        <v>7254</v>
      </c>
      <c r="H971" s="73">
        <v>1218.0999999999999</v>
      </c>
      <c r="I971" s="70">
        <v>5.9551760939167604</v>
      </c>
      <c r="J971" s="74">
        <v>8000</v>
      </c>
      <c r="K971" s="73">
        <v>1231</v>
      </c>
      <c r="L971" s="75">
        <v>6.4987814784727904</v>
      </c>
    </row>
    <row r="972" spans="2:12" x14ac:dyDescent="0.2">
      <c r="B972" s="71" t="s">
        <v>4775</v>
      </c>
      <c r="C972" s="72" t="s">
        <v>4774</v>
      </c>
      <c r="D972" s="72" t="s">
        <v>2525</v>
      </c>
      <c r="E972" s="72" t="s">
        <v>10118</v>
      </c>
      <c r="F972" s="72" t="s">
        <v>9983</v>
      </c>
      <c r="G972" s="116">
        <v>9210</v>
      </c>
      <c r="H972" s="73">
        <v>855</v>
      </c>
      <c r="I972" s="70">
        <v>10.771929824561401</v>
      </c>
      <c r="J972" s="74">
        <v>10000</v>
      </c>
      <c r="K972" s="73">
        <v>869</v>
      </c>
      <c r="L972" s="75">
        <v>11.5074798619102</v>
      </c>
    </row>
    <row r="973" spans="2:12" x14ac:dyDescent="0.2">
      <c r="B973" s="71" t="s">
        <v>4775</v>
      </c>
      <c r="C973" s="72" t="s">
        <v>4774</v>
      </c>
      <c r="D973" s="72" t="s">
        <v>8436</v>
      </c>
      <c r="E973" s="72" t="s">
        <v>10118</v>
      </c>
      <c r="F973" s="72" t="s">
        <v>9990</v>
      </c>
      <c r="G973" s="116">
        <v>0</v>
      </c>
      <c r="H973" s="73">
        <v>38</v>
      </c>
      <c r="I973" s="70">
        <v>0</v>
      </c>
      <c r="J973" s="74">
        <v>0</v>
      </c>
      <c r="K973" s="73">
        <v>39</v>
      </c>
      <c r="L973" s="75">
        <v>0</v>
      </c>
    </row>
    <row r="974" spans="2:12" x14ac:dyDescent="0.2">
      <c r="B974" s="71" t="s">
        <v>4775</v>
      </c>
      <c r="C974" s="72" t="s">
        <v>4774</v>
      </c>
      <c r="D974" s="72" t="s">
        <v>2526</v>
      </c>
      <c r="E974" s="72" t="s">
        <v>10118</v>
      </c>
      <c r="F974" s="72" t="s">
        <v>9983</v>
      </c>
      <c r="G974" s="116">
        <v>2540</v>
      </c>
      <c r="H974" s="73">
        <v>513.6</v>
      </c>
      <c r="I974" s="70">
        <v>4.9454828660436103</v>
      </c>
      <c r="J974" s="74">
        <v>2644</v>
      </c>
      <c r="K974" s="73">
        <v>514</v>
      </c>
      <c r="L974" s="75">
        <v>5.1439688715953302</v>
      </c>
    </row>
    <row r="975" spans="2:12" x14ac:dyDescent="0.2">
      <c r="B975" s="71" t="s">
        <v>4775</v>
      </c>
      <c r="C975" s="72" t="s">
        <v>4774</v>
      </c>
      <c r="D975" s="72" t="s">
        <v>8437</v>
      </c>
      <c r="E975" s="72" t="s">
        <v>10118</v>
      </c>
      <c r="F975" s="72" t="s">
        <v>9983</v>
      </c>
      <c r="G975" s="116">
        <v>0</v>
      </c>
      <c r="H975" s="73">
        <v>643</v>
      </c>
      <c r="I975" s="70">
        <v>0</v>
      </c>
      <c r="J975" s="74">
        <v>8000</v>
      </c>
      <c r="K975" s="73">
        <v>649</v>
      </c>
      <c r="L975" s="75">
        <v>12.326656394453</v>
      </c>
    </row>
    <row r="976" spans="2:12" x14ac:dyDescent="0.2">
      <c r="B976" s="71" t="s">
        <v>4775</v>
      </c>
      <c r="C976" s="72" t="s">
        <v>4774</v>
      </c>
      <c r="D976" s="72" t="s">
        <v>8438</v>
      </c>
      <c r="E976" s="72" t="s">
        <v>10118</v>
      </c>
      <c r="F976" s="72" t="s">
        <v>9990</v>
      </c>
      <c r="G976" s="116">
        <v>0</v>
      </c>
      <c r="H976" s="73">
        <v>718</v>
      </c>
      <c r="I976" s="70">
        <v>0</v>
      </c>
      <c r="J976" s="74">
        <v>0</v>
      </c>
      <c r="K976" s="73">
        <v>716</v>
      </c>
      <c r="L976" s="75">
        <v>0</v>
      </c>
    </row>
    <row r="977" spans="2:12" x14ac:dyDescent="0.2">
      <c r="B977" s="71" t="s">
        <v>4775</v>
      </c>
      <c r="C977" s="72" t="s">
        <v>4774</v>
      </c>
      <c r="D977" s="72" t="s">
        <v>2527</v>
      </c>
      <c r="E977" s="72" t="s">
        <v>10118</v>
      </c>
      <c r="F977" s="72" t="s">
        <v>9983</v>
      </c>
      <c r="G977" s="116">
        <v>22823</v>
      </c>
      <c r="H977" s="73">
        <v>2460</v>
      </c>
      <c r="I977" s="70">
        <v>9.2776422764227604</v>
      </c>
      <c r="J977" s="74">
        <v>35000</v>
      </c>
      <c r="K977" s="73">
        <v>2515</v>
      </c>
      <c r="L977" s="75">
        <v>13.9165009940358</v>
      </c>
    </row>
    <row r="978" spans="2:12" x14ac:dyDescent="0.2">
      <c r="B978" s="71" t="s">
        <v>4775</v>
      </c>
      <c r="C978" s="72" t="s">
        <v>4774</v>
      </c>
      <c r="D978" s="72" t="s">
        <v>2528</v>
      </c>
      <c r="E978" s="72" t="s">
        <v>10118</v>
      </c>
      <c r="F978" s="72" t="s">
        <v>9983</v>
      </c>
      <c r="G978" s="116">
        <v>5548</v>
      </c>
      <c r="H978" s="73">
        <v>1017</v>
      </c>
      <c r="I978" s="70">
        <v>5.4552605703048203</v>
      </c>
      <c r="J978" s="74">
        <v>6000</v>
      </c>
      <c r="K978" s="73">
        <v>1035</v>
      </c>
      <c r="L978" s="75">
        <v>5.7971014492753596</v>
      </c>
    </row>
    <row r="979" spans="2:12" x14ac:dyDescent="0.2">
      <c r="B979" s="71" t="s">
        <v>4778</v>
      </c>
      <c r="C979" s="72" t="s">
        <v>4777</v>
      </c>
      <c r="D979" s="72" t="s">
        <v>2529</v>
      </c>
      <c r="E979" s="72" t="s">
        <v>10119</v>
      </c>
      <c r="F979" s="72" t="s">
        <v>9983</v>
      </c>
      <c r="G979" s="116">
        <v>5662</v>
      </c>
      <c r="H979" s="73">
        <v>333.84</v>
      </c>
      <c r="I979" s="70">
        <v>16.9602204648934</v>
      </c>
      <c r="J979" s="74">
        <v>5775</v>
      </c>
      <c r="K979" s="73">
        <v>336.2</v>
      </c>
      <c r="L979" s="75">
        <v>17.177275431290902</v>
      </c>
    </row>
    <row r="980" spans="2:12" x14ac:dyDescent="0.2">
      <c r="B980" s="71" t="s">
        <v>4778</v>
      </c>
      <c r="C980" s="72" t="s">
        <v>4777</v>
      </c>
      <c r="D980" s="72" t="s">
        <v>2530</v>
      </c>
      <c r="E980" s="72" t="s">
        <v>10119</v>
      </c>
      <c r="F980" s="72" t="s">
        <v>9983</v>
      </c>
      <c r="G980" s="116">
        <v>1355</v>
      </c>
      <c r="H980" s="73">
        <v>59.66</v>
      </c>
      <c r="I980" s="70">
        <v>22.712034864230599</v>
      </c>
      <c r="J980" s="74">
        <v>1405</v>
      </c>
      <c r="K980" s="73">
        <v>59.5</v>
      </c>
      <c r="L980" s="75">
        <v>23.613445378151301</v>
      </c>
    </row>
    <row r="981" spans="2:12" x14ac:dyDescent="0.2">
      <c r="B981" s="71" t="s">
        <v>4778</v>
      </c>
      <c r="C981" s="72" t="s">
        <v>4777</v>
      </c>
      <c r="D981" s="72" t="s">
        <v>2531</v>
      </c>
      <c r="E981" s="72" t="s">
        <v>10119</v>
      </c>
      <c r="F981" s="72" t="s">
        <v>9983</v>
      </c>
      <c r="G981" s="116">
        <v>222893</v>
      </c>
      <c r="H981" s="73">
        <v>3057.94</v>
      </c>
      <c r="I981" s="70">
        <v>72.889919357475904</v>
      </c>
      <c r="J981" s="74">
        <v>224164</v>
      </c>
      <c r="K981" s="73">
        <v>3075.4</v>
      </c>
      <c r="L981" s="75">
        <v>72.889380243220401</v>
      </c>
    </row>
    <row r="982" spans="2:12" x14ac:dyDescent="0.2">
      <c r="B982" s="71" t="s">
        <v>4778</v>
      </c>
      <c r="C982" s="72" t="s">
        <v>4777</v>
      </c>
      <c r="D982" s="72" t="s">
        <v>2532</v>
      </c>
      <c r="E982" s="72" t="s">
        <v>10119</v>
      </c>
      <c r="F982" s="72" t="s">
        <v>9983</v>
      </c>
      <c r="G982" s="116">
        <v>15300</v>
      </c>
      <c r="H982" s="73">
        <v>525.51</v>
      </c>
      <c r="I982" s="70">
        <v>29.114574413427</v>
      </c>
      <c r="J982" s="74">
        <v>15750</v>
      </c>
      <c r="K982" s="73">
        <v>525.89</v>
      </c>
      <c r="L982" s="75">
        <v>29.9492289262013</v>
      </c>
    </row>
    <row r="983" spans="2:12" x14ac:dyDescent="0.2">
      <c r="B983" s="71" t="s">
        <v>4778</v>
      </c>
      <c r="C983" s="72" t="s">
        <v>4777</v>
      </c>
      <c r="D983" s="72" t="s">
        <v>2533</v>
      </c>
      <c r="E983" s="72" t="s">
        <v>10119</v>
      </c>
      <c r="F983" s="72" t="s">
        <v>9983</v>
      </c>
      <c r="G983" s="116">
        <v>37822</v>
      </c>
      <c r="H983" s="73">
        <v>2726.21</v>
      </c>
      <c r="I983" s="70">
        <v>13.873472696527401</v>
      </c>
      <c r="J983" s="74">
        <v>39713</v>
      </c>
      <c r="K983" s="73">
        <v>2748.9</v>
      </c>
      <c r="L983" s="75">
        <v>14.4468696569537</v>
      </c>
    </row>
    <row r="984" spans="2:12" x14ac:dyDescent="0.2">
      <c r="B984" s="71" t="s">
        <v>4778</v>
      </c>
      <c r="C984" s="72" t="s">
        <v>4777</v>
      </c>
      <c r="D984" s="72" t="s">
        <v>2534</v>
      </c>
      <c r="E984" s="72" t="s">
        <v>10119</v>
      </c>
      <c r="F984" s="72" t="s">
        <v>9983</v>
      </c>
      <c r="G984" s="116">
        <v>161354</v>
      </c>
      <c r="H984" s="73">
        <v>4505.84</v>
      </c>
      <c r="I984" s="70">
        <v>35.809971059780203</v>
      </c>
      <c r="J984" s="74">
        <v>161048</v>
      </c>
      <c r="K984" s="73">
        <v>4497.3</v>
      </c>
      <c r="L984" s="75">
        <v>35.809930402686099</v>
      </c>
    </row>
    <row r="985" spans="2:12" x14ac:dyDescent="0.2">
      <c r="B985" s="71" t="s">
        <v>4778</v>
      </c>
      <c r="C985" s="72" t="s">
        <v>4777</v>
      </c>
      <c r="D985" s="72" t="s">
        <v>2535</v>
      </c>
      <c r="E985" s="72" t="s">
        <v>10119</v>
      </c>
      <c r="F985" s="72" t="s">
        <v>9983</v>
      </c>
      <c r="G985" s="116">
        <v>11790</v>
      </c>
      <c r="H985" s="73">
        <v>535.73</v>
      </c>
      <c r="I985" s="70">
        <v>22.007354450936099</v>
      </c>
      <c r="J985" s="74">
        <v>12026</v>
      </c>
      <c r="K985" s="73">
        <v>537.70000000000005</v>
      </c>
      <c r="L985" s="75">
        <v>22.365631392970101</v>
      </c>
    </row>
    <row r="986" spans="2:12" x14ac:dyDescent="0.2">
      <c r="B986" s="71" t="s">
        <v>4780</v>
      </c>
      <c r="C986" s="72" t="s">
        <v>4779</v>
      </c>
      <c r="D986" s="72" t="s">
        <v>2536</v>
      </c>
      <c r="E986" s="72" t="s">
        <v>10118</v>
      </c>
      <c r="F986" s="72" t="s">
        <v>9983</v>
      </c>
      <c r="G986" s="116">
        <v>42166</v>
      </c>
      <c r="H986" s="73">
        <v>1719.1</v>
      </c>
      <c r="I986" s="70">
        <v>24.527950671863199</v>
      </c>
      <c r="J986" s="74">
        <v>43250</v>
      </c>
      <c r="K986" s="73">
        <v>1783.8</v>
      </c>
      <c r="L986" s="75">
        <v>24.245991703105702</v>
      </c>
    </row>
    <row r="987" spans="2:12" x14ac:dyDescent="0.2">
      <c r="B987" s="71" t="s">
        <v>4780</v>
      </c>
      <c r="C987" s="72" t="s">
        <v>4779</v>
      </c>
      <c r="D987" s="72" t="s">
        <v>7364</v>
      </c>
      <c r="E987" s="72" t="s">
        <v>10118</v>
      </c>
      <c r="F987" s="72" t="s">
        <v>9983</v>
      </c>
      <c r="G987" s="116">
        <v>5572</v>
      </c>
      <c r="H987" s="73">
        <v>405.1</v>
      </c>
      <c r="I987" s="70">
        <v>13.754628486793401</v>
      </c>
      <c r="J987" s="74">
        <v>5572</v>
      </c>
      <c r="K987" s="73">
        <v>441.7</v>
      </c>
      <c r="L987" s="75">
        <v>12.6148969889065</v>
      </c>
    </row>
    <row r="988" spans="2:12" x14ac:dyDescent="0.2">
      <c r="B988" s="71" t="s">
        <v>4780</v>
      </c>
      <c r="C988" s="72" t="s">
        <v>4779</v>
      </c>
      <c r="D988" s="72" t="s">
        <v>7365</v>
      </c>
      <c r="E988" s="72" t="s">
        <v>10118</v>
      </c>
      <c r="F988" s="72" t="s">
        <v>9983</v>
      </c>
      <c r="G988" s="116">
        <v>3249</v>
      </c>
      <c r="H988" s="73">
        <v>215.1</v>
      </c>
      <c r="I988" s="70">
        <v>15.1046025104603</v>
      </c>
      <c r="J988" s="74">
        <v>3249</v>
      </c>
      <c r="K988" s="73">
        <v>219.8</v>
      </c>
      <c r="L988" s="75">
        <v>14.7816196542311</v>
      </c>
    </row>
    <row r="989" spans="2:12" x14ac:dyDescent="0.2">
      <c r="B989" s="71" t="s">
        <v>4780</v>
      </c>
      <c r="C989" s="72" t="s">
        <v>4779</v>
      </c>
      <c r="D989" s="72" t="s">
        <v>7366</v>
      </c>
      <c r="E989" s="72" t="s">
        <v>10118</v>
      </c>
      <c r="F989" s="72" t="s">
        <v>9983</v>
      </c>
      <c r="G989" s="116">
        <v>10231</v>
      </c>
      <c r="H989" s="73">
        <v>382.75</v>
      </c>
      <c r="I989" s="70">
        <v>26.730241672109699</v>
      </c>
      <c r="J989" s="74">
        <v>10451</v>
      </c>
      <c r="K989" s="73">
        <v>391</v>
      </c>
      <c r="L989" s="75">
        <v>26.7289002557545</v>
      </c>
    </row>
    <row r="990" spans="2:12" x14ac:dyDescent="0.2">
      <c r="B990" s="71" t="s">
        <v>4780</v>
      </c>
      <c r="C990" s="72" t="s">
        <v>4779</v>
      </c>
      <c r="D990" s="72" t="s">
        <v>7367</v>
      </c>
      <c r="E990" s="72" t="s">
        <v>10118</v>
      </c>
      <c r="F990" s="72" t="s">
        <v>9983</v>
      </c>
      <c r="G990" s="116">
        <v>62352</v>
      </c>
      <c r="H990" s="73">
        <v>3914.13</v>
      </c>
      <c r="I990" s="70">
        <v>15.929976776448401</v>
      </c>
      <c r="J990" s="74">
        <v>62915</v>
      </c>
      <c r="K990" s="73">
        <v>3949.4</v>
      </c>
      <c r="L990" s="75">
        <v>15.9302678887932</v>
      </c>
    </row>
    <row r="991" spans="2:12" x14ac:dyDescent="0.2">
      <c r="B991" s="71" t="s">
        <v>4780</v>
      </c>
      <c r="C991" s="72" t="s">
        <v>4779</v>
      </c>
      <c r="D991" s="72" t="s">
        <v>7368</v>
      </c>
      <c r="E991" s="72" t="s">
        <v>10118</v>
      </c>
      <c r="F991" s="72" t="s">
        <v>9983</v>
      </c>
      <c r="G991" s="116">
        <v>112266</v>
      </c>
      <c r="H991" s="73">
        <v>4568</v>
      </c>
      <c r="I991" s="70">
        <v>24.576619964973698</v>
      </c>
      <c r="J991" s="74">
        <v>112266</v>
      </c>
      <c r="K991" s="73">
        <v>4617.3</v>
      </c>
      <c r="L991" s="75">
        <v>24.314209603014699</v>
      </c>
    </row>
    <row r="992" spans="2:12" x14ac:dyDescent="0.2">
      <c r="B992" s="71" t="s">
        <v>4780</v>
      </c>
      <c r="C992" s="72" t="s">
        <v>4779</v>
      </c>
      <c r="D992" s="72" t="s">
        <v>7369</v>
      </c>
      <c r="E992" s="72" t="s">
        <v>10118</v>
      </c>
      <c r="F992" s="72" t="s">
        <v>9983</v>
      </c>
      <c r="G992" s="116">
        <v>41013</v>
      </c>
      <c r="H992" s="73">
        <v>1957.1</v>
      </c>
      <c r="I992" s="70">
        <v>20.956006335905201</v>
      </c>
      <c r="J992" s="74">
        <v>41744</v>
      </c>
      <c r="K992" s="73">
        <v>1991.6</v>
      </c>
      <c r="L992" s="75">
        <v>20.960032134966902</v>
      </c>
    </row>
    <row r="993" spans="2:12" x14ac:dyDescent="0.2">
      <c r="B993" s="71" t="s">
        <v>4780</v>
      </c>
      <c r="C993" s="72" t="s">
        <v>4779</v>
      </c>
      <c r="D993" s="72" t="s">
        <v>7370</v>
      </c>
      <c r="E993" s="72" t="s">
        <v>10118</v>
      </c>
      <c r="F993" s="72" t="s">
        <v>9983</v>
      </c>
      <c r="G993" s="116">
        <v>285711</v>
      </c>
      <c r="H993" s="73">
        <v>5013.3999999999996</v>
      </c>
      <c r="I993" s="70">
        <v>56.9894682251566</v>
      </c>
      <c r="J993" s="74">
        <v>289379</v>
      </c>
      <c r="K993" s="73">
        <v>5077.7</v>
      </c>
      <c r="L993" s="75">
        <v>56.990172715993502</v>
      </c>
    </row>
    <row r="994" spans="2:12" x14ac:dyDescent="0.2">
      <c r="B994" s="71" t="s">
        <v>4782</v>
      </c>
      <c r="C994" s="72" t="s">
        <v>4781</v>
      </c>
      <c r="D994" s="72" t="s">
        <v>7371</v>
      </c>
      <c r="E994" s="72" t="s">
        <v>10118</v>
      </c>
      <c r="F994" s="72" t="s">
        <v>9983</v>
      </c>
      <c r="G994" s="116">
        <v>6399.51</v>
      </c>
      <c r="H994" s="73">
        <v>231.62</v>
      </c>
      <c r="I994" s="70">
        <v>27.629349797081399</v>
      </c>
      <c r="J994" s="74">
        <v>6655</v>
      </c>
      <c r="K994" s="73">
        <v>235.4</v>
      </c>
      <c r="L994" s="75">
        <v>28.2710280373832</v>
      </c>
    </row>
    <row r="995" spans="2:12" x14ac:dyDescent="0.2">
      <c r="B995" s="71" t="s">
        <v>4782</v>
      </c>
      <c r="C995" s="72" t="s">
        <v>4781</v>
      </c>
      <c r="D995" s="72" t="s">
        <v>7372</v>
      </c>
      <c r="E995" s="72" t="s">
        <v>10118</v>
      </c>
      <c r="F995" s="72" t="s">
        <v>9983</v>
      </c>
      <c r="G995" s="116">
        <v>25323.599999999999</v>
      </c>
      <c r="H995" s="73">
        <v>529.04999999999995</v>
      </c>
      <c r="I995" s="70">
        <v>47.866175219733499</v>
      </c>
      <c r="J995" s="74">
        <v>27363</v>
      </c>
      <c r="K995" s="73">
        <v>526.6</v>
      </c>
      <c r="L995" s="75">
        <v>51.961640714014401</v>
      </c>
    </row>
    <row r="996" spans="2:12" x14ac:dyDescent="0.2">
      <c r="B996" s="71" t="s">
        <v>4782</v>
      </c>
      <c r="C996" s="72" t="s">
        <v>4781</v>
      </c>
      <c r="D996" s="72" t="s">
        <v>7373</v>
      </c>
      <c r="E996" s="72" t="s">
        <v>10118</v>
      </c>
      <c r="F996" s="72" t="s">
        <v>9983</v>
      </c>
      <c r="G996" s="116">
        <v>6628.52</v>
      </c>
      <c r="H996" s="73">
        <v>372.3</v>
      </c>
      <c r="I996" s="70">
        <v>17.8042438893366</v>
      </c>
      <c r="J996" s="74">
        <v>8133</v>
      </c>
      <c r="K996" s="73">
        <v>372.9</v>
      </c>
      <c r="L996" s="75">
        <v>21.810136765888998</v>
      </c>
    </row>
    <row r="997" spans="2:12" x14ac:dyDescent="0.2">
      <c r="B997" s="71" t="s">
        <v>4782</v>
      </c>
      <c r="C997" s="72" t="s">
        <v>4781</v>
      </c>
      <c r="D997" s="72" t="s">
        <v>7374</v>
      </c>
      <c r="E997" s="72" t="s">
        <v>10118</v>
      </c>
      <c r="F997" s="72" t="s">
        <v>9983</v>
      </c>
      <c r="G997" s="116">
        <v>3160.47</v>
      </c>
      <c r="H997" s="73">
        <v>125.82</v>
      </c>
      <c r="I997" s="70">
        <v>25.118979494516001</v>
      </c>
      <c r="J997" s="74">
        <v>4261</v>
      </c>
      <c r="K997" s="73">
        <v>125.7</v>
      </c>
      <c r="L997" s="75">
        <v>33.898170246618903</v>
      </c>
    </row>
    <row r="998" spans="2:12" x14ac:dyDescent="0.2">
      <c r="B998" s="71" t="s">
        <v>4782</v>
      </c>
      <c r="C998" s="72" t="s">
        <v>4781</v>
      </c>
      <c r="D998" s="72" t="s">
        <v>7375</v>
      </c>
      <c r="E998" s="72" t="s">
        <v>10118</v>
      </c>
      <c r="F998" s="72" t="s">
        <v>9983</v>
      </c>
      <c r="G998" s="116">
        <v>28153.45</v>
      </c>
      <c r="H998" s="73">
        <v>631.28</v>
      </c>
      <c r="I998" s="70">
        <v>44.597405271828698</v>
      </c>
      <c r="J998" s="74">
        <v>28786</v>
      </c>
      <c r="K998" s="73">
        <v>629.5</v>
      </c>
      <c r="L998" s="75">
        <v>45.728355837966603</v>
      </c>
    </row>
    <row r="999" spans="2:12" x14ac:dyDescent="0.2">
      <c r="B999" s="71" t="s">
        <v>4782</v>
      </c>
      <c r="C999" s="72" t="s">
        <v>4781</v>
      </c>
      <c r="D999" s="72" t="s">
        <v>6293</v>
      </c>
      <c r="E999" s="72" t="s">
        <v>10118</v>
      </c>
      <c r="F999" s="72" t="s">
        <v>9983</v>
      </c>
      <c r="G999" s="116">
        <v>96300.28</v>
      </c>
      <c r="H999" s="73">
        <v>1543.58</v>
      </c>
      <c r="I999" s="70">
        <v>62.387618393604498</v>
      </c>
      <c r="J999" s="74">
        <v>96554</v>
      </c>
      <c r="K999" s="73">
        <v>1579.8</v>
      </c>
      <c r="L999" s="75">
        <v>61.117863020635497</v>
      </c>
    </row>
    <row r="1000" spans="2:12" x14ac:dyDescent="0.2">
      <c r="B1000" s="71" t="s">
        <v>4782</v>
      </c>
      <c r="C1000" s="72" t="s">
        <v>4781</v>
      </c>
      <c r="D1000" s="72" t="s">
        <v>6294</v>
      </c>
      <c r="E1000" s="72" t="s">
        <v>10118</v>
      </c>
      <c r="F1000" s="72" t="s">
        <v>9983</v>
      </c>
      <c r="G1000" s="116">
        <v>57572.3</v>
      </c>
      <c r="H1000" s="73">
        <v>1530.3</v>
      </c>
      <c r="I1000" s="70">
        <v>37.6215774684702</v>
      </c>
      <c r="J1000" s="74">
        <v>58180</v>
      </c>
      <c r="K1000" s="73">
        <v>1535.4</v>
      </c>
      <c r="L1000" s="75">
        <v>37.892405887716599</v>
      </c>
    </row>
    <row r="1001" spans="2:12" x14ac:dyDescent="0.2">
      <c r="B1001" s="71" t="s">
        <v>4782</v>
      </c>
      <c r="C1001" s="72" t="s">
        <v>4781</v>
      </c>
      <c r="D1001" s="72" t="s">
        <v>6295</v>
      </c>
      <c r="E1001" s="72" t="s">
        <v>10118</v>
      </c>
      <c r="F1001" s="72" t="s">
        <v>9983</v>
      </c>
      <c r="G1001" s="116">
        <v>9552.93</v>
      </c>
      <c r="H1001" s="73">
        <v>336.79</v>
      </c>
      <c r="I1001" s="70">
        <v>28.364648594079402</v>
      </c>
      <c r="J1001" s="74">
        <v>9574</v>
      </c>
      <c r="K1001" s="73">
        <v>336.6</v>
      </c>
      <c r="L1001" s="75">
        <v>28.4432560903149</v>
      </c>
    </row>
    <row r="1002" spans="2:12" x14ac:dyDescent="0.2">
      <c r="B1002" s="71" t="s">
        <v>4782</v>
      </c>
      <c r="C1002" s="72" t="s">
        <v>4781</v>
      </c>
      <c r="D1002" s="72" t="s">
        <v>6296</v>
      </c>
      <c r="E1002" s="72" t="s">
        <v>10118</v>
      </c>
      <c r="F1002" s="72" t="s">
        <v>9983</v>
      </c>
      <c r="G1002" s="116">
        <v>6369.78</v>
      </c>
      <c r="H1002" s="73">
        <v>181.52</v>
      </c>
      <c r="I1002" s="70">
        <v>35.091339797267501</v>
      </c>
      <c r="J1002" s="74">
        <v>6380</v>
      </c>
      <c r="K1002" s="73">
        <v>184.2</v>
      </c>
      <c r="L1002" s="75">
        <v>34.636264929424499</v>
      </c>
    </row>
    <row r="1003" spans="2:12" x14ac:dyDescent="0.2">
      <c r="B1003" s="71" t="s">
        <v>4782</v>
      </c>
      <c r="C1003" s="72" t="s">
        <v>4781</v>
      </c>
      <c r="D1003" s="72" t="s">
        <v>6297</v>
      </c>
      <c r="E1003" s="72" t="s">
        <v>10118</v>
      </c>
      <c r="F1003" s="72" t="s">
        <v>9983</v>
      </c>
      <c r="G1003" s="116">
        <v>4824.18</v>
      </c>
      <c r="H1003" s="73">
        <v>232.21</v>
      </c>
      <c r="I1003" s="70">
        <v>20.7750742862065</v>
      </c>
      <c r="J1003" s="74">
        <v>5010</v>
      </c>
      <c r="K1003" s="73">
        <v>229.5</v>
      </c>
      <c r="L1003" s="75">
        <v>21.8300653594771</v>
      </c>
    </row>
    <row r="1004" spans="2:12" x14ac:dyDescent="0.2">
      <c r="B1004" s="71" t="s">
        <v>4782</v>
      </c>
      <c r="C1004" s="72" t="s">
        <v>4781</v>
      </c>
      <c r="D1004" s="72" t="s">
        <v>6298</v>
      </c>
      <c r="E1004" s="72" t="s">
        <v>10118</v>
      </c>
      <c r="F1004" s="72" t="s">
        <v>9983</v>
      </c>
      <c r="G1004" s="116">
        <v>25967.45</v>
      </c>
      <c r="H1004" s="73">
        <v>857.78</v>
      </c>
      <c r="I1004" s="70">
        <v>30.272855510736999</v>
      </c>
      <c r="J1004" s="74">
        <v>22913</v>
      </c>
      <c r="K1004" s="73">
        <v>856.4</v>
      </c>
      <c r="L1004" s="75">
        <v>26.7550210182158</v>
      </c>
    </row>
    <row r="1005" spans="2:12" x14ac:dyDescent="0.2">
      <c r="B1005" s="71" t="s">
        <v>4782</v>
      </c>
      <c r="C1005" s="72" t="s">
        <v>4781</v>
      </c>
      <c r="D1005" s="72" t="s">
        <v>6299</v>
      </c>
      <c r="E1005" s="72" t="s">
        <v>10118</v>
      </c>
      <c r="F1005" s="72" t="s">
        <v>9983</v>
      </c>
      <c r="G1005" s="116">
        <v>88831.52</v>
      </c>
      <c r="H1005" s="73">
        <v>2710.35</v>
      </c>
      <c r="I1005" s="70">
        <v>32.774925747597202</v>
      </c>
      <c r="J1005" s="74">
        <v>91100</v>
      </c>
      <c r="K1005" s="73">
        <v>2732.6</v>
      </c>
      <c r="L1005" s="75">
        <v>33.338212691209797</v>
      </c>
    </row>
    <row r="1006" spans="2:12" x14ac:dyDescent="0.2">
      <c r="B1006" s="71" t="s">
        <v>4782</v>
      </c>
      <c r="C1006" s="72" t="s">
        <v>4781</v>
      </c>
      <c r="D1006" s="72" t="s">
        <v>6300</v>
      </c>
      <c r="E1006" s="72" t="s">
        <v>10118</v>
      </c>
      <c r="F1006" s="72" t="s">
        <v>9983</v>
      </c>
      <c r="G1006" s="116">
        <v>5851.2</v>
      </c>
      <c r="H1006" s="73">
        <v>204.42</v>
      </c>
      <c r="I1006" s="70">
        <v>28.623422365717602</v>
      </c>
      <c r="J1006" s="74">
        <v>6013</v>
      </c>
      <c r="K1006" s="73">
        <v>205.9</v>
      </c>
      <c r="L1006" s="75">
        <v>29.203496843127699</v>
      </c>
    </row>
    <row r="1007" spans="2:12" x14ac:dyDescent="0.2">
      <c r="B1007" s="71" t="s">
        <v>4782</v>
      </c>
      <c r="C1007" s="72" t="s">
        <v>4781</v>
      </c>
      <c r="D1007" s="72" t="s">
        <v>6301</v>
      </c>
      <c r="E1007" s="72" t="s">
        <v>10118</v>
      </c>
      <c r="F1007" s="72" t="s">
        <v>9983</v>
      </c>
      <c r="G1007" s="116">
        <v>4242.38</v>
      </c>
      <c r="H1007" s="73">
        <v>199.54</v>
      </c>
      <c r="I1007" s="70">
        <v>21.260799839631201</v>
      </c>
      <c r="J1007" s="74">
        <v>4678</v>
      </c>
      <c r="K1007" s="73">
        <v>200</v>
      </c>
      <c r="L1007" s="75">
        <v>23.39</v>
      </c>
    </row>
    <row r="1008" spans="2:12" x14ac:dyDescent="0.2">
      <c r="B1008" s="71" t="s">
        <v>4782</v>
      </c>
      <c r="C1008" s="72" t="s">
        <v>4781</v>
      </c>
      <c r="D1008" s="72" t="s">
        <v>7799</v>
      </c>
      <c r="E1008" s="72" t="s">
        <v>10118</v>
      </c>
      <c r="F1008" s="72" t="s">
        <v>9983</v>
      </c>
      <c r="G1008" s="116">
        <v>4124.26</v>
      </c>
      <c r="H1008" s="73">
        <v>220.35</v>
      </c>
      <c r="I1008" s="70">
        <v>18.7168595416383</v>
      </c>
      <c r="J1008" s="74">
        <v>4831</v>
      </c>
      <c r="K1008" s="73">
        <v>220.4</v>
      </c>
      <c r="L1008" s="75">
        <v>21.919237749546301</v>
      </c>
    </row>
    <row r="1009" spans="2:12" x14ac:dyDescent="0.2">
      <c r="B1009" s="71" t="s">
        <v>4782</v>
      </c>
      <c r="C1009" s="72" t="s">
        <v>4781</v>
      </c>
      <c r="D1009" s="72" t="s">
        <v>6302</v>
      </c>
      <c r="E1009" s="72" t="s">
        <v>10118</v>
      </c>
      <c r="F1009" s="72" t="s">
        <v>9983</v>
      </c>
      <c r="G1009" s="116">
        <v>38343.589999999997</v>
      </c>
      <c r="H1009" s="73">
        <v>532.30999999999995</v>
      </c>
      <c r="I1009" s="70">
        <v>72.032443500967503</v>
      </c>
      <c r="J1009" s="74">
        <v>38448</v>
      </c>
      <c r="K1009" s="73">
        <v>548.4</v>
      </c>
      <c r="L1009" s="75">
        <v>70.109409190372006</v>
      </c>
    </row>
    <row r="1010" spans="2:12" x14ac:dyDescent="0.2">
      <c r="B1010" s="71" t="s">
        <v>4782</v>
      </c>
      <c r="C1010" s="72" t="s">
        <v>4781</v>
      </c>
      <c r="D1010" s="72" t="s">
        <v>2637</v>
      </c>
      <c r="E1010" s="72" t="s">
        <v>10118</v>
      </c>
      <c r="F1010" s="72" t="s">
        <v>9983</v>
      </c>
      <c r="G1010" s="116">
        <v>5222.5</v>
      </c>
      <c r="H1010" s="73">
        <v>279.89</v>
      </c>
      <c r="I1010" s="70">
        <v>18.659116081317698</v>
      </c>
      <c r="J1010" s="74">
        <v>5881</v>
      </c>
      <c r="K1010" s="73">
        <v>284.3</v>
      </c>
      <c r="L1010" s="75">
        <v>20.685895181146702</v>
      </c>
    </row>
    <row r="1011" spans="2:12" x14ac:dyDescent="0.2">
      <c r="B1011" s="71" t="s">
        <v>4782</v>
      </c>
      <c r="C1011" s="72" t="s">
        <v>4781</v>
      </c>
      <c r="D1011" s="72" t="s">
        <v>2638</v>
      </c>
      <c r="E1011" s="72" t="s">
        <v>10118</v>
      </c>
      <c r="F1011" s="72" t="s">
        <v>9983</v>
      </c>
      <c r="G1011" s="116">
        <v>11373.48</v>
      </c>
      <c r="H1011" s="73">
        <v>301.33</v>
      </c>
      <c r="I1011" s="70">
        <v>37.744267082600501</v>
      </c>
      <c r="J1011" s="74">
        <v>11595</v>
      </c>
      <c r="K1011" s="73">
        <v>301.2</v>
      </c>
      <c r="L1011" s="75">
        <v>38.496015936254999</v>
      </c>
    </row>
    <row r="1012" spans="2:12" x14ac:dyDescent="0.2">
      <c r="B1012" s="71" t="s">
        <v>4782</v>
      </c>
      <c r="C1012" s="72" t="s">
        <v>4781</v>
      </c>
      <c r="D1012" s="72" t="s">
        <v>2639</v>
      </c>
      <c r="E1012" s="72" t="s">
        <v>10118</v>
      </c>
      <c r="F1012" s="72" t="s">
        <v>9983</v>
      </c>
      <c r="G1012" s="116">
        <v>14283.09</v>
      </c>
      <c r="H1012" s="73">
        <v>648.89</v>
      </c>
      <c r="I1012" s="70">
        <v>22.0115736103192</v>
      </c>
      <c r="J1012" s="74">
        <v>14497</v>
      </c>
      <c r="K1012" s="73">
        <v>644</v>
      </c>
      <c r="L1012" s="75">
        <v>22.510869565217401</v>
      </c>
    </row>
    <row r="1013" spans="2:12" x14ac:dyDescent="0.2">
      <c r="B1013" s="71" t="s">
        <v>4782</v>
      </c>
      <c r="C1013" s="72" t="s">
        <v>4781</v>
      </c>
      <c r="D1013" s="72" t="s">
        <v>2640</v>
      </c>
      <c r="E1013" s="72" t="s">
        <v>10118</v>
      </c>
      <c r="F1013" s="72" t="s">
        <v>9983</v>
      </c>
      <c r="G1013" s="116">
        <v>57864.92</v>
      </c>
      <c r="H1013" s="73">
        <v>2040.14</v>
      </c>
      <c r="I1013" s="70">
        <v>28.363210367915901</v>
      </c>
      <c r="J1013" s="74">
        <v>58197</v>
      </c>
      <c r="K1013" s="73">
        <v>2078.6</v>
      </c>
      <c r="L1013" s="75">
        <v>27.998171846435099</v>
      </c>
    </row>
    <row r="1014" spans="2:12" x14ac:dyDescent="0.2">
      <c r="B1014" s="71" t="s">
        <v>4782</v>
      </c>
      <c r="C1014" s="72" t="s">
        <v>4781</v>
      </c>
      <c r="D1014" s="72" t="s">
        <v>2641</v>
      </c>
      <c r="E1014" s="72" t="s">
        <v>10118</v>
      </c>
      <c r="F1014" s="72" t="s">
        <v>9983</v>
      </c>
      <c r="G1014" s="116">
        <v>21174.87</v>
      </c>
      <c r="H1014" s="73">
        <v>726.39</v>
      </c>
      <c r="I1014" s="70">
        <v>29.150828067567002</v>
      </c>
      <c r="J1014" s="74">
        <v>21266</v>
      </c>
      <c r="K1014" s="73">
        <v>749</v>
      </c>
      <c r="L1014" s="75">
        <v>28.392523364485999</v>
      </c>
    </row>
    <row r="1015" spans="2:12" x14ac:dyDescent="0.2">
      <c r="B1015" s="71" t="s">
        <v>4782</v>
      </c>
      <c r="C1015" s="72" t="s">
        <v>4781</v>
      </c>
      <c r="D1015" s="72" t="s">
        <v>2642</v>
      </c>
      <c r="E1015" s="72" t="s">
        <v>10118</v>
      </c>
      <c r="F1015" s="72" t="s">
        <v>9983</v>
      </c>
      <c r="G1015" s="116">
        <v>4587.2700000000004</v>
      </c>
      <c r="H1015" s="73">
        <v>171.83</v>
      </c>
      <c r="I1015" s="70">
        <v>26.696560554036001</v>
      </c>
      <c r="J1015" s="74">
        <v>4590</v>
      </c>
      <c r="K1015" s="73">
        <v>173.4</v>
      </c>
      <c r="L1015" s="75">
        <v>26.470588235294102</v>
      </c>
    </row>
    <row r="1016" spans="2:12" x14ac:dyDescent="0.2">
      <c r="B1016" s="71" t="s">
        <v>4782</v>
      </c>
      <c r="C1016" s="72" t="s">
        <v>4781</v>
      </c>
      <c r="D1016" s="72" t="s">
        <v>2643</v>
      </c>
      <c r="E1016" s="72" t="s">
        <v>10118</v>
      </c>
      <c r="F1016" s="72" t="s">
        <v>9983</v>
      </c>
      <c r="G1016" s="116">
        <v>6651.3</v>
      </c>
      <c r="H1016" s="73">
        <v>194.88</v>
      </c>
      <c r="I1016" s="70">
        <v>34.130233990147801</v>
      </c>
      <c r="J1016" s="74">
        <v>6662</v>
      </c>
      <c r="K1016" s="73">
        <v>199.1</v>
      </c>
      <c r="L1016" s="75">
        <v>33.4605725765947</v>
      </c>
    </row>
    <row r="1017" spans="2:12" x14ac:dyDescent="0.2">
      <c r="B1017" s="71" t="s">
        <v>4782</v>
      </c>
      <c r="C1017" s="72" t="s">
        <v>4781</v>
      </c>
      <c r="D1017" s="72" t="s">
        <v>2644</v>
      </c>
      <c r="E1017" s="72" t="s">
        <v>10118</v>
      </c>
      <c r="F1017" s="72" t="s">
        <v>9983</v>
      </c>
      <c r="G1017" s="116">
        <v>10305.61</v>
      </c>
      <c r="H1017" s="73">
        <v>159.15</v>
      </c>
      <c r="I1017" s="70">
        <v>64.754068488846997</v>
      </c>
      <c r="J1017" s="74">
        <v>11515</v>
      </c>
      <c r="K1017" s="73">
        <v>157.5</v>
      </c>
      <c r="L1017" s="75">
        <v>73.1111111111111</v>
      </c>
    </row>
    <row r="1018" spans="2:12" x14ac:dyDescent="0.2">
      <c r="B1018" s="71" t="s">
        <v>4782</v>
      </c>
      <c r="C1018" s="72" t="s">
        <v>4781</v>
      </c>
      <c r="D1018" s="72" t="s">
        <v>2645</v>
      </c>
      <c r="E1018" s="72" t="s">
        <v>10118</v>
      </c>
      <c r="F1018" s="72" t="s">
        <v>9983</v>
      </c>
      <c r="G1018" s="116">
        <v>11447.46</v>
      </c>
      <c r="H1018" s="73">
        <v>229.1</v>
      </c>
      <c r="I1018" s="70">
        <v>49.967088607594903</v>
      </c>
      <c r="J1018" s="74">
        <v>11455</v>
      </c>
      <c r="K1018" s="73">
        <v>233.7</v>
      </c>
      <c r="L1018" s="75">
        <v>49.0158322635858</v>
      </c>
    </row>
    <row r="1019" spans="2:12" x14ac:dyDescent="0.2">
      <c r="B1019" s="71" t="s">
        <v>4782</v>
      </c>
      <c r="C1019" s="72" t="s">
        <v>4781</v>
      </c>
      <c r="D1019" s="72" t="s">
        <v>2646</v>
      </c>
      <c r="E1019" s="72" t="s">
        <v>10118</v>
      </c>
      <c r="F1019" s="72" t="s">
        <v>9983</v>
      </c>
      <c r="G1019" s="116">
        <v>2625.56</v>
      </c>
      <c r="H1019" s="73">
        <v>109.26</v>
      </c>
      <c r="I1019" s="70">
        <v>24.030386234669599</v>
      </c>
      <c r="J1019" s="74">
        <v>4781</v>
      </c>
      <c r="K1019" s="73">
        <v>109</v>
      </c>
      <c r="L1019" s="75">
        <v>43.862385321100902</v>
      </c>
    </row>
    <row r="1020" spans="2:12" x14ac:dyDescent="0.2">
      <c r="B1020" s="71" t="s">
        <v>4784</v>
      </c>
      <c r="C1020" s="72" t="s">
        <v>4783</v>
      </c>
      <c r="D1020" s="72" t="s">
        <v>2647</v>
      </c>
      <c r="E1020" s="72" t="s">
        <v>10118</v>
      </c>
      <c r="F1020" s="72" t="s">
        <v>9983</v>
      </c>
      <c r="G1020" s="116">
        <v>35873</v>
      </c>
      <c r="H1020" s="73">
        <v>660.29</v>
      </c>
      <c r="I1020" s="70">
        <v>54.329158400096901</v>
      </c>
      <c r="J1020" s="74">
        <v>37370</v>
      </c>
      <c r="K1020" s="73">
        <v>656.43</v>
      </c>
      <c r="L1020" s="75">
        <v>56.9291470529988</v>
      </c>
    </row>
    <row r="1021" spans="2:12" x14ac:dyDescent="0.2">
      <c r="B1021" s="71" t="s">
        <v>4784</v>
      </c>
      <c r="C1021" s="72" t="s">
        <v>4783</v>
      </c>
      <c r="D1021" s="72" t="s">
        <v>8439</v>
      </c>
      <c r="E1021" s="72" t="s">
        <v>10118</v>
      </c>
      <c r="F1021" s="72" t="s">
        <v>9990</v>
      </c>
      <c r="G1021" s="116">
        <v>0</v>
      </c>
      <c r="H1021" s="73">
        <v>53.88</v>
      </c>
      <c r="I1021" s="70">
        <v>0</v>
      </c>
      <c r="J1021" s="74">
        <v>0</v>
      </c>
      <c r="K1021" s="73">
        <v>53.72</v>
      </c>
      <c r="L1021" s="75">
        <v>0</v>
      </c>
    </row>
    <row r="1022" spans="2:12" x14ac:dyDescent="0.2">
      <c r="B1022" s="71" t="s">
        <v>4784</v>
      </c>
      <c r="C1022" s="72" t="s">
        <v>4783</v>
      </c>
      <c r="D1022" s="72" t="s">
        <v>2648</v>
      </c>
      <c r="E1022" s="72" t="s">
        <v>10118</v>
      </c>
      <c r="F1022" s="72" t="s">
        <v>9983</v>
      </c>
      <c r="G1022" s="116">
        <v>5391</v>
      </c>
      <c r="H1022" s="73">
        <v>189.25</v>
      </c>
      <c r="I1022" s="70">
        <v>28.486129458388401</v>
      </c>
      <c r="J1022" s="74">
        <v>5673</v>
      </c>
      <c r="K1022" s="73">
        <v>186.83</v>
      </c>
      <c r="L1022" s="75">
        <v>30.364502488893599</v>
      </c>
    </row>
    <row r="1023" spans="2:12" x14ac:dyDescent="0.2">
      <c r="B1023" s="71" t="s">
        <v>4784</v>
      </c>
      <c r="C1023" s="72" t="s">
        <v>4783</v>
      </c>
      <c r="D1023" s="72" t="s">
        <v>2649</v>
      </c>
      <c r="E1023" s="72" t="s">
        <v>10118</v>
      </c>
      <c r="F1023" s="72" t="s">
        <v>9983</v>
      </c>
      <c r="G1023" s="116">
        <v>3431</v>
      </c>
      <c r="H1023" s="73">
        <v>133.63</v>
      </c>
      <c r="I1023" s="70">
        <v>25.675372296639999</v>
      </c>
      <c r="J1023" s="74">
        <v>3706</v>
      </c>
      <c r="K1023" s="73">
        <v>134.58000000000001</v>
      </c>
      <c r="L1023" s="75">
        <v>27.537524149204899</v>
      </c>
    </row>
    <row r="1024" spans="2:12" x14ac:dyDescent="0.2">
      <c r="B1024" s="71" t="s">
        <v>4784</v>
      </c>
      <c r="C1024" s="72" t="s">
        <v>4783</v>
      </c>
      <c r="D1024" s="72" t="s">
        <v>7285</v>
      </c>
      <c r="E1024" s="72" t="s">
        <v>10118</v>
      </c>
      <c r="F1024" s="72" t="s">
        <v>9983</v>
      </c>
      <c r="G1024" s="116">
        <v>72160</v>
      </c>
      <c r="H1024" s="73">
        <v>1447.99</v>
      </c>
      <c r="I1024" s="70">
        <v>49.834598305236902</v>
      </c>
      <c r="J1024" s="74">
        <v>81166</v>
      </c>
      <c r="K1024" s="73">
        <v>1461.61</v>
      </c>
      <c r="L1024" s="75">
        <v>55.531913437921197</v>
      </c>
    </row>
    <row r="1025" spans="2:12" x14ac:dyDescent="0.2">
      <c r="B1025" s="71" t="s">
        <v>4784</v>
      </c>
      <c r="C1025" s="72" t="s">
        <v>4783</v>
      </c>
      <c r="D1025" s="72" t="s">
        <v>2650</v>
      </c>
      <c r="E1025" s="72" t="s">
        <v>10118</v>
      </c>
      <c r="F1025" s="72" t="s">
        <v>9983</v>
      </c>
      <c r="G1025" s="116">
        <v>12955</v>
      </c>
      <c r="H1025" s="73">
        <v>460.69</v>
      </c>
      <c r="I1025" s="70">
        <v>28.120862184983402</v>
      </c>
      <c r="J1025" s="74">
        <v>13332</v>
      </c>
      <c r="K1025" s="73">
        <v>466.79</v>
      </c>
      <c r="L1025" s="75">
        <v>28.561023158165298</v>
      </c>
    </row>
    <row r="1026" spans="2:12" x14ac:dyDescent="0.2">
      <c r="B1026" s="71" t="s">
        <v>4784</v>
      </c>
      <c r="C1026" s="72" t="s">
        <v>4783</v>
      </c>
      <c r="D1026" s="72" t="s">
        <v>2651</v>
      </c>
      <c r="E1026" s="72" t="s">
        <v>10118</v>
      </c>
      <c r="F1026" s="72" t="s">
        <v>9983</v>
      </c>
      <c r="G1026" s="116">
        <v>1753</v>
      </c>
      <c r="H1026" s="73">
        <v>80.7</v>
      </c>
      <c r="I1026" s="70">
        <v>21.722428748451101</v>
      </c>
      <c r="J1026" s="74">
        <v>1841</v>
      </c>
      <c r="K1026" s="73">
        <v>81.13</v>
      </c>
      <c r="L1026" s="75">
        <v>22.691975841242499</v>
      </c>
    </row>
    <row r="1027" spans="2:12" x14ac:dyDescent="0.2">
      <c r="B1027" s="71" t="s">
        <v>4784</v>
      </c>
      <c r="C1027" s="72" t="s">
        <v>4783</v>
      </c>
      <c r="D1027" s="72" t="s">
        <v>2652</v>
      </c>
      <c r="E1027" s="72" t="s">
        <v>10118</v>
      </c>
      <c r="F1027" s="72" t="s">
        <v>9983</v>
      </c>
      <c r="G1027" s="116">
        <v>1533</v>
      </c>
      <c r="H1027" s="73">
        <v>54.69</v>
      </c>
      <c r="I1027" s="70">
        <v>28.0307185957213</v>
      </c>
      <c r="J1027" s="74">
        <v>1542</v>
      </c>
      <c r="K1027" s="73">
        <v>55.21</v>
      </c>
      <c r="L1027" s="75">
        <v>27.929722876290501</v>
      </c>
    </row>
    <row r="1028" spans="2:12" x14ac:dyDescent="0.2">
      <c r="B1028" s="71" t="s">
        <v>4784</v>
      </c>
      <c r="C1028" s="72" t="s">
        <v>4783</v>
      </c>
      <c r="D1028" s="72" t="s">
        <v>2653</v>
      </c>
      <c r="E1028" s="72" t="s">
        <v>10118</v>
      </c>
      <c r="F1028" s="72" t="s">
        <v>9983</v>
      </c>
      <c r="G1028" s="116">
        <v>4266</v>
      </c>
      <c r="H1028" s="73">
        <v>131.76</v>
      </c>
      <c r="I1028" s="70">
        <v>32.377049180327901</v>
      </c>
      <c r="J1028" s="74">
        <v>4566</v>
      </c>
      <c r="K1028" s="73">
        <v>135.21</v>
      </c>
      <c r="L1028" s="75">
        <v>33.769691590858699</v>
      </c>
    </row>
    <row r="1029" spans="2:12" x14ac:dyDescent="0.2">
      <c r="B1029" s="71" t="s">
        <v>4784</v>
      </c>
      <c r="C1029" s="72" t="s">
        <v>4783</v>
      </c>
      <c r="D1029" s="72" t="s">
        <v>2654</v>
      </c>
      <c r="E1029" s="72" t="s">
        <v>10118</v>
      </c>
      <c r="F1029" s="72" t="s">
        <v>9983</v>
      </c>
      <c r="G1029" s="116">
        <v>5998</v>
      </c>
      <c r="H1029" s="73">
        <v>211.93</v>
      </c>
      <c r="I1029" s="70">
        <v>28.301797763412399</v>
      </c>
      <c r="J1029" s="74">
        <v>6447</v>
      </c>
      <c r="K1029" s="73">
        <v>285.20999999999998</v>
      </c>
      <c r="L1029" s="75">
        <v>22.604396760281901</v>
      </c>
    </row>
    <row r="1030" spans="2:12" x14ac:dyDescent="0.2">
      <c r="B1030" s="71" t="s">
        <v>4784</v>
      </c>
      <c r="C1030" s="72" t="s">
        <v>4783</v>
      </c>
      <c r="D1030" s="72" t="s">
        <v>2655</v>
      </c>
      <c r="E1030" s="72" t="s">
        <v>10118</v>
      </c>
      <c r="F1030" s="72" t="s">
        <v>9983</v>
      </c>
      <c r="G1030" s="116">
        <v>3548</v>
      </c>
      <c r="H1030" s="73">
        <v>130.07</v>
      </c>
      <c r="I1030" s="70">
        <v>27.277619743215201</v>
      </c>
      <c r="J1030" s="74">
        <v>3752</v>
      </c>
      <c r="K1030" s="73">
        <v>131.87</v>
      </c>
      <c r="L1030" s="75">
        <v>28.4522635929324</v>
      </c>
    </row>
    <row r="1031" spans="2:12" x14ac:dyDescent="0.2">
      <c r="B1031" s="71" t="s">
        <v>4784</v>
      </c>
      <c r="C1031" s="72" t="s">
        <v>4783</v>
      </c>
      <c r="D1031" s="72" t="s">
        <v>2656</v>
      </c>
      <c r="E1031" s="72" t="s">
        <v>10118</v>
      </c>
      <c r="F1031" s="72" t="s">
        <v>9983</v>
      </c>
      <c r="G1031" s="116">
        <v>40898</v>
      </c>
      <c r="H1031" s="73">
        <v>1012.98</v>
      </c>
      <c r="I1031" s="70">
        <v>40.373946178601699</v>
      </c>
      <c r="J1031" s="74">
        <v>40207</v>
      </c>
      <c r="K1031" s="73">
        <v>1042.8900000000001</v>
      </c>
      <c r="L1031" s="75">
        <v>38.553442836732501</v>
      </c>
    </row>
    <row r="1032" spans="2:12" x14ac:dyDescent="0.2">
      <c r="B1032" s="71" t="s">
        <v>4784</v>
      </c>
      <c r="C1032" s="72" t="s">
        <v>4783</v>
      </c>
      <c r="D1032" s="72" t="s">
        <v>2657</v>
      </c>
      <c r="E1032" s="72" t="s">
        <v>10118</v>
      </c>
      <c r="F1032" s="72" t="s">
        <v>9983</v>
      </c>
      <c r="G1032" s="116">
        <v>2979</v>
      </c>
      <c r="H1032" s="73">
        <v>212.78</v>
      </c>
      <c r="I1032" s="70">
        <v>14.0003759751856</v>
      </c>
      <c r="J1032" s="74">
        <v>3049</v>
      </c>
      <c r="K1032" s="73">
        <v>213.76</v>
      </c>
      <c r="L1032" s="75">
        <v>14.2636601796407</v>
      </c>
    </row>
    <row r="1033" spans="2:12" x14ac:dyDescent="0.2">
      <c r="B1033" s="71" t="s">
        <v>4784</v>
      </c>
      <c r="C1033" s="72" t="s">
        <v>4783</v>
      </c>
      <c r="D1033" s="72" t="s">
        <v>7150</v>
      </c>
      <c r="E1033" s="72" t="s">
        <v>10118</v>
      </c>
      <c r="F1033" s="72" t="s">
        <v>9983</v>
      </c>
      <c r="G1033" s="116">
        <v>14315</v>
      </c>
      <c r="H1033" s="73">
        <v>813.97</v>
      </c>
      <c r="I1033" s="70">
        <v>17.5866432423799</v>
      </c>
      <c r="J1033" s="74">
        <v>14480</v>
      </c>
      <c r="K1033" s="73">
        <v>820.68</v>
      </c>
      <c r="L1033" s="75">
        <v>17.643905054345201</v>
      </c>
    </row>
    <row r="1034" spans="2:12" x14ac:dyDescent="0.2">
      <c r="B1034" s="71" t="s">
        <v>4784</v>
      </c>
      <c r="C1034" s="72" t="s">
        <v>4783</v>
      </c>
      <c r="D1034" s="72" t="s">
        <v>2658</v>
      </c>
      <c r="E1034" s="72" t="s">
        <v>10118</v>
      </c>
      <c r="F1034" s="72" t="s">
        <v>9983</v>
      </c>
      <c r="G1034" s="116">
        <v>6261</v>
      </c>
      <c r="H1034" s="73">
        <v>129.56</v>
      </c>
      <c r="I1034" s="70">
        <v>48.325100339610998</v>
      </c>
      <c r="J1034" s="74">
        <v>6127</v>
      </c>
      <c r="K1034" s="73">
        <v>126.66</v>
      </c>
      <c r="L1034" s="75">
        <v>48.3735986104532</v>
      </c>
    </row>
    <row r="1035" spans="2:12" x14ac:dyDescent="0.2">
      <c r="B1035" s="71" t="s">
        <v>4784</v>
      </c>
      <c r="C1035" s="72" t="s">
        <v>4783</v>
      </c>
      <c r="D1035" s="72" t="s">
        <v>2659</v>
      </c>
      <c r="E1035" s="72" t="s">
        <v>10118</v>
      </c>
      <c r="F1035" s="72" t="s">
        <v>9983</v>
      </c>
      <c r="G1035" s="116">
        <v>5091</v>
      </c>
      <c r="H1035" s="73">
        <v>310.8</v>
      </c>
      <c r="I1035" s="70">
        <v>16.380308880308899</v>
      </c>
      <c r="J1035" s="74">
        <v>5343</v>
      </c>
      <c r="K1035" s="73">
        <v>308.05</v>
      </c>
      <c r="L1035" s="75">
        <v>17.344586917708199</v>
      </c>
    </row>
    <row r="1036" spans="2:12" x14ac:dyDescent="0.2">
      <c r="B1036" s="71" t="s">
        <v>4784</v>
      </c>
      <c r="C1036" s="72" t="s">
        <v>4783</v>
      </c>
      <c r="D1036" s="72" t="s">
        <v>2660</v>
      </c>
      <c r="E1036" s="72" t="s">
        <v>10118</v>
      </c>
      <c r="F1036" s="72" t="s">
        <v>9983</v>
      </c>
      <c r="G1036" s="116">
        <v>7073</v>
      </c>
      <c r="H1036" s="73">
        <v>290.45</v>
      </c>
      <c r="I1036" s="70">
        <v>24.351867791358199</v>
      </c>
      <c r="J1036" s="74">
        <v>7322</v>
      </c>
      <c r="K1036" s="73">
        <v>314.47000000000003</v>
      </c>
      <c r="L1036" s="75">
        <v>23.283620059147101</v>
      </c>
    </row>
    <row r="1037" spans="2:12" x14ac:dyDescent="0.2">
      <c r="B1037" s="71" t="s">
        <v>4784</v>
      </c>
      <c r="C1037" s="72" t="s">
        <v>4783</v>
      </c>
      <c r="D1037" s="72" t="s">
        <v>2682</v>
      </c>
      <c r="E1037" s="72" t="s">
        <v>10118</v>
      </c>
      <c r="F1037" s="72" t="s">
        <v>9983</v>
      </c>
      <c r="G1037" s="116">
        <v>981</v>
      </c>
      <c r="H1037" s="73">
        <v>63.05</v>
      </c>
      <c r="I1037" s="70">
        <v>15.559080095162599</v>
      </c>
      <c r="J1037" s="74">
        <v>982</v>
      </c>
      <c r="K1037" s="73">
        <v>61.91</v>
      </c>
      <c r="L1037" s="75">
        <v>15.8617347762882</v>
      </c>
    </row>
    <row r="1038" spans="2:12" x14ac:dyDescent="0.2">
      <c r="B1038" s="71" t="s">
        <v>4784</v>
      </c>
      <c r="C1038" s="72" t="s">
        <v>4783</v>
      </c>
      <c r="D1038" s="72" t="s">
        <v>2683</v>
      </c>
      <c r="E1038" s="72" t="s">
        <v>10118</v>
      </c>
      <c r="F1038" s="72" t="s">
        <v>9983</v>
      </c>
      <c r="G1038" s="116">
        <v>6294</v>
      </c>
      <c r="H1038" s="73">
        <v>150.41</v>
      </c>
      <c r="I1038" s="70">
        <v>41.845621966624599</v>
      </c>
      <c r="J1038" s="74">
        <v>6428</v>
      </c>
      <c r="K1038" s="73">
        <v>150.97</v>
      </c>
      <c r="L1038" s="75">
        <v>42.5779956282705</v>
      </c>
    </row>
    <row r="1039" spans="2:12" x14ac:dyDescent="0.2">
      <c r="B1039" s="71" t="s">
        <v>4784</v>
      </c>
      <c r="C1039" s="72" t="s">
        <v>4783</v>
      </c>
      <c r="D1039" s="72" t="s">
        <v>2684</v>
      </c>
      <c r="E1039" s="72" t="s">
        <v>10118</v>
      </c>
      <c r="F1039" s="72" t="s">
        <v>9983</v>
      </c>
      <c r="G1039" s="116">
        <v>1828</v>
      </c>
      <c r="H1039" s="73">
        <v>136.94</v>
      </c>
      <c r="I1039" s="70">
        <v>13.348911932233101</v>
      </c>
      <c r="J1039" s="74">
        <v>1951</v>
      </c>
      <c r="K1039" s="73">
        <v>138.25</v>
      </c>
      <c r="L1039" s="75">
        <v>14.112115732368901</v>
      </c>
    </row>
    <row r="1040" spans="2:12" x14ac:dyDescent="0.2">
      <c r="B1040" s="71" t="s">
        <v>4784</v>
      </c>
      <c r="C1040" s="72" t="s">
        <v>4783</v>
      </c>
      <c r="D1040" s="72" t="s">
        <v>8440</v>
      </c>
      <c r="E1040" s="72" t="s">
        <v>10118</v>
      </c>
      <c r="F1040" s="72" t="s">
        <v>9990</v>
      </c>
      <c r="G1040" s="116">
        <v>0</v>
      </c>
      <c r="H1040" s="73">
        <v>23.54</v>
      </c>
      <c r="I1040" s="70">
        <v>0</v>
      </c>
      <c r="J1040" s="74">
        <v>0</v>
      </c>
      <c r="K1040" s="73">
        <v>23.25</v>
      </c>
      <c r="L1040" s="75">
        <v>0</v>
      </c>
    </row>
    <row r="1041" spans="2:12" x14ac:dyDescent="0.2">
      <c r="B1041" s="71" t="s">
        <v>4784</v>
      </c>
      <c r="C1041" s="72" t="s">
        <v>4783</v>
      </c>
      <c r="D1041" s="72" t="s">
        <v>2685</v>
      </c>
      <c r="E1041" s="72" t="s">
        <v>10118</v>
      </c>
      <c r="F1041" s="72" t="s">
        <v>9983</v>
      </c>
      <c r="G1041" s="116">
        <v>3630</v>
      </c>
      <c r="H1041" s="73">
        <v>100.98</v>
      </c>
      <c r="I1041" s="70">
        <v>35.947712418300704</v>
      </c>
      <c r="J1041" s="74">
        <v>4059</v>
      </c>
      <c r="K1041" s="73">
        <v>100.88</v>
      </c>
      <c r="L1041" s="75">
        <v>40.2359238699445</v>
      </c>
    </row>
    <row r="1042" spans="2:12" x14ac:dyDescent="0.2">
      <c r="B1042" s="71" t="s">
        <v>4784</v>
      </c>
      <c r="C1042" s="72" t="s">
        <v>4783</v>
      </c>
      <c r="D1042" s="72" t="s">
        <v>2686</v>
      </c>
      <c r="E1042" s="72" t="s">
        <v>10118</v>
      </c>
      <c r="F1042" s="72" t="s">
        <v>9983</v>
      </c>
      <c r="G1042" s="116">
        <v>3450</v>
      </c>
      <c r="H1042" s="73">
        <v>131.55000000000001</v>
      </c>
      <c r="I1042" s="70">
        <v>26.2257696693272</v>
      </c>
      <c r="J1042" s="74">
        <v>3472</v>
      </c>
      <c r="K1042" s="73">
        <v>134.47</v>
      </c>
      <c r="L1042" s="75">
        <v>25.819885476314401</v>
      </c>
    </row>
    <row r="1043" spans="2:12" x14ac:dyDescent="0.2">
      <c r="B1043" s="71" t="s">
        <v>4784</v>
      </c>
      <c r="C1043" s="72" t="s">
        <v>4783</v>
      </c>
      <c r="D1043" s="72" t="s">
        <v>2687</v>
      </c>
      <c r="E1043" s="72" t="s">
        <v>10118</v>
      </c>
      <c r="F1043" s="72" t="s">
        <v>9983</v>
      </c>
      <c r="G1043" s="116">
        <v>3649</v>
      </c>
      <c r="H1043" s="73">
        <v>164.13</v>
      </c>
      <c r="I1043" s="70">
        <v>22.232376774508001</v>
      </c>
      <c r="J1043" s="74">
        <v>3874</v>
      </c>
      <c r="K1043" s="73">
        <v>169.05</v>
      </c>
      <c r="L1043" s="75">
        <v>22.916296953564</v>
      </c>
    </row>
    <row r="1044" spans="2:12" x14ac:dyDescent="0.2">
      <c r="B1044" s="71" t="s">
        <v>4784</v>
      </c>
      <c r="C1044" s="72" t="s">
        <v>4783</v>
      </c>
      <c r="D1044" s="72" t="s">
        <v>2688</v>
      </c>
      <c r="E1044" s="72" t="s">
        <v>10118</v>
      </c>
      <c r="F1044" s="72" t="s">
        <v>9983</v>
      </c>
      <c r="G1044" s="116">
        <v>2732</v>
      </c>
      <c r="H1044" s="73">
        <v>288.45</v>
      </c>
      <c r="I1044" s="70">
        <v>9.4713121858207696</v>
      </c>
      <c r="J1044" s="74">
        <v>3216</v>
      </c>
      <c r="K1044" s="73">
        <v>294.04000000000002</v>
      </c>
      <c r="L1044" s="75">
        <v>10.9372874438852</v>
      </c>
    </row>
    <row r="1045" spans="2:12" x14ac:dyDescent="0.2">
      <c r="B1045" s="71" t="s">
        <v>4784</v>
      </c>
      <c r="C1045" s="72" t="s">
        <v>4783</v>
      </c>
      <c r="D1045" s="72" t="s">
        <v>2689</v>
      </c>
      <c r="E1045" s="72" t="s">
        <v>10118</v>
      </c>
      <c r="F1045" s="72" t="s">
        <v>9983</v>
      </c>
      <c r="G1045" s="116">
        <v>4884</v>
      </c>
      <c r="H1045" s="73">
        <v>137.09</v>
      </c>
      <c r="I1045" s="70">
        <v>35.626230943175997</v>
      </c>
      <c r="J1045" s="74">
        <v>4888</v>
      </c>
      <c r="K1045" s="73">
        <v>138.38</v>
      </c>
      <c r="L1045" s="75">
        <v>35.323023558317701</v>
      </c>
    </row>
    <row r="1046" spans="2:12" x14ac:dyDescent="0.2">
      <c r="B1046" s="71" t="s">
        <v>4784</v>
      </c>
      <c r="C1046" s="72" t="s">
        <v>4783</v>
      </c>
      <c r="D1046" s="72" t="s">
        <v>2690</v>
      </c>
      <c r="E1046" s="72" t="s">
        <v>10118</v>
      </c>
      <c r="F1046" s="72" t="s">
        <v>9983</v>
      </c>
      <c r="G1046" s="116">
        <v>2662</v>
      </c>
      <c r="H1046" s="73">
        <v>141.07</v>
      </c>
      <c r="I1046" s="70">
        <v>18.870064506982299</v>
      </c>
      <c r="J1046" s="74">
        <v>2670</v>
      </c>
      <c r="K1046" s="73">
        <v>141.77000000000001</v>
      </c>
      <c r="L1046" s="75">
        <v>18.833321577202501</v>
      </c>
    </row>
    <row r="1047" spans="2:12" x14ac:dyDescent="0.2">
      <c r="B1047" s="71" t="s">
        <v>4784</v>
      </c>
      <c r="C1047" s="72" t="s">
        <v>4783</v>
      </c>
      <c r="D1047" s="72" t="s">
        <v>2691</v>
      </c>
      <c r="E1047" s="72" t="s">
        <v>10118</v>
      </c>
      <c r="F1047" s="72" t="s">
        <v>9983</v>
      </c>
      <c r="G1047" s="116">
        <v>22005</v>
      </c>
      <c r="H1047" s="73">
        <v>1307.77</v>
      </c>
      <c r="I1047" s="70">
        <v>16.826353257835901</v>
      </c>
      <c r="J1047" s="74">
        <v>22037</v>
      </c>
      <c r="K1047" s="73">
        <v>1347.95</v>
      </c>
      <c r="L1047" s="75">
        <v>16.348529248117501</v>
      </c>
    </row>
    <row r="1048" spans="2:12" x14ac:dyDescent="0.2">
      <c r="B1048" s="71" t="s">
        <v>4784</v>
      </c>
      <c r="C1048" s="72" t="s">
        <v>4783</v>
      </c>
      <c r="D1048" s="72" t="s">
        <v>2692</v>
      </c>
      <c r="E1048" s="72" t="s">
        <v>10118</v>
      </c>
      <c r="F1048" s="72" t="s">
        <v>9983</v>
      </c>
      <c r="G1048" s="116">
        <v>38190</v>
      </c>
      <c r="H1048" s="73">
        <v>1191.7</v>
      </c>
      <c r="I1048" s="70">
        <v>32.046656037593401</v>
      </c>
      <c r="J1048" s="74">
        <v>38200</v>
      </c>
      <c r="K1048" s="73">
        <v>1200.71</v>
      </c>
      <c r="L1048" s="75">
        <v>31.814509748398901</v>
      </c>
    </row>
    <row r="1049" spans="2:12" x14ac:dyDescent="0.2">
      <c r="B1049" s="71" t="s">
        <v>4784</v>
      </c>
      <c r="C1049" s="72" t="s">
        <v>4783</v>
      </c>
      <c r="D1049" s="72" t="s">
        <v>2694</v>
      </c>
      <c r="E1049" s="72" t="s">
        <v>10118</v>
      </c>
      <c r="F1049" s="72" t="s">
        <v>9983</v>
      </c>
      <c r="G1049" s="116">
        <v>973</v>
      </c>
      <c r="H1049" s="73">
        <v>32.57</v>
      </c>
      <c r="I1049" s="70">
        <v>29.874117285845902</v>
      </c>
      <c r="J1049" s="74">
        <v>1039</v>
      </c>
      <c r="K1049" s="73">
        <v>37.200000000000003</v>
      </c>
      <c r="L1049" s="75">
        <v>27.930107526881699</v>
      </c>
    </row>
    <row r="1050" spans="2:12" x14ac:dyDescent="0.2">
      <c r="B1050" s="71" t="s">
        <v>4784</v>
      </c>
      <c r="C1050" s="72" t="s">
        <v>4783</v>
      </c>
      <c r="D1050" s="72" t="s">
        <v>2695</v>
      </c>
      <c r="E1050" s="72" t="s">
        <v>10118</v>
      </c>
      <c r="F1050" s="72" t="s">
        <v>9983</v>
      </c>
      <c r="G1050" s="116">
        <v>4610</v>
      </c>
      <c r="H1050" s="73">
        <v>102.96</v>
      </c>
      <c r="I1050" s="70">
        <v>44.774669774669803</v>
      </c>
      <c r="J1050" s="74">
        <v>4685</v>
      </c>
      <c r="K1050" s="73">
        <v>101.28</v>
      </c>
      <c r="L1050" s="75">
        <v>46.257898894154799</v>
      </c>
    </row>
    <row r="1051" spans="2:12" x14ac:dyDescent="0.2">
      <c r="B1051" s="71" t="s">
        <v>4784</v>
      </c>
      <c r="C1051" s="72" t="s">
        <v>4783</v>
      </c>
      <c r="D1051" s="72" t="s">
        <v>2696</v>
      </c>
      <c r="E1051" s="72" t="s">
        <v>10118</v>
      </c>
      <c r="F1051" s="72" t="s">
        <v>9983</v>
      </c>
      <c r="G1051" s="116">
        <v>967</v>
      </c>
      <c r="H1051" s="73">
        <v>49.47</v>
      </c>
      <c r="I1051" s="70">
        <v>19.547200323428299</v>
      </c>
      <c r="J1051" s="74">
        <v>1052</v>
      </c>
      <c r="K1051" s="73">
        <v>49.95</v>
      </c>
      <c r="L1051" s="75">
        <v>21.0610610610611</v>
      </c>
    </row>
    <row r="1052" spans="2:12" x14ac:dyDescent="0.2">
      <c r="B1052" s="71" t="s">
        <v>4784</v>
      </c>
      <c r="C1052" s="72" t="s">
        <v>4783</v>
      </c>
      <c r="D1052" s="72" t="s">
        <v>2697</v>
      </c>
      <c r="E1052" s="72" t="s">
        <v>10118</v>
      </c>
      <c r="F1052" s="72" t="s">
        <v>9983</v>
      </c>
      <c r="G1052" s="116">
        <v>1867</v>
      </c>
      <c r="H1052" s="73">
        <v>133.74</v>
      </c>
      <c r="I1052" s="70">
        <v>13.959922237176601</v>
      </c>
      <c r="J1052" s="74">
        <v>1868</v>
      </c>
      <c r="K1052" s="73">
        <v>135.35</v>
      </c>
      <c r="L1052" s="75">
        <v>13.8012560029553</v>
      </c>
    </row>
    <row r="1053" spans="2:12" x14ac:dyDescent="0.2">
      <c r="B1053" s="71" t="s">
        <v>4784</v>
      </c>
      <c r="C1053" s="72" t="s">
        <v>4783</v>
      </c>
      <c r="D1053" s="72" t="s">
        <v>2698</v>
      </c>
      <c r="E1053" s="72" t="s">
        <v>10118</v>
      </c>
      <c r="F1053" s="72" t="s">
        <v>9983</v>
      </c>
      <c r="G1053" s="116">
        <v>101893</v>
      </c>
      <c r="H1053" s="73">
        <v>2249.89</v>
      </c>
      <c r="I1053" s="70">
        <v>45.287991857379701</v>
      </c>
      <c r="J1053" s="74">
        <v>103929</v>
      </c>
      <c r="K1053" s="73">
        <v>2309.12</v>
      </c>
      <c r="L1053" s="75">
        <v>45.008055016629697</v>
      </c>
    </row>
    <row r="1054" spans="2:12" x14ac:dyDescent="0.2">
      <c r="B1054" s="71" t="s">
        <v>4786</v>
      </c>
      <c r="C1054" s="72" t="s">
        <v>4785</v>
      </c>
      <c r="D1054" s="72" t="s">
        <v>2699</v>
      </c>
      <c r="E1054" s="72" t="s">
        <v>10118</v>
      </c>
      <c r="F1054" s="72" t="s">
        <v>9983</v>
      </c>
      <c r="G1054" s="116">
        <v>226236</v>
      </c>
      <c r="H1054" s="73">
        <v>10977</v>
      </c>
      <c r="I1054" s="70">
        <v>20.610002732987201</v>
      </c>
      <c r="J1054" s="74">
        <v>231492</v>
      </c>
      <c r="K1054" s="73">
        <v>11232</v>
      </c>
      <c r="L1054" s="75">
        <v>20.6100427350427</v>
      </c>
    </row>
    <row r="1055" spans="2:12" x14ac:dyDescent="0.2">
      <c r="B1055" s="71" t="s">
        <v>6678</v>
      </c>
      <c r="C1055" s="72" t="s">
        <v>5270</v>
      </c>
      <c r="D1055" s="72" t="s">
        <v>2700</v>
      </c>
      <c r="E1055" s="72" t="s">
        <v>10120</v>
      </c>
      <c r="F1055" s="72" t="s">
        <v>9983</v>
      </c>
      <c r="G1055" s="116">
        <v>497417</v>
      </c>
      <c r="H1055" s="73">
        <v>2936</v>
      </c>
      <c r="I1055" s="70">
        <v>169.41995912806539</v>
      </c>
      <c r="J1055" s="74">
        <v>517048</v>
      </c>
      <c r="K1055" s="73">
        <v>2992</v>
      </c>
      <c r="L1055" s="75">
        <v>172.81016042780749</v>
      </c>
    </row>
    <row r="1056" spans="2:12" x14ac:dyDescent="0.2">
      <c r="B1056" s="71" t="s">
        <v>6678</v>
      </c>
      <c r="C1056" s="72" t="s">
        <v>5270</v>
      </c>
      <c r="D1056" s="72" t="s">
        <v>2701</v>
      </c>
      <c r="E1056" s="72" t="s">
        <v>10120</v>
      </c>
      <c r="F1056" s="72" t="s">
        <v>9983</v>
      </c>
      <c r="G1056" s="116">
        <v>179512</v>
      </c>
      <c r="H1056" s="73">
        <v>1811</v>
      </c>
      <c r="I1056" s="70">
        <v>99.123136388735503</v>
      </c>
      <c r="J1056" s="74">
        <v>180795</v>
      </c>
      <c r="K1056" s="73">
        <v>1824</v>
      </c>
      <c r="L1056" s="75">
        <v>99.120065789473685</v>
      </c>
    </row>
    <row r="1057" spans="2:12" x14ac:dyDescent="0.2">
      <c r="B1057" s="71" t="s">
        <v>6678</v>
      </c>
      <c r="C1057" s="72" t="s">
        <v>5270</v>
      </c>
      <c r="D1057" s="72" t="s">
        <v>2702</v>
      </c>
      <c r="E1057" s="72" t="s">
        <v>10120</v>
      </c>
      <c r="F1057" s="72" t="s">
        <v>9983</v>
      </c>
      <c r="G1057" s="116">
        <v>34367</v>
      </c>
      <c r="H1057" s="73">
        <v>1021</v>
      </c>
      <c r="I1057" s="70">
        <v>33.660137120470125</v>
      </c>
      <c r="J1057" s="74">
        <v>39367</v>
      </c>
      <c r="K1057" s="73">
        <v>1026</v>
      </c>
      <c r="L1057" s="75">
        <v>38.369395711500978</v>
      </c>
    </row>
    <row r="1058" spans="2:12" x14ac:dyDescent="0.2">
      <c r="B1058" s="71" t="s">
        <v>6678</v>
      </c>
      <c r="C1058" s="72" t="s">
        <v>5270</v>
      </c>
      <c r="D1058" s="72" t="s">
        <v>2703</v>
      </c>
      <c r="E1058" s="72" t="s">
        <v>10120</v>
      </c>
      <c r="F1058" s="72" t="s">
        <v>9983</v>
      </c>
      <c r="G1058" s="116">
        <v>7826</v>
      </c>
      <c r="H1058" s="73">
        <v>369</v>
      </c>
      <c r="I1058" s="70">
        <v>21.208672086720867</v>
      </c>
      <c r="J1058" s="74">
        <v>7982</v>
      </c>
      <c r="K1058" s="73">
        <v>368</v>
      </c>
      <c r="L1058" s="75">
        <v>21.690217391304348</v>
      </c>
    </row>
    <row r="1059" spans="2:12" x14ac:dyDescent="0.2">
      <c r="B1059" s="71" t="s">
        <v>6678</v>
      </c>
      <c r="C1059" s="72" t="s">
        <v>5270</v>
      </c>
      <c r="D1059" s="72" t="s">
        <v>8441</v>
      </c>
      <c r="E1059" s="72" t="s">
        <v>10120</v>
      </c>
      <c r="F1059" s="72" t="s">
        <v>9990</v>
      </c>
      <c r="G1059" s="116">
        <v>0</v>
      </c>
      <c r="H1059" s="73">
        <v>15</v>
      </c>
      <c r="I1059" s="70">
        <v>0</v>
      </c>
      <c r="J1059" s="74">
        <v>0</v>
      </c>
      <c r="K1059" s="73">
        <v>13</v>
      </c>
      <c r="L1059" s="75">
        <v>0</v>
      </c>
    </row>
    <row r="1060" spans="2:12" x14ac:dyDescent="0.2">
      <c r="B1060" s="71" t="s">
        <v>6678</v>
      </c>
      <c r="C1060" s="72" t="s">
        <v>5270</v>
      </c>
      <c r="D1060" s="72" t="s">
        <v>2704</v>
      </c>
      <c r="E1060" s="72" t="s">
        <v>10120</v>
      </c>
      <c r="F1060" s="72" t="s">
        <v>9983</v>
      </c>
      <c r="G1060" s="116">
        <v>132644</v>
      </c>
      <c r="H1060" s="73">
        <v>1935</v>
      </c>
      <c r="I1060" s="70">
        <v>68.549870801033592</v>
      </c>
      <c r="J1060" s="74">
        <v>134606</v>
      </c>
      <c r="K1060" s="73">
        <v>1929</v>
      </c>
      <c r="L1060" s="75">
        <v>69.780196993260759</v>
      </c>
    </row>
    <row r="1061" spans="2:12" x14ac:dyDescent="0.2">
      <c r="B1061" s="71" t="s">
        <v>6678</v>
      </c>
      <c r="C1061" s="72" t="s">
        <v>5270</v>
      </c>
      <c r="D1061" s="72" t="s">
        <v>8442</v>
      </c>
      <c r="E1061" s="72" t="s">
        <v>10120</v>
      </c>
      <c r="F1061" s="72" t="s">
        <v>9990</v>
      </c>
      <c r="G1061" s="116">
        <v>0</v>
      </c>
      <c r="H1061" s="73">
        <v>19</v>
      </c>
      <c r="I1061" s="70">
        <v>0</v>
      </c>
      <c r="J1061" s="74">
        <v>0</v>
      </c>
      <c r="K1061" s="73">
        <v>20</v>
      </c>
      <c r="L1061" s="75">
        <v>0</v>
      </c>
    </row>
    <row r="1062" spans="2:12" x14ac:dyDescent="0.2">
      <c r="B1062" s="71" t="s">
        <v>6678</v>
      </c>
      <c r="C1062" s="72" t="s">
        <v>5270</v>
      </c>
      <c r="D1062" s="72" t="s">
        <v>2705</v>
      </c>
      <c r="E1062" s="72" t="s">
        <v>10120</v>
      </c>
      <c r="F1062" s="72" t="s">
        <v>9983</v>
      </c>
      <c r="G1062" s="116">
        <v>667502</v>
      </c>
      <c r="H1062" s="73">
        <v>5692</v>
      </c>
      <c r="I1062" s="70">
        <v>117.27020379479971</v>
      </c>
      <c r="J1062" s="74">
        <v>702469</v>
      </c>
      <c r="K1062" s="73">
        <v>5874</v>
      </c>
      <c r="L1062" s="75">
        <v>119.58954715696289</v>
      </c>
    </row>
    <row r="1063" spans="2:12" x14ac:dyDescent="0.2">
      <c r="B1063" s="71" t="s">
        <v>6678</v>
      </c>
      <c r="C1063" s="72" t="s">
        <v>5270</v>
      </c>
      <c r="D1063" s="72" t="s">
        <v>9840</v>
      </c>
      <c r="E1063" s="72" t="s">
        <v>10120</v>
      </c>
      <c r="F1063" s="72" t="s">
        <v>9983</v>
      </c>
      <c r="G1063" s="116">
        <v>7426</v>
      </c>
      <c r="H1063" s="73">
        <v>176</v>
      </c>
      <c r="I1063" s="70">
        <v>42.19</v>
      </c>
      <c r="J1063" s="74">
        <v>7426</v>
      </c>
      <c r="K1063" s="73">
        <v>173</v>
      </c>
      <c r="L1063" s="75">
        <v>42.924855491329481</v>
      </c>
    </row>
    <row r="1064" spans="2:12" x14ac:dyDescent="0.2">
      <c r="B1064" s="71" t="s">
        <v>6678</v>
      </c>
      <c r="C1064" s="72" t="s">
        <v>5270</v>
      </c>
      <c r="D1064" s="72" t="s">
        <v>2706</v>
      </c>
      <c r="E1064" s="72" t="s">
        <v>10120</v>
      </c>
      <c r="F1064" s="72" t="s">
        <v>9983</v>
      </c>
      <c r="G1064" s="116">
        <v>24450</v>
      </c>
      <c r="H1064" s="73">
        <v>425</v>
      </c>
      <c r="I1064" s="70">
        <v>57.529411764705884</v>
      </c>
      <c r="J1064" s="74">
        <v>25450</v>
      </c>
      <c r="K1064" s="73">
        <v>435</v>
      </c>
      <c r="L1064" s="75">
        <v>58.505747126436781</v>
      </c>
    </row>
    <row r="1065" spans="2:12" x14ac:dyDescent="0.2">
      <c r="B1065" s="71" t="s">
        <v>6678</v>
      </c>
      <c r="C1065" s="72" t="s">
        <v>5270</v>
      </c>
      <c r="D1065" s="72" t="s">
        <v>2707</v>
      </c>
      <c r="E1065" s="72" t="s">
        <v>10120</v>
      </c>
      <c r="F1065" s="72" t="s">
        <v>9983</v>
      </c>
      <c r="G1065" s="116">
        <v>7796</v>
      </c>
      <c r="H1065" s="73">
        <v>101</v>
      </c>
      <c r="I1065" s="70">
        <v>77.188118811881182</v>
      </c>
      <c r="J1065" s="74">
        <v>7796</v>
      </c>
      <c r="K1065" s="73">
        <v>101</v>
      </c>
      <c r="L1065" s="75">
        <v>77.188118811881182</v>
      </c>
    </row>
    <row r="1066" spans="2:12" x14ac:dyDescent="0.2">
      <c r="B1066" s="71" t="s">
        <v>6678</v>
      </c>
      <c r="C1066" s="72" t="s">
        <v>5270</v>
      </c>
      <c r="D1066" s="72" t="s">
        <v>2708</v>
      </c>
      <c r="E1066" s="72" t="s">
        <v>10120</v>
      </c>
      <c r="F1066" s="72" t="s">
        <v>9983</v>
      </c>
      <c r="G1066" s="116">
        <v>76418</v>
      </c>
      <c r="H1066" s="73">
        <v>1445</v>
      </c>
      <c r="I1066" s="70">
        <v>52.884429065743944</v>
      </c>
      <c r="J1066" s="74">
        <v>84285</v>
      </c>
      <c r="K1066" s="73">
        <v>1449</v>
      </c>
      <c r="L1066" s="75">
        <v>58.16770186335404</v>
      </c>
    </row>
    <row r="1067" spans="2:12" x14ac:dyDescent="0.2">
      <c r="B1067" s="71" t="s">
        <v>6678</v>
      </c>
      <c r="C1067" s="72" t="s">
        <v>5270</v>
      </c>
      <c r="D1067" s="72" t="s">
        <v>2709</v>
      </c>
      <c r="E1067" s="72" t="s">
        <v>10120</v>
      </c>
      <c r="F1067" s="72" t="s">
        <v>9983</v>
      </c>
      <c r="G1067" s="116">
        <v>18000</v>
      </c>
      <c r="H1067" s="73">
        <v>593</v>
      </c>
      <c r="I1067" s="70">
        <v>30.354131534569984</v>
      </c>
      <c r="J1067" s="74">
        <v>18240</v>
      </c>
      <c r="K1067" s="73">
        <v>601</v>
      </c>
      <c r="L1067" s="75">
        <v>30.349417637271216</v>
      </c>
    </row>
    <row r="1068" spans="2:12" x14ac:dyDescent="0.2">
      <c r="B1068" s="71" t="s">
        <v>6678</v>
      </c>
      <c r="C1068" s="72" t="s">
        <v>5270</v>
      </c>
      <c r="D1068" s="72" t="s">
        <v>2710</v>
      </c>
      <c r="E1068" s="72" t="s">
        <v>10120</v>
      </c>
      <c r="F1068" s="72" t="s">
        <v>9983</v>
      </c>
      <c r="G1068" s="116">
        <v>6816</v>
      </c>
      <c r="H1068" s="73">
        <v>200</v>
      </c>
      <c r="I1068" s="70">
        <v>34.08</v>
      </c>
      <c r="J1068" s="74">
        <v>7020</v>
      </c>
      <c r="K1068" s="73">
        <v>206</v>
      </c>
      <c r="L1068" s="75">
        <v>34.077669902912625</v>
      </c>
    </row>
    <row r="1069" spans="2:12" x14ac:dyDescent="0.2">
      <c r="B1069" s="71" t="s">
        <v>6678</v>
      </c>
      <c r="C1069" s="72" t="s">
        <v>5270</v>
      </c>
      <c r="D1069" s="72" t="s">
        <v>2711</v>
      </c>
      <c r="E1069" s="72" t="s">
        <v>10120</v>
      </c>
      <c r="F1069" s="72" t="s">
        <v>9983</v>
      </c>
      <c r="G1069" s="116">
        <v>11000</v>
      </c>
      <c r="H1069" s="73">
        <v>227</v>
      </c>
      <c r="I1069" s="70">
        <v>48.458149779735685</v>
      </c>
      <c r="J1069" s="74">
        <v>11000</v>
      </c>
      <c r="K1069" s="73">
        <v>229</v>
      </c>
      <c r="L1069" s="75">
        <v>48.034934497816593</v>
      </c>
    </row>
    <row r="1070" spans="2:12" x14ac:dyDescent="0.2">
      <c r="B1070" s="71" t="s">
        <v>6678</v>
      </c>
      <c r="C1070" s="72" t="s">
        <v>5270</v>
      </c>
      <c r="D1070" s="72" t="s">
        <v>2712</v>
      </c>
      <c r="E1070" s="72" t="s">
        <v>10120</v>
      </c>
      <c r="F1070" s="72" t="s">
        <v>9983</v>
      </c>
      <c r="G1070" s="116">
        <v>41000</v>
      </c>
      <c r="H1070" s="73">
        <v>1116</v>
      </c>
      <c r="I1070" s="70">
        <v>36.738351254480285</v>
      </c>
      <c r="J1070" s="74">
        <v>41000</v>
      </c>
      <c r="K1070" s="73">
        <v>1156</v>
      </c>
      <c r="L1070" s="75">
        <v>35.46712802768166</v>
      </c>
    </row>
    <row r="1071" spans="2:12" x14ac:dyDescent="0.2">
      <c r="B1071" s="71" t="s">
        <v>6678</v>
      </c>
      <c r="C1071" s="72" t="s">
        <v>5270</v>
      </c>
      <c r="D1071" s="72" t="s">
        <v>2713</v>
      </c>
      <c r="E1071" s="72" t="s">
        <v>10120</v>
      </c>
      <c r="F1071" s="72" t="s">
        <v>9983</v>
      </c>
      <c r="G1071" s="116">
        <v>22650</v>
      </c>
      <c r="H1071" s="73">
        <v>707</v>
      </c>
      <c r="I1071" s="70">
        <v>32.03677510608204</v>
      </c>
      <c r="J1071" s="74">
        <v>23069</v>
      </c>
      <c r="K1071" s="73">
        <v>720</v>
      </c>
      <c r="L1071" s="75">
        <v>32.040277777777774</v>
      </c>
    </row>
    <row r="1072" spans="2:12" x14ac:dyDescent="0.2">
      <c r="B1072" s="71" t="s">
        <v>6678</v>
      </c>
      <c r="C1072" s="72" t="s">
        <v>5270</v>
      </c>
      <c r="D1072" s="72" t="s">
        <v>2714</v>
      </c>
      <c r="E1072" s="72" t="s">
        <v>10120</v>
      </c>
      <c r="F1072" s="72" t="s">
        <v>9983</v>
      </c>
      <c r="G1072" s="116">
        <v>83100</v>
      </c>
      <c r="H1072" s="73">
        <v>1488</v>
      </c>
      <c r="I1072" s="70">
        <v>55.846774193548384</v>
      </c>
      <c r="J1072" s="74">
        <v>83100</v>
      </c>
      <c r="K1072" s="73">
        <v>1552</v>
      </c>
      <c r="L1072" s="75">
        <v>53.543814432989691</v>
      </c>
    </row>
    <row r="1073" spans="2:12" x14ac:dyDescent="0.2">
      <c r="B1073" s="71" t="s">
        <v>6678</v>
      </c>
      <c r="C1073" s="72" t="s">
        <v>5270</v>
      </c>
      <c r="D1073" s="72" t="s">
        <v>2715</v>
      </c>
      <c r="E1073" s="72" t="s">
        <v>10120</v>
      </c>
      <c r="F1073" s="72" t="s">
        <v>9983</v>
      </c>
      <c r="G1073" s="116">
        <v>1984627</v>
      </c>
      <c r="H1073" s="73">
        <v>11553</v>
      </c>
      <c r="I1073" s="70">
        <v>171.78455812343114</v>
      </c>
      <c r="J1073" s="74">
        <v>2024084</v>
      </c>
      <c r="K1073" s="73">
        <v>11783</v>
      </c>
      <c r="L1073" s="75">
        <v>171.78002206568786</v>
      </c>
    </row>
    <row r="1074" spans="2:12" x14ac:dyDescent="0.2">
      <c r="B1074" s="71" t="s">
        <v>6678</v>
      </c>
      <c r="C1074" s="72" t="s">
        <v>5270</v>
      </c>
      <c r="D1074" s="72" t="s">
        <v>4960</v>
      </c>
      <c r="E1074" s="72" t="s">
        <v>10120</v>
      </c>
      <c r="F1074" s="72" t="s">
        <v>9983</v>
      </c>
      <c r="G1074" s="116">
        <v>15250</v>
      </c>
      <c r="H1074" s="73">
        <v>252</v>
      </c>
      <c r="I1074" s="70">
        <v>60.515873015873019</v>
      </c>
      <c r="J1074" s="74">
        <v>16000</v>
      </c>
      <c r="K1074" s="73">
        <v>270</v>
      </c>
      <c r="L1074" s="75">
        <v>59.25925925925926</v>
      </c>
    </row>
    <row r="1075" spans="2:12" x14ac:dyDescent="0.2">
      <c r="B1075" s="71" t="s">
        <v>6678</v>
      </c>
      <c r="C1075" s="72" t="s">
        <v>5270</v>
      </c>
      <c r="D1075" s="72" t="s">
        <v>2716</v>
      </c>
      <c r="E1075" s="72" t="s">
        <v>10120</v>
      </c>
      <c r="F1075" s="72" t="s">
        <v>9983</v>
      </c>
      <c r="G1075" s="116">
        <v>70000</v>
      </c>
      <c r="H1075" s="73">
        <v>1114</v>
      </c>
      <c r="I1075" s="70">
        <v>62.836624775583481</v>
      </c>
      <c r="J1075" s="74">
        <v>79000</v>
      </c>
      <c r="K1075" s="73">
        <v>1134</v>
      </c>
      <c r="L1075" s="75">
        <v>69.664902998236329</v>
      </c>
    </row>
    <row r="1076" spans="2:12" x14ac:dyDescent="0.2">
      <c r="B1076" s="71" t="s">
        <v>6678</v>
      </c>
      <c r="C1076" s="72" t="s">
        <v>5270</v>
      </c>
      <c r="D1076" s="72" t="s">
        <v>8443</v>
      </c>
      <c r="E1076" s="72" t="s">
        <v>10120</v>
      </c>
      <c r="F1076" s="72" t="s">
        <v>9990</v>
      </c>
      <c r="G1076" s="116">
        <v>0</v>
      </c>
      <c r="H1076" s="73">
        <v>28</v>
      </c>
      <c r="I1076" s="70">
        <v>0</v>
      </c>
      <c r="J1076" s="74">
        <v>0</v>
      </c>
      <c r="K1076" s="73">
        <v>28</v>
      </c>
      <c r="L1076" s="75">
        <v>0</v>
      </c>
    </row>
    <row r="1077" spans="2:12" x14ac:dyDescent="0.2">
      <c r="B1077" s="71" t="s">
        <v>6678</v>
      </c>
      <c r="C1077" s="72" t="s">
        <v>5270</v>
      </c>
      <c r="D1077" s="72" t="s">
        <v>2717</v>
      </c>
      <c r="E1077" s="72" t="s">
        <v>10120</v>
      </c>
      <c r="F1077" s="72" t="s">
        <v>9983</v>
      </c>
      <c r="G1077" s="116">
        <v>5800</v>
      </c>
      <c r="H1077" s="73">
        <v>122</v>
      </c>
      <c r="I1077" s="70">
        <v>47.540983606557376</v>
      </c>
      <c r="J1077" s="74">
        <v>6200</v>
      </c>
      <c r="K1077" s="73">
        <v>121</v>
      </c>
      <c r="L1077" s="75">
        <v>51.239669421487605</v>
      </c>
    </row>
    <row r="1078" spans="2:12" x14ac:dyDescent="0.2">
      <c r="B1078" s="71" t="s">
        <v>6678</v>
      </c>
      <c r="C1078" s="72" t="s">
        <v>5270</v>
      </c>
      <c r="D1078" s="72" t="s">
        <v>2718</v>
      </c>
      <c r="E1078" s="72" t="s">
        <v>10120</v>
      </c>
      <c r="F1078" s="72" t="s">
        <v>9983</v>
      </c>
      <c r="G1078" s="116">
        <v>4419</v>
      </c>
      <c r="H1078" s="73">
        <v>201</v>
      </c>
      <c r="I1078" s="70">
        <v>21.985074626865671</v>
      </c>
      <c r="J1078" s="74">
        <v>4554</v>
      </c>
      <c r="K1078" s="73">
        <v>200</v>
      </c>
      <c r="L1078" s="75">
        <v>22.77</v>
      </c>
    </row>
    <row r="1079" spans="2:12" x14ac:dyDescent="0.2">
      <c r="B1079" s="71" t="s">
        <v>6678</v>
      </c>
      <c r="C1079" s="72" t="s">
        <v>5270</v>
      </c>
      <c r="D1079" s="72" t="s">
        <v>5550</v>
      </c>
      <c r="E1079" s="72" t="s">
        <v>10120</v>
      </c>
      <c r="F1079" s="72" t="s">
        <v>9983</v>
      </c>
      <c r="G1079" s="116">
        <v>11240</v>
      </c>
      <c r="H1079" s="73">
        <v>207</v>
      </c>
      <c r="I1079" s="70">
        <v>54.29951690821256</v>
      </c>
      <c r="J1079" s="74">
        <v>11800</v>
      </c>
      <c r="K1079" s="73">
        <v>209</v>
      </c>
      <c r="L1079" s="75">
        <v>56.459330143540669</v>
      </c>
    </row>
    <row r="1080" spans="2:12" x14ac:dyDescent="0.2">
      <c r="B1080" s="71" t="s">
        <v>6678</v>
      </c>
      <c r="C1080" s="72" t="s">
        <v>5270</v>
      </c>
      <c r="D1080" s="72" t="s">
        <v>8444</v>
      </c>
      <c r="E1080" s="72" t="s">
        <v>10120</v>
      </c>
      <c r="F1080" s="72" t="s">
        <v>9990</v>
      </c>
      <c r="G1080" s="116">
        <v>0</v>
      </c>
      <c r="H1080" s="73">
        <v>44</v>
      </c>
      <c r="I1080" s="70">
        <v>0</v>
      </c>
      <c r="J1080" s="74">
        <v>0</v>
      </c>
      <c r="K1080" s="73">
        <v>45</v>
      </c>
      <c r="L1080" s="75">
        <v>0</v>
      </c>
    </row>
    <row r="1081" spans="2:12" x14ac:dyDescent="0.2">
      <c r="B1081" s="71" t="s">
        <v>6678</v>
      </c>
      <c r="C1081" s="72" t="s">
        <v>5270</v>
      </c>
      <c r="D1081" s="72" t="s">
        <v>4305</v>
      </c>
      <c r="E1081" s="72" t="s">
        <v>10120</v>
      </c>
      <c r="F1081" s="72" t="s">
        <v>9983</v>
      </c>
      <c r="G1081" s="116">
        <v>88785</v>
      </c>
      <c r="H1081" s="73">
        <v>1139</v>
      </c>
      <c r="I1081" s="70">
        <v>77.949956101843725</v>
      </c>
      <c r="J1081" s="74">
        <v>88940</v>
      </c>
      <c r="K1081" s="73">
        <v>1141</v>
      </c>
      <c r="L1081" s="75">
        <v>77.949167397020162</v>
      </c>
    </row>
    <row r="1082" spans="2:12" x14ac:dyDescent="0.2">
      <c r="B1082" s="71" t="s">
        <v>6678</v>
      </c>
      <c r="C1082" s="72" t="s">
        <v>5270</v>
      </c>
      <c r="D1082" s="72" t="s">
        <v>2719</v>
      </c>
      <c r="E1082" s="72" t="s">
        <v>10120</v>
      </c>
      <c r="F1082" s="72" t="s">
        <v>9983</v>
      </c>
      <c r="G1082" s="116">
        <v>36000</v>
      </c>
      <c r="H1082" s="73">
        <v>627</v>
      </c>
      <c r="I1082" s="70">
        <v>57.41626794258373</v>
      </c>
      <c r="J1082" s="74">
        <v>36290</v>
      </c>
      <c r="K1082" s="73">
        <v>632</v>
      </c>
      <c r="L1082" s="75">
        <v>57.420886075949369</v>
      </c>
    </row>
    <row r="1083" spans="2:12" x14ac:dyDescent="0.2">
      <c r="B1083" s="71" t="s">
        <v>6678</v>
      </c>
      <c r="C1083" s="72" t="s">
        <v>5270</v>
      </c>
      <c r="D1083" s="72" t="s">
        <v>2720</v>
      </c>
      <c r="E1083" s="72" t="s">
        <v>10120</v>
      </c>
      <c r="F1083" s="72" t="s">
        <v>9983</v>
      </c>
      <c r="G1083" s="116">
        <v>645662</v>
      </c>
      <c r="H1083" s="73">
        <v>4455</v>
      </c>
      <c r="I1083" s="70">
        <v>144.92974186307521</v>
      </c>
      <c r="J1083" s="74">
        <v>655347</v>
      </c>
      <c r="K1083" s="73">
        <v>4492</v>
      </c>
      <c r="L1083" s="75">
        <v>145.89203027604631</v>
      </c>
    </row>
    <row r="1084" spans="2:12" x14ac:dyDescent="0.2">
      <c r="B1084" s="71" t="s">
        <v>6678</v>
      </c>
      <c r="C1084" s="72" t="s">
        <v>5270</v>
      </c>
      <c r="D1084" s="72" t="s">
        <v>2721</v>
      </c>
      <c r="E1084" s="72" t="s">
        <v>10120</v>
      </c>
      <c r="F1084" s="72" t="s">
        <v>9983</v>
      </c>
      <c r="G1084" s="116">
        <v>9000</v>
      </c>
      <c r="H1084" s="73">
        <v>245</v>
      </c>
      <c r="I1084" s="70">
        <v>36.734693877551024</v>
      </c>
      <c r="J1084" s="74">
        <v>21000</v>
      </c>
      <c r="K1084" s="73">
        <v>245</v>
      </c>
      <c r="L1084" s="75">
        <v>85.714285714285708</v>
      </c>
    </row>
    <row r="1085" spans="2:12" x14ac:dyDescent="0.2">
      <c r="B1085" s="71" t="s">
        <v>6678</v>
      </c>
      <c r="C1085" s="72" t="s">
        <v>5270</v>
      </c>
      <c r="D1085" s="72" t="s">
        <v>2722</v>
      </c>
      <c r="E1085" s="72" t="s">
        <v>10120</v>
      </c>
      <c r="F1085" s="72" t="s">
        <v>9983</v>
      </c>
      <c r="G1085" s="116">
        <v>96000</v>
      </c>
      <c r="H1085" s="73">
        <v>866</v>
      </c>
      <c r="I1085" s="70">
        <v>110.85450346420323</v>
      </c>
      <c r="J1085" s="74">
        <v>96000</v>
      </c>
      <c r="K1085" s="73">
        <v>871</v>
      </c>
      <c r="L1085" s="75">
        <v>110.21814006888634</v>
      </c>
    </row>
    <row r="1086" spans="2:12" x14ac:dyDescent="0.2">
      <c r="B1086" s="71" t="s">
        <v>6678</v>
      </c>
      <c r="C1086" s="72" t="s">
        <v>5270</v>
      </c>
      <c r="D1086" s="72" t="s">
        <v>2723</v>
      </c>
      <c r="E1086" s="72" t="s">
        <v>10120</v>
      </c>
      <c r="F1086" s="72" t="s">
        <v>9983</v>
      </c>
      <c r="G1086" s="116">
        <v>26000</v>
      </c>
      <c r="H1086" s="73">
        <v>508</v>
      </c>
      <c r="I1086" s="70">
        <v>51.181102362204726</v>
      </c>
      <c r="J1086" s="74">
        <v>31447</v>
      </c>
      <c r="K1086" s="73">
        <v>512</v>
      </c>
      <c r="L1086" s="75">
        <v>61.419921875</v>
      </c>
    </row>
    <row r="1087" spans="2:12" x14ac:dyDescent="0.2">
      <c r="B1087" s="71" t="s">
        <v>6678</v>
      </c>
      <c r="C1087" s="72" t="s">
        <v>5270</v>
      </c>
      <c r="D1087" s="72" t="s">
        <v>2724</v>
      </c>
      <c r="E1087" s="72" t="s">
        <v>10120</v>
      </c>
      <c r="F1087" s="72" t="s">
        <v>9983</v>
      </c>
      <c r="G1087" s="116">
        <v>27720</v>
      </c>
      <c r="H1087" s="73">
        <v>594</v>
      </c>
      <c r="I1087" s="70">
        <v>46.666666666666664</v>
      </c>
      <c r="J1087" s="74">
        <v>30930</v>
      </c>
      <c r="K1087" s="73">
        <v>616</v>
      </c>
      <c r="L1087" s="75">
        <v>50.211038961038959</v>
      </c>
    </row>
    <row r="1088" spans="2:12" x14ac:dyDescent="0.2">
      <c r="B1088" s="71" t="s">
        <v>6678</v>
      </c>
      <c r="C1088" s="72" t="s">
        <v>5270</v>
      </c>
      <c r="D1088" s="72" t="s">
        <v>2725</v>
      </c>
      <c r="E1088" s="72" t="s">
        <v>10120</v>
      </c>
      <c r="F1088" s="72" t="s">
        <v>9983</v>
      </c>
      <c r="G1088" s="116">
        <v>119970</v>
      </c>
      <c r="H1088" s="73">
        <v>1481</v>
      </c>
      <c r="I1088" s="70">
        <v>81.006076975016882</v>
      </c>
      <c r="J1088" s="74">
        <v>123950</v>
      </c>
      <c r="K1088" s="73">
        <v>1501</v>
      </c>
      <c r="L1088" s="75">
        <v>82.578281145902736</v>
      </c>
    </row>
    <row r="1089" spans="2:12" x14ac:dyDescent="0.2">
      <c r="B1089" s="71" t="s">
        <v>6678</v>
      </c>
      <c r="C1089" s="72" t="s">
        <v>5270</v>
      </c>
      <c r="D1089" s="72" t="s">
        <v>9841</v>
      </c>
      <c r="E1089" s="72" t="s">
        <v>10120</v>
      </c>
      <c r="F1089" s="72" t="s">
        <v>9983</v>
      </c>
      <c r="G1089" s="116">
        <v>19347</v>
      </c>
      <c r="H1089" s="73">
        <v>351</v>
      </c>
      <c r="I1089" s="70">
        <v>55.12</v>
      </c>
      <c r="J1089" s="74">
        <v>20339</v>
      </c>
      <c r="K1089" s="73">
        <v>369</v>
      </c>
      <c r="L1089" s="75">
        <v>55.119241192411927</v>
      </c>
    </row>
    <row r="1090" spans="2:12" x14ac:dyDescent="0.2">
      <c r="B1090" s="71" t="s">
        <v>6678</v>
      </c>
      <c r="C1090" s="72" t="s">
        <v>5270</v>
      </c>
      <c r="D1090" s="72" t="s">
        <v>2726</v>
      </c>
      <c r="E1090" s="72" t="s">
        <v>10120</v>
      </c>
      <c r="F1090" s="72" t="s">
        <v>9983</v>
      </c>
      <c r="G1090" s="116">
        <v>26000</v>
      </c>
      <c r="H1090" s="73">
        <v>559</v>
      </c>
      <c r="I1090" s="70">
        <v>46.511627906976742</v>
      </c>
      <c r="J1090" s="74">
        <v>27022</v>
      </c>
      <c r="K1090" s="73">
        <v>581</v>
      </c>
      <c r="L1090" s="75">
        <v>46.509466437177281</v>
      </c>
    </row>
    <row r="1091" spans="2:12" x14ac:dyDescent="0.2">
      <c r="B1091" s="71" t="s">
        <v>6678</v>
      </c>
      <c r="C1091" s="72" t="s">
        <v>5270</v>
      </c>
      <c r="D1091" s="72" t="s">
        <v>2727</v>
      </c>
      <c r="E1091" s="72" t="s">
        <v>10120</v>
      </c>
      <c r="F1091" s="72" t="s">
        <v>9983</v>
      </c>
      <c r="G1091" s="116">
        <v>772800</v>
      </c>
      <c r="H1091" s="73">
        <v>4406</v>
      </c>
      <c r="I1091" s="70">
        <v>175.39718565592375</v>
      </c>
      <c r="J1091" s="74">
        <v>783350</v>
      </c>
      <c r="K1091" s="73">
        <v>4466</v>
      </c>
      <c r="L1091" s="75">
        <v>175.40304523063145</v>
      </c>
    </row>
    <row r="1092" spans="2:12" x14ac:dyDescent="0.2">
      <c r="B1092" s="71" t="s">
        <v>6678</v>
      </c>
      <c r="C1092" s="72" t="s">
        <v>5270</v>
      </c>
      <c r="D1092" s="72" t="s">
        <v>2728</v>
      </c>
      <c r="E1092" s="72" t="s">
        <v>10120</v>
      </c>
      <c r="F1092" s="72" t="s">
        <v>9983</v>
      </c>
      <c r="G1092" s="116">
        <v>6184</v>
      </c>
      <c r="H1092" s="73">
        <v>93</v>
      </c>
      <c r="I1092" s="70">
        <v>66.494623655913983</v>
      </c>
      <c r="J1092" s="74">
        <v>9684</v>
      </c>
      <c r="K1092" s="73">
        <v>95</v>
      </c>
      <c r="L1092" s="75">
        <v>101.93684210526315</v>
      </c>
    </row>
    <row r="1093" spans="2:12" x14ac:dyDescent="0.2">
      <c r="B1093" s="71" t="s">
        <v>6678</v>
      </c>
      <c r="C1093" s="72" t="s">
        <v>5270</v>
      </c>
      <c r="D1093" s="72" t="s">
        <v>2729</v>
      </c>
      <c r="E1093" s="72" t="s">
        <v>10120</v>
      </c>
      <c r="F1093" s="72" t="s">
        <v>9983</v>
      </c>
      <c r="G1093" s="116">
        <v>4000</v>
      </c>
      <c r="H1093" s="73">
        <v>105</v>
      </c>
      <c r="I1093" s="70">
        <v>38.095238095238095</v>
      </c>
      <c r="J1093" s="74">
        <v>5500</v>
      </c>
      <c r="K1093" s="73">
        <v>105</v>
      </c>
      <c r="L1093" s="75">
        <v>52.38095238095238</v>
      </c>
    </row>
    <row r="1094" spans="2:12" x14ac:dyDescent="0.2">
      <c r="B1094" s="71" t="s">
        <v>6678</v>
      </c>
      <c r="C1094" s="72" t="s">
        <v>5270</v>
      </c>
      <c r="D1094" s="72" t="s">
        <v>6082</v>
      </c>
      <c r="E1094" s="72" t="s">
        <v>10120</v>
      </c>
      <c r="F1094" s="72" t="s">
        <v>9983</v>
      </c>
      <c r="G1094" s="116">
        <v>3800</v>
      </c>
      <c r="H1094" s="73">
        <v>160</v>
      </c>
      <c r="I1094" s="70">
        <v>23.75</v>
      </c>
      <c r="J1094" s="74">
        <v>3800</v>
      </c>
      <c r="K1094" s="73">
        <v>162</v>
      </c>
      <c r="L1094" s="75">
        <v>23.456790123456791</v>
      </c>
    </row>
    <row r="1095" spans="2:12" x14ac:dyDescent="0.2">
      <c r="B1095" s="71" t="s">
        <v>6678</v>
      </c>
      <c r="C1095" s="72" t="s">
        <v>5270</v>
      </c>
      <c r="D1095" s="72" t="s">
        <v>6083</v>
      </c>
      <c r="E1095" s="72" t="s">
        <v>10120</v>
      </c>
      <c r="F1095" s="72" t="s">
        <v>9983</v>
      </c>
      <c r="G1095" s="116">
        <v>22670</v>
      </c>
      <c r="H1095" s="73">
        <v>585</v>
      </c>
      <c r="I1095" s="70">
        <v>38.752136752136749</v>
      </c>
      <c r="J1095" s="74">
        <v>23124</v>
      </c>
      <c r="K1095" s="73">
        <v>592</v>
      </c>
      <c r="L1095" s="75">
        <v>39.060810810810814</v>
      </c>
    </row>
    <row r="1096" spans="2:12" x14ac:dyDescent="0.2">
      <c r="B1096" s="71" t="s">
        <v>6678</v>
      </c>
      <c r="C1096" s="72" t="s">
        <v>5270</v>
      </c>
      <c r="D1096" s="72" t="s">
        <v>6084</v>
      </c>
      <c r="E1096" s="72" t="s">
        <v>10120</v>
      </c>
      <c r="F1096" s="72" t="s">
        <v>9983</v>
      </c>
      <c r="G1096" s="116">
        <v>92787</v>
      </c>
      <c r="H1096" s="73">
        <v>1239</v>
      </c>
      <c r="I1096" s="70">
        <v>74.888619854721554</v>
      </c>
      <c r="J1096" s="74">
        <v>93538</v>
      </c>
      <c r="K1096" s="73">
        <v>1249</v>
      </c>
      <c r="L1096" s="75">
        <v>74.890312249799834</v>
      </c>
    </row>
    <row r="1097" spans="2:12" x14ac:dyDescent="0.2">
      <c r="B1097" s="71" t="s">
        <v>6678</v>
      </c>
      <c r="C1097" s="72" t="s">
        <v>5270</v>
      </c>
      <c r="D1097" s="72" t="s">
        <v>6085</v>
      </c>
      <c r="E1097" s="72" t="s">
        <v>10120</v>
      </c>
      <c r="F1097" s="72" t="s">
        <v>9983</v>
      </c>
      <c r="G1097" s="116">
        <v>1970866</v>
      </c>
      <c r="H1097" s="73">
        <v>13176</v>
      </c>
      <c r="I1097" s="70">
        <v>149.57999392835458</v>
      </c>
      <c r="J1097" s="74">
        <v>2010056</v>
      </c>
      <c r="K1097" s="73">
        <v>13438</v>
      </c>
      <c r="L1097" s="75">
        <v>149.57999702336656</v>
      </c>
    </row>
    <row r="1098" spans="2:12" x14ac:dyDescent="0.2">
      <c r="B1098" s="71" t="s">
        <v>6678</v>
      </c>
      <c r="C1098" s="72" t="s">
        <v>5270</v>
      </c>
      <c r="D1098" s="72" t="s">
        <v>6086</v>
      </c>
      <c r="E1098" s="72" t="s">
        <v>10120</v>
      </c>
      <c r="F1098" s="72" t="s">
        <v>9983</v>
      </c>
      <c r="G1098" s="116">
        <v>23136</v>
      </c>
      <c r="H1098" s="73">
        <v>447</v>
      </c>
      <c r="I1098" s="70">
        <v>51.758389261744966</v>
      </c>
      <c r="J1098" s="74">
        <v>23653</v>
      </c>
      <c r="K1098" s="73">
        <v>457</v>
      </c>
      <c r="L1098" s="75">
        <v>51.757111597374177</v>
      </c>
    </row>
    <row r="1099" spans="2:12" x14ac:dyDescent="0.2">
      <c r="B1099" s="71" t="s">
        <v>6678</v>
      </c>
      <c r="C1099" s="72" t="s">
        <v>5270</v>
      </c>
      <c r="D1099" s="72" t="s">
        <v>6087</v>
      </c>
      <c r="E1099" s="72" t="s">
        <v>10120</v>
      </c>
      <c r="F1099" s="72" t="s">
        <v>9983</v>
      </c>
      <c r="G1099" s="116">
        <v>95454</v>
      </c>
      <c r="H1099" s="73">
        <v>1597</v>
      </c>
      <c r="I1099" s="70">
        <v>59.770820288040078</v>
      </c>
      <c r="J1099" s="74">
        <v>103462</v>
      </c>
      <c r="K1099" s="73">
        <v>1731</v>
      </c>
      <c r="L1099" s="75">
        <v>59.770075101097632</v>
      </c>
    </row>
    <row r="1100" spans="2:12" x14ac:dyDescent="0.2">
      <c r="B1100" s="71" t="s">
        <v>6678</v>
      </c>
      <c r="C1100" s="72" t="s">
        <v>5270</v>
      </c>
      <c r="D1100" s="72" t="s">
        <v>6088</v>
      </c>
      <c r="E1100" s="72" t="s">
        <v>10120</v>
      </c>
      <c r="F1100" s="72" t="s">
        <v>9983</v>
      </c>
      <c r="G1100" s="116">
        <v>39964</v>
      </c>
      <c r="H1100" s="73">
        <v>1227</v>
      </c>
      <c r="I1100" s="70">
        <v>32.57049714751426</v>
      </c>
      <c r="J1100" s="74">
        <v>40550</v>
      </c>
      <c r="K1100" s="73">
        <v>1245</v>
      </c>
      <c r="L1100" s="75">
        <v>32.570281124497996</v>
      </c>
    </row>
    <row r="1101" spans="2:12" x14ac:dyDescent="0.2">
      <c r="B1101" s="71" t="s">
        <v>6678</v>
      </c>
      <c r="C1101" s="72" t="s">
        <v>5270</v>
      </c>
      <c r="D1101" s="72" t="s">
        <v>6089</v>
      </c>
      <c r="E1101" s="72" t="s">
        <v>10120</v>
      </c>
      <c r="F1101" s="72" t="s">
        <v>9983</v>
      </c>
      <c r="G1101" s="116">
        <v>37000</v>
      </c>
      <c r="H1101" s="73">
        <v>697</v>
      </c>
      <c r="I1101" s="70">
        <v>53.08464849354376</v>
      </c>
      <c r="J1101" s="74">
        <v>37000</v>
      </c>
      <c r="K1101" s="73">
        <v>695</v>
      </c>
      <c r="L1101" s="75">
        <v>53.237410071942449</v>
      </c>
    </row>
    <row r="1102" spans="2:12" x14ac:dyDescent="0.2">
      <c r="B1102" s="71" t="s">
        <v>6678</v>
      </c>
      <c r="C1102" s="72" t="s">
        <v>5270</v>
      </c>
      <c r="D1102" s="72" t="s">
        <v>6090</v>
      </c>
      <c r="E1102" s="72" t="s">
        <v>10120</v>
      </c>
      <c r="F1102" s="72" t="s">
        <v>9983</v>
      </c>
      <c r="G1102" s="116">
        <v>4000</v>
      </c>
      <c r="H1102" s="73">
        <v>60</v>
      </c>
      <c r="I1102" s="70">
        <v>66.666666666666671</v>
      </c>
      <c r="J1102" s="74">
        <v>4000</v>
      </c>
      <c r="K1102" s="73">
        <v>61</v>
      </c>
      <c r="L1102" s="75">
        <v>65.573770491803273</v>
      </c>
    </row>
    <row r="1103" spans="2:12" x14ac:dyDescent="0.2">
      <c r="B1103" s="71" t="s">
        <v>6678</v>
      </c>
      <c r="C1103" s="72" t="s">
        <v>5270</v>
      </c>
      <c r="D1103" s="72" t="s">
        <v>6091</v>
      </c>
      <c r="E1103" s="72" t="s">
        <v>10120</v>
      </c>
      <c r="F1103" s="72" t="s">
        <v>9983</v>
      </c>
      <c r="G1103" s="116">
        <v>2094</v>
      </c>
      <c r="H1103" s="73">
        <v>77</v>
      </c>
      <c r="I1103" s="70">
        <v>27.194805194805195</v>
      </c>
      <c r="J1103" s="74">
        <v>2094</v>
      </c>
      <c r="K1103" s="73">
        <v>80</v>
      </c>
      <c r="L1103" s="75">
        <v>26.175000000000001</v>
      </c>
    </row>
    <row r="1104" spans="2:12" x14ac:dyDescent="0.2">
      <c r="B1104" s="71" t="s">
        <v>6678</v>
      </c>
      <c r="C1104" s="72" t="s">
        <v>5270</v>
      </c>
      <c r="D1104" s="72" t="s">
        <v>4304</v>
      </c>
      <c r="E1104" s="72" t="s">
        <v>10120</v>
      </c>
      <c r="F1104" s="72" t="s">
        <v>9983</v>
      </c>
      <c r="G1104" s="116">
        <v>15000</v>
      </c>
      <c r="H1104" s="73">
        <v>239</v>
      </c>
      <c r="I1104" s="70">
        <v>62.761506276150627</v>
      </c>
      <c r="J1104" s="74">
        <v>16000</v>
      </c>
      <c r="K1104" s="73">
        <v>241</v>
      </c>
      <c r="L1104" s="75">
        <v>66.390041493775939</v>
      </c>
    </row>
    <row r="1105" spans="2:12" x14ac:dyDescent="0.2">
      <c r="B1105" s="71" t="s">
        <v>6678</v>
      </c>
      <c r="C1105" s="72" t="s">
        <v>5270</v>
      </c>
      <c r="D1105" s="72" t="s">
        <v>6092</v>
      </c>
      <c r="E1105" s="72" t="s">
        <v>10120</v>
      </c>
      <c r="F1105" s="72" t="s">
        <v>9983</v>
      </c>
      <c r="G1105" s="116">
        <v>48000</v>
      </c>
      <c r="H1105" s="73">
        <v>972</v>
      </c>
      <c r="I1105" s="70">
        <v>49.382716049382715</v>
      </c>
      <c r="J1105" s="74">
        <v>55000</v>
      </c>
      <c r="K1105" s="73">
        <v>978</v>
      </c>
      <c r="L1105" s="75">
        <v>56.237218813905933</v>
      </c>
    </row>
    <row r="1106" spans="2:12" x14ac:dyDescent="0.2">
      <c r="B1106" s="71" t="s">
        <v>6678</v>
      </c>
      <c r="C1106" s="72" t="s">
        <v>5270</v>
      </c>
      <c r="D1106" s="72" t="s">
        <v>6093</v>
      </c>
      <c r="E1106" s="72" t="s">
        <v>10120</v>
      </c>
      <c r="F1106" s="72" t="s">
        <v>9983</v>
      </c>
      <c r="G1106" s="116">
        <v>6120</v>
      </c>
      <c r="H1106" s="73">
        <v>129</v>
      </c>
      <c r="I1106" s="70">
        <v>47.441860465116278</v>
      </c>
      <c r="J1106" s="74">
        <v>6310</v>
      </c>
      <c r="K1106" s="73">
        <v>133</v>
      </c>
      <c r="L1106" s="75">
        <v>47.443609022556394</v>
      </c>
    </row>
    <row r="1107" spans="2:12" x14ac:dyDescent="0.2">
      <c r="B1107" s="71" t="s">
        <v>6678</v>
      </c>
      <c r="C1107" s="72" t="s">
        <v>5270</v>
      </c>
      <c r="D1107" s="72" t="s">
        <v>8445</v>
      </c>
      <c r="E1107" s="72" t="s">
        <v>10120</v>
      </c>
      <c r="F1107" s="72" t="s">
        <v>9990</v>
      </c>
      <c r="G1107" s="116">
        <v>0</v>
      </c>
      <c r="H1107" s="73">
        <v>22</v>
      </c>
      <c r="I1107" s="70">
        <v>0</v>
      </c>
      <c r="J1107" s="74">
        <v>0</v>
      </c>
      <c r="K1107" s="73">
        <v>20</v>
      </c>
      <c r="L1107" s="75">
        <v>0</v>
      </c>
    </row>
    <row r="1108" spans="2:12" x14ac:dyDescent="0.2">
      <c r="B1108" s="71" t="s">
        <v>6678</v>
      </c>
      <c r="C1108" s="72" t="s">
        <v>5270</v>
      </c>
      <c r="D1108" s="72" t="s">
        <v>6094</v>
      </c>
      <c r="E1108" s="72" t="s">
        <v>10120</v>
      </c>
      <c r="F1108" s="72" t="s">
        <v>9983</v>
      </c>
      <c r="G1108" s="116">
        <v>140965</v>
      </c>
      <c r="H1108" s="73">
        <v>1806</v>
      </c>
      <c r="I1108" s="70">
        <v>78.053709856035439</v>
      </c>
      <c r="J1108" s="74">
        <v>164882</v>
      </c>
      <c r="K1108" s="73">
        <v>1831</v>
      </c>
      <c r="L1108" s="75">
        <v>90.050245767340257</v>
      </c>
    </row>
    <row r="1109" spans="2:12" x14ac:dyDescent="0.2">
      <c r="B1109" s="71" t="s">
        <v>6678</v>
      </c>
      <c r="C1109" s="72" t="s">
        <v>5270</v>
      </c>
      <c r="D1109" s="72" t="s">
        <v>6095</v>
      </c>
      <c r="E1109" s="72" t="s">
        <v>10120</v>
      </c>
      <c r="F1109" s="72" t="s">
        <v>9983</v>
      </c>
      <c r="G1109" s="116">
        <v>9500</v>
      </c>
      <c r="H1109" s="73">
        <v>445</v>
      </c>
      <c r="I1109" s="70">
        <v>21.348314606741575</v>
      </c>
      <c r="J1109" s="74">
        <v>9608</v>
      </c>
      <c r="K1109" s="73">
        <v>450</v>
      </c>
      <c r="L1109" s="75">
        <v>21.351111111111113</v>
      </c>
    </row>
    <row r="1110" spans="2:12" x14ac:dyDescent="0.2">
      <c r="B1110" s="71" t="s">
        <v>6678</v>
      </c>
      <c r="C1110" s="72" t="s">
        <v>5270</v>
      </c>
      <c r="D1110" s="72" t="s">
        <v>6096</v>
      </c>
      <c r="E1110" s="72" t="s">
        <v>10120</v>
      </c>
      <c r="F1110" s="72" t="s">
        <v>9983</v>
      </c>
      <c r="G1110" s="116">
        <v>12000</v>
      </c>
      <c r="H1110" s="73">
        <v>153</v>
      </c>
      <c r="I1110" s="70">
        <v>78.431372549019613</v>
      </c>
      <c r="J1110" s="74">
        <v>12000</v>
      </c>
      <c r="K1110" s="73">
        <v>154</v>
      </c>
      <c r="L1110" s="75">
        <v>77.922077922077918</v>
      </c>
    </row>
    <row r="1111" spans="2:12" x14ac:dyDescent="0.2">
      <c r="B1111" s="71" t="s">
        <v>6678</v>
      </c>
      <c r="C1111" s="72" t="s">
        <v>5270</v>
      </c>
      <c r="D1111" s="72" t="s">
        <v>6097</v>
      </c>
      <c r="E1111" s="72" t="s">
        <v>10120</v>
      </c>
      <c r="F1111" s="72" t="s">
        <v>9983</v>
      </c>
      <c r="G1111" s="116">
        <v>455704</v>
      </c>
      <c r="H1111" s="73">
        <v>3778</v>
      </c>
      <c r="I1111" s="70">
        <v>120.62043409211223</v>
      </c>
      <c r="J1111" s="74">
        <v>479098</v>
      </c>
      <c r="K1111" s="73">
        <v>3874</v>
      </c>
      <c r="L1111" s="75">
        <v>123.67010841507486</v>
      </c>
    </row>
    <row r="1112" spans="2:12" x14ac:dyDescent="0.2">
      <c r="B1112" s="71" t="s">
        <v>6678</v>
      </c>
      <c r="C1112" s="72" t="s">
        <v>5270</v>
      </c>
      <c r="D1112" s="72" t="s">
        <v>6098</v>
      </c>
      <c r="E1112" s="72" t="s">
        <v>10120</v>
      </c>
      <c r="F1112" s="72" t="s">
        <v>9983</v>
      </c>
      <c r="G1112" s="116">
        <v>159250</v>
      </c>
      <c r="H1112" s="73">
        <v>2189</v>
      </c>
      <c r="I1112" s="70">
        <v>72.750114207400642</v>
      </c>
      <c r="J1112" s="74">
        <v>169300</v>
      </c>
      <c r="K1112" s="73">
        <v>2308</v>
      </c>
      <c r="L1112" s="75">
        <v>73.353552859618716</v>
      </c>
    </row>
    <row r="1113" spans="2:12" x14ac:dyDescent="0.2">
      <c r="B1113" s="71" t="s">
        <v>6678</v>
      </c>
      <c r="C1113" s="72" t="s">
        <v>5270</v>
      </c>
      <c r="D1113" s="72" t="s">
        <v>6099</v>
      </c>
      <c r="E1113" s="72" t="s">
        <v>10120</v>
      </c>
      <c r="F1113" s="72" t="s">
        <v>9983</v>
      </c>
      <c r="G1113" s="116">
        <v>35000</v>
      </c>
      <c r="H1113" s="73">
        <v>784</v>
      </c>
      <c r="I1113" s="70">
        <v>44.642857142857146</v>
      </c>
      <c r="J1113" s="74">
        <v>35935</v>
      </c>
      <c r="K1113" s="73">
        <v>805</v>
      </c>
      <c r="L1113" s="75">
        <v>44.639751552795033</v>
      </c>
    </row>
    <row r="1114" spans="2:12" x14ac:dyDescent="0.2">
      <c r="B1114" s="71" t="s">
        <v>6678</v>
      </c>
      <c r="C1114" s="72" t="s">
        <v>5270</v>
      </c>
      <c r="D1114" s="72" t="s">
        <v>6100</v>
      </c>
      <c r="E1114" s="72" t="s">
        <v>10120</v>
      </c>
      <c r="F1114" s="72" t="s">
        <v>9983</v>
      </c>
      <c r="G1114" s="116">
        <v>39530</v>
      </c>
      <c r="H1114" s="73">
        <v>947</v>
      </c>
      <c r="I1114" s="70">
        <v>41.74234424498416</v>
      </c>
      <c r="J1114" s="74">
        <v>45522</v>
      </c>
      <c r="K1114" s="73">
        <v>1064</v>
      </c>
      <c r="L1114" s="75">
        <v>42.783834586466163</v>
      </c>
    </row>
    <row r="1115" spans="2:12" x14ac:dyDescent="0.2">
      <c r="B1115" s="71" t="s">
        <v>6678</v>
      </c>
      <c r="C1115" s="72" t="s">
        <v>5270</v>
      </c>
      <c r="D1115" s="72" t="s">
        <v>6101</v>
      </c>
      <c r="E1115" s="72" t="s">
        <v>10120</v>
      </c>
      <c r="F1115" s="72" t="s">
        <v>9983</v>
      </c>
      <c r="G1115" s="116">
        <v>66338</v>
      </c>
      <c r="H1115" s="73">
        <v>694</v>
      </c>
      <c r="I1115" s="70">
        <v>95.58789625360231</v>
      </c>
      <c r="J1115" s="74">
        <v>67165</v>
      </c>
      <c r="K1115" s="73">
        <v>695</v>
      </c>
      <c r="L1115" s="75">
        <v>96.640287769784166</v>
      </c>
    </row>
    <row r="1116" spans="2:12" x14ac:dyDescent="0.2">
      <c r="B1116" s="71" t="s">
        <v>6678</v>
      </c>
      <c r="C1116" s="72" t="s">
        <v>5270</v>
      </c>
      <c r="D1116" s="72" t="s">
        <v>6102</v>
      </c>
      <c r="E1116" s="72" t="s">
        <v>10120</v>
      </c>
      <c r="F1116" s="72" t="s">
        <v>9983</v>
      </c>
      <c r="G1116" s="116">
        <v>13000</v>
      </c>
      <c r="H1116" s="73">
        <v>460</v>
      </c>
      <c r="I1116" s="70">
        <v>28.260869565217391</v>
      </c>
      <c r="J1116" s="74">
        <v>13000</v>
      </c>
      <c r="K1116" s="73">
        <v>463</v>
      </c>
      <c r="L1116" s="75">
        <v>28.077753779697623</v>
      </c>
    </row>
    <row r="1117" spans="2:12" x14ac:dyDescent="0.2">
      <c r="B1117" s="71" t="s">
        <v>6678</v>
      </c>
      <c r="C1117" s="72" t="s">
        <v>5270</v>
      </c>
      <c r="D1117" s="72" t="s">
        <v>6103</v>
      </c>
      <c r="E1117" s="72" t="s">
        <v>10120</v>
      </c>
      <c r="F1117" s="72" t="s">
        <v>9983</v>
      </c>
      <c r="G1117" s="116">
        <v>16556</v>
      </c>
      <c r="H1117" s="73">
        <v>341</v>
      </c>
      <c r="I1117" s="70">
        <v>48.551319648093845</v>
      </c>
      <c r="J1117" s="74">
        <v>16410</v>
      </c>
      <c r="K1117" s="73">
        <v>338</v>
      </c>
      <c r="L1117" s="75">
        <v>48.550295857988168</v>
      </c>
    </row>
    <row r="1118" spans="2:12" x14ac:dyDescent="0.2">
      <c r="B1118" s="71" t="s">
        <v>6678</v>
      </c>
      <c r="C1118" s="72" t="s">
        <v>5270</v>
      </c>
      <c r="D1118" s="72" t="s">
        <v>6104</v>
      </c>
      <c r="E1118" s="72" t="s">
        <v>10120</v>
      </c>
      <c r="F1118" s="72" t="s">
        <v>9983</v>
      </c>
      <c r="G1118" s="116">
        <v>6647</v>
      </c>
      <c r="H1118" s="73">
        <v>104</v>
      </c>
      <c r="I1118" s="70">
        <v>63.91346153846154</v>
      </c>
      <c r="J1118" s="74">
        <v>6780</v>
      </c>
      <c r="K1118" s="73">
        <v>105</v>
      </c>
      <c r="L1118" s="75">
        <v>64.571428571428569</v>
      </c>
    </row>
    <row r="1119" spans="2:12" x14ac:dyDescent="0.2">
      <c r="B1119" s="71" t="s">
        <v>6678</v>
      </c>
      <c r="C1119" s="72" t="s">
        <v>5270</v>
      </c>
      <c r="D1119" s="72" t="s">
        <v>6105</v>
      </c>
      <c r="E1119" s="72" t="s">
        <v>10120</v>
      </c>
      <c r="F1119" s="72" t="s">
        <v>9983</v>
      </c>
      <c r="G1119" s="116">
        <v>41470</v>
      </c>
      <c r="H1119" s="73">
        <v>881</v>
      </c>
      <c r="I1119" s="70">
        <v>47.071509648127126</v>
      </c>
      <c r="J1119" s="74">
        <v>47097</v>
      </c>
      <c r="K1119" s="73">
        <v>953</v>
      </c>
      <c r="L1119" s="75">
        <v>49.419727177334735</v>
      </c>
    </row>
    <row r="1120" spans="2:12" x14ac:dyDescent="0.2">
      <c r="B1120" s="71" t="s">
        <v>6678</v>
      </c>
      <c r="C1120" s="72" t="s">
        <v>5270</v>
      </c>
      <c r="D1120" s="72" t="s">
        <v>6106</v>
      </c>
      <c r="E1120" s="72" t="s">
        <v>10120</v>
      </c>
      <c r="F1120" s="72" t="s">
        <v>9983</v>
      </c>
      <c r="G1120" s="116">
        <v>372041</v>
      </c>
      <c r="H1120" s="73">
        <v>2872</v>
      </c>
      <c r="I1120" s="70">
        <v>129.54073816155989</v>
      </c>
      <c r="J1120" s="74">
        <v>409218</v>
      </c>
      <c r="K1120" s="73">
        <v>3004</v>
      </c>
      <c r="L1120" s="75">
        <v>136.22436750998668</v>
      </c>
    </row>
    <row r="1121" spans="2:12" x14ac:dyDescent="0.2">
      <c r="B1121" s="71" t="s">
        <v>6678</v>
      </c>
      <c r="C1121" s="72" t="s">
        <v>5270</v>
      </c>
      <c r="D1121" s="72" t="s">
        <v>4733</v>
      </c>
      <c r="E1121" s="72" t="s">
        <v>10120</v>
      </c>
      <c r="F1121" s="72" t="s">
        <v>9983</v>
      </c>
      <c r="G1121" s="116">
        <v>8900</v>
      </c>
      <c r="H1121" s="73">
        <v>677</v>
      </c>
      <c r="I1121" s="70">
        <v>13.146233382570163</v>
      </c>
      <c r="J1121" s="74">
        <v>8900</v>
      </c>
      <c r="K1121" s="73">
        <v>682</v>
      </c>
      <c r="L1121" s="75">
        <v>13.049853372434018</v>
      </c>
    </row>
    <row r="1122" spans="2:12" x14ac:dyDescent="0.2">
      <c r="B1122" s="71" t="s">
        <v>6678</v>
      </c>
      <c r="C1122" s="72" t="s">
        <v>5270</v>
      </c>
      <c r="D1122" s="72" t="s">
        <v>4734</v>
      </c>
      <c r="E1122" s="72" t="s">
        <v>10120</v>
      </c>
      <c r="F1122" s="72" t="s">
        <v>9983</v>
      </c>
      <c r="G1122" s="116">
        <v>16321</v>
      </c>
      <c r="H1122" s="73">
        <v>617</v>
      </c>
      <c r="I1122" s="70">
        <v>26.452188006482981</v>
      </c>
      <c r="J1122" s="74">
        <v>17008</v>
      </c>
      <c r="K1122" s="73">
        <v>631</v>
      </c>
      <c r="L1122" s="75">
        <v>26.954041204437402</v>
      </c>
    </row>
    <row r="1123" spans="2:12" x14ac:dyDescent="0.2">
      <c r="B1123" s="71" t="s">
        <v>6678</v>
      </c>
      <c r="C1123" s="72" t="s">
        <v>5270</v>
      </c>
      <c r="D1123" s="72" t="s">
        <v>4735</v>
      </c>
      <c r="E1123" s="72" t="s">
        <v>10120</v>
      </c>
      <c r="F1123" s="72" t="s">
        <v>9983</v>
      </c>
      <c r="G1123" s="116">
        <v>13379</v>
      </c>
      <c r="H1123" s="73">
        <v>167</v>
      </c>
      <c r="I1123" s="70">
        <v>80.113772455089816</v>
      </c>
      <c r="J1123" s="74">
        <v>13465</v>
      </c>
      <c r="K1123" s="73">
        <v>168</v>
      </c>
      <c r="L1123" s="75">
        <v>80.148809523809518</v>
      </c>
    </row>
    <row r="1124" spans="2:12" x14ac:dyDescent="0.2">
      <c r="B1124" s="71" t="s">
        <v>6678</v>
      </c>
      <c r="C1124" s="72" t="s">
        <v>5270</v>
      </c>
      <c r="D1124" s="72" t="s">
        <v>6989</v>
      </c>
      <c r="E1124" s="72" t="s">
        <v>10120</v>
      </c>
      <c r="F1124" s="72" t="s">
        <v>9983</v>
      </c>
      <c r="G1124" s="116">
        <v>5950</v>
      </c>
      <c r="H1124" s="73">
        <v>125</v>
      </c>
      <c r="I1124" s="70">
        <v>47.6</v>
      </c>
      <c r="J1124" s="74">
        <v>6045</v>
      </c>
      <c r="K1124" s="73">
        <v>127</v>
      </c>
      <c r="L1124" s="75">
        <v>47.598425196850393</v>
      </c>
    </row>
    <row r="1125" spans="2:12" x14ac:dyDescent="0.2">
      <c r="B1125" s="71" t="s">
        <v>6678</v>
      </c>
      <c r="C1125" s="72" t="s">
        <v>5270</v>
      </c>
      <c r="D1125" s="72" t="s">
        <v>4736</v>
      </c>
      <c r="E1125" s="72" t="s">
        <v>10120</v>
      </c>
      <c r="F1125" s="72" t="s">
        <v>9983</v>
      </c>
      <c r="G1125" s="116">
        <v>12000</v>
      </c>
      <c r="H1125" s="73">
        <v>226</v>
      </c>
      <c r="I1125" s="70">
        <v>53.097345132743364</v>
      </c>
      <c r="J1125" s="74">
        <v>12500</v>
      </c>
      <c r="K1125" s="73">
        <v>231</v>
      </c>
      <c r="L1125" s="75">
        <v>54.112554112554115</v>
      </c>
    </row>
    <row r="1126" spans="2:12" x14ac:dyDescent="0.2">
      <c r="B1126" s="71" t="s">
        <v>6678</v>
      </c>
      <c r="C1126" s="72" t="s">
        <v>5270</v>
      </c>
      <c r="D1126" s="72" t="s">
        <v>4737</v>
      </c>
      <c r="E1126" s="72" t="s">
        <v>10120</v>
      </c>
      <c r="F1126" s="72" t="s">
        <v>9983</v>
      </c>
      <c r="G1126" s="116">
        <v>9000</v>
      </c>
      <c r="H1126" s="73">
        <v>145</v>
      </c>
      <c r="I1126" s="70">
        <v>62.068965517241381</v>
      </c>
      <c r="J1126" s="74">
        <v>10166</v>
      </c>
      <c r="K1126" s="73">
        <v>156</v>
      </c>
      <c r="L1126" s="75">
        <v>65.166666666666671</v>
      </c>
    </row>
    <row r="1127" spans="2:12" x14ac:dyDescent="0.2">
      <c r="B1127" s="71" t="s">
        <v>6678</v>
      </c>
      <c r="C1127" s="72" t="s">
        <v>5270</v>
      </c>
      <c r="D1127" s="72" t="s">
        <v>4738</v>
      </c>
      <c r="E1127" s="72" t="s">
        <v>10120</v>
      </c>
      <c r="F1127" s="72" t="s">
        <v>9983</v>
      </c>
      <c r="G1127" s="116">
        <v>1600</v>
      </c>
      <c r="H1127" s="73">
        <v>87</v>
      </c>
      <c r="I1127" s="70">
        <v>18.390804597701148</v>
      </c>
      <c r="J1127" s="74">
        <v>2000</v>
      </c>
      <c r="K1127" s="73">
        <v>89</v>
      </c>
      <c r="L1127" s="75">
        <v>22.471910112359552</v>
      </c>
    </row>
    <row r="1128" spans="2:12" x14ac:dyDescent="0.2">
      <c r="B1128" s="71" t="s">
        <v>6678</v>
      </c>
      <c r="C1128" s="72" t="s">
        <v>5270</v>
      </c>
      <c r="D1128" s="72" t="s">
        <v>4739</v>
      </c>
      <c r="E1128" s="72" t="s">
        <v>10120</v>
      </c>
      <c r="F1128" s="72" t="s">
        <v>9983</v>
      </c>
      <c r="G1128" s="116">
        <v>135951</v>
      </c>
      <c r="H1128" s="73">
        <v>1760</v>
      </c>
      <c r="I1128" s="70">
        <v>77.244886363636368</v>
      </c>
      <c r="J1128" s="74">
        <v>139184</v>
      </c>
      <c r="K1128" s="73">
        <v>1768</v>
      </c>
      <c r="L1128" s="75">
        <v>78.723981900452486</v>
      </c>
    </row>
    <row r="1129" spans="2:12" x14ac:dyDescent="0.2">
      <c r="B1129" s="71" t="s">
        <v>6678</v>
      </c>
      <c r="C1129" s="72" t="s">
        <v>5270</v>
      </c>
      <c r="D1129" s="72" t="s">
        <v>4740</v>
      </c>
      <c r="E1129" s="72" t="s">
        <v>10120</v>
      </c>
      <c r="F1129" s="72" t="s">
        <v>9983</v>
      </c>
      <c r="G1129" s="116">
        <v>10748</v>
      </c>
      <c r="H1129" s="73">
        <v>490</v>
      </c>
      <c r="I1129" s="70">
        <v>21.93469387755102</v>
      </c>
      <c r="J1129" s="74">
        <v>10700</v>
      </c>
      <c r="K1129" s="73">
        <v>492</v>
      </c>
      <c r="L1129" s="75">
        <v>21.747967479674795</v>
      </c>
    </row>
    <row r="1130" spans="2:12" x14ac:dyDescent="0.2">
      <c r="B1130" s="71" t="s">
        <v>6678</v>
      </c>
      <c r="C1130" s="72" t="s">
        <v>5270</v>
      </c>
      <c r="D1130" s="72" t="s">
        <v>4741</v>
      </c>
      <c r="E1130" s="72" t="s">
        <v>10120</v>
      </c>
      <c r="F1130" s="72" t="s">
        <v>9983</v>
      </c>
      <c r="G1130" s="116">
        <v>27618</v>
      </c>
      <c r="H1130" s="73">
        <v>844</v>
      </c>
      <c r="I1130" s="70">
        <v>32.722748815165879</v>
      </c>
      <c r="J1130" s="74">
        <v>27975</v>
      </c>
      <c r="K1130" s="73">
        <v>855</v>
      </c>
      <c r="L1130" s="75">
        <v>32.719298245614034</v>
      </c>
    </row>
    <row r="1131" spans="2:12" x14ac:dyDescent="0.2">
      <c r="B1131" s="71" t="s">
        <v>6678</v>
      </c>
      <c r="C1131" s="72" t="s">
        <v>5270</v>
      </c>
      <c r="D1131" s="72" t="s">
        <v>4742</v>
      </c>
      <c r="E1131" s="72" t="s">
        <v>10120</v>
      </c>
      <c r="F1131" s="72" t="s">
        <v>9983</v>
      </c>
      <c r="G1131" s="116">
        <v>6956</v>
      </c>
      <c r="H1131" s="73">
        <v>211</v>
      </c>
      <c r="I1131" s="70">
        <v>32.96682464454976</v>
      </c>
      <c r="J1131" s="74">
        <v>7352</v>
      </c>
      <c r="K1131" s="73">
        <v>223</v>
      </c>
      <c r="L1131" s="75">
        <v>32.968609865470853</v>
      </c>
    </row>
    <row r="1132" spans="2:12" x14ac:dyDescent="0.2">
      <c r="B1132" s="71" t="s">
        <v>6678</v>
      </c>
      <c r="C1132" s="72" t="s">
        <v>5270</v>
      </c>
      <c r="D1132" s="72" t="s">
        <v>4743</v>
      </c>
      <c r="E1132" s="72" t="s">
        <v>10120</v>
      </c>
      <c r="F1132" s="72" t="s">
        <v>9983</v>
      </c>
      <c r="G1132" s="116">
        <v>22500</v>
      </c>
      <c r="H1132" s="73">
        <v>419</v>
      </c>
      <c r="I1132" s="70">
        <v>53.699284009546538</v>
      </c>
      <c r="J1132" s="74">
        <v>23144</v>
      </c>
      <c r="K1132" s="73">
        <v>431</v>
      </c>
      <c r="L1132" s="75">
        <v>53.698375870069604</v>
      </c>
    </row>
    <row r="1133" spans="2:12" x14ac:dyDescent="0.2">
      <c r="B1133" s="71" t="s">
        <v>6678</v>
      </c>
      <c r="C1133" s="72" t="s">
        <v>5270</v>
      </c>
      <c r="D1133" s="72" t="s">
        <v>4744</v>
      </c>
      <c r="E1133" s="72" t="s">
        <v>10120</v>
      </c>
      <c r="F1133" s="72" t="s">
        <v>9983</v>
      </c>
      <c r="G1133" s="116">
        <v>19000</v>
      </c>
      <c r="H1133" s="73">
        <v>330</v>
      </c>
      <c r="I1133" s="70">
        <v>57.575757575757578</v>
      </c>
      <c r="J1133" s="74">
        <v>18944</v>
      </c>
      <c r="K1133" s="73">
        <v>329</v>
      </c>
      <c r="L1133" s="75">
        <v>57.580547112462007</v>
      </c>
    </row>
    <row r="1134" spans="2:12" x14ac:dyDescent="0.2">
      <c r="B1134" s="71" t="s">
        <v>4788</v>
      </c>
      <c r="C1134" s="72" t="s">
        <v>4787</v>
      </c>
      <c r="D1134" s="72" t="s">
        <v>4745</v>
      </c>
      <c r="E1134" s="72" t="s">
        <v>10118</v>
      </c>
      <c r="F1134" s="72" t="s">
        <v>9983</v>
      </c>
      <c r="G1134" s="116">
        <v>208581</v>
      </c>
      <c r="H1134" s="73">
        <v>2094.1999999999998</v>
      </c>
      <c r="I1134" s="70">
        <v>99.599369687708901</v>
      </c>
      <c r="J1134" s="74">
        <v>217272</v>
      </c>
      <c r="K1134" s="73">
        <v>2181.4</v>
      </c>
      <c r="L1134" s="75">
        <v>99.602090400660103</v>
      </c>
    </row>
    <row r="1135" spans="2:12" x14ac:dyDescent="0.2">
      <c r="B1135" s="71" t="s">
        <v>4788</v>
      </c>
      <c r="C1135" s="72" t="s">
        <v>4787</v>
      </c>
      <c r="D1135" s="72" t="s">
        <v>7921</v>
      </c>
      <c r="E1135" s="72" t="s">
        <v>10118</v>
      </c>
      <c r="F1135" s="72" t="s">
        <v>9983</v>
      </c>
      <c r="G1135" s="116">
        <v>6574</v>
      </c>
      <c r="H1135" s="73">
        <v>136.6</v>
      </c>
      <c r="I1135" s="70">
        <v>48.125915080527101</v>
      </c>
      <c r="J1135" s="74">
        <v>7035</v>
      </c>
      <c r="K1135" s="73">
        <v>141.6</v>
      </c>
      <c r="L1135" s="75">
        <v>49.682203389830498</v>
      </c>
    </row>
    <row r="1136" spans="2:12" x14ac:dyDescent="0.2">
      <c r="B1136" s="71" t="s">
        <v>4788</v>
      </c>
      <c r="C1136" s="72" t="s">
        <v>4787</v>
      </c>
      <c r="D1136" s="72" t="s">
        <v>7922</v>
      </c>
      <c r="E1136" s="72" t="s">
        <v>10118</v>
      </c>
      <c r="F1136" s="72" t="s">
        <v>9983</v>
      </c>
      <c r="G1136" s="116">
        <v>756</v>
      </c>
      <c r="H1136" s="73">
        <v>15.7</v>
      </c>
      <c r="I1136" s="70">
        <v>48.152866242038201</v>
      </c>
      <c r="J1136" s="74">
        <v>715</v>
      </c>
      <c r="K1136" s="73">
        <v>14.4</v>
      </c>
      <c r="L1136" s="75">
        <v>49.6527777777778</v>
      </c>
    </row>
    <row r="1137" spans="2:12" x14ac:dyDescent="0.2">
      <c r="B1137" s="71" t="s">
        <v>4788</v>
      </c>
      <c r="C1137" s="72" t="s">
        <v>4787</v>
      </c>
      <c r="D1137" s="72" t="s">
        <v>4746</v>
      </c>
      <c r="E1137" s="72" t="s">
        <v>10118</v>
      </c>
      <c r="F1137" s="72" t="s">
        <v>9983</v>
      </c>
      <c r="G1137" s="116">
        <v>202600</v>
      </c>
      <c r="H1137" s="73">
        <v>2182</v>
      </c>
      <c r="I1137" s="70">
        <v>92.850595783684696</v>
      </c>
      <c r="J1137" s="74">
        <v>213580</v>
      </c>
      <c r="K1137" s="73">
        <v>2211.6</v>
      </c>
      <c r="L1137" s="75">
        <v>96.572617109784801</v>
      </c>
    </row>
    <row r="1138" spans="2:12" x14ac:dyDescent="0.2">
      <c r="B1138" s="71" t="s">
        <v>4788</v>
      </c>
      <c r="C1138" s="72" t="s">
        <v>4787</v>
      </c>
      <c r="D1138" s="72" t="s">
        <v>8446</v>
      </c>
      <c r="E1138" s="72" t="s">
        <v>10118</v>
      </c>
      <c r="F1138" s="72" t="s">
        <v>9990</v>
      </c>
      <c r="G1138" s="116">
        <v>0</v>
      </c>
      <c r="H1138" s="73">
        <v>34.1</v>
      </c>
      <c r="I1138" s="70">
        <v>0</v>
      </c>
      <c r="J1138" s="74">
        <v>0</v>
      </c>
      <c r="K1138" s="73">
        <v>35.299999999999997</v>
      </c>
      <c r="L1138" s="75">
        <v>0</v>
      </c>
    </row>
    <row r="1139" spans="2:12" x14ac:dyDescent="0.2">
      <c r="B1139" s="71" t="s">
        <v>4788</v>
      </c>
      <c r="C1139" s="72" t="s">
        <v>4787</v>
      </c>
      <c r="D1139" s="72" t="s">
        <v>4747</v>
      </c>
      <c r="E1139" s="72" t="s">
        <v>10118</v>
      </c>
      <c r="F1139" s="72" t="s">
        <v>9983</v>
      </c>
      <c r="G1139" s="116">
        <v>351579</v>
      </c>
      <c r="H1139" s="73">
        <v>4145.5</v>
      </c>
      <c r="I1139" s="70">
        <v>84.809793752261498</v>
      </c>
      <c r="J1139" s="74">
        <v>362291</v>
      </c>
      <c r="K1139" s="73">
        <v>4271.8</v>
      </c>
      <c r="L1139" s="75">
        <v>84.809916194578406</v>
      </c>
    </row>
    <row r="1140" spans="2:12" x14ac:dyDescent="0.2">
      <c r="B1140" s="71" t="s">
        <v>4788</v>
      </c>
      <c r="C1140" s="72" t="s">
        <v>4787</v>
      </c>
      <c r="D1140" s="72" t="s">
        <v>7923</v>
      </c>
      <c r="E1140" s="72" t="s">
        <v>10118</v>
      </c>
      <c r="F1140" s="72" t="s">
        <v>9983</v>
      </c>
      <c r="G1140" s="116">
        <v>24182</v>
      </c>
      <c r="H1140" s="73">
        <v>490.9</v>
      </c>
      <c r="I1140" s="70">
        <v>49.260541861886303</v>
      </c>
      <c r="J1140" s="74">
        <v>24184</v>
      </c>
      <c r="K1140" s="73">
        <v>490.5</v>
      </c>
      <c r="L1140" s="75">
        <v>49.304791029561699</v>
      </c>
    </row>
    <row r="1141" spans="2:12" x14ac:dyDescent="0.2">
      <c r="B1141" s="71" t="s">
        <v>4788</v>
      </c>
      <c r="C1141" s="72" t="s">
        <v>4787</v>
      </c>
      <c r="D1141" s="72" t="s">
        <v>4748</v>
      </c>
      <c r="E1141" s="72" t="s">
        <v>10118</v>
      </c>
      <c r="F1141" s="72" t="s">
        <v>9983</v>
      </c>
      <c r="G1141" s="116">
        <v>10860</v>
      </c>
      <c r="H1141" s="73">
        <v>214.8</v>
      </c>
      <c r="I1141" s="70">
        <v>50.5586592178771</v>
      </c>
      <c r="J1141" s="74">
        <v>12000</v>
      </c>
      <c r="K1141" s="73">
        <v>213.6</v>
      </c>
      <c r="L1141" s="75">
        <v>56.179775280898902</v>
      </c>
    </row>
    <row r="1142" spans="2:12" x14ac:dyDescent="0.2">
      <c r="B1142" s="71" t="s">
        <v>4788</v>
      </c>
      <c r="C1142" s="72" t="s">
        <v>4787</v>
      </c>
      <c r="D1142" s="72" t="s">
        <v>7924</v>
      </c>
      <c r="E1142" s="72" t="s">
        <v>10118</v>
      </c>
      <c r="F1142" s="72" t="s">
        <v>9983</v>
      </c>
      <c r="G1142" s="116">
        <v>606</v>
      </c>
      <c r="H1142" s="73">
        <v>12.3</v>
      </c>
      <c r="I1142" s="70">
        <v>49.268292682926798</v>
      </c>
      <c r="J1142" s="74">
        <v>636</v>
      </c>
      <c r="K1142" s="73">
        <v>12.9</v>
      </c>
      <c r="L1142" s="75">
        <v>49.302325581395301</v>
      </c>
    </row>
    <row r="1143" spans="2:12" x14ac:dyDescent="0.2">
      <c r="B1143" s="71" t="s">
        <v>4788</v>
      </c>
      <c r="C1143" s="72" t="s">
        <v>4787</v>
      </c>
      <c r="D1143" s="72" t="s">
        <v>4749</v>
      </c>
      <c r="E1143" s="72" t="s">
        <v>10118</v>
      </c>
      <c r="F1143" s="72" t="s">
        <v>9983</v>
      </c>
      <c r="G1143" s="116">
        <v>54080</v>
      </c>
      <c r="H1143" s="73">
        <v>840.9</v>
      </c>
      <c r="I1143" s="70">
        <v>64.312046616720195</v>
      </c>
      <c r="J1143" s="74">
        <v>54070</v>
      </c>
      <c r="K1143" s="73">
        <v>865.5</v>
      </c>
      <c r="L1143" s="75">
        <v>62.472559214326999</v>
      </c>
    </row>
    <row r="1144" spans="2:12" x14ac:dyDescent="0.2">
      <c r="B1144" s="71" t="s">
        <v>4788</v>
      </c>
      <c r="C1144" s="72" t="s">
        <v>4787</v>
      </c>
      <c r="D1144" s="72" t="s">
        <v>4750</v>
      </c>
      <c r="E1144" s="72" t="s">
        <v>10118</v>
      </c>
      <c r="F1144" s="72" t="s">
        <v>9983</v>
      </c>
      <c r="G1144" s="116">
        <v>47000</v>
      </c>
      <c r="H1144" s="73">
        <v>785.6</v>
      </c>
      <c r="I1144" s="70">
        <v>59.826883910386996</v>
      </c>
      <c r="J1144" s="74">
        <v>38000</v>
      </c>
      <c r="K1144" s="73">
        <v>819.3</v>
      </c>
      <c r="L1144" s="75">
        <v>46.381056999877899</v>
      </c>
    </row>
    <row r="1145" spans="2:12" x14ac:dyDescent="0.2">
      <c r="B1145" s="71" t="s">
        <v>4788</v>
      </c>
      <c r="C1145" s="72" t="s">
        <v>4787</v>
      </c>
      <c r="D1145" s="72" t="s">
        <v>4171</v>
      </c>
      <c r="E1145" s="72" t="s">
        <v>10118</v>
      </c>
      <c r="F1145" s="72" t="s">
        <v>9983</v>
      </c>
      <c r="G1145" s="116">
        <v>10321</v>
      </c>
      <c r="H1145" s="73">
        <v>142.5</v>
      </c>
      <c r="I1145" s="70">
        <v>72.428070175438606</v>
      </c>
      <c r="J1145" s="74">
        <v>10321</v>
      </c>
      <c r="K1145" s="73">
        <v>140.80000000000001</v>
      </c>
      <c r="L1145" s="75">
        <v>73.302556818181799</v>
      </c>
    </row>
    <row r="1146" spans="2:12" x14ac:dyDescent="0.2">
      <c r="B1146" s="71" t="s">
        <v>4788</v>
      </c>
      <c r="C1146" s="72" t="s">
        <v>4787</v>
      </c>
      <c r="D1146" s="72" t="s">
        <v>4172</v>
      </c>
      <c r="E1146" s="72" t="s">
        <v>10118</v>
      </c>
      <c r="F1146" s="72" t="s">
        <v>9983</v>
      </c>
      <c r="G1146" s="116">
        <v>163858</v>
      </c>
      <c r="H1146" s="73">
        <v>2629.1</v>
      </c>
      <c r="I1146" s="70">
        <v>62.324749914419399</v>
      </c>
      <c r="J1146" s="74">
        <v>177263</v>
      </c>
      <c r="K1146" s="73">
        <v>2652.2</v>
      </c>
      <c r="L1146" s="75">
        <v>66.836211447100496</v>
      </c>
    </row>
    <row r="1147" spans="2:12" x14ac:dyDescent="0.2">
      <c r="B1147" s="71" t="s">
        <v>4788</v>
      </c>
      <c r="C1147" s="72" t="s">
        <v>4787</v>
      </c>
      <c r="D1147" s="72" t="s">
        <v>4173</v>
      </c>
      <c r="E1147" s="72" t="s">
        <v>10118</v>
      </c>
      <c r="F1147" s="72" t="s">
        <v>9983</v>
      </c>
      <c r="G1147" s="116">
        <v>37680</v>
      </c>
      <c r="H1147" s="73">
        <v>513.6</v>
      </c>
      <c r="I1147" s="70">
        <v>73.364485981308405</v>
      </c>
      <c r="J1147" s="74">
        <v>37770</v>
      </c>
      <c r="K1147" s="73">
        <v>513.5</v>
      </c>
      <c r="L1147" s="75">
        <v>73.554040895813003</v>
      </c>
    </row>
    <row r="1148" spans="2:12" x14ac:dyDescent="0.2">
      <c r="B1148" s="71" t="s">
        <v>4788</v>
      </c>
      <c r="C1148" s="72" t="s">
        <v>4787</v>
      </c>
      <c r="D1148" s="72" t="s">
        <v>7925</v>
      </c>
      <c r="E1148" s="72" t="s">
        <v>10118</v>
      </c>
      <c r="F1148" s="72" t="s">
        <v>9983</v>
      </c>
      <c r="G1148" s="116">
        <v>1487</v>
      </c>
      <c r="H1148" s="73">
        <v>30.2</v>
      </c>
      <c r="I1148" s="70">
        <v>49.238410596026498</v>
      </c>
      <c r="J1148" s="74">
        <v>1455</v>
      </c>
      <c r="K1148" s="73">
        <v>29.5</v>
      </c>
      <c r="L1148" s="75">
        <v>49.322033898305101</v>
      </c>
    </row>
    <row r="1149" spans="2:12" x14ac:dyDescent="0.2">
      <c r="B1149" s="71" t="s">
        <v>4788</v>
      </c>
      <c r="C1149" s="72" t="s">
        <v>4787</v>
      </c>
      <c r="D1149" s="72" t="s">
        <v>4174</v>
      </c>
      <c r="E1149" s="72" t="s">
        <v>10118</v>
      </c>
      <c r="F1149" s="72" t="s">
        <v>9983</v>
      </c>
      <c r="G1149" s="116">
        <v>39000</v>
      </c>
      <c r="H1149" s="73">
        <v>910.8</v>
      </c>
      <c r="I1149" s="70">
        <v>42.819499341238497</v>
      </c>
      <c r="J1149" s="74">
        <v>40170</v>
      </c>
      <c r="K1149" s="73">
        <v>932.3</v>
      </c>
      <c r="L1149" s="75">
        <v>43.086989166577297</v>
      </c>
    </row>
    <row r="1150" spans="2:12" x14ac:dyDescent="0.2">
      <c r="B1150" s="71" t="s">
        <v>4788</v>
      </c>
      <c r="C1150" s="72" t="s">
        <v>4787</v>
      </c>
      <c r="D1150" s="72" t="s">
        <v>4175</v>
      </c>
      <c r="E1150" s="72" t="s">
        <v>10118</v>
      </c>
      <c r="F1150" s="72" t="s">
        <v>9983</v>
      </c>
      <c r="G1150" s="116">
        <v>185630</v>
      </c>
      <c r="H1150" s="73">
        <v>2213.3000000000002</v>
      </c>
      <c r="I1150" s="70">
        <v>83.870239009623603</v>
      </c>
      <c r="J1150" s="74">
        <v>190363</v>
      </c>
      <c r="K1150" s="73">
        <v>2268.5</v>
      </c>
      <c r="L1150" s="75">
        <v>83.9158033943134</v>
      </c>
    </row>
    <row r="1151" spans="2:12" x14ac:dyDescent="0.2">
      <c r="B1151" s="71" t="s">
        <v>4788</v>
      </c>
      <c r="C1151" s="72" t="s">
        <v>4787</v>
      </c>
      <c r="D1151" s="72" t="s">
        <v>4176</v>
      </c>
      <c r="E1151" s="72" t="s">
        <v>10118</v>
      </c>
      <c r="F1151" s="72" t="s">
        <v>9983</v>
      </c>
      <c r="G1151" s="116">
        <v>2000</v>
      </c>
      <c r="H1151" s="73">
        <v>88.9</v>
      </c>
      <c r="I1151" s="70">
        <v>22.4971878515186</v>
      </c>
      <c r="J1151" s="74">
        <v>2000</v>
      </c>
      <c r="K1151" s="73">
        <v>89.8</v>
      </c>
      <c r="L1151" s="75">
        <v>22.271714922049</v>
      </c>
    </row>
    <row r="1152" spans="2:12" x14ac:dyDescent="0.2">
      <c r="B1152" s="71" t="s">
        <v>4788</v>
      </c>
      <c r="C1152" s="72" t="s">
        <v>4787</v>
      </c>
      <c r="D1152" s="72" t="s">
        <v>4177</v>
      </c>
      <c r="E1152" s="72" t="s">
        <v>10118</v>
      </c>
      <c r="F1152" s="72" t="s">
        <v>9983</v>
      </c>
      <c r="G1152" s="116">
        <v>18008</v>
      </c>
      <c r="H1152" s="73">
        <v>461.3</v>
      </c>
      <c r="I1152" s="70">
        <v>39.037502709733403</v>
      </c>
      <c r="J1152" s="74">
        <v>18008</v>
      </c>
      <c r="K1152" s="73">
        <v>477.9</v>
      </c>
      <c r="L1152" s="75">
        <v>37.681523331240797</v>
      </c>
    </row>
    <row r="1153" spans="2:12" x14ac:dyDescent="0.2">
      <c r="B1153" s="71" t="s">
        <v>4788</v>
      </c>
      <c r="C1153" s="72" t="s">
        <v>4787</v>
      </c>
      <c r="D1153" s="72" t="s">
        <v>4178</v>
      </c>
      <c r="E1153" s="72" t="s">
        <v>10118</v>
      </c>
      <c r="F1153" s="72" t="s">
        <v>9983</v>
      </c>
      <c r="G1153" s="116">
        <v>91120</v>
      </c>
      <c r="H1153" s="73">
        <v>1748.7</v>
      </c>
      <c r="I1153" s="70">
        <v>52.107279693486603</v>
      </c>
      <c r="J1153" s="74">
        <v>99370</v>
      </c>
      <c r="K1153" s="73">
        <v>1824.8</v>
      </c>
      <c r="L1153" s="75">
        <v>54.455282770714597</v>
      </c>
    </row>
    <row r="1154" spans="2:12" x14ac:dyDescent="0.2">
      <c r="B1154" s="71" t="s">
        <v>4788</v>
      </c>
      <c r="C1154" s="72" t="s">
        <v>4787</v>
      </c>
      <c r="D1154" s="72" t="s">
        <v>4179</v>
      </c>
      <c r="E1154" s="72" t="s">
        <v>10118</v>
      </c>
      <c r="F1154" s="72" t="s">
        <v>9983</v>
      </c>
      <c r="G1154" s="116">
        <v>17000</v>
      </c>
      <c r="H1154" s="73">
        <v>259.60000000000002</v>
      </c>
      <c r="I1154" s="70">
        <v>65.485362095531599</v>
      </c>
      <c r="J1154" s="74">
        <v>18000</v>
      </c>
      <c r="K1154" s="73">
        <v>262.39999999999998</v>
      </c>
      <c r="L1154" s="75">
        <v>68.597560975609795</v>
      </c>
    </row>
    <row r="1155" spans="2:12" x14ac:dyDescent="0.2">
      <c r="B1155" s="71" t="s">
        <v>4788</v>
      </c>
      <c r="C1155" s="72" t="s">
        <v>4787</v>
      </c>
      <c r="D1155" s="72" t="s">
        <v>4180</v>
      </c>
      <c r="E1155" s="72" t="s">
        <v>10118</v>
      </c>
      <c r="F1155" s="72" t="s">
        <v>9983</v>
      </c>
      <c r="G1155" s="116">
        <v>293508</v>
      </c>
      <c r="H1155" s="73">
        <v>4220.1000000000004</v>
      </c>
      <c r="I1155" s="70">
        <v>69.550010663254398</v>
      </c>
      <c r="J1155" s="74">
        <v>293508</v>
      </c>
      <c r="K1155" s="73">
        <v>4313</v>
      </c>
      <c r="L1155" s="75">
        <v>68.0519360074194</v>
      </c>
    </row>
    <row r="1156" spans="2:12" x14ac:dyDescent="0.2">
      <c r="B1156" s="71" t="s">
        <v>4788</v>
      </c>
      <c r="C1156" s="72" t="s">
        <v>4787</v>
      </c>
      <c r="D1156" s="72" t="s">
        <v>4181</v>
      </c>
      <c r="E1156" s="72" t="s">
        <v>10118</v>
      </c>
      <c r="F1156" s="72" t="s">
        <v>9983</v>
      </c>
      <c r="G1156" s="116">
        <v>151887</v>
      </c>
      <c r="H1156" s="73">
        <v>2316.1</v>
      </c>
      <c r="I1156" s="70">
        <v>65.578774664306394</v>
      </c>
      <c r="J1156" s="74">
        <v>160235</v>
      </c>
      <c r="K1156" s="73">
        <v>2430</v>
      </c>
      <c r="L1156" s="75">
        <v>65.940329218106996</v>
      </c>
    </row>
    <row r="1157" spans="2:12" x14ac:dyDescent="0.2">
      <c r="B1157" s="71" t="s">
        <v>4788</v>
      </c>
      <c r="C1157" s="72" t="s">
        <v>4787</v>
      </c>
      <c r="D1157" s="72" t="s">
        <v>4182</v>
      </c>
      <c r="E1157" s="72" t="s">
        <v>10118</v>
      </c>
      <c r="F1157" s="72" t="s">
        <v>9983</v>
      </c>
      <c r="G1157" s="116">
        <v>8765</v>
      </c>
      <c r="H1157" s="73">
        <v>125.1</v>
      </c>
      <c r="I1157" s="70">
        <v>70.063948840927296</v>
      </c>
      <c r="J1157" s="74">
        <v>8945</v>
      </c>
      <c r="K1157" s="73">
        <v>128.6</v>
      </c>
      <c r="L1157" s="75">
        <v>69.556765163297001</v>
      </c>
    </row>
    <row r="1158" spans="2:12" x14ac:dyDescent="0.2">
      <c r="B1158" s="71" t="s">
        <v>4788</v>
      </c>
      <c r="C1158" s="72" t="s">
        <v>4787</v>
      </c>
      <c r="D1158" s="72" t="s">
        <v>4183</v>
      </c>
      <c r="E1158" s="72" t="s">
        <v>10118</v>
      </c>
      <c r="F1158" s="72" t="s">
        <v>9983</v>
      </c>
      <c r="G1158" s="116">
        <v>2500</v>
      </c>
      <c r="H1158" s="73">
        <v>155.4</v>
      </c>
      <c r="I1158" s="70">
        <v>16.0875160875161</v>
      </c>
      <c r="J1158" s="74">
        <v>2500</v>
      </c>
      <c r="K1158" s="73">
        <v>155.6</v>
      </c>
      <c r="L1158" s="75">
        <v>16.066838046272501</v>
      </c>
    </row>
    <row r="1159" spans="2:12" x14ac:dyDescent="0.2">
      <c r="B1159" s="71" t="s">
        <v>4788</v>
      </c>
      <c r="C1159" s="72" t="s">
        <v>4787</v>
      </c>
      <c r="D1159" s="72" t="s">
        <v>4184</v>
      </c>
      <c r="E1159" s="72" t="s">
        <v>10118</v>
      </c>
      <c r="F1159" s="72" t="s">
        <v>9983</v>
      </c>
      <c r="G1159" s="116">
        <v>357920</v>
      </c>
      <c r="H1159" s="73">
        <v>3977.1</v>
      </c>
      <c r="I1159" s="70">
        <v>89.995222649669401</v>
      </c>
      <c r="J1159" s="74">
        <v>365454</v>
      </c>
      <c r="K1159" s="73">
        <v>4060.6</v>
      </c>
      <c r="L1159" s="75">
        <v>90</v>
      </c>
    </row>
    <row r="1160" spans="2:12" x14ac:dyDescent="0.2">
      <c r="B1160" s="71" t="s">
        <v>4788</v>
      </c>
      <c r="C1160" s="72" t="s">
        <v>4787</v>
      </c>
      <c r="D1160" s="72" t="s">
        <v>4185</v>
      </c>
      <c r="E1160" s="72" t="s">
        <v>10118</v>
      </c>
      <c r="F1160" s="72" t="s">
        <v>9983</v>
      </c>
      <c r="G1160" s="116">
        <v>4700</v>
      </c>
      <c r="H1160" s="73">
        <v>255.4</v>
      </c>
      <c r="I1160" s="70">
        <v>18.4025058731402</v>
      </c>
      <c r="J1160" s="74">
        <v>6000</v>
      </c>
      <c r="K1160" s="73">
        <v>252.4</v>
      </c>
      <c r="L1160" s="75">
        <v>23.771790808240901</v>
      </c>
    </row>
    <row r="1161" spans="2:12" x14ac:dyDescent="0.2">
      <c r="B1161" s="71" t="s">
        <v>4788</v>
      </c>
      <c r="C1161" s="72" t="s">
        <v>4787</v>
      </c>
      <c r="D1161" s="72" t="s">
        <v>4186</v>
      </c>
      <c r="E1161" s="72" t="s">
        <v>10118</v>
      </c>
      <c r="F1161" s="72" t="s">
        <v>9983</v>
      </c>
      <c r="G1161" s="116">
        <v>32770</v>
      </c>
      <c r="H1161" s="73">
        <v>926</v>
      </c>
      <c r="I1161" s="70">
        <v>35.388768898488102</v>
      </c>
      <c r="J1161" s="74">
        <v>33600</v>
      </c>
      <c r="K1161" s="73">
        <v>937.4</v>
      </c>
      <c r="L1161" s="75">
        <v>35.843823341156401</v>
      </c>
    </row>
    <row r="1162" spans="2:12" x14ac:dyDescent="0.2">
      <c r="B1162" s="71" t="s">
        <v>4788</v>
      </c>
      <c r="C1162" s="72" t="s">
        <v>4787</v>
      </c>
      <c r="D1162" s="72" t="s">
        <v>4187</v>
      </c>
      <c r="E1162" s="72" t="s">
        <v>10118</v>
      </c>
      <c r="F1162" s="72" t="s">
        <v>9983</v>
      </c>
      <c r="G1162" s="116">
        <v>284751</v>
      </c>
      <c r="H1162" s="73">
        <v>2600.4</v>
      </c>
      <c r="I1162" s="70">
        <v>109.502768804799</v>
      </c>
      <c r="J1162" s="74">
        <v>298095</v>
      </c>
      <c r="K1162" s="73">
        <v>2662.7</v>
      </c>
      <c r="L1162" s="75">
        <v>111.95215382882</v>
      </c>
    </row>
    <row r="1163" spans="2:12" x14ac:dyDescent="0.2">
      <c r="B1163" s="71" t="s">
        <v>4788</v>
      </c>
      <c r="C1163" s="72" t="s">
        <v>4787</v>
      </c>
      <c r="D1163" s="72" t="s">
        <v>8447</v>
      </c>
      <c r="E1163" s="72" t="s">
        <v>10118</v>
      </c>
      <c r="F1163" s="72" t="s">
        <v>9990</v>
      </c>
      <c r="G1163" s="116">
        <v>0</v>
      </c>
      <c r="H1163" s="73">
        <v>63.1</v>
      </c>
      <c r="I1163" s="70">
        <v>0</v>
      </c>
      <c r="J1163" s="74">
        <v>0</v>
      </c>
      <c r="K1163" s="73">
        <v>63.3</v>
      </c>
      <c r="L1163" s="75">
        <v>0</v>
      </c>
    </row>
    <row r="1164" spans="2:12" x14ac:dyDescent="0.2">
      <c r="B1164" s="71" t="s">
        <v>4788</v>
      </c>
      <c r="C1164" s="72" t="s">
        <v>4787</v>
      </c>
      <c r="D1164" s="72" t="s">
        <v>4188</v>
      </c>
      <c r="E1164" s="72" t="s">
        <v>10118</v>
      </c>
      <c r="F1164" s="72" t="s">
        <v>9983</v>
      </c>
      <c r="G1164" s="116">
        <v>3480</v>
      </c>
      <c r="H1164" s="73">
        <v>125.5</v>
      </c>
      <c r="I1164" s="70">
        <v>27.729083665338599</v>
      </c>
      <c r="J1164" s="74">
        <v>3490</v>
      </c>
      <c r="K1164" s="73">
        <v>127.1</v>
      </c>
      <c r="L1164" s="75">
        <v>27.458693941778101</v>
      </c>
    </row>
    <row r="1165" spans="2:12" x14ac:dyDescent="0.2">
      <c r="B1165" s="71" t="s">
        <v>4788</v>
      </c>
      <c r="C1165" s="72" t="s">
        <v>4787</v>
      </c>
      <c r="D1165" s="72" t="s">
        <v>4189</v>
      </c>
      <c r="E1165" s="72" t="s">
        <v>10118</v>
      </c>
      <c r="F1165" s="72" t="s">
        <v>9983</v>
      </c>
      <c r="G1165" s="116">
        <v>2000</v>
      </c>
      <c r="H1165" s="73">
        <v>85</v>
      </c>
      <c r="I1165" s="70">
        <v>23.529411764705898</v>
      </c>
      <c r="J1165" s="74">
        <v>2000</v>
      </c>
      <c r="K1165" s="73">
        <v>84.6</v>
      </c>
      <c r="L1165" s="75">
        <v>23.640661938534301</v>
      </c>
    </row>
    <row r="1166" spans="2:12" x14ac:dyDescent="0.2">
      <c r="B1166" s="71" t="s">
        <v>4788</v>
      </c>
      <c r="C1166" s="72" t="s">
        <v>4787</v>
      </c>
      <c r="D1166" s="72" t="s">
        <v>4190</v>
      </c>
      <c r="E1166" s="72" t="s">
        <v>10118</v>
      </c>
      <c r="F1166" s="72" t="s">
        <v>9983</v>
      </c>
      <c r="G1166" s="116">
        <v>67957</v>
      </c>
      <c r="H1166" s="73">
        <v>937.6</v>
      </c>
      <c r="I1166" s="70">
        <v>72.479735494880501</v>
      </c>
      <c r="J1166" s="74">
        <v>71355</v>
      </c>
      <c r="K1166" s="73">
        <v>945</v>
      </c>
      <c r="L1166" s="75">
        <v>75.507936507936506</v>
      </c>
    </row>
    <row r="1167" spans="2:12" x14ac:dyDescent="0.2">
      <c r="B1167" s="71" t="s">
        <v>4788</v>
      </c>
      <c r="C1167" s="72" t="s">
        <v>4787</v>
      </c>
      <c r="D1167" s="72" t="s">
        <v>4191</v>
      </c>
      <c r="E1167" s="72" t="s">
        <v>10118</v>
      </c>
      <c r="F1167" s="72" t="s">
        <v>9983</v>
      </c>
      <c r="G1167" s="116">
        <v>18270</v>
      </c>
      <c r="H1167" s="73">
        <v>563.4</v>
      </c>
      <c r="I1167" s="70">
        <v>32.428115015974399</v>
      </c>
      <c r="J1167" s="74">
        <v>21220</v>
      </c>
      <c r="K1167" s="73">
        <v>565.79999999999995</v>
      </c>
      <c r="L1167" s="75">
        <v>37.504418522446102</v>
      </c>
    </row>
    <row r="1168" spans="2:12" x14ac:dyDescent="0.2">
      <c r="B1168" s="71" t="s">
        <v>4790</v>
      </c>
      <c r="C1168" s="72" t="s">
        <v>4789</v>
      </c>
      <c r="D1168" s="72" t="s">
        <v>4192</v>
      </c>
      <c r="E1168" s="72" t="s">
        <v>10118</v>
      </c>
      <c r="F1168" s="72" t="s">
        <v>9983</v>
      </c>
      <c r="G1168" s="116">
        <v>76285</v>
      </c>
      <c r="H1168" s="73">
        <v>1180.5</v>
      </c>
      <c r="I1168" s="70">
        <v>64.620923337568797</v>
      </c>
      <c r="J1168" s="74">
        <v>75657</v>
      </c>
      <c r="K1168" s="73">
        <v>1204.3</v>
      </c>
      <c r="L1168" s="75">
        <v>62.8223864485593</v>
      </c>
    </row>
    <row r="1169" spans="2:12" x14ac:dyDescent="0.2">
      <c r="B1169" s="71" t="s">
        <v>4790</v>
      </c>
      <c r="C1169" s="72" t="s">
        <v>4789</v>
      </c>
      <c r="D1169" s="72" t="s">
        <v>4193</v>
      </c>
      <c r="E1169" s="72" t="s">
        <v>10118</v>
      </c>
      <c r="F1169" s="72" t="s">
        <v>9983</v>
      </c>
      <c r="G1169" s="116">
        <v>102992</v>
      </c>
      <c r="H1169" s="73">
        <v>1637.1</v>
      </c>
      <c r="I1169" s="70">
        <v>62.911245495082802</v>
      </c>
      <c r="J1169" s="74">
        <v>105912</v>
      </c>
      <c r="K1169" s="73">
        <v>1813.3</v>
      </c>
      <c r="L1169" s="75">
        <v>58.408426625489398</v>
      </c>
    </row>
    <row r="1170" spans="2:12" x14ac:dyDescent="0.2">
      <c r="B1170" s="71" t="s">
        <v>4790</v>
      </c>
      <c r="C1170" s="72" t="s">
        <v>4789</v>
      </c>
      <c r="D1170" s="72" t="s">
        <v>4194</v>
      </c>
      <c r="E1170" s="72" t="s">
        <v>10118</v>
      </c>
      <c r="F1170" s="72" t="s">
        <v>9983</v>
      </c>
      <c r="G1170" s="116">
        <v>4159</v>
      </c>
      <c r="H1170" s="73">
        <v>153</v>
      </c>
      <c r="I1170" s="70">
        <v>27.183006535947701</v>
      </c>
      <c r="J1170" s="74">
        <v>5372</v>
      </c>
      <c r="K1170" s="73">
        <v>154.19999999999999</v>
      </c>
      <c r="L1170" s="75">
        <v>34.837872892347598</v>
      </c>
    </row>
    <row r="1171" spans="2:12" x14ac:dyDescent="0.2">
      <c r="B1171" s="71" t="s">
        <v>4790</v>
      </c>
      <c r="C1171" s="72" t="s">
        <v>4789</v>
      </c>
      <c r="D1171" s="72" t="s">
        <v>4195</v>
      </c>
      <c r="E1171" s="72" t="s">
        <v>10118</v>
      </c>
      <c r="F1171" s="72" t="s">
        <v>9983</v>
      </c>
      <c r="G1171" s="116">
        <v>179364</v>
      </c>
      <c r="H1171" s="73">
        <v>2251.9</v>
      </c>
      <c r="I1171" s="70">
        <v>79.650073271459604</v>
      </c>
      <c r="J1171" s="74">
        <v>181408</v>
      </c>
      <c r="K1171" s="73">
        <v>2322.1999999999998</v>
      </c>
      <c r="L1171" s="75">
        <v>78.119025062440798</v>
      </c>
    </row>
    <row r="1172" spans="2:12" x14ac:dyDescent="0.2">
      <c r="B1172" s="71" t="s">
        <v>4790</v>
      </c>
      <c r="C1172" s="72" t="s">
        <v>4789</v>
      </c>
      <c r="D1172" s="72" t="s">
        <v>4196</v>
      </c>
      <c r="E1172" s="72" t="s">
        <v>10118</v>
      </c>
      <c r="F1172" s="72" t="s">
        <v>9983</v>
      </c>
      <c r="G1172" s="116">
        <v>28837</v>
      </c>
      <c r="H1172" s="73">
        <v>451.9</v>
      </c>
      <c r="I1172" s="70">
        <v>63.812790440362903</v>
      </c>
      <c r="J1172" s="74">
        <v>31623</v>
      </c>
      <c r="K1172" s="73">
        <v>477.4</v>
      </c>
      <c r="L1172" s="75">
        <v>66.240050272308295</v>
      </c>
    </row>
    <row r="1173" spans="2:12" x14ac:dyDescent="0.2">
      <c r="B1173" s="71" t="s">
        <v>4790</v>
      </c>
      <c r="C1173" s="72" t="s">
        <v>4789</v>
      </c>
      <c r="D1173" s="72" t="s">
        <v>4197</v>
      </c>
      <c r="E1173" s="72" t="s">
        <v>10118</v>
      </c>
      <c r="F1173" s="72" t="s">
        <v>9983</v>
      </c>
      <c r="G1173" s="116">
        <v>84360</v>
      </c>
      <c r="H1173" s="73">
        <v>2015.8</v>
      </c>
      <c r="I1173" s="70">
        <v>41.8493898204187</v>
      </c>
      <c r="J1173" s="74">
        <v>87938</v>
      </c>
      <c r="K1173" s="73">
        <v>2065.6999999999998</v>
      </c>
      <c r="L1173" s="75">
        <v>42.570557196107899</v>
      </c>
    </row>
    <row r="1174" spans="2:12" x14ac:dyDescent="0.2">
      <c r="B1174" s="71" t="s">
        <v>4790</v>
      </c>
      <c r="C1174" s="72" t="s">
        <v>4789</v>
      </c>
      <c r="D1174" s="72" t="s">
        <v>4794</v>
      </c>
      <c r="E1174" s="72" t="s">
        <v>10118</v>
      </c>
      <c r="F1174" s="72" t="s">
        <v>9983</v>
      </c>
      <c r="G1174" s="116">
        <v>5677</v>
      </c>
      <c r="H1174" s="73">
        <v>159.69999999999999</v>
      </c>
      <c r="I1174" s="70">
        <v>35.547902316844102</v>
      </c>
      <c r="J1174" s="74">
        <v>5912</v>
      </c>
      <c r="K1174" s="73">
        <v>165.9</v>
      </c>
      <c r="L1174" s="75">
        <v>35.635925256178403</v>
      </c>
    </row>
    <row r="1175" spans="2:12" x14ac:dyDescent="0.2">
      <c r="B1175" s="71" t="s">
        <v>4790</v>
      </c>
      <c r="C1175" s="72" t="s">
        <v>4789</v>
      </c>
      <c r="D1175" s="72" t="s">
        <v>4795</v>
      </c>
      <c r="E1175" s="72" t="s">
        <v>10118</v>
      </c>
      <c r="F1175" s="72" t="s">
        <v>9983</v>
      </c>
      <c r="G1175" s="116">
        <v>36630</v>
      </c>
      <c r="H1175" s="73">
        <v>985.5</v>
      </c>
      <c r="I1175" s="70">
        <v>37.168949771689498</v>
      </c>
      <c r="J1175" s="74">
        <v>29396</v>
      </c>
      <c r="K1175" s="73">
        <v>1001.9</v>
      </c>
      <c r="L1175" s="75">
        <v>29.340253518315201</v>
      </c>
    </row>
    <row r="1176" spans="2:12" x14ac:dyDescent="0.2">
      <c r="B1176" s="71" t="s">
        <v>4790</v>
      </c>
      <c r="C1176" s="72" t="s">
        <v>4789</v>
      </c>
      <c r="D1176" s="72" t="s">
        <v>4796</v>
      </c>
      <c r="E1176" s="72" t="s">
        <v>10118</v>
      </c>
      <c r="F1176" s="72" t="s">
        <v>9983</v>
      </c>
      <c r="G1176" s="116">
        <v>316971</v>
      </c>
      <c r="H1176" s="73">
        <v>5134</v>
      </c>
      <c r="I1176" s="70">
        <v>61.739579275418798</v>
      </c>
      <c r="J1176" s="74">
        <v>330155</v>
      </c>
      <c r="K1176" s="73">
        <v>5270.7</v>
      </c>
      <c r="L1176" s="75">
        <v>62.639687328058898</v>
      </c>
    </row>
    <row r="1177" spans="2:12" x14ac:dyDescent="0.2">
      <c r="B1177" s="71" t="s">
        <v>4790</v>
      </c>
      <c r="C1177" s="72" t="s">
        <v>4789</v>
      </c>
      <c r="D1177" s="72" t="s">
        <v>4797</v>
      </c>
      <c r="E1177" s="72" t="s">
        <v>10118</v>
      </c>
      <c r="F1177" s="72" t="s">
        <v>9983</v>
      </c>
      <c r="G1177" s="116">
        <v>37474</v>
      </c>
      <c r="H1177" s="73">
        <v>865.6</v>
      </c>
      <c r="I1177" s="70">
        <v>43.2925138632163</v>
      </c>
      <c r="J1177" s="74">
        <v>37492</v>
      </c>
      <c r="K1177" s="73">
        <v>892</v>
      </c>
      <c r="L1177" s="75">
        <v>42.031390134529097</v>
      </c>
    </row>
    <row r="1178" spans="2:12" x14ac:dyDescent="0.2">
      <c r="B1178" s="71" t="s">
        <v>4790</v>
      </c>
      <c r="C1178" s="72" t="s">
        <v>4789</v>
      </c>
      <c r="D1178" s="72" t="s">
        <v>4798</v>
      </c>
      <c r="E1178" s="72" t="s">
        <v>10118</v>
      </c>
      <c r="F1178" s="72" t="s">
        <v>9983</v>
      </c>
      <c r="G1178" s="116">
        <v>24711</v>
      </c>
      <c r="H1178" s="73">
        <v>274.60000000000002</v>
      </c>
      <c r="I1178" s="70">
        <v>89.989075018208297</v>
      </c>
      <c r="J1178" s="74">
        <v>24793</v>
      </c>
      <c r="K1178" s="73">
        <v>291.8</v>
      </c>
      <c r="L1178" s="75">
        <v>84.965729952021903</v>
      </c>
    </row>
    <row r="1179" spans="2:12" x14ac:dyDescent="0.2">
      <c r="B1179" s="71" t="s">
        <v>4790</v>
      </c>
      <c r="C1179" s="72" t="s">
        <v>4789</v>
      </c>
      <c r="D1179" s="72" t="s">
        <v>6143</v>
      </c>
      <c r="E1179" s="72" t="s">
        <v>10118</v>
      </c>
      <c r="F1179" s="72" t="s">
        <v>9983</v>
      </c>
      <c r="G1179" s="116">
        <v>37020</v>
      </c>
      <c r="H1179" s="73">
        <v>829.3</v>
      </c>
      <c r="I1179" s="70">
        <v>44.640057880139899</v>
      </c>
      <c r="J1179" s="74">
        <v>38351</v>
      </c>
      <c r="K1179" s="73">
        <v>848.9</v>
      </c>
      <c r="L1179" s="75">
        <v>45.1772882553893</v>
      </c>
    </row>
    <row r="1180" spans="2:12" x14ac:dyDescent="0.2">
      <c r="B1180" s="71" t="s">
        <v>4790</v>
      </c>
      <c r="C1180" s="72" t="s">
        <v>4789</v>
      </c>
      <c r="D1180" s="72" t="s">
        <v>6144</v>
      </c>
      <c r="E1180" s="72" t="s">
        <v>10118</v>
      </c>
      <c r="F1180" s="72" t="s">
        <v>9983</v>
      </c>
      <c r="G1180" s="116">
        <v>16172</v>
      </c>
      <c r="H1180" s="73">
        <v>519.29999999999995</v>
      </c>
      <c r="I1180" s="70">
        <v>31.141921817831701</v>
      </c>
      <c r="J1180" s="74">
        <v>16768</v>
      </c>
      <c r="K1180" s="73">
        <v>538.5</v>
      </c>
      <c r="L1180" s="75">
        <v>31.138347260909899</v>
      </c>
    </row>
    <row r="1181" spans="2:12" x14ac:dyDescent="0.2">
      <c r="B1181" s="71" t="s">
        <v>4790</v>
      </c>
      <c r="C1181" s="72" t="s">
        <v>4789</v>
      </c>
      <c r="D1181" s="72" t="s">
        <v>6145</v>
      </c>
      <c r="E1181" s="72" t="s">
        <v>10118</v>
      </c>
      <c r="F1181" s="72" t="s">
        <v>9983</v>
      </c>
      <c r="G1181" s="116">
        <v>10676</v>
      </c>
      <c r="H1181" s="73">
        <v>358.4</v>
      </c>
      <c r="I1181" s="70">
        <v>29.787946428571399</v>
      </c>
      <c r="J1181" s="74">
        <v>10892</v>
      </c>
      <c r="K1181" s="73">
        <v>369</v>
      </c>
      <c r="L1181" s="75">
        <v>29.5176151761518</v>
      </c>
    </row>
    <row r="1182" spans="2:12" x14ac:dyDescent="0.2">
      <c r="B1182" s="71" t="s">
        <v>4790</v>
      </c>
      <c r="C1182" s="72" t="s">
        <v>4789</v>
      </c>
      <c r="D1182" s="72" t="s">
        <v>8448</v>
      </c>
      <c r="E1182" s="72" t="s">
        <v>10118</v>
      </c>
      <c r="F1182" s="72" t="s">
        <v>9990</v>
      </c>
      <c r="G1182" s="116">
        <v>0</v>
      </c>
      <c r="H1182" s="73">
        <v>42.3</v>
      </c>
      <c r="I1182" s="70">
        <v>0</v>
      </c>
      <c r="J1182" s="74">
        <v>0</v>
      </c>
      <c r="K1182" s="73">
        <v>43.6</v>
      </c>
      <c r="L1182" s="75">
        <v>0</v>
      </c>
    </row>
    <row r="1183" spans="2:12" x14ac:dyDescent="0.2">
      <c r="B1183" s="71" t="s">
        <v>4790</v>
      </c>
      <c r="C1183" s="72" t="s">
        <v>4789</v>
      </c>
      <c r="D1183" s="72" t="s">
        <v>6146</v>
      </c>
      <c r="E1183" s="72" t="s">
        <v>10118</v>
      </c>
      <c r="F1183" s="72" t="s">
        <v>9983</v>
      </c>
      <c r="G1183" s="116">
        <v>6347</v>
      </c>
      <c r="H1183" s="73">
        <v>131.1</v>
      </c>
      <c r="I1183" s="70">
        <v>48.413424866514099</v>
      </c>
      <c r="J1183" s="74">
        <v>6496</v>
      </c>
      <c r="K1183" s="73">
        <v>137</v>
      </c>
      <c r="L1183" s="75">
        <v>47.416058394160601</v>
      </c>
    </row>
    <row r="1184" spans="2:12" x14ac:dyDescent="0.2">
      <c r="B1184" s="71" t="s">
        <v>4790</v>
      </c>
      <c r="C1184" s="72" t="s">
        <v>4789</v>
      </c>
      <c r="D1184" s="72" t="s">
        <v>6147</v>
      </c>
      <c r="E1184" s="72" t="s">
        <v>10118</v>
      </c>
      <c r="F1184" s="72" t="s">
        <v>9983</v>
      </c>
      <c r="G1184" s="116">
        <v>31036</v>
      </c>
      <c r="H1184" s="73">
        <v>616.9</v>
      </c>
      <c r="I1184" s="70">
        <v>50.309612579024197</v>
      </c>
      <c r="J1184" s="74">
        <v>31377</v>
      </c>
      <c r="K1184" s="73">
        <v>613.79999999999995</v>
      </c>
      <c r="L1184" s="75">
        <v>51.119257086998999</v>
      </c>
    </row>
    <row r="1185" spans="2:12" x14ac:dyDescent="0.2">
      <c r="B1185" s="71" t="s">
        <v>4790</v>
      </c>
      <c r="C1185" s="72" t="s">
        <v>4789</v>
      </c>
      <c r="D1185" s="72" t="s">
        <v>6148</v>
      </c>
      <c r="E1185" s="72" t="s">
        <v>10118</v>
      </c>
      <c r="F1185" s="72" t="s">
        <v>9983</v>
      </c>
      <c r="G1185" s="116">
        <v>13512</v>
      </c>
      <c r="H1185" s="73">
        <v>430.2</v>
      </c>
      <c r="I1185" s="70">
        <v>31.408647140864701</v>
      </c>
      <c r="J1185" s="74">
        <v>13937</v>
      </c>
      <c r="K1185" s="73">
        <v>442.4</v>
      </c>
      <c r="L1185" s="75">
        <v>31.503164556961998</v>
      </c>
    </row>
    <row r="1186" spans="2:12" x14ac:dyDescent="0.2">
      <c r="B1186" s="71" t="s">
        <v>4790</v>
      </c>
      <c r="C1186" s="72" t="s">
        <v>4789</v>
      </c>
      <c r="D1186" s="72" t="s">
        <v>6149</v>
      </c>
      <c r="E1186" s="72" t="s">
        <v>10118</v>
      </c>
      <c r="F1186" s="72" t="s">
        <v>9983</v>
      </c>
      <c r="G1186" s="116">
        <v>56491</v>
      </c>
      <c r="H1186" s="73">
        <v>1327</v>
      </c>
      <c r="I1186" s="70">
        <v>42.570459683496601</v>
      </c>
      <c r="J1186" s="74">
        <v>58963</v>
      </c>
      <c r="K1186" s="73">
        <v>1350.8</v>
      </c>
      <c r="L1186" s="75">
        <v>43.650429375185098</v>
      </c>
    </row>
    <row r="1187" spans="2:12" x14ac:dyDescent="0.2">
      <c r="B1187" s="71" t="s">
        <v>4790</v>
      </c>
      <c r="C1187" s="72" t="s">
        <v>4789</v>
      </c>
      <c r="D1187" s="72" t="s">
        <v>6150</v>
      </c>
      <c r="E1187" s="72" t="s">
        <v>10118</v>
      </c>
      <c r="F1187" s="72" t="s">
        <v>9983</v>
      </c>
      <c r="G1187" s="116">
        <v>26987</v>
      </c>
      <c r="H1187" s="73">
        <v>667.8</v>
      </c>
      <c r="I1187" s="70">
        <v>40.411799940101801</v>
      </c>
      <c r="J1187" s="74">
        <v>27400</v>
      </c>
      <c r="K1187" s="73">
        <v>698.3</v>
      </c>
      <c r="L1187" s="75">
        <v>39.2381497923529</v>
      </c>
    </row>
    <row r="1188" spans="2:12" x14ac:dyDescent="0.2">
      <c r="B1188" s="71" t="s">
        <v>4790</v>
      </c>
      <c r="C1188" s="72" t="s">
        <v>4789</v>
      </c>
      <c r="D1188" s="72" t="s">
        <v>6159</v>
      </c>
      <c r="E1188" s="72" t="s">
        <v>10118</v>
      </c>
      <c r="F1188" s="72" t="s">
        <v>9983</v>
      </c>
      <c r="G1188" s="116">
        <v>65740</v>
      </c>
      <c r="H1188" s="73">
        <v>1118.5999999999999</v>
      </c>
      <c r="I1188" s="70">
        <v>58.7698909350975</v>
      </c>
      <c r="J1188" s="74">
        <v>67669</v>
      </c>
      <c r="K1188" s="73">
        <v>1140.9000000000001</v>
      </c>
      <c r="L1188" s="75">
        <v>59.311946708738702</v>
      </c>
    </row>
    <row r="1189" spans="2:12" x14ac:dyDescent="0.2">
      <c r="B1189" s="71" t="s">
        <v>4790</v>
      </c>
      <c r="C1189" s="72" t="s">
        <v>4789</v>
      </c>
      <c r="D1189" s="72" t="s">
        <v>6160</v>
      </c>
      <c r="E1189" s="72" t="s">
        <v>10118</v>
      </c>
      <c r="F1189" s="72" t="s">
        <v>9983</v>
      </c>
      <c r="G1189" s="116">
        <v>334520</v>
      </c>
      <c r="H1189" s="73">
        <v>5862.6</v>
      </c>
      <c r="I1189" s="70">
        <v>57.060007505202499</v>
      </c>
      <c r="J1189" s="74">
        <v>355514</v>
      </c>
      <c r="K1189" s="73">
        <v>5967</v>
      </c>
      <c r="L1189" s="75">
        <v>59.580023462376403</v>
      </c>
    </row>
    <row r="1190" spans="2:12" x14ac:dyDescent="0.2">
      <c r="B1190" s="71" t="s">
        <v>4790</v>
      </c>
      <c r="C1190" s="72" t="s">
        <v>4789</v>
      </c>
      <c r="D1190" s="72" t="s">
        <v>6161</v>
      </c>
      <c r="E1190" s="72" t="s">
        <v>10118</v>
      </c>
      <c r="F1190" s="72" t="s">
        <v>9983</v>
      </c>
      <c r="G1190" s="116">
        <v>351235</v>
      </c>
      <c r="H1190" s="73">
        <v>6944.2</v>
      </c>
      <c r="I1190" s="70">
        <v>50.579620402638199</v>
      </c>
      <c r="J1190" s="74">
        <v>362878</v>
      </c>
      <c r="K1190" s="73">
        <v>7061.2</v>
      </c>
      <c r="L1190" s="75">
        <v>51.3904152268736</v>
      </c>
    </row>
    <row r="1191" spans="2:12" x14ac:dyDescent="0.2">
      <c r="B1191" s="71" t="s">
        <v>4790</v>
      </c>
      <c r="C1191" s="72" t="s">
        <v>4789</v>
      </c>
      <c r="D1191" s="72" t="s">
        <v>6162</v>
      </c>
      <c r="E1191" s="72" t="s">
        <v>10118</v>
      </c>
      <c r="F1191" s="72" t="s">
        <v>9983</v>
      </c>
      <c r="G1191" s="116">
        <v>37903</v>
      </c>
      <c r="H1191" s="73">
        <v>1091</v>
      </c>
      <c r="I1191" s="70">
        <v>34.741521539871698</v>
      </c>
      <c r="J1191" s="74">
        <v>38996</v>
      </c>
      <c r="K1191" s="73">
        <v>1122.5</v>
      </c>
      <c r="L1191" s="75">
        <v>34.740311804008897</v>
      </c>
    </row>
    <row r="1192" spans="2:12" x14ac:dyDescent="0.2">
      <c r="B1192" s="71" t="s">
        <v>4790</v>
      </c>
      <c r="C1192" s="72" t="s">
        <v>4789</v>
      </c>
      <c r="D1192" s="72" t="s">
        <v>6163</v>
      </c>
      <c r="E1192" s="72" t="s">
        <v>10118</v>
      </c>
      <c r="F1192" s="72" t="s">
        <v>9983</v>
      </c>
      <c r="G1192" s="116">
        <v>9152</v>
      </c>
      <c r="H1192" s="73">
        <v>430.9</v>
      </c>
      <c r="I1192" s="70">
        <v>21.239266651195202</v>
      </c>
      <c r="J1192" s="74">
        <v>9671</v>
      </c>
      <c r="K1192" s="73">
        <v>445.9</v>
      </c>
      <c r="L1192" s="75">
        <v>21.688719443821501</v>
      </c>
    </row>
    <row r="1193" spans="2:12" x14ac:dyDescent="0.2">
      <c r="B1193" s="71" t="s">
        <v>4790</v>
      </c>
      <c r="C1193" s="72" t="s">
        <v>4789</v>
      </c>
      <c r="D1193" s="72" t="s">
        <v>6164</v>
      </c>
      <c r="E1193" s="72" t="s">
        <v>10118</v>
      </c>
      <c r="F1193" s="72" t="s">
        <v>9983</v>
      </c>
      <c r="G1193" s="116">
        <v>51219</v>
      </c>
      <c r="H1193" s="73">
        <v>1171</v>
      </c>
      <c r="I1193" s="70">
        <v>43.739538855678902</v>
      </c>
      <c r="J1193" s="74">
        <v>55432</v>
      </c>
      <c r="K1193" s="73">
        <v>1191.3</v>
      </c>
      <c r="L1193" s="75">
        <v>46.530680768907899</v>
      </c>
    </row>
    <row r="1194" spans="2:12" x14ac:dyDescent="0.2">
      <c r="B1194" s="71" t="s">
        <v>4790</v>
      </c>
      <c r="C1194" s="72" t="s">
        <v>4789</v>
      </c>
      <c r="D1194" s="72" t="s">
        <v>6165</v>
      </c>
      <c r="E1194" s="72" t="s">
        <v>10118</v>
      </c>
      <c r="F1194" s="72" t="s">
        <v>9983</v>
      </c>
      <c r="G1194" s="116">
        <v>100138</v>
      </c>
      <c r="H1194" s="73">
        <v>1902</v>
      </c>
      <c r="I1194" s="70">
        <v>52.648790746582499</v>
      </c>
      <c r="J1194" s="74">
        <v>106223</v>
      </c>
      <c r="K1194" s="73">
        <v>1954.1</v>
      </c>
      <c r="L1194" s="75">
        <v>54.3590399672484</v>
      </c>
    </row>
    <row r="1195" spans="2:12" x14ac:dyDescent="0.2">
      <c r="B1195" s="71" t="s">
        <v>4792</v>
      </c>
      <c r="C1195" s="72" t="s">
        <v>4791</v>
      </c>
      <c r="D1195" s="72" t="s">
        <v>6166</v>
      </c>
      <c r="E1195" s="72" t="s">
        <v>10118</v>
      </c>
      <c r="F1195" s="72" t="s">
        <v>9983</v>
      </c>
      <c r="G1195" s="116">
        <v>56363.58</v>
      </c>
      <c r="H1195" s="73">
        <v>4058.1</v>
      </c>
      <c r="I1195" s="70">
        <v>13.889155023286801</v>
      </c>
      <c r="J1195" s="74">
        <v>63914</v>
      </c>
      <c r="K1195" s="73">
        <v>4103.1000000000004</v>
      </c>
      <c r="L1195" s="75">
        <v>15.5770027540153</v>
      </c>
    </row>
    <row r="1196" spans="2:12" x14ac:dyDescent="0.2">
      <c r="B1196" s="71" t="s">
        <v>4792</v>
      </c>
      <c r="C1196" s="72" t="s">
        <v>4791</v>
      </c>
      <c r="D1196" s="72" t="s">
        <v>6167</v>
      </c>
      <c r="E1196" s="72" t="s">
        <v>10118</v>
      </c>
      <c r="F1196" s="72" t="s">
        <v>9983</v>
      </c>
      <c r="G1196" s="116">
        <v>29412.23</v>
      </c>
      <c r="H1196" s="73">
        <v>1761.4</v>
      </c>
      <c r="I1196" s="70">
        <v>16.698211649824</v>
      </c>
      <c r="J1196" s="74">
        <v>29412.23</v>
      </c>
      <c r="K1196" s="73">
        <v>1779.3</v>
      </c>
      <c r="L1196" s="75">
        <v>16.530225369527301</v>
      </c>
    </row>
    <row r="1197" spans="2:12" x14ac:dyDescent="0.2">
      <c r="B1197" s="71" t="s">
        <v>4792</v>
      </c>
      <c r="C1197" s="72" t="s">
        <v>4791</v>
      </c>
      <c r="D1197" s="72" t="s">
        <v>6168</v>
      </c>
      <c r="E1197" s="72" t="s">
        <v>10118</v>
      </c>
      <c r="F1197" s="72" t="s">
        <v>9983</v>
      </c>
      <c r="G1197" s="116">
        <v>59987</v>
      </c>
      <c r="H1197" s="73">
        <v>2821.3</v>
      </c>
      <c r="I1197" s="70">
        <v>21.2621840995286</v>
      </c>
      <c r="J1197" s="74">
        <v>61254.68</v>
      </c>
      <c r="K1197" s="73">
        <v>2823.3</v>
      </c>
      <c r="L1197" s="75">
        <v>21.696128643785599</v>
      </c>
    </row>
    <row r="1198" spans="2:12" x14ac:dyDescent="0.2">
      <c r="B1198" s="71" t="s">
        <v>4792</v>
      </c>
      <c r="C1198" s="72" t="s">
        <v>4791</v>
      </c>
      <c r="D1198" s="72" t="s">
        <v>7974</v>
      </c>
      <c r="E1198" s="72" t="s">
        <v>10118</v>
      </c>
      <c r="F1198" s="72" t="s">
        <v>9983</v>
      </c>
      <c r="G1198" s="116">
        <v>10185.57</v>
      </c>
      <c r="H1198" s="73">
        <v>665.3</v>
      </c>
      <c r="I1198" s="70">
        <v>15.309739966932201</v>
      </c>
      <c r="J1198" s="74">
        <v>10694.85</v>
      </c>
      <c r="K1198" s="73">
        <v>665.2</v>
      </c>
      <c r="L1198" s="75">
        <v>16.077645820805799</v>
      </c>
    </row>
    <row r="1199" spans="2:12" x14ac:dyDescent="0.2">
      <c r="B1199" s="71" t="s">
        <v>4792</v>
      </c>
      <c r="C1199" s="72" t="s">
        <v>4791</v>
      </c>
      <c r="D1199" s="72" t="s">
        <v>6169</v>
      </c>
      <c r="E1199" s="72" t="s">
        <v>10118</v>
      </c>
      <c r="F1199" s="72" t="s">
        <v>9983</v>
      </c>
      <c r="G1199" s="116">
        <v>21505.34</v>
      </c>
      <c r="H1199" s="73">
        <v>2201.1</v>
      </c>
      <c r="I1199" s="70">
        <v>9.7702694107491705</v>
      </c>
      <c r="J1199" s="74">
        <v>21505.34</v>
      </c>
      <c r="K1199" s="73">
        <v>2128.3000000000002</v>
      </c>
      <c r="L1199" s="75">
        <v>10.1044683550251</v>
      </c>
    </row>
    <row r="1200" spans="2:12" x14ac:dyDescent="0.2">
      <c r="B1200" s="71" t="s">
        <v>5636</v>
      </c>
      <c r="C1200" s="72" t="s">
        <v>4793</v>
      </c>
      <c r="D1200" s="72" t="s">
        <v>6170</v>
      </c>
      <c r="E1200" s="72" t="s">
        <v>10118</v>
      </c>
      <c r="F1200" s="72" t="s">
        <v>9983</v>
      </c>
      <c r="G1200" s="116">
        <v>38754.17</v>
      </c>
      <c r="H1200" s="73">
        <v>1125</v>
      </c>
      <c r="I1200" s="70">
        <v>34.448151111111102</v>
      </c>
      <c r="J1200" s="74">
        <v>40773</v>
      </c>
      <c r="K1200" s="73">
        <v>1139.3</v>
      </c>
      <c r="L1200" s="75">
        <v>35.787764416747102</v>
      </c>
    </row>
    <row r="1201" spans="2:12" x14ac:dyDescent="0.2">
      <c r="B1201" s="71" t="s">
        <v>5636</v>
      </c>
      <c r="C1201" s="72" t="s">
        <v>4793</v>
      </c>
      <c r="D1201" s="72" t="s">
        <v>6171</v>
      </c>
      <c r="E1201" s="72" t="s">
        <v>10118</v>
      </c>
      <c r="F1201" s="72" t="s">
        <v>9983</v>
      </c>
      <c r="G1201" s="116">
        <v>11235</v>
      </c>
      <c r="H1201" s="73">
        <v>586</v>
      </c>
      <c r="I1201" s="70">
        <v>19.172354948805499</v>
      </c>
      <c r="J1201" s="74">
        <v>11779</v>
      </c>
      <c r="K1201" s="73">
        <v>591.9</v>
      </c>
      <c r="L1201" s="75">
        <v>19.900321000168901</v>
      </c>
    </row>
    <row r="1202" spans="2:12" x14ac:dyDescent="0.2">
      <c r="B1202" s="71" t="s">
        <v>5636</v>
      </c>
      <c r="C1202" s="72" t="s">
        <v>4793</v>
      </c>
      <c r="D1202" s="72" t="s">
        <v>6172</v>
      </c>
      <c r="E1202" s="72" t="s">
        <v>10118</v>
      </c>
      <c r="F1202" s="72" t="s">
        <v>9983</v>
      </c>
      <c r="G1202" s="116">
        <v>12069.69</v>
      </c>
      <c r="H1202" s="73">
        <v>254</v>
      </c>
      <c r="I1202" s="70">
        <v>47.518464566929097</v>
      </c>
      <c r="J1202" s="74">
        <v>12069.69</v>
      </c>
      <c r="K1202" s="73">
        <v>253.8</v>
      </c>
      <c r="L1202" s="75">
        <v>47.555910165484597</v>
      </c>
    </row>
    <row r="1203" spans="2:12" x14ac:dyDescent="0.2">
      <c r="B1203" s="71" t="s">
        <v>5636</v>
      </c>
      <c r="C1203" s="72" t="s">
        <v>4793</v>
      </c>
      <c r="D1203" s="72" t="s">
        <v>6173</v>
      </c>
      <c r="E1203" s="72" t="s">
        <v>10118</v>
      </c>
      <c r="F1203" s="72" t="s">
        <v>9983</v>
      </c>
      <c r="G1203" s="116">
        <v>13250</v>
      </c>
      <c r="H1203" s="73">
        <v>368</v>
      </c>
      <c r="I1203" s="70">
        <v>36.005434782608702</v>
      </c>
      <c r="J1203" s="74">
        <v>14000</v>
      </c>
      <c r="K1203" s="73">
        <v>370.8</v>
      </c>
      <c r="L1203" s="75">
        <v>37.756202804746501</v>
      </c>
    </row>
    <row r="1204" spans="2:12" x14ac:dyDescent="0.2">
      <c r="B1204" s="71" t="s">
        <v>5636</v>
      </c>
      <c r="C1204" s="72" t="s">
        <v>4793</v>
      </c>
      <c r="D1204" s="72" t="s">
        <v>6174</v>
      </c>
      <c r="E1204" s="72" t="s">
        <v>10118</v>
      </c>
      <c r="F1204" s="72" t="s">
        <v>9983</v>
      </c>
      <c r="G1204" s="116">
        <v>1560449.3</v>
      </c>
      <c r="H1204" s="73">
        <v>12778</v>
      </c>
      <c r="I1204" s="70">
        <v>122.119995304429</v>
      </c>
      <c r="J1204" s="74">
        <v>1576054</v>
      </c>
      <c r="K1204" s="73">
        <v>12962.7</v>
      </c>
      <c r="L1204" s="75">
        <v>121.58377498515</v>
      </c>
    </row>
    <row r="1205" spans="2:12" x14ac:dyDescent="0.2">
      <c r="B1205" s="71" t="s">
        <v>5636</v>
      </c>
      <c r="C1205" s="72" t="s">
        <v>4793</v>
      </c>
      <c r="D1205" s="72" t="s">
        <v>6175</v>
      </c>
      <c r="E1205" s="72" t="s">
        <v>10118</v>
      </c>
      <c r="F1205" s="72" t="s">
        <v>9983</v>
      </c>
      <c r="G1205" s="116">
        <v>6972</v>
      </c>
      <c r="H1205" s="73">
        <v>256</v>
      </c>
      <c r="I1205" s="70">
        <v>27.234375</v>
      </c>
      <c r="J1205" s="74">
        <v>7500</v>
      </c>
      <c r="K1205" s="73">
        <v>256.8</v>
      </c>
      <c r="L1205" s="75">
        <v>29.2056074766355</v>
      </c>
    </row>
    <row r="1206" spans="2:12" x14ac:dyDescent="0.2">
      <c r="B1206" s="71" t="s">
        <v>5636</v>
      </c>
      <c r="C1206" s="72" t="s">
        <v>4793</v>
      </c>
      <c r="D1206" s="72" t="s">
        <v>6176</v>
      </c>
      <c r="E1206" s="72" t="s">
        <v>10118</v>
      </c>
      <c r="F1206" s="72" t="s">
        <v>9983</v>
      </c>
      <c r="G1206" s="116">
        <v>25990.560000000001</v>
      </c>
      <c r="H1206" s="73">
        <v>359</v>
      </c>
      <c r="I1206" s="70">
        <v>72.397103064066897</v>
      </c>
      <c r="J1206" s="74">
        <v>26511.82</v>
      </c>
      <c r="K1206" s="73">
        <v>357.1</v>
      </c>
      <c r="L1206" s="75">
        <v>74.242005040604894</v>
      </c>
    </row>
    <row r="1207" spans="2:12" x14ac:dyDescent="0.2">
      <c r="B1207" s="71" t="s">
        <v>5636</v>
      </c>
      <c r="C1207" s="72" t="s">
        <v>4793</v>
      </c>
      <c r="D1207" s="72" t="s">
        <v>6177</v>
      </c>
      <c r="E1207" s="72" t="s">
        <v>10118</v>
      </c>
      <c r="F1207" s="72" t="s">
        <v>9983</v>
      </c>
      <c r="G1207" s="116">
        <v>1042654.69</v>
      </c>
      <c r="H1207" s="73">
        <v>9691</v>
      </c>
      <c r="I1207" s="70">
        <v>107.59</v>
      </c>
      <c r="J1207" s="74">
        <v>1106845</v>
      </c>
      <c r="K1207" s="73">
        <v>10139.799999999999</v>
      </c>
      <c r="L1207" s="75">
        <v>109.15846466399699</v>
      </c>
    </row>
    <row r="1208" spans="2:12" x14ac:dyDescent="0.2">
      <c r="B1208" s="71" t="s">
        <v>5636</v>
      </c>
      <c r="C1208" s="72" t="s">
        <v>4793</v>
      </c>
      <c r="D1208" s="72" t="s">
        <v>6178</v>
      </c>
      <c r="E1208" s="72" t="s">
        <v>10118</v>
      </c>
      <c r="F1208" s="72" t="s">
        <v>9983</v>
      </c>
      <c r="G1208" s="116">
        <v>10748</v>
      </c>
      <c r="H1208" s="73">
        <v>142</v>
      </c>
      <c r="I1208" s="70">
        <v>75.690140845070403</v>
      </c>
      <c r="J1208" s="74">
        <v>11225</v>
      </c>
      <c r="K1208" s="73">
        <v>142.9</v>
      </c>
      <c r="L1208" s="75">
        <v>78.551434569629095</v>
      </c>
    </row>
    <row r="1209" spans="2:12" x14ac:dyDescent="0.2">
      <c r="B1209" s="71" t="s">
        <v>5636</v>
      </c>
      <c r="C1209" s="72" t="s">
        <v>4793</v>
      </c>
      <c r="D1209" s="72" t="s">
        <v>6179</v>
      </c>
      <c r="E1209" s="72" t="s">
        <v>10118</v>
      </c>
      <c r="F1209" s="72" t="s">
        <v>9983</v>
      </c>
      <c r="G1209" s="116">
        <v>17000</v>
      </c>
      <c r="H1209" s="73">
        <v>328</v>
      </c>
      <c r="I1209" s="70">
        <v>51.829268292682897</v>
      </c>
      <c r="J1209" s="74">
        <v>18000</v>
      </c>
      <c r="K1209" s="73">
        <v>338.1</v>
      </c>
      <c r="L1209" s="75">
        <v>53.2386867790594</v>
      </c>
    </row>
    <row r="1210" spans="2:12" x14ac:dyDescent="0.2">
      <c r="B1210" s="71" t="s">
        <v>5636</v>
      </c>
      <c r="C1210" s="72" t="s">
        <v>4793</v>
      </c>
      <c r="D1210" s="72" t="s">
        <v>8134</v>
      </c>
      <c r="E1210" s="72" t="s">
        <v>10118</v>
      </c>
      <c r="F1210" s="72" t="s">
        <v>9983</v>
      </c>
      <c r="G1210" s="116">
        <v>60760</v>
      </c>
      <c r="H1210" s="73">
        <v>1348</v>
      </c>
      <c r="I1210" s="70">
        <v>45.074183976261097</v>
      </c>
      <c r="J1210" s="74">
        <v>64102</v>
      </c>
      <c r="K1210" s="73">
        <v>1352.7</v>
      </c>
      <c r="L1210" s="75">
        <v>47.388186589783402</v>
      </c>
    </row>
    <row r="1211" spans="2:12" x14ac:dyDescent="0.2">
      <c r="B1211" s="71" t="s">
        <v>5636</v>
      </c>
      <c r="C1211" s="72" t="s">
        <v>4793</v>
      </c>
      <c r="D1211" s="72" t="s">
        <v>8135</v>
      </c>
      <c r="E1211" s="72" t="s">
        <v>10118</v>
      </c>
      <c r="F1211" s="72" t="s">
        <v>9983</v>
      </c>
      <c r="G1211" s="116">
        <v>24144.400000000001</v>
      </c>
      <c r="H1211" s="73">
        <v>878</v>
      </c>
      <c r="I1211" s="70">
        <v>27.4993166287016</v>
      </c>
      <c r="J1211" s="74">
        <v>24880.400000000001</v>
      </c>
      <c r="K1211" s="73">
        <v>875.4</v>
      </c>
      <c r="L1211" s="75">
        <v>28.4217500571168</v>
      </c>
    </row>
    <row r="1212" spans="2:12" x14ac:dyDescent="0.2">
      <c r="B1212" s="71" t="s">
        <v>5636</v>
      </c>
      <c r="C1212" s="72" t="s">
        <v>4793</v>
      </c>
      <c r="D1212" s="72" t="s">
        <v>8136</v>
      </c>
      <c r="E1212" s="72" t="s">
        <v>10118</v>
      </c>
      <c r="F1212" s="72" t="s">
        <v>9983</v>
      </c>
      <c r="G1212" s="116">
        <v>9000</v>
      </c>
      <c r="H1212" s="73">
        <v>289</v>
      </c>
      <c r="I1212" s="70">
        <v>31.141868512110701</v>
      </c>
      <c r="J1212" s="74">
        <v>10274.41</v>
      </c>
      <c r="K1212" s="73">
        <v>297</v>
      </c>
      <c r="L1212" s="75">
        <v>34.593973063973102</v>
      </c>
    </row>
    <row r="1213" spans="2:12" x14ac:dyDescent="0.2">
      <c r="B1213" s="71" t="s">
        <v>5636</v>
      </c>
      <c r="C1213" s="72" t="s">
        <v>4793</v>
      </c>
      <c r="D1213" s="72" t="s">
        <v>7931</v>
      </c>
      <c r="E1213" s="72" t="s">
        <v>10118</v>
      </c>
      <c r="F1213" s="72" t="s">
        <v>9983</v>
      </c>
      <c r="G1213" s="116">
        <v>3500</v>
      </c>
      <c r="H1213" s="73">
        <v>119</v>
      </c>
      <c r="I1213" s="70">
        <v>29.411764705882401</v>
      </c>
      <c r="J1213" s="74">
        <v>3236.15</v>
      </c>
      <c r="K1213" s="73">
        <v>120</v>
      </c>
      <c r="L1213" s="75">
        <v>26.967916666666699</v>
      </c>
    </row>
    <row r="1214" spans="2:12" x14ac:dyDescent="0.2">
      <c r="B1214" s="71" t="s">
        <v>5636</v>
      </c>
      <c r="C1214" s="72" t="s">
        <v>4793</v>
      </c>
      <c r="D1214" s="72" t="s">
        <v>8137</v>
      </c>
      <c r="E1214" s="72" t="s">
        <v>10118</v>
      </c>
      <c r="F1214" s="72" t="s">
        <v>9983</v>
      </c>
      <c r="G1214" s="116">
        <v>4759.97</v>
      </c>
      <c r="H1214" s="73">
        <v>102</v>
      </c>
      <c r="I1214" s="70">
        <v>46.666372549019599</v>
      </c>
      <c r="J1214" s="74">
        <v>5280.54</v>
      </c>
      <c r="K1214" s="73">
        <v>102.8</v>
      </c>
      <c r="L1214" s="75">
        <v>51.367120622568102</v>
      </c>
    </row>
    <row r="1215" spans="2:12" x14ac:dyDescent="0.2">
      <c r="B1215" s="71" t="s">
        <v>5636</v>
      </c>
      <c r="C1215" s="72" t="s">
        <v>4793</v>
      </c>
      <c r="D1215" s="72" t="s">
        <v>8138</v>
      </c>
      <c r="E1215" s="72" t="s">
        <v>10118</v>
      </c>
      <c r="F1215" s="72" t="s">
        <v>9983</v>
      </c>
      <c r="G1215" s="116">
        <v>4028</v>
      </c>
      <c r="H1215" s="73">
        <v>441</v>
      </c>
      <c r="I1215" s="70">
        <v>9.1337868480725604</v>
      </c>
      <c r="J1215" s="74">
        <v>4300</v>
      </c>
      <c r="K1215" s="73">
        <v>469.1</v>
      </c>
      <c r="L1215" s="75">
        <v>9.1664890215305892</v>
      </c>
    </row>
    <row r="1216" spans="2:12" x14ac:dyDescent="0.2">
      <c r="B1216" s="71" t="s">
        <v>5636</v>
      </c>
      <c r="C1216" s="72" t="s">
        <v>4793</v>
      </c>
      <c r="D1216" s="72" t="s">
        <v>8139</v>
      </c>
      <c r="E1216" s="72" t="s">
        <v>10118</v>
      </c>
      <c r="F1216" s="72" t="s">
        <v>9983</v>
      </c>
      <c r="G1216" s="116">
        <v>5750</v>
      </c>
      <c r="H1216" s="73">
        <v>190</v>
      </c>
      <c r="I1216" s="70">
        <v>30.2631578947368</v>
      </c>
      <c r="J1216" s="74">
        <v>5750</v>
      </c>
      <c r="K1216" s="73">
        <v>194.7</v>
      </c>
      <c r="L1216" s="75">
        <v>29.532614278377</v>
      </c>
    </row>
    <row r="1217" spans="2:12" x14ac:dyDescent="0.2">
      <c r="B1217" s="71" t="s">
        <v>5636</v>
      </c>
      <c r="C1217" s="72" t="s">
        <v>4793</v>
      </c>
      <c r="D1217" s="72" t="s">
        <v>8140</v>
      </c>
      <c r="E1217" s="72" t="s">
        <v>10118</v>
      </c>
      <c r="F1217" s="72" t="s">
        <v>9983</v>
      </c>
      <c r="G1217" s="116">
        <v>14409</v>
      </c>
      <c r="H1217" s="73">
        <v>551</v>
      </c>
      <c r="I1217" s="70">
        <v>26.1506352087114</v>
      </c>
      <c r="J1217" s="74">
        <v>15000</v>
      </c>
      <c r="K1217" s="73">
        <v>345.6</v>
      </c>
      <c r="L1217" s="75">
        <v>43.4027777777778</v>
      </c>
    </row>
    <row r="1218" spans="2:12" x14ac:dyDescent="0.2">
      <c r="B1218" s="71" t="s">
        <v>5636</v>
      </c>
      <c r="C1218" s="72" t="s">
        <v>4793</v>
      </c>
      <c r="D1218" s="72" t="s">
        <v>8141</v>
      </c>
      <c r="E1218" s="72" t="s">
        <v>10118</v>
      </c>
      <c r="F1218" s="72" t="s">
        <v>9983</v>
      </c>
      <c r="G1218" s="116">
        <v>4007</v>
      </c>
      <c r="H1218" s="73">
        <v>131</v>
      </c>
      <c r="I1218" s="70">
        <v>30.587786259542</v>
      </c>
      <c r="J1218" s="74">
        <v>5907</v>
      </c>
      <c r="K1218" s="73">
        <v>134.1</v>
      </c>
      <c r="L1218" s="75">
        <v>44.0492170022371</v>
      </c>
    </row>
    <row r="1219" spans="2:12" x14ac:dyDescent="0.2">
      <c r="B1219" s="71" t="s">
        <v>5636</v>
      </c>
      <c r="C1219" s="72" t="s">
        <v>4793</v>
      </c>
      <c r="D1219" s="72" t="s">
        <v>8449</v>
      </c>
      <c r="E1219" s="72" t="s">
        <v>10118</v>
      </c>
      <c r="F1219" s="72" t="s">
        <v>9990</v>
      </c>
      <c r="G1219" s="116">
        <v>0</v>
      </c>
      <c r="H1219" s="73">
        <v>67</v>
      </c>
      <c r="I1219" s="70">
        <v>0</v>
      </c>
      <c r="J1219" s="74">
        <v>0</v>
      </c>
      <c r="K1219" s="73">
        <v>67.3</v>
      </c>
      <c r="L1219" s="75">
        <v>0</v>
      </c>
    </row>
    <row r="1220" spans="2:12" x14ac:dyDescent="0.2">
      <c r="B1220" s="71" t="s">
        <v>5636</v>
      </c>
      <c r="C1220" s="72" t="s">
        <v>4793</v>
      </c>
      <c r="D1220" s="72" t="s">
        <v>4237</v>
      </c>
      <c r="E1220" s="72" t="s">
        <v>10118</v>
      </c>
      <c r="F1220" s="72" t="s">
        <v>9983</v>
      </c>
      <c r="G1220" s="116">
        <v>9622.84</v>
      </c>
      <c r="H1220" s="73">
        <v>298</v>
      </c>
      <c r="I1220" s="70">
        <v>32.291409395973197</v>
      </c>
      <c r="J1220" s="74">
        <v>9622.84</v>
      </c>
      <c r="K1220" s="73">
        <v>294.3</v>
      </c>
      <c r="L1220" s="75">
        <v>32.697383622154298</v>
      </c>
    </row>
    <row r="1221" spans="2:12" x14ac:dyDescent="0.2">
      <c r="B1221" s="71" t="s">
        <v>5636</v>
      </c>
      <c r="C1221" s="72" t="s">
        <v>4793</v>
      </c>
      <c r="D1221" s="72" t="s">
        <v>4238</v>
      </c>
      <c r="E1221" s="72" t="s">
        <v>10118</v>
      </c>
      <c r="F1221" s="72" t="s">
        <v>9983</v>
      </c>
      <c r="G1221" s="116">
        <v>33685.46</v>
      </c>
      <c r="H1221" s="73">
        <v>883</v>
      </c>
      <c r="I1221" s="70">
        <v>38.148878822197098</v>
      </c>
      <c r="J1221" s="74">
        <v>33685.46</v>
      </c>
      <c r="K1221" s="73">
        <v>899.6</v>
      </c>
      <c r="L1221" s="75">
        <v>37.444931080480202</v>
      </c>
    </row>
    <row r="1222" spans="2:12" x14ac:dyDescent="0.2">
      <c r="B1222" s="71" t="s">
        <v>5636</v>
      </c>
      <c r="C1222" s="72" t="s">
        <v>4793</v>
      </c>
      <c r="D1222" s="72" t="s">
        <v>6113</v>
      </c>
      <c r="E1222" s="72" t="s">
        <v>10118</v>
      </c>
      <c r="F1222" s="72" t="s">
        <v>9983</v>
      </c>
      <c r="G1222" s="116">
        <v>4782.2</v>
      </c>
      <c r="H1222" s="73">
        <v>89</v>
      </c>
      <c r="I1222" s="70">
        <v>53.732584269662901</v>
      </c>
      <c r="J1222" s="74">
        <v>5000</v>
      </c>
      <c r="K1222" s="73">
        <v>90.7</v>
      </c>
      <c r="L1222" s="75">
        <v>55.126791620727701</v>
      </c>
    </row>
    <row r="1223" spans="2:12" x14ac:dyDescent="0.2">
      <c r="B1223" s="71" t="s">
        <v>5636</v>
      </c>
      <c r="C1223" s="72" t="s">
        <v>4793</v>
      </c>
      <c r="D1223" s="72" t="s">
        <v>4239</v>
      </c>
      <c r="E1223" s="72" t="s">
        <v>10118</v>
      </c>
      <c r="F1223" s="72" t="s">
        <v>9983</v>
      </c>
      <c r="G1223" s="116">
        <v>10860</v>
      </c>
      <c r="H1223" s="73">
        <v>226</v>
      </c>
      <c r="I1223" s="70">
        <v>48.053097345132699</v>
      </c>
      <c r="J1223" s="74">
        <v>12528</v>
      </c>
      <c r="K1223" s="73">
        <v>232.4</v>
      </c>
      <c r="L1223" s="75">
        <v>53.907056798623103</v>
      </c>
    </row>
    <row r="1224" spans="2:12" x14ac:dyDescent="0.2">
      <c r="B1224" s="71" t="s">
        <v>5636</v>
      </c>
      <c r="C1224" s="72" t="s">
        <v>4793</v>
      </c>
      <c r="D1224" s="72" t="s">
        <v>4240</v>
      </c>
      <c r="E1224" s="72" t="s">
        <v>10118</v>
      </c>
      <c r="F1224" s="72" t="s">
        <v>9983</v>
      </c>
      <c r="G1224" s="116">
        <v>3342.94</v>
      </c>
      <c r="H1224" s="73">
        <v>137</v>
      </c>
      <c r="I1224" s="70">
        <v>24.4010218978102</v>
      </c>
      <c r="J1224" s="74">
        <v>3442</v>
      </c>
      <c r="K1224" s="73">
        <v>137.80000000000001</v>
      </c>
      <c r="L1224" s="75">
        <v>24.978229317852001</v>
      </c>
    </row>
    <row r="1225" spans="2:12" x14ac:dyDescent="0.2">
      <c r="B1225" s="71" t="s">
        <v>5636</v>
      </c>
      <c r="C1225" s="72" t="s">
        <v>4793</v>
      </c>
      <c r="D1225" s="72" t="s">
        <v>4241</v>
      </c>
      <c r="E1225" s="72" t="s">
        <v>10118</v>
      </c>
      <c r="F1225" s="72" t="s">
        <v>9983</v>
      </c>
      <c r="G1225" s="116">
        <v>2978.68</v>
      </c>
      <c r="H1225" s="73">
        <v>128</v>
      </c>
      <c r="I1225" s="70">
        <v>23.270937499999999</v>
      </c>
      <c r="J1225" s="74">
        <v>3000</v>
      </c>
      <c r="K1225" s="73">
        <v>126.2</v>
      </c>
      <c r="L1225" s="75">
        <v>23.771790808240901</v>
      </c>
    </row>
    <row r="1226" spans="2:12" x14ac:dyDescent="0.2">
      <c r="B1226" s="71" t="s">
        <v>5636</v>
      </c>
      <c r="C1226" s="72" t="s">
        <v>4793</v>
      </c>
      <c r="D1226" s="72" t="s">
        <v>4242</v>
      </c>
      <c r="E1226" s="72" t="s">
        <v>10118</v>
      </c>
      <c r="F1226" s="72" t="s">
        <v>9983</v>
      </c>
      <c r="G1226" s="116">
        <v>6050</v>
      </c>
      <c r="H1226" s="73">
        <v>217</v>
      </c>
      <c r="I1226" s="70">
        <v>27.880184331797199</v>
      </c>
      <c r="J1226" s="74">
        <v>7850</v>
      </c>
      <c r="K1226" s="73">
        <v>214.2</v>
      </c>
      <c r="L1226" s="75">
        <v>36.647992530345498</v>
      </c>
    </row>
    <row r="1227" spans="2:12" x14ac:dyDescent="0.2">
      <c r="B1227" s="71" t="s">
        <v>5636</v>
      </c>
      <c r="C1227" s="72" t="s">
        <v>4793</v>
      </c>
      <c r="D1227" s="72" t="s">
        <v>4243</v>
      </c>
      <c r="E1227" s="72" t="s">
        <v>10118</v>
      </c>
      <c r="F1227" s="72" t="s">
        <v>9983</v>
      </c>
      <c r="G1227" s="116">
        <v>10490</v>
      </c>
      <c r="H1227" s="73">
        <v>254</v>
      </c>
      <c r="I1227" s="70">
        <v>41.2992125984252</v>
      </c>
      <c r="J1227" s="74">
        <v>11014</v>
      </c>
      <c r="K1227" s="73">
        <v>255.6</v>
      </c>
      <c r="L1227" s="75">
        <v>43.090766823161204</v>
      </c>
    </row>
    <row r="1228" spans="2:12" x14ac:dyDescent="0.2">
      <c r="B1228" s="71" t="s">
        <v>5636</v>
      </c>
      <c r="C1228" s="72" t="s">
        <v>4793</v>
      </c>
      <c r="D1228" s="72" t="s">
        <v>4244</v>
      </c>
      <c r="E1228" s="72" t="s">
        <v>10118</v>
      </c>
      <c r="F1228" s="72" t="s">
        <v>9983</v>
      </c>
      <c r="G1228" s="116">
        <v>6060.91</v>
      </c>
      <c r="H1228" s="73">
        <v>309</v>
      </c>
      <c r="I1228" s="70">
        <v>19.614595469255701</v>
      </c>
      <c r="J1228" s="74">
        <v>6060.91</v>
      </c>
      <c r="K1228" s="73">
        <v>311</v>
      </c>
      <c r="L1228" s="75">
        <v>19.488456591639899</v>
      </c>
    </row>
    <row r="1229" spans="2:12" x14ac:dyDescent="0.2">
      <c r="B1229" s="71" t="s">
        <v>5636</v>
      </c>
      <c r="C1229" s="72" t="s">
        <v>4793</v>
      </c>
      <c r="D1229" s="72" t="s">
        <v>8450</v>
      </c>
      <c r="E1229" s="72" t="s">
        <v>10118</v>
      </c>
      <c r="F1229" s="72" t="s">
        <v>9990</v>
      </c>
      <c r="G1229" s="116">
        <v>0</v>
      </c>
      <c r="H1229" s="73">
        <v>21</v>
      </c>
      <c r="I1229" s="70">
        <v>0</v>
      </c>
      <c r="J1229" s="74">
        <v>0</v>
      </c>
      <c r="K1229" s="73">
        <v>20.100000000000001</v>
      </c>
      <c r="L1229" s="75">
        <v>0</v>
      </c>
    </row>
    <row r="1230" spans="2:12" x14ac:dyDescent="0.2">
      <c r="B1230" s="71" t="s">
        <v>5636</v>
      </c>
      <c r="C1230" s="72" t="s">
        <v>4793</v>
      </c>
      <c r="D1230" s="72" t="s">
        <v>4245</v>
      </c>
      <c r="E1230" s="72" t="s">
        <v>10118</v>
      </c>
      <c r="F1230" s="72" t="s">
        <v>9983</v>
      </c>
      <c r="G1230" s="116">
        <v>17636.11</v>
      </c>
      <c r="H1230" s="73">
        <v>526</v>
      </c>
      <c r="I1230" s="70">
        <v>33.528726235741402</v>
      </c>
      <c r="J1230" s="74">
        <v>18185.810000000001</v>
      </c>
      <c r="K1230" s="73">
        <v>531.70000000000005</v>
      </c>
      <c r="L1230" s="75">
        <v>34.203140868910999</v>
      </c>
    </row>
    <row r="1231" spans="2:12" x14ac:dyDescent="0.2">
      <c r="B1231" s="71" t="s">
        <v>5636</v>
      </c>
      <c r="C1231" s="72" t="s">
        <v>4793</v>
      </c>
      <c r="D1231" s="72" t="s">
        <v>7748</v>
      </c>
      <c r="E1231" s="72" t="s">
        <v>10118</v>
      </c>
      <c r="F1231" s="72" t="s">
        <v>9983</v>
      </c>
      <c r="G1231" s="116">
        <v>1250</v>
      </c>
      <c r="H1231" s="73">
        <v>78</v>
      </c>
      <c r="I1231" s="70">
        <v>16.025641025641001</v>
      </c>
      <c r="J1231" s="74">
        <v>2250</v>
      </c>
      <c r="K1231" s="73">
        <v>74.3</v>
      </c>
      <c r="L1231" s="75">
        <v>30.2826379542396</v>
      </c>
    </row>
    <row r="1232" spans="2:12" x14ac:dyDescent="0.2">
      <c r="B1232" s="71" t="s">
        <v>5636</v>
      </c>
      <c r="C1232" s="72" t="s">
        <v>4793</v>
      </c>
      <c r="D1232" s="72" t="s">
        <v>7749</v>
      </c>
      <c r="E1232" s="72" t="s">
        <v>10118</v>
      </c>
      <c r="F1232" s="72" t="s">
        <v>9983</v>
      </c>
      <c r="G1232" s="116">
        <v>5721.42</v>
      </c>
      <c r="H1232" s="73">
        <v>122</v>
      </c>
      <c r="I1232" s="70">
        <v>46.896885245901601</v>
      </c>
      <c r="J1232" s="74">
        <v>6000</v>
      </c>
      <c r="K1232" s="73">
        <v>121.9</v>
      </c>
      <c r="L1232" s="75">
        <v>49.220672682526697</v>
      </c>
    </row>
    <row r="1233" spans="2:12" x14ac:dyDescent="0.2">
      <c r="B1233" s="71" t="s">
        <v>5636</v>
      </c>
      <c r="C1233" s="72" t="s">
        <v>4793</v>
      </c>
      <c r="D1233" s="72" t="s">
        <v>8451</v>
      </c>
      <c r="E1233" s="72" t="s">
        <v>10118</v>
      </c>
      <c r="F1233" s="72" t="s">
        <v>9990</v>
      </c>
      <c r="G1233" s="116">
        <v>0</v>
      </c>
      <c r="H1233" s="73">
        <v>37</v>
      </c>
      <c r="I1233" s="70">
        <v>0</v>
      </c>
      <c r="J1233" s="74">
        <v>0</v>
      </c>
      <c r="K1233" s="73">
        <v>37.4</v>
      </c>
      <c r="L1233" s="75">
        <v>0</v>
      </c>
    </row>
    <row r="1234" spans="2:12" x14ac:dyDescent="0.2">
      <c r="B1234" s="71" t="s">
        <v>5636</v>
      </c>
      <c r="C1234" s="72" t="s">
        <v>4793</v>
      </c>
      <c r="D1234" s="72" t="s">
        <v>7750</v>
      </c>
      <c r="E1234" s="72" t="s">
        <v>10118</v>
      </c>
      <c r="F1234" s="72" t="s">
        <v>9983</v>
      </c>
      <c r="G1234" s="116">
        <v>3600</v>
      </c>
      <c r="H1234" s="73">
        <v>106</v>
      </c>
      <c r="I1234" s="70">
        <v>33.962264150943398</v>
      </c>
      <c r="J1234" s="74">
        <v>3600</v>
      </c>
      <c r="K1234" s="73">
        <v>106.6</v>
      </c>
      <c r="L1234" s="75">
        <v>33.771106941838703</v>
      </c>
    </row>
    <row r="1235" spans="2:12" x14ac:dyDescent="0.2">
      <c r="B1235" s="71" t="s">
        <v>5636</v>
      </c>
      <c r="C1235" s="72" t="s">
        <v>4793</v>
      </c>
      <c r="D1235" s="72" t="s">
        <v>7751</v>
      </c>
      <c r="E1235" s="72" t="s">
        <v>10118</v>
      </c>
      <c r="F1235" s="72" t="s">
        <v>9983</v>
      </c>
      <c r="G1235" s="116">
        <v>52000</v>
      </c>
      <c r="H1235" s="73">
        <v>884</v>
      </c>
      <c r="I1235" s="70">
        <v>58.823529411764703</v>
      </c>
      <c r="J1235" s="74">
        <v>60000</v>
      </c>
      <c r="K1235" s="73">
        <v>893.8</v>
      </c>
      <c r="L1235" s="75">
        <v>67.129111658089101</v>
      </c>
    </row>
    <row r="1236" spans="2:12" x14ac:dyDescent="0.2">
      <c r="B1236" s="71" t="s">
        <v>5636</v>
      </c>
      <c r="C1236" s="72" t="s">
        <v>4793</v>
      </c>
      <c r="D1236" s="72" t="s">
        <v>7752</v>
      </c>
      <c r="E1236" s="72" t="s">
        <v>10118</v>
      </c>
      <c r="F1236" s="72" t="s">
        <v>9983</v>
      </c>
      <c r="G1236" s="116">
        <v>7055</v>
      </c>
      <c r="H1236" s="73">
        <v>160</v>
      </c>
      <c r="I1236" s="70">
        <v>44.09375</v>
      </c>
      <c r="J1236" s="74">
        <v>6225</v>
      </c>
      <c r="K1236" s="73">
        <v>160.80000000000001</v>
      </c>
      <c r="L1236" s="75">
        <v>38.712686567164198</v>
      </c>
    </row>
    <row r="1237" spans="2:12" x14ac:dyDescent="0.2">
      <c r="B1237" s="71" t="s">
        <v>5636</v>
      </c>
      <c r="C1237" s="72" t="s">
        <v>4793</v>
      </c>
      <c r="D1237" s="72" t="s">
        <v>7753</v>
      </c>
      <c r="E1237" s="72" t="s">
        <v>10118</v>
      </c>
      <c r="F1237" s="72" t="s">
        <v>9983</v>
      </c>
      <c r="G1237" s="116">
        <v>6849</v>
      </c>
      <c r="H1237" s="73">
        <v>161</v>
      </c>
      <c r="I1237" s="70">
        <v>42.5403726708075</v>
      </c>
      <c r="J1237" s="74">
        <v>8848.67</v>
      </c>
      <c r="K1237" s="73">
        <v>159.30000000000001</v>
      </c>
      <c r="L1237" s="75">
        <v>55.547206528562498</v>
      </c>
    </row>
    <row r="1238" spans="2:12" x14ac:dyDescent="0.2">
      <c r="B1238" s="71" t="s">
        <v>5636</v>
      </c>
      <c r="C1238" s="72" t="s">
        <v>4793</v>
      </c>
      <c r="D1238" s="72" t="s">
        <v>7754</v>
      </c>
      <c r="E1238" s="72" t="s">
        <v>10118</v>
      </c>
      <c r="F1238" s="72" t="s">
        <v>9983</v>
      </c>
      <c r="G1238" s="116">
        <v>6000</v>
      </c>
      <c r="H1238" s="73">
        <v>242</v>
      </c>
      <c r="I1238" s="70">
        <v>24.793388429752099</v>
      </c>
      <c r="J1238" s="74">
        <v>6000</v>
      </c>
      <c r="K1238" s="73">
        <v>238.8</v>
      </c>
      <c r="L1238" s="75">
        <v>25.125628140703501</v>
      </c>
    </row>
    <row r="1239" spans="2:12" x14ac:dyDescent="0.2">
      <c r="B1239" s="71" t="s">
        <v>5636</v>
      </c>
      <c r="C1239" s="72" t="s">
        <v>4793</v>
      </c>
      <c r="D1239" s="72" t="s">
        <v>7755</v>
      </c>
      <c r="E1239" s="72" t="s">
        <v>10118</v>
      </c>
      <c r="F1239" s="72" t="s">
        <v>9983</v>
      </c>
      <c r="G1239" s="116">
        <v>17215.07</v>
      </c>
      <c r="H1239" s="73">
        <v>312</v>
      </c>
      <c r="I1239" s="70">
        <v>55.176506410256401</v>
      </c>
      <c r="J1239" s="74">
        <v>17611</v>
      </c>
      <c r="K1239" s="73">
        <v>319.60000000000002</v>
      </c>
      <c r="L1239" s="75">
        <v>55.103254067584501</v>
      </c>
    </row>
    <row r="1240" spans="2:12" x14ac:dyDescent="0.2">
      <c r="B1240" s="71" t="s">
        <v>5636</v>
      </c>
      <c r="C1240" s="72" t="s">
        <v>4793</v>
      </c>
      <c r="D1240" s="72" t="s">
        <v>7756</v>
      </c>
      <c r="E1240" s="72" t="s">
        <v>10118</v>
      </c>
      <c r="F1240" s="72" t="s">
        <v>9983</v>
      </c>
      <c r="G1240" s="116">
        <v>575424</v>
      </c>
      <c r="H1240" s="73">
        <v>4645</v>
      </c>
      <c r="I1240" s="70">
        <v>123.880301399354</v>
      </c>
      <c r="J1240" s="74">
        <v>604196</v>
      </c>
      <c r="K1240" s="73">
        <v>4675.7</v>
      </c>
      <c r="L1240" s="75">
        <v>129.22043758153899</v>
      </c>
    </row>
    <row r="1241" spans="2:12" x14ac:dyDescent="0.2">
      <c r="B1241" s="71" t="s">
        <v>5636</v>
      </c>
      <c r="C1241" s="72" t="s">
        <v>4793</v>
      </c>
      <c r="D1241" s="72" t="s">
        <v>7757</v>
      </c>
      <c r="E1241" s="72" t="s">
        <v>10118</v>
      </c>
      <c r="F1241" s="72" t="s">
        <v>9983</v>
      </c>
      <c r="G1241" s="116">
        <v>17631.32</v>
      </c>
      <c r="H1241" s="73">
        <v>439</v>
      </c>
      <c r="I1241" s="70">
        <v>40.162460136674298</v>
      </c>
      <c r="J1241" s="74">
        <v>20000</v>
      </c>
      <c r="K1241" s="73">
        <v>446</v>
      </c>
      <c r="L1241" s="75">
        <v>44.843049327354301</v>
      </c>
    </row>
    <row r="1242" spans="2:12" x14ac:dyDescent="0.2">
      <c r="B1242" s="71" t="s">
        <v>5636</v>
      </c>
      <c r="C1242" s="72" t="s">
        <v>4793</v>
      </c>
      <c r="D1242" s="72" t="s">
        <v>7758</v>
      </c>
      <c r="E1242" s="72" t="s">
        <v>10118</v>
      </c>
      <c r="F1242" s="72" t="s">
        <v>9983</v>
      </c>
      <c r="G1242" s="116">
        <v>14863.91</v>
      </c>
      <c r="H1242" s="73">
        <v>486</v>
      </c>
      <c r="I1242" s="70">
        <v>30.584176954732499</v>
      </c>
      <c r="J1242" s="74">
        <v>15793.91</v>
      </c>
      <c r="K1242" s="73">
        <v>482.6</v>
      </c>
      <c r="L1242" s="75">
        <v>32.726709490261101</v>
      </c>
    </row>
    <row r="1243" spans="2:12" x14ac:dyDescent="0.2">
      <c r="B1243" s="71" t="s">
        <v>5636</v>
      </c>
      <c r="C1243" s="72" t="s">
        <v>4793</v>
      </c>
      <c r="D1243" s="72" t="s">
        <v>7759</v>
      </c>
      <c r="E1243" s="72" t="s">
        <v>10118</v>
      </c>
      <c r="F1243" s="72" t="s">
        <v>9983</v>
      </c>
      <c r="G1243" s="116">
        <v>8950</v>
      </c>
      <c r="H1243" s="73">
        <v>208</v>
      </c>
      <c r="I1243" s="70">
        <v>43.028846153846203</v>
      </c>
      <c r="J1243" s="74">
        <v>8636</v>
      </c>
      <c r="K1243" s="73">
        <v>207</v>
      </c>
      <c r="L1243" s="75">
        <v>41.719806763285</v>
      </c>
    </row>
    <row r="1244" spans="2:12" x14ac:dyDescent="0.2">
      <c r="B1244" s="71" t="s">
        <v>5636</v>
      </c>
      <c r="C1244" s="72" t="s">
        <v>4793</v>
      </c>
      <c r="D1244" s="72" t="s">
        <v>7249</v>
      </c>
      <c r="E1244" s="72" t="s">
        <v>10118</v>
      </c>
      <c r="F1244" s="72" t="s">
        <v>9983</v>
      </c>
      <c r="G1244" s="116">
        <v>7719</v>
      </c>
      <c r="H1244" s="73">
        <v>141</v>
      </c>
      <c r="I1244" s="70">
        <v>54.744680851063798</v>
      </c>
      <c r="J1244" s="74">
        <v>7901</v>
      </c>
      <c r="K1244" s="73">
        <v>142.4</v>
      </c>
      <c r="L1244" s="75">
        <v>55.484550561797803</v>
      </c>
    </row>
    <row r="1245" spans="2:12" x14ac:dyDescent="0.2">
      <c r="B1245" s="71" t="s">
        <v>5636</v>
      </c>
      <c r="C1245" s="72" t="s">
        <v>4793</v>
      </c>
      <c r="D1245" s="72" t="s">
        <v>8452</v>
      </c>
      <c r="E1245" s="72" t="s">
        <v>10118</v>
      </c>
      <c r="F1245" s="72" t="s">
        <v>9990</v>
      </c>
      <c r="G1245" s="116">
        <v>0</v>
      </c>
      <c r="H1245" s="73">
        <v>65</v>
      </c>
      <c r="I1245" s="70">
        <v>0</v>
      </c>
      <c r="J1245" s="74">
        <v>0</v>
      </c>
      <c r="K1245" s="73">
        <v>65.3</v>
      </c>
      <c r="L1245" s="75">
        <v>0</v>
      </c>
    </row>
    <row r="1246" spans="2:12" x14ac:dyDescent="0.2">
      <c r="B1246" s="71" t="s">
        <v>5636</v>
      </c>
      <c r="C1246" s="72" t="s">
        <v>4793</v>
      </c>
      <c r="D1246" s="72" t="s">
        <v>7760</v>
      </c>
      <c r="E1246" s="72" t="s">
        <v>10118</v>
      </c>
      <c r="F1246" s="72" t="s">
        <v>9983</v>
      </c>
      <c r="G1246" s="116">
        <v>3200</v>
      </c>
      <c r="H1246" s="73">
        <v>146</v>
      </c>
      <c r="I1246" s="70">
        <v>21.917808219178099</v>
      </c>
      <c r="J1246" s="74">
        <v>2600</v>
      </c>
      <c r="K1246" s="73">
        <v>144.30000000000001</v>
      </c>
      <c r="L1246" s="75">
        <v>18.018018018018001</v>
      </c>
    </row>
    <row r="1247" spans="2:12" x14ac:dyDescent="0.2">
      <c r="B1247" s="71" t="s">
        <v>5636</v>
      </c>
      <c r="C1247" s="72" t="s">
        <v>4793</v>
      </c>
      <c r="D1247" s="72" t="s">
        <v>6778</v>
      </c>
      <c r="E1247" s="72" t="s">
        <v>10118</v>
      </c>
      <c r="F1247" s="72" t="s">
        <v>9983</v>
      </c>
      <c r="G1247" s="116">
        <v>9700</v>
      </c>
      <c r="H1247" s="73">
        <v>215</v>
      </c>
      <c r="I1247" s="70">
        <v>45.116279069767401</v>
      </c>
      <c r="J1247" s="74">
        <v>10700</v>
      </c>
      <c r="K1247" s="73">
        <v>236.8</v>
      </c>
      <c r="L1247" s="75">
        <v>45.1858108108108</v>
      </c>
    </row>
    <row r="1248" spans="2:12" x14ac:dyDescent="0.2">
      <c r="B1248" s="71" t="s">
        <v>5636</v>
      </c>
      <c r="C1248" s="72" t="s">
        <v>4793</v>
      </c>
      <c r="D1248" s="72" t="s">
        <v>7761</v>
      </c>
      <c r="E1248" s="72" t="s">
        <v>10118</v>
      </c>
      <c r="F1248" s="72" t="s">
        <v>9983</v>
      </c>
      <c r="G1248" s="116">
        <v>42.1</v>
      </c>
      <c r="H1248" s="73">
        <v>117</v>
      </c>
      <c r="I1248" s="70">
        <v>0.35982905982905999</v>
      </c>
      <c r="J1248" s="74">
        <v>70</v>
      </c>
      <c r="K1248" s="73">
        <v>120</v>
      </c>
      <c r="L1248" s="75">
        <v>0.58333333333333304</v>
      </c>
    </row>
    <row r="1249" spans="2:12" x14ac:dyDescent="0.2">
      <c r="B1249" s="71" t="s">
        <v>5636</v>
      </c>
      <c r="C1249" s="72" t="s">
        <v>4793</v>
      </c>
      <c r="D1249" s="72" t="s">
        <v>8453</v>
      </c>
      <c r="E1249" s="72" t="s">
        <v>10118</v>
      </c>
      <c r="F1249" s="72" t="s">
        <v>9983</v>
      </c>
      <c r="G1249" s="116">
        <v>0</v>
      </c>
      <c r="H1249" s="73">
        <v>116</v>
      </c>
      <c r="I1249" s="70">
        <v>0</v>
      </c>
      <c r="J1249" s="74">
        <v>142</v>
      </c>
      <c r="K1249" s="73">
        <v>113.6</v>
      </c>
      <c r="L1249" s="75">
        <v>1.25</v>
      </c>
    </row>
    <row r="1250" spans="2:12" x14ac:dyDescent="0.2">
      <c r="B1250" s="71" t="s">
        <v>5636</v>
      </c>
      <c r="C1250" s="72" t="s">
        <v>4793</v>
      </c>
      <c r="D1250" s="72" t="s">
        <v>7762</v>
      </c>
      <c r="E1250" s="72" t="s">
        <v>10118</v>
      </c>
      <c r="F1250" s="72" t="s">
        <v>9983</v>
      </c>
      <c r="G1250" s="116">
        <v>8600</v>
      </c>
      <c r="H1250" s="73">
        <v>225</v>
      </c>
      <c r="I1250" s="70">
        <v>38.2222222222222</v>
      </c>
      <c r="J1250" s="74">
        <v>9500</v>
      </c>
      <c r="K1250" s="73">
        <v>229.8</v>
      </c>
      <c r="L1250" s="75">
        <v>41.3402959094865</v>
      </c>
    </row>
    <row r="1251" spans="2:12" x14ac:dyDescent="0.2">
      <c r="B1251" s="71" t="s">
        <v>5636</v>
      </c>
      <c r="C1251" s="72" t="s">
        <v>4793</v>
      </c>
      <c r="D1251" s="72" t="s">
        <v>8454</v>
      </c>
      <c r="E1251" s="72" t="s">
        <v>10118</v>
      </c>
      <c r="F1251" s="72" t="s">
        <v>9990</v>
      </c>
      <c r="G1251" s="116">
        <v>0</v>
      </c>
      <c r="H1251" s="73">
        <v>43</v>
      </c>
      <c r="I1251" s="70">
        <v>0</v>
      </c>
      <c r="J1251" s="74">
        <v>0</v>
      </c>
      <c r="K1251" s="73">
        <v>43.9</v>
      </c>
      <c r="L1251" s="75">
        <v>0</v>
      </c>
    </row>
    <row r="1252" spans="2:12" x14ac:dyDescent="0.2">
      <c r="B1252" s="71" t="s">
        <v>5636</v>
      </c>
      <c r="C1252" s="72" t="s">
        <v>4793</v>
      </c>
      <c r="D1252" s="72" t="s">
        <v>7763</v>
      </c>
      <c r="E1252" s="72" t="s">
        <v>10118</v>
      </c>
      <c r="F1252" s="72" t="s">
        <v>9983</v>
      </c>
      <c r="G1252" s="116">
        <v>2750</v>
      </c>
      <c r="H1252" s="73">
        <v>77</v>
      </c>
      <c r="I1252" s="70">
        <v>35.714285714285701</v>
      </c>
      <c r="J1252" s="74">
        <v>2750</v>
      </c>
      <c r="K1252" s="73">
        <v>77.400000000000006</v>
      </c>
      <c r="L1252" s="75">
        <v>35.529715762273902</v>
      </c>
    </row>
    <row r="1253" spans="2:12" x14ac:dyDescent="0.2">
      <c r="B1253" s="71" t="s">
        <v>5636</v>
      </c>
      <c r="C1253" s="72" t="s">
        <v>4793</v>
      </c>
      <c r="D1253" s="72" t="s">
        <v>7764</v>
      </c>
      <c r="E1253" s="72" t="s">
        <v>10118</v>
      </c>
      <c r="F1253" s="72" t="s">
        <v>9983</v>
      </c>
      <c r="G1253" s="116">
        <v>600</v>
      </c>
      <c r="H1253" s="73">
        <v>93</v>
      </c>
      <c r="I1253" s="70">
        <v>6.4516129032258096</v>
      </c>
      <c r="J1253" s="74">
        <v>600</v>
      </c>
      <c r="K1253" s="73">
        <v>91.9</v>
      </c>
      <c r="L1253" s="75">
        <v>6.5288356909684397</v>
      </c>
    </row>
    <row r="1254" spans="2:12" x14ac:dyDescent="0.2">
      <c r="B1254" s="71" t="s">
        <v>5636</v>
      </c>
      <c r="C1254" s="72" t="s">
        <v>4793</v>
      </c>
      <c r="D1254" s="72" t="s">
        <v>7765</v>
      </c>
      <c r="E1254" s="72" t="s">
        <v>10118</v>
      </c>
      <c r="F1254" s="72" t="s">
        <v>9983</v>
      </c>
      <c r="G1254" s="116">
        <v>4500</v>
      </c>
      <c r="H1254" s="73">
        <v>148</v>
      </c>
      <c r="I1254" s="70">
        <v>30.4054054054054</v>
      </c>
      <c r="J1254" s="74">
        <v>4422.3</v>
      </c>
      <c r="K1254" s="73">
        <v>148.6</v>
      </c>
      <c r="L1254" s="75">
        <v>29.759757738896401</v>
      </c>
    </row>
    <row r="1255" spans="2:12" x14ac:dyDescent="0.2">
      <c r="B1255" s="71" t="s">
        <v>5636</v>
      </c>
      <c r="C1255" s="72" t="s">
        <v>4793</v>
      </c>
      <c r="D1255" s="72" t="s">
        <v>7766</v>
      </c>
      <c r="E1255" s="72" t="s">
        <v>10118</v>
      </c>
      <c r="F1255" s="72" t="s">
        <v>9990</v>
      </c>
      <c r="G1255" s="116">
        <v>0</v>
      </c>
      <c r="H1255" s="73">
        <v>65</v>
      </c>
      <c r="I1255" s="70">
        <v>0</v>
      </c>
      <c r="J1255" s="74">
        <v>0</v>
      </c>
      <c r="K1255" s="73">
        <v>65.8</v>
      </c>
      <c r="L1255" s="75">
        <v>0</v>
      </c>
    </row>
    <row r="1256" spans="2:12" x14ac:dyDescent="0.2">
      <c r="B1256" s="71" t="s">
        <v>5636</v>
      </c>
      <c r="C1256" s="72" t="s">
        <v>4793</v>
      </c>
      <c r="D1256" s="72" t="s">
        <v>7767</v>
      </c>
      <c r="E1256" s="72" t="s">
        <v>10118</v>
      </c>
      <c r="F1256" s="72" t="s">
        <v>9983</v>
      </c>
      <c r="G1256" s="116">
        <v>5961.9</v>
      </c>
      <c r="H1256" s="73">
        <v>167</v>
      </c>
      <c r="I1256" s="70">
        <v>35.700000000000003</v>
      </c>
      <c r="J1256" s="74">
        <v>7739</v>
      </c>
      <c r="K1256" s="73">
        <v>167.8</v>
      </c>
      <c r="L1256" s="75">
        <v>46.120381406436202</v>
      </c>
    </row>
    <row r="1257" spans="2:12" x14ac:dyDescent="0.2">
      <c r="B1257" s="71" t="s">
        <v>5636</v>
      </c>
      <c r="C1257" s="72" t="s">
        <v>4793</v>
      </c>
      <c r="D1257" s="72" t="s">
        <v>8455</v>
      </c>
      <c r="E1257" s="72" t="s">
        <v>10118</v>
      </c>
      <c r="F1257" s="72" t="s">
        <v>9990</v>
      </c>
      <c r="G1257" s="116">
        <v>0</v>
      </c>
      <c r="H1257" s="73">
        <v>6</v>
      </c>
      <c r="I1257" s="70">
        <v>0</v>
      </c>
      <c r="J1257" s="74">
        <v>0</v>
      </c>
      <c r="K1257" s="73">
        <v>6.2</v>
      </c>
      <c r="L1257" s="75">
        <v>0</v>
      </c>
    </row>
    <row r="1258" spans="2:12" x14ac:dyDescent="0.2">
      <c r="B1258" s="71" t="s">
        <v>5636</v>
      </c>
      <c r="C1258" s="72" t="s">
        <v>4793</v>
      </c>
      <c r="D1258" s="72" t="s">
        <v>8173</v>
      </c>
      <c r="E1258" s="72" t="s">
        <v>10118</v>
      </c>
      <c r="F1258" s="72" t="s">
        <v>9983</v>
      </c>
      <c r="G1258" s="116">
        <v>4043</v>
      </c>
      <c r="H1258" s="73">
        <v>217</v>
      </c>
      <c r="I1258" s="70">
        <v>18.63133640553</v>
      </c>
      <c r="J1258" s="74">
        <v>4043</v>
      </c>
      <c r="K1258" s="73">
        <v>220.3</v>
      </c>
      <c r="L1258" s="75">
        <v>18.352246935996401</v>
      </c>
    </row>
    <row r="1259" spans="2:12" x14ac:dyDescent="0.2">
      <c r="B1259" s="71" t="s">
        <v>5636</v>
      </c>
      <c r="C1259" s="72" t="s">
        <v>4793</v>
      </c>
      <c r="D1259" s="72" t="s">
        <v>8174</v>
      </c>
      <c r="E1259" s="72" t="s">
        <v>10118</v>
      </c>
      <c r="F1259" s="72" t="s">
        <v>9983</v>
      </c>
      <c r="G1259" s="116">
        <v>4325.58</v>
      </c>
      <c r="H1259" s="73">
        <v>140</v>
      </c>
      <c r="I1259" s="70">
        <v>30.896999999999998</v>
      </c>
      <c r="J1259" s="74">
        <v>4075.58</v>
      </c>
      <c r="K1259" s="73">
        <v>143</v>
      </c>
      <c r="L1259" s="75">
        <v>28.5005594405594</v>
      </c>
    </row>
    <row r="1260" spans="2:12" x14ac:dyDescent="0.2">
      <c r="B1260" s="71" t="s">
        <v>5636</v>
      </c>
      <c r="C1260" s="72" t="s">
        <v>4793</v>
      </c>
      <c r="D1260" s="72" t="s">
        <v>8175</v>
      </c>
      <c r="E1260" s="72" t="s">
        <v>10118</v>
      </c>
      <c r="F1260" s="72" t="s">
        <v>9983</v>
      </c>
      <c r="G1260" s="116">
        <v>5749.27</v>
      </c>
      <c r="H1260" s="73">
        <v>201</v>
      </c>
      <c r="I1260" s="70">
        <v>28.6033333333333</v>
      </c>
      <c r="J1260" s="74">
        <v>6000</v>
      </c>
      <c r="K1260" s="73">
        <v>202.6</v>
      </c>
      <c r="L1260" s="75">
        <v>29.6150049358342</v>
      </c>
    </row>
    <row r="1261" spans="2:12" x14ac:dyDescent="0.2">
      <c r="B1261" s="71" t="s">
        <v>5636</v>
      </c>
      <c r="C1261" s="72" t="s">
        <v>4793</v>
      </c>
      <c r="D1261" s="72" t="s">
        <v>8176</v>
      </c>
      <c r="E1261" s="72" t="s">
        <v>10118</v>
      </c>
      <c r="F1261" s="72" t="s">
        <v>9983</v>
      </c>
      <c r="G1261" s="116">
        <v>6858</v>
      </c>
      <c r="H1261" s="73">
        <v>188</v>
      </c>
      <c r="I1261" s="70">
        <v>36.478723404255298</v>
      </c>
      <c r="J1261" s="74">
        <v>6858</v>
      </c>
      <c r="K1261" s="73">
        <v>190.6</v>
      </c>
      <c r="L1261" s="75">
        <v>35.981112277019903</v>
      </c>
    </row>
    <row r="1262" spans="2:12" x14ac:dyDescent="0.2">
      <c r="B1262" s="71" t="s">
        <v>5636</v>
      </c>
      <c r="C1262" s="72" t="s">
        <v>4793</v>
      </c>
      <c r="D1262" s="72" t="s">
        <v>8177</v>
      </c>
      <c r="E1262" s="72" t="s">
        <v>10118</v>
      </c>
      <c r="F1262" s="72" t="s">
        <v>9983</v>
      </c>
      <c r="G1262" s="116">
        <v>6207.51</v>
      </c>
      <c r="H1262" s="73">
        <v>246</v>
      </c>
      <c r="I1262" s="70">
        <v>25.2337804878049</v>
      </c>
      <c r="J1262" s="74">
        <v>6207</v>
      </c>
      <c r="K1262" s="73">
        <v>244</v>
      </c>
      <c r="L1262" s="75">
        <v>25.438524590163901</v>
      </c>
    </row>
    <row r="1263" spans="2:12" x14ac:dyDescent="0.2">
      <c r="B1263" s="71" t="s">
        <v>5636</v>
      </c>
      <c r="C1263" s="72" t="s">
        <v>4793</v>
      </c>
      <c r="D1263" s="72" t="s">
        <v>5401</v>
      </c>
      <c r="E1263" s="72" t="s">
        <v>10118</v>
      </c>
      <c r="F1263" s="72" t="s">
        <v>9983</v>
      </c>
      <c r="G1263" s="116">
        <v>5955.28</v>
      </c>
      <c r="H1263" s="73">
        <v>138</v>
      </c>
      <c r="I1263" s="70">
        <v>43.1542028985507</v>
      </c>
      <c r="J1263" s="74">
        <v>5500</v>
      </c>
      <c r="K1263" s="73">
        <v>136.1</v>
      </c>
      <c r="L1263" s="75">
        <v>40.411462160176299</v>
      </c>
    </row>
    <row r="1264" spans="2:12" x14ac:dyDescent="0.2">
      <c r="B1264" s="71" t="s">
        <v>5636</v>
      </c>
      <c r="C1264" s="72" t="s">
        <v>4793</v>
      </c>
      <c r="D1264" s="72" t="s">
        <v>8178</v>
      </c>
      <c r="E1264" s="72" t="s">
        <v>10118</v>
      </c>
      <c r="F1264" s="72" t="s">
        <v>9983</v>
      </c>
      <c r="G1264" s="116">
        <v>5601.6</v>
      </c>
      <c r="H1264" s="73">
        <v>198</v>
      </c>
      <c r="I1264" s="70">
        <v>28.2909090909091</v>
      </c>
      <c r="J1264" s="74">
        <v>5700</v>
      </c>
      <c r="K1264" s="73">
        <v>198.5</v>
      </c>
      <c r="L1264" s="75">
        <v>28.715365239294702</v>
      </c>
    </row>
    <row r="1265" spans="2:12" x14ac:dyDescent="0.2">
      <c r="B1265" s="71" t="s">
        <v>5636</v>
      </c>
      <c r="C1265" s="72" t="s">
        <v>4793</v>
      </c>
      <c r="D1265" s="72" t="s">
        <v>8179</v>
      </c>
      <c r="E1265" s="72" t="s">
        <v>10118</v>
      </c>
      <c r="F1265" s="72" t="s">
        <v>9983</v>
      </c>
      <c r="G1265" s="116">
        <v>5800</v>
      </c>
      <c r="H1265" s="73">
        <v>149</v>
      </c>
      <c r="I1265" s="70">
        <v>38.9261744966443</v>
      </c>
      <c r="J1265" s="74">
        <v>5842.87</v>
      </c>
      <c r="K1265" s="73">
        <v>151.1</v>
      </c>
      <c r="L1265" s="75">
        <v>38.668894771674402</v>
      </c>
    </row>
    <row r="1266" spans="2:12" x14ac:dyDescent="0.2">
      <c r="B1266" s="71" t="s">
        <v>5636</v>
      </c>
      <c r="C1266" s="72" t="s">
        <v>4793</v>
      </c>
      <c r="D1266" s="72" t="s">
        <v>8180</v>
      </c>
      <c r="E1266" s="72" t="s">
        <v>10118</v>
      </c>
      <c r="F1266" s="72" t="s">
        <v>9983</v>
      </c>
      <c r="G1266" s="116">
        <v>21844</v>
      </c>
      <c r="H1266" s="73">
        <v>409</v>
      </c>
      <c r="I1266" s="70">
        <v>53.408312958435197</v>
      </c>
      <c r="J1266" s="74">
        <v>22967</v>
      </c>
      <c r="K1266" s="73">
        <v>416.1</v>
      </c>
      <c r="L1266" s="75">
        <v>55.195866378274502</v>
      </c>
    </row>
    <row r="1267" spans="2:12" x14ac:dyDescent="0.2">
      <c r="B1267" s="71" t="s">
        <v>5636</v>
      </c>
      <c r="C1267" s="72" t="s">
        <v>4793</v>
      </c>
      <c r="D1267" s="72" t="s">
        <v>8181</v>
      </c>
      <c r="E1267" s="72" t="s">
        <v>10118</v>
      </c>
      <c r="F1267" s="72" t="s">
        <v>9983</v>
      </c>
      <c r="G1267" s="116">
        <v>2863.07</v>
      </c>
      <c r="H1267" s="73">
        <v>101</v>
      </c>
      <c r="I1267" s="70">
        <v>28.347227722772299</v>
      </c>
      <c r="J1267" s="74">
        <v>3000</v>
      </c>
      <c r="K1267" s="73">
        <v>102.9</v>
      </c>
      <c r="L1267" s="75">
        <v>29.1545189504373</v>
      </c>
    </row>
    <row r="1268" spans="2:12" x14ac:dyDescent="0.2">
      <c r="B1268" s="71" t="s">
        <v>5636</v>
      </c>
      <c r="C1268" s="72" t="s">
        <v>4793</v>
      </c>
      <c r="D1268" s="72" t="s">
        <v>8182</v>
      </c>
      <c r="E1268" s="72" t="s">
        <v>10118</v>
      </c>
      <c r="F1268" s="72" t="s">
        <v>9983</v>
      </c>
      <c r="G1268" s="116">
        <v>6080</v>
      </c>
      <c r="H1268" s="73">
        <v>202</v>
      </c>
      <c r="I1268" s="70">
        <v>30.099009900990101</v>
      </c>
      <c r="J1268" s="74">
        <v>7296</v>
      </c>
      <c r="K1268" s="73">
        <v>203.6</v>
      </c>
      <c r="L1268" s="75">
        <v>35.834970530451898</v>
      </c>
    </row>
    <row r="1269" spans="2:12" x14ac:dyDescent="0.2">
      <c r="B1269" s="71" t="s">
        <v>5636</v>
      </c>
      <c r="C1269" s="72" t="s">
        <v>4793</v>
      </c>
      <c r="D1269" s="72" t="s">
        <v>8183</v>
      </c>
      <c r="E1269" s="72" t="s">
        <v>10118</v>
      </c>
      <c r="F1269" s="72" t="s">
        <v>9983</v>
      </c>
      <c r="G1269" s="116">
        <v>6500</v>
      </c>
      <c r="H1269" s="73">
        <v>108</v>
      </c>
      <c r="I1269" s="70">
        <v>60.185185185185198</v>
      </c>
      <c r="J1269" s="74">
        <v>6277</v>
      </c>
      <c r="K1269" s="73">
        <v>108.5</v>
      </c>
      <c r="L1269" s="75">
        <v>57.852534562212</v>
      </c>
    </row>
    <row r="1270" spans="2:12" x14ac:dyDescent="0.2">
      <c r="B1270" s="71" t="s">
        <v>5636</v>
      </c>
      <c r="C1270" s="72" t="s">
        <v>4793</v>
      </c>
      <c r="D1270" s="72" t="s">
        <v>8184</v>
      </c>
      <c r="E1270" s="72" t="s">
        <v>10118</v>
      </c>
      <c r="F1270" s="72" t="s">
        <v>9983</v>
      </c>
      <c r="G1270" s="116">
        <v>7000</v>
      </c>
      <c r="H1270" s="73">
        <v>250</v>
      </c>
      <c r="I1270" s="70">
        <v>28</v>
      </c>
      <c r="J1270" s="74">
        <v>7767.8</v>
      </c>
      <c r="K1270" s="73">
        <v>248.8</v>
      </c>
      <c r="L1270" s="75">
        <v>31.221061093247599</v>
      </c>
    </row>
    <row r="1271" spans="2:12" x14ac:dyDescent="0.2">
      <c r="B1271" s="71" t="s">
        <v>5636</v>
      </c>
      <c r="C1271" s="72" t="s">
        <v>4793</v>
      </c>
      <c r="D1271" s="72" t="s">
        <v>8185</v>
      </c>
      <c r="E1271" s="72" t="s">
        <v>10118</v>
      </c>
      <c r="F1271" s="72" t="s">
        <v>9983</v>
      </c>
      <c r="G1271" s="116">
        <v>15138</v>
      </c>
      <c r="H1271" s="73">
        <v>386</v>
      </c>
      <c r="I1271" s="70">
        <v>39.217616580310903</v>
      </c>
      <c r="J1271" s="74">
        <v>16191</v>
      </c>
      <c r="K1271" s="73">
        <v>372.2</v>
      </c>
      <c r="L1271" s="75">
        <v>43.500806018269699</v>
      </c>
    </row>
    <row r="1272" spans="2:12" x14ac:dyDescent="0.2">
      <c r="B1272" s="71" t="s">
        <v>5636</v>
      </c>
      <c r="C1272" s="72" t="s">
        <v>4793</v>
      </c>
      <c r="D1272" s="72" t="s">
        <v>8186</v>
      </c>
      <c r="E1272" s="72" t="s">
        <v>10118</v>
      </c>
      <c r="F1272" s="72" t="s">
        <v>9983</v>
      </c>
      <c r="G1272" s="116">
        <v>11514.09</v>
      </c>
      <c r="H1272" s="73">
        <v>230</v>
      </c>
      <c r="I1272" s="70">
        <v>50.061260869565203</v>
      </c>
      <c r="J1272" s="74">
        <v>12000</v>
      </c>
      <c r="K1272" s="73">
        <v>228.6</v>
      </c>
      <c r="L1272" s="75">
        <v>52.493438320209997</v>
      </c>
    </row>
    <row r="1273" spans="2:12" x14ac:dyDescent="0.2">
      <c r="B1273" s="71" t="s">
        <v>5636</v>
      </c>
      <c r="C1273" s="72" t="s">
        <v>4793</v>
      </c>
      <c r="D1273" s="72" t="s">
        <v>8187</v>
      </c>
      <c r="E1273" s="72" t="s">
        <v>10118</v>
      </c>
      <c r="F1273" s="72" t="s">
        <v>9983</v>
      </c>
      <c r="G1273" s="116">
        <v>4111.3100000000004</v>
      </c>
      <c r="H1273" s="73">
        <v>189</v>
      </c>
      <c r="I1273" s="70">
        <v>21.752962962963</v>
      </c>
      <c r="J1273" s="74">
        <v>4111.3100000000004</v>
      </c>
      <c r="K1273" s="73">
        <v>187.5</v>
      </c>
      <c r="L1273" s="75">
        <v>21.9269866666667</v>
      </c>
    </row>
    <row r="1274" spans="2:12" x14ac:dyDescent="0.2">
      <c r="B1274" s="71" t="s">
        <v>5636</v>
      </c>
      <c r="C1274" s="72" t="s">
        <v>4793</v>
      </c>
      <c r="D1274" s="72" t="s">
        <v>8188</v>
      </c>
      <c r="E1274" s="72" t="s">
        <v>10118</v>
      </c>
      <c r="F1274" s="72" t="s">
        <v>9983</v>
      </c>
      <c r="G1274" s="116">
        <v>7157.84</v>
      </c>
      <c r="H1274" s="73">
        <v>235</v>
      </c>
      <c r="I1274" s="70">
        <v>30.4588936170213</v>
      </c>
      <c r="J1274" s="74">
        <v>8757.84</v>
      </c>
      <c r="K1274" s="73">
        <v>243.8</v>
      </c>
      <c r="L1274" s="75">
        <v>35.922231337161598</v>
      </c>
    </row>
    <row r="1275" spans="2:12" x14ac:dyDescent="0.2">
      <c r="B1275" s="71" t="s">
        <v>5636</v>
      </c>
      <c r="C1275" s="72" t="s">
        <v>4793</v>
      </c>
      <c r="D1275" s="72" t="s">
        <v>8189</v>
      </c>
      <c r="E1275" s="72" t="s">
        <v>10118</v>
      </c>
      <c r="F1275" s="72" t="s">
        <v>9983</v>
      </c>
      <c r="G1275" s="116">
        <v>3000</v>
      </c>
      <c r="H1275" s="73">
        <v>118</v>
      </c>
      <c r="I1275" s="70">
        <v>25.4237288135593</v>
      </c>
      <c r="J1275" s="74">
        <v>3000</v>
      </c>
      <c r="K1275" s="73">
        <v>118.5</v>
      </c>
      <c r="L1275" s="75">
        <v>25.3164556962025</v>
      </c>
    </row>
    <row r="1276" spans="2:12" x14ac:dyDescent="0.2">
      <c r="B1276" s="71" t="s">
        <v>5636</v>
      </c>
      <c r="C1276" s="72" t="s">
        <v>4793</v>
      </c>
      <c r="D1276" s="72" t="s">
        <v>8190</v>
      </c>
      <c r="E1276" s="72" t="s">
        <v>10118</v>
      </c>
      <c r="F1276" s="72" t="s">
        <v>9983</v>
      </c>
      <c r="G1276" s="116">
        <v>5703.25</v>
      </c>
      <c r="H1276" s="73">
        <v>275</v>
      </c>
      <c r="I1276" s="70">
        <v>20.739090909090901</v>
      </c>
      <c r="J1276" s="74">
        <v>6000</v>
      </c>
      <c r="K1276" s="73">
        <v>278.60000000000002</v>
      </c>
      <c r="L1276" s="75">
        <v>21.536252692031599</v>
      </c>
    </row>
    <row r="1277" spans="2:12" x14ac:dyDescent="0.2">
      <c r="B1277" s="71" t="s">
        <v>5636</v>
      </c>
      <c r="C1277" s="72" t="s">
        <v>4793</v>
      </c>
      <c r="D1277" s="72" t="s">
        <v>8191</v>
      </c>
      <c r="E1277" s="72" t="s">
        <v>10118</v>
      </c>
      <c r="F1277" s="72" t="s">
        <v>9983</v>
      </c>
      <c r="G1277" s="116">
        <v>59749.55</v>
      </c>
      <c r="H1277" s="73">
        <v>1034</v>
      </c>
      <c r="I1277" s="70">
        <v>57.784864603481601</v>
      </c>
      <c r="J1277" s="74">
        <v>63205</v>
      </c>
      <c r="K1277" s="73">
        <v>1054.5999999999999</v>
      </c>
      <c r="L1277" s="75">
        <v>59.932675896074301</v>
      </c>
    </row>
    <row r="1278" spans="2:12" x14ac:dyDescent="0.2">
      <c r="B1278" s="71" t="s">
        <v>6679</v>
      </c>
      <c r="C1278" s="72" t="s">
        <v>5269</v>
      </c>
      <c r="D1278" s="72" t="s">
        <v>5039</v>
      </c>
      <c r="E1278" s="72" t="s">
        <v>10120</v>
      </c>
      <c r="F1278" s="72" t="s">
        <v>9983</v>
      </c>
      <c r="G1278" s="116">
        <v>4944</v>
      </c>
      <c r="H1278" s="73">
        <v>179.43</v>
      </c>
      <c r="I1278" s="70">
        <v>27.5539207490386</v>
      </c>
      <c r="J1278" s="74">
        <v>4944</v>
      </c>
      <c r="K1278" s="73">
        <v>181.62</v>
      </c>
      <c r="L1278" s="75">
        <v>27.221671622068101</v>
      </c>
    </row>
    <row r="1279" spans="2:12" x14ac:dyDescent="0.2">
      <c r="B1279" s="71" t="s">
        <v>6679</v>
      </c>
      <c r="C1279" s="72" t="s">
        <v>5269</v>
      </c>
      <c r="D1279" s="72" t="s">
        <v>8192</v>
      </c>
      <c r="E1279" s="72" t="s">
        <v>10120</v>
      </c>
      <c r="F1279" s="72" t="s">
        <v>9983</v>
      </c>
      <c r="G1279" s="116">
        <v>9500</v>
      </c>
      <c r="H1279" s="73">
        <v>595.82000000000005</v>
      </c>
      <c r="I1279" s="70">
        <v>15.9444127421033</v>
      </c>
      <c r="J1279" s="74">
        <v>11500</v>
      </c>
      <c r="K1279" s="73">
        <v>595.30999999999995</v>
      </c>
      <c r="L1279" s="75">
        <v>19.317666425895801</v>
      </c>
    </row>
    <row r="1280" spans="2:12" x14ac:dyDescent="0.2">
      <c r="B1280" s="71" t="s">
        <v>6679</v>
      </c>
      <c r="C1280" s="72" t="s">
        <v>5269</v>
      </c>
      <c r="D1280" s="72" t="s">
        <v>8193</v>
      </c>
      <c r="E1280" s="72" t="s">
        <v>10120</v>
      </c>
      <c r="F1280" s="72" t="s">
        <v>9983</v>
      </c>
      <c r="G1280" s="116">
        <v>720</v>
      </c>
      <c r="H1280" s="73">
        <v>68.89</v>
      </c>
      <c r="I1280" s="70">
        <v>10.451444331543</v>
      </c>
      <c r="J1280" s="74">
        <v>730</v>
      </c>
      <c r="K1280" s="73">
        <v>68.260000000000005</v>
      </c>
      <c r="L1280" s="75">
        <v>10.694403750366201</v>
      </c>
    </row>
    <row r="1281" spans="2:12" x14ac:dyDescent="0.2">
      <c r="B1281" s="71" t="s">
        <v>6679</v>
      </c>
      <c r="C1281" s="72" t="s">
        <v>5269</v>
      </c>
      <c r="D1281" s="72" t="s">
        <v>8194</v>
      </c>
      <c r="E1281" s="72" t="s">
        <v>10120</v>
      </c>
      <c r="F1281" s="72" t="s">
        <v>9983</v>
      </c>
      <c r="G1281" s="116">
        <v>120000</v>
      </c>
      <c r="H1281" s="73">
        <v>2593.3000000000002</v>
      </c>
      <c r="I1281" s="70">
        <v>46.273088343037799</v>
      </c>
      <c r="J1281" s="74">
        <v>120000</v>
      </c>
      <c r="K1281" s="73">
        <v>2585.6999999999998</v>
      </c>
      <c r="L1281" s="75">
        <v>46.409096182851798</v>
      </c>
    </row>
    <row r="1282" spans="2:12" x14ac:dyDescent="0.2">
      <c r="B1282" s="71" t="s">
        <v>6679</v>
      </c>
      <c r="C1282" s="72" t="s">
        <v>5269</v>
      </c>
      <c r="D1282" s="72" t="s">
        <v>8195</v>
      </c>
      <c r="E1282" s="72" t="s">
        <v>10120</v>
      </c>
      <c r="F1282" s="72" t="s">
        <v>9983</v>
      </c>
      <c r="G1282" s="116">
        <v>4200</v>
      </c>
      <c r="H1282" s="73">
        <v>177.23</v>
      </c>
      <c r="I1282" s="70">
        <v>23.698019522654199</v>
      </c>
      <c r="J1282" s="74">
        <v>4600</v>
      </c>
      <c r="K1282" s="73">
        <v>178.84</v>
      </c>
      <c r="L1282" s="75">
        <v>25.721315142026398</v>
      </c>
    </row>
    <row r="1283" spans="2:12" x14ac:dyDescent="0.2">
      <c r="B1283" s="71" t="s">
        <v>6679</v>
      </c>
      <c r="C1283" s="72" t="s">
        <v>5269</v>
      </c>
      <c r="D1283" s="72" t="s">
        <v>8196</v>
      </c>
      <c r="E1283" s="72" t="s">
        <v>10120</v>
      </c>
      <c r="F1283" s="72" t="s">
        <v>9983</v>
      </c>
      <c r="G1283" s="116">
        <v>260000</v>
      </c>
      <c r="H1283" s="73">
        <v>4213.82</v>
      </c>
      <c r="I1283" s="70">
        <v>61.701733818720299</v>
      </c>
      <c r="J1283" s="74">
        <v>290000</v>
      </c>
      <c r="K1283" s="73">
        <v>4255.33</v>
      </c>
      <c r="L1283" s="75">
        <v>68.149826217943101</v>
      </c>
    </row>
    <row r="1284" spans="2:12" x14ac:dyDescent="0.2">
      <c r="B1284" s="71" t="s">
        <v>6679</v>
      </c>
      <c r="C1284" s="72" t="s">
        <v>5269</v>
      </c>
      <c r="D1284" s="72" t="s">
        <v>8197</v>
      </c>
      <c r="E1284" s="72" t="s">
        <v>10120</v>
      </c>
      <c r="F1284" s="72" t="s">
        <v>9983</v>
      </c>
      <c r="G1284" s="116">
        <v>1700</v>
      </c>
      <c r="H1284" s="73">
        <v>125.8</v>
      </c>
      <c r="I1284" s="70">
        <v>13.5135135135135</v>
      </c>
      <c r="J1284" s="74">
        <v>2500</v>
      </c>
      <c r="K1284" s="73">
        <v>114.16</v>
      </c>
      <c r="L1284" s="75">
        <v>21.899088997897699</v>
      </c>
    </row>
    <row r="1285" spans="2:12" x14ac:dyDescent="0.2">
      <c r="B1285" s="71" t="s">
        <v>6679</v>
      </c>
      <c r="C1285" s="72" t="s">
        <v>5269</v>
      </c>
      <c r="D1285" s="72" t="s">
        <v>8198</v>
      </c>
      <c r="E1285" s="72" t="s">
        <v>10120</v>
      </c>
      <c r="F1285" s="72" t="s">
        <v>9983</v>
      </c>
      <c r="G1285" s="116">
        <v>3000</v>
      </c>
      <c r="H1285" s="73">
        <v>152.08000000000001</v>
      </c>
      <c r="I1285" s="70">
        <v>19.726459758022099</v>
      </c>
      <c r="J1285" s="74">
        <v>3000</v>
      </c>
      <c r="K1285" s="73">
        <v>152.94999999999999</v>
      </c>
      <c r="L1285" s="75">
        <v>19.614253023863998</v>
      </c>
    </row>
    <row r="1286" spans="2:12" x14ac:dyDescent="0.2">
      <c r="B1286" s="71" t="s">
        <v>6679</v>
      </c>
      <c r="C1286" s="72" t="s">
        <v>5269</v>
      </c>
      <c r="D1286" s="72" t="s">
        <v>8199</v>
      </c>
      <c r="E1286" s="72" t="s">
        <v>10120</v>
      </c>
      <c r="F1286" s="72" t="s">
        <v>9983</v>
      </c>
      <c r="G1286" s="116">
        <v>1000</v>
      </c>
      <c r="H1286" s="73">
        <v>181.08</v>
      </c>
      <c r="I1286" s="70">
        <v>5.5224210293792799</v>
      </c>
      <c r="J1286" s="74">
        <v>1500</v>
      </c>
      <c r="K1286" s="73">
        <v>178.99</v>
      </c>
      <c r="L1286" s="75">
        <v>8.3803564444940992</v>
      </c>
    </row>
    <row r="1287" spans="2:12" x14ac:dyDescent="0.2">
      <c r="B1287" s="71" t="s">
        <v>6679</v>
      </c>
      <c r="C1287" s="72" t="s">
        <v>5269</v>
      </c>
      <c r="D1287" s="72" t="s">
        <v>7787</v>
      </c>
      <c r="E1287" s="72" t="s">
        <v>10120</v>
      </c>
      <c r="F1287" s="72" t="s">
        <v>9983</v>
      </c>
      <c r="G1287" s="116">
        <v>37529</v>
      </c>
      <c r="H1287" s="73">
        <v>881.12</v>
      </c>
      <c r="I1287" s="70">
        <v>42.5923824223715</v>
      </c>
      <c r="J1287" s="74">
        <v>37529</v>
      </c>
      <c r="K1287" s="73">
        <v>875.73</v>
      </c>
      <c r="L1287" s="75">
        <v>42.854532789786802</v>
      </c>
    </row>
    <row r="1288" spans="2:12" x14ac:dyDescent="0.2">
      <c r="B1288" s="71" t="s">
        <v>6679</v>
      </c>
      <c r="C1288" s="72" t="s">
        <v>5269</v>
      </c>
      <c r="D1288" s="72" t="s">
        <v>7788</v>
      </c>
      <c r="E1288" s="72" t="s">
        <v>10120</v>
      </c>
      <c r="F1288" s="72" t="s">
        <v>9983</v>
      </c>
      <c r="G1288" s="116">
        <v>1500</v>
      </c>
      <c r="H1288" s="73">
        <v>94.66</v>
      </c>
      <c r="I1288" s="70">
        <v>15.8461863511515</v>
      </c>
      <c r="J1288" s="74">
        <v>2000</v>
      </c>
      <c r="K1288" s="73">
        <v>92.9</v>
      </c>
      <c r="L1288" s="75">
        <v>21.5285252960172</v>
      </c>
    </row>
    <row r="1289" spans="2:12" x14ac:dyDescent="0.2">
      <c r="B1289" s="71" t="s">
        <v>6679</v>
      </c>
      <c r="C1289" s="72" t="s">
        <v>5269</v>
      </c>
      <c r="D1289" s="72" t="s">
        <v>7789</v>
      </c>
      <c r="E1289" s="72" t="s">
        <v>10120</v>
      </c>
      <c r="F1289" s="72" t="s">
        <v>9983</v>
      </c>
      <c r="G1289" s="116">
        <v>2500</v>
      </c>
      <c r="H1289" s="73">
        <v>249.25</v>
      </c>
      <c r="I1289" s="70">
        <v>10.0300902708124</v>
      </c>
      <c r="J1289" s="74">
        <v>2531</v>
      </c>
      <c r="K1289" s="73">
        <v>252.39</v>
      </c>
      <c r="L1289" s="75">
        <v>10.028131066999499</v>
      </c>
    </row>
    <row r="1290" spans="2:12" x14ac:dyDescent="0.2">
      <c r="B1290" s="71" t="s">
        <v>6679</v>
      </c>
      <c r="C1290" s="72" t="s">
        <v>5269</v>
      </c>
      <c r="D1290" s="72" t="s">
        <v>7790</v>
      </c>
      <c r="E1290" s="72" t="s">
        <v>10120</v>
      </c>
      <c r="F1290" s="72" t="s">
        <v>9983</v>
      </c>
      <c r="G1290" s="116">
        <v>2000</v>
      </c>
      <c r="H1290" s="73">
        <v>150.05000000000001</v>
      </c>
      <c r="I1290" s="70">
        <v>13.328890369876699</v>
      </c>
      <c r="J1290" s="74">
        <v>2000</v>
      </c>
      <c r="K1290" s="73">
        <v>157.85</v>
      </c>
      <c r="L1290" s="75">
        <v>12.6702565726956</v>
      </c>
    </row>
    <row r="1291" spans="2:12" x14ac:dyDescent="0.2">
      <c r="B1291" s="71" t="s">
        <v>6679</v>
      </c>
      <c r="C1291" s="72" t="s">
        <v>5269</v>
      </c>
      <c r="D1291" s="72" t="s">
        <v>7791</v>
      </c>
      <c r="E1291" s="72" t="s">
        <v>10120</v>
      </c>
      <c r="F1291" s="72" t="s">
        <v>9983</v>
      </c>
      <c r="G1291" s="116">
        <v>167451</v>
      </c>
      <c r="H1291" s="73">
        <v>2937.73</v>
      </c>
      <c r="I1291" s="70">
        <v>57.000132755563001</v>
      </c>
      <c r="J1291" s="74">
        <v>171360</v>
      </c>
      <c r="K1291" s="73">
        <v>2954.49</v>
      </c>
      <c r="L1291" s="75">
        <v>57.9998578434857</v>
      </c>
    </row>
    <row r="1292" spans="2:12" x14ac:dyDescent="0.2">
      <c r="B1292" s="71" t="s">
        <v>6679</v>
      </c>
      <c r="C1292" s="72" t="s">
        <v>5269</v>
      </c>
      <c r="D1292" s="72" t="s">
        <v>7792</v>
      </c>
      <c r="E1292" s="72" t="s">
        <v>10120</v>
      </c>
      <c r="F1292" s="72" t="s">
        <v>9983</v>
      </c>
      <c r="G1292" s="116">
        <v>3300</v>
      </c>
      <c r="H1292" s="73">
        <v>194.47</v>
      </c>
      <c r="I1292" s="70">
        <v>16.969198333933299</v>
      </c>
      <c r="J1292" s="74">
        <v>3600</v>
      </c>
      <c r="K1292" s="73">
        <v>194.59</v>
      </c>
      <c r="L1292" s="75">
        <v>18.5004368158693</v>
      </c>
    </row>
    <row r="1293" spans="2:12" x14ac:dyDescent="0.2">
      <c r="B1293" s="71" t="s">
        <v>6679</v>
      </c>
      <c r="C1293" s="72" t="s">
        <v>5269</v>
      </c>
      <c r="D1293" s="72" t="s">
        <v>7793</v>
      </c>
      <c r="E1293" s="72" t="s">
        <v>10120</v>
      </c>
      <c r="F1293" s="72" t="s">
        <v>9983</v>
      </c>
      <c r="G1293" s="116">
        <v>1400</v>
      </c>
      <c r="H1293" s="73">
        <v>81.239999999999995</v>
      </c>
      <c r="I1293" s="70">
        <v>17.232890201871001</v>
      </c>
      <c r="J1293" s="74">
        <v>1400</v>
      </c>
      <c r="K1293" s="73">
        <v>83.79</v>
      </c>
      <c r="L1293" s="75">
        <v>16.708437761069298</v>
      </c>
    </row>
    <row r="1294" spans="2:12" x14ac:dyDescent="0.2">
      <c r="B1294" s="71" t="s">
        <v>6679</v>
      </c>
      <c r="C1294" s="72" t="s">
        <v>5269</v>
      </c>
      <c r="D1294" s="72" t="s">
        <v>7794</v>
      </c>
      <c r="E1294" s="72" t="s">
        <v>10120</v>
      </c>
      <c r="F1294" s="72" t="s">
        <v>9983</v>
      </c>
      <c r="G1294" s="116">
        <v>18420</v>
      </c>
      <c r="H1294" s="73">
        <v>554.27</v>
      </c>
      <c r="I1294" s="70">
        <v>33.232900932758398</v>
      </c>
      <c r="J1294" s="74">
        <v>15635</v>
      </c>
      <c r="K1294" s="73">
        <v>559.38</v>
      </c>
      <c r="L1294" s="75">
        <v>27.950588151167398</v>
      </c>
    </row>
    <row r="1295" spans="2:12" x14ac:dyDescent="0.2">
      <c r="B1295" s="71" t="s">
        <v>6679</v>
      </c>
      <c r="C1295" s="72" t="s">
        <v>5269</v>
      </c>
      <c r="D1295" s="72" t="s">
        <v>7795</v>
      </c>
      <c r="E1295" s="72" t="s">
        <v>10120</v>
      </c>
      <c r="F1295" s="72" t="s">
        <v>9983</v>
      </c>
      <c r="G1295" s="116">
        <v>2000</v>
      </c>
      <c r="H1295" s="73">
        <v>140.06</v>
      </c>
      <c r="I1295" s="70">
        <v>14.2795944595173</v>
      </c>
      <c r="J1295" s="74">
        <v>2000</v>
      </c>
      <c r="K1295" s="73">
        <v>142.07</v>
      </c>
      <c r="L1295" s="75">
        <v>14.077567396353899</v>
      </c>
    </row>
    <row r="1296" spans="2:12" x14ac:dyDescent="0.2">
      <c r="B1296" s="71" t="s">
        <v>6679</v>
      </c>
      <c r="C1296" s="72" t="s">
        <v>5269</v>
      </c>
      <c r="D1296" s="72" t="s">
        <v>7796</v>
      </c>
      <c r="E1296" s="72" t="s">
        <v>10120</v>
      </c>
      <c r="F1296" s="72" t="s">
        <v>9983</v>
      </c>
      <c r="G1296" s="116">
        <v>3150</v>
      </c>
      <c r="H1296" s="73">
        <v>210.36</v>
      </c>
      <c r="I1296" s="70">
        <v>14.974329720479201</v>
      </c>
      <c r="J1296" s="74">
        <v>3465</v>
      </c>
      <c r="K1296" s="73">
        <v>212</v>
      </c>
      <c r="L1296" s="75">
        <v>16.344339622641499</v>
      </c>
    </row>
    <row r="1297" spans="2:12" x14ac:dyDescent="0.2">
      <c r="B1297" s="71" t="s">
        <v>6679</v>
      </c>
      <c r="C1297" s="72" t="s">
        <v>5269</v>
      </c>
      <c r="D1297" s="72" t="s">
        <v>7797</v>
      </c>
      <c r="E1297" s="72" t="s">
        <v>10120</v>
      </c>
      <c r="F1297" s="72" t="s">
        <v>9983</v>
      </c>
      <c r="G1297" s="116">
        <v>2500</v>
      </c>
      <c r="H1297" s="73">
        <v>193.82</v>
      </c>
      <c r="I1297" s="70">
        <v>12.8985656794964</v>
      </c>
      <c r="J1297" s="74">
        <v>2500</v>
      </c>
      <c r="K1297" s="73">
        <v>183.22</v>
      </c>
      <c r="L1297" s="75">
        <v>13.6447986027726</v>
      </c>
    </row>
    <row r="1298" spans="2:12" x14ac:dyDescent="0.2">
      <c r="B1298" s="71" t="s">
        <v>6679</v>
      </c>
      <c r="C1298" s="72" t="s">
        <v>5269</v>
      </c>
      <c r="D1298" s="72" t="s">
        <v>6816</v>
      </c>
      <c r="E1298" s="72" t="s">
        <v>10120</v>
      </c>
      <c r="F1298" s="72" t="s">
        <v>9983</v>
      </c>
      <c r="G1298" s="116">
        <v>19000</v>
      </c>
      <c r="H1298" s="73">
        <v>609.30999999999995</v>
      </c>
      <c r="I1298" s="70">
        <v>31.1828133462441</v>
      </c>
      <c r="J1298" s="74">
        <v>19000</v>
      </c>
      <c r="K1298" s="73">
        <v>618.39</v>
      </c>
      <c r="L1298" s="75">
        <v>30.724947039893902</v>
      </c>
    </row>
    <row r="1299" spans="2:12" x14ac:dyDescent="0.2">
      <c r="B1299" s="71" t="s">
        <v>6679</v>
      </c>
      <c r="C1299" s="72" t="s">
        <v>5269</v>
      </c>
      <c r="D1299" s="72" t="s">
        <v>6817</v>
      </c>
      <c r="E1299" s="72" t="s">
        <v>10120</v>
      </c>
      <c r="F1299" s="72" t="s">
        <v>9983</v>
      </c>
      <c r="G1299" s="116">
        <v>3800</v>
      </c>
      <c r="H1299" s="73">
        <v>275.68</v>
      </c>
      <c r="I1299" s="70">
        <v>13.7840975043529</v>
      </c>
      <c r="J1299" s="74">
        <v>4000</v>
      </c>
      <c r="K1299" s="73">
        <v>276.27999999999997</v>
      </c>
      <c r="L1299" s="75">
        <v>14.4780657304184</v>
      </c>
    </row>
    <row r="1300" spans="2:12" x14ac:dyDescent="0.2">
      <c r="B1300" s="71" t="s">
        <v>6679</v>
      </c>
      <c r="C1300" s="72" t="s">
        <v>5269</v>
      </c>
      <c r="D1300" s="72" t="s">
        <v>6818</v>
      </c>
      <c r="E1300" s="72" t="s">
        <v>10120</v>
      </c>
      <c r="F1300" s="72" t="s">
        <v>9983</v>
      </c>
      <c r="G1300" s="116">
        <v>4200</v>
      </c>
      <c r="H1300" s="73">
        <v>132.4</v>
      </c>
      <c r="I1300" s="70">
        <v>31.722054380664702</v>
      </c>
      <c r="J1300" s="74">
        <v>5000</v>
      </c>
      <c r="K1300" s="73">
        <v>130.02000000000001</v>
      </c>
      <c r="L1300" s="75">
        <v>38.455622211967402</v>
      </c>
    </row>
    <row r="1301" spans="2:12" x14ac:dyDescent="0.2">
      <c r="B1301" s="71" t="s">
        <v>6679</v>
      </c>
      <c r="C1301" s="72" t="s">
        <v>5269</v>
      </c>
      <c r="D1301" s="72" t="s">
        <v>6819</v>
      </c>
      <c r="E1301" s="72" t="s">
        <v>10120</v>
      </c>
      <c r="F1301" s="72" t="s">
        <v>9983</v>
      </c>
      <c r="G1301" s="116">
        <v>10800</v>
      </c>
      <c r="H1301" s="73">
        <v>601.30999999999995</v>
      </c>
      <c r="I1301" s="70">
        <v>17.960785618067199</v>
      </c>
      <c r="J1301" s="74">
        <v>13500</v>
      </c>
      <c r="K1301" s="73">
        <v>608.37</v>
      </c>
      <c r="L1301" s="75">
        <v>22.190443315745402</v>
      </c>
    </row>
    <row r="1302" spans="2:12" x14ac:dyDescent="0.2">
      <c r="B1302" s="71" t="s">
        <v>6679</v>
      </c>
      <c r="C1302" s="72" t="s">
        <v>5269</v>
      </c>
      <c r="D1302" s="72" t="s">
        <v>6820</v>
      </c>
      <c r="E1302" s="72" t="s">
        <v>10120</v>
      </c>
      <c r="F1302" s="72" t="s">
        <v>9983</v>
      </c>
      <c r="G1302" s="116">
        <v>3000</v>
      </c>
      <c r="H1302" s="73">
        <v>131.26</v>
      </c>
      <c r="I1302" s="70">
        <v>22.855401493219599</v>
      </c>
      <c r="J1302" s="74">
        <v>3000</v>
      </c>
      <c r="K1302" s="73">
        <v>131.68</v>
      </c>
      <c r="L1302" s="75">
        <v>22.782503037667102</v>
      </c>
    </row>
    <row r="1303" spans="2:12" x14ac:dyDescent="0.2">
      <c r="B1303" s="71" t="s">
        <v>6679</v>
      </c>
      <c r="C1303" s="72" t="s">
        <v>5269</v>
      </c>
      <c r="D1303" s="72" t="s">
        <v>6821</v>
      </c>
      <c r="E1303" s="72" t="s">
        <v>10120</v>
      </c>
      <c r="F1303" s="72" t="s">
        <v>9983</v>
      </c>
      <c r="G1303" s="116">
        <v>1800</v>
      </c>
      <c r="H1303" s="73">
        <v>190.87</v>
      </c>
      <c r="I1303" s="70">
        <v>9.4305024362131302</v>
      </c>
      <c r="J1303" s="74">
        <v>1800</v>
      </c>
      <c r="K1303" s="73">
        <v>193.98</v>
      </c>
      <c r="L1303" s="75">
        <v>9.2793071450665003</v>
      </c>
    </row>
    <row r="1304" spans="2:12" x14ac:dyDescent="0.2">
      <c r="B1304" s="71" t="s">
        <v>6679</v>
      </c>
      <c r="C1304" s="72" t="s">
        <v>5269</v>
      </c>
      <c r="D1304" s="72" t="s">
        <v>8456</v>
      </c>
      <c r="E1304" s="72" t="s">
        <v>10120</v>
      </c>
      <c r="F1304" s="72" t="s">
        <v>9983</v>
      </c>
      <c r="G1304" s="116">
        <v>4469</v>
      </c>
      <c r="H1304" s="73">
        <v>255.68</v>
      </c>
      <c r="I1304" s="70">
        <v>17.478879849812301</v>
      </c>
      <c r="J1304" s="74">
        <v>4527</v>
      </c>
      <c r="K1304" s="73">
        <v>251.87</v>
      </c>
      <c r="L1304" s="75">
        <v>17.973557787747598</v>
      </c>
    </row>
    <row r="1305" spans="2:12" x14ac:dyDescent="0.2">
      <c r="B1305" s="71" t="s">
        <v>6679</v>
      </c>
      <c r="C1305" s="72" t="s">
        <v>5269</v>
      </c>
      <c r="D1305" s="72" t="s">
        <v>7811</v>
      </c>
      <c r="E1305" s="72" t="s">
        <v>10120</v>
      </c>
      <c r="F1305" s="72" t="s">
        <v>9983</v>
      </c>
      <c r="G1305" s="116">
        <v>7500</v>
      </c>
      <c r="H1305" s="73">
        <v>848.42</v>
      </c>
      <c r="I1305" s="70">
        <v>8.8399613399024108</v>
      </c>
      <c r="J1305" s="74">
        <v>7500</v>
      </c>
      <c r="K1305" s="73">
        <v>844.91</v>
      </c>
      <c r="L1305" s="75">
        <v>8.8766850907197199</v>
      </c>
    </row>
    <row r="1306" spans="2:12" x14ac:dyDescent="0.2">
      <c r="B1306" s="71" t="s">
        <v>6679</v>
      </c>
      <c r="C1306" s="72" t="s">
        <v>5269</v>
      </c>
      <c r="D1306" s="72" t="s">
        <v>7812</v>
      </c>
      <c r="E1306" s="72" t="s">
        <v>10120</v>
      </c>
      <c r="F1306" s="72" t="s">
        <v>9983</v>
      </c>
      <c r="G1306" s="116">
        <v>4638</v>
      </c>
      <c r="H1306" s="73">
        <v>198.37</v>
      </c>
      <c r="I1306" s="70">
        <v>23.380551494681701</v>
      </c>
      <c r="J1306" s="74">
        <v>4638</v>
      </c>
      <c r="K1306" s="73">
        <v>198.69</v>
      </c>
      <c r="L1306" s="75">
        <v>23.342895968594298</v>
      </c>
    </row>
    <row r="1307" spans="2:12" x14ac:dyDescent="0.2">
      <c r="B1307" s="71" t="s">
        <v>6679</v>
      </c>
      <c r="C1307" s="72" t="s">
        <v>5269</v>
      </c>
      <c r="D1307" s="72" t="s">
        <v>5823</v>
      </c>
      <c r="E1307" s="72" t="s">
        <v>10120</v>
      </c>
      <c r="F1307" s="72" t="s">
        <v>9983</v>
      </c>
      <c r="G1307" s="116">
        <v>656714</v>
      </c>
      <c r="H1307" s="73">
        <v>9368.2800000000007</v>
      </c>
      <c r="I1307" s="70">
        <v>70.099740827558506</v>
      </c>
      <c r="J1307" s="74">
        <v>665630</v>
      </c>
      <c r="K1307" s="73">
        <v>9495.44</v>
      </c>
      <c r="L1307" s="75">
        <v>70.099963772084294</v>
      </c>
    </row>
    <row r="1308" spans="2:12" x14ac:dyDescent="0.2">
      <c r="B1308" s="71" t="s">
        <v>6679</v>
      </c>
      <c r="C1308" s="72" t="s">
        <v>5269</v>
      </c>
      <c r="D1308" s="72" t="s">
        <v>7813</v>
      </c>
      <c r="E1308" s="72" t="s">
        <v>10120</v>
      </c>
      <c r="F1308" s="72" t="s">
        <v>9983</v>
      </c>
      <c r="G1308" s="116">
        <v>10000</v>
      </c>
      <c r="H1308" s="73">
        <v>614.54999999999995</v>
      </c>
      <c r="I1308" s="70">
        <v>16.2720689935725</v>
      </c>
      <c r="J1308" s="74">
        <v>12000</v>
      </c>
      <c r="K1308" s="73">
        <v>621.02</v>
      </c>
      <c r="L1308" s="75">
        <v>19.3230491771602</v>
      </c>
    </row>
    <row r="1309" spans="2:12" x14ac:dyDescent="0.2">
      <c r="B1309" s="71" t="s">
        <v>6679</v>
      </c>
      <c r="C1309" s="72" t="s">
        <v>5269</v>
      </c>
      <c r="D1309" s="72" t="s">
        <v>7814</v>
      </c>
      <c r="E1309" s="72" t="s">
        <v>10120</v>
      </c>
      <c r="F1309" s="72" t="s">
        <v>9983</v>
      </c>
      <c r="G1309" s="116">
        <v>3000</v>
      </c>
      <c r="H1309" s="73">
        <v>96.16</v>
      </c>
      <c r="I1309" s="70">
        <v>31.198003327786999</v>
      </c>
      <c r="J1309" s="74">
        <v>3000</v>
      </c>
      <c r="K1309" s="73">
        <v>95.98</v>
      </c>
      <c r="L1309" s="75">
        <v>31.2565117732861</v>
      </c>
    </row>
    <row r="1310" spans="2:12" x14ac:dyDescent="0.2">
      <c r="B1310" s="71" t="s">
        <v>6679</v>
      </c>
      <c r="C1310" s="72" t="s">
        <v>5269</v>
      </c>
      <c r="D1310" s="72" t="s">
        <v>8457</v>
      </c>
      <c r="E1310" s="72" t="s">
        <v>10120</v>
      </c>
      <c r="F1310" s="72" t="s">
        <v>9983</v>
      </c>
      <c r="G1310" s="116">
        <v>362255</v>
      </c>
      <c r="H1310" s="73">
        <v>12554.11</v>
      </c>
      <c r="I1310" s="70">
        <v>28.855490353358402</v>
      </c>
      <c r="J1310" s="74">
        <v>363933</v>
      </c>
      <c r="K1310" s="73">
        <v>12612.26</v>
      </c>
      <c r="L1310" s="75">
        <v>28.855494574326901</v>
      </c>
    </row>
    <row r="1311" spans="2:12" x14ac:dyDescent="0.2">
      <c r="B1311" s="71" t="s">
        <v>6679</v>
      </c>
      <c r="C1311" s="72" t="s">
        <v>5269</v>
      </c>
      <c r="D1311" s="72" t="s">
        <v>7815</v>
      </c>
      <c r="E1311" s="72" t="s">
        <v>10120</v>
      </c>
      <c r="F1311" s="72" t="s">
        <v>9983</v>
      </c>
      <c r="G1311" s="116">
        <v>109925</v>
      </c>
      <c r="H1311" s="73">
        <v>1860.88</v>
      </c>
      <c r="I1311" s="70">
        <v>59.071514552254797</v>
      </c>
      <c r="J1311" s="74">
        <v>121300</v>
      </c>
      <c r="K1311" s="73">
        <v>1899.5</v>
      </c>
      <c r="L1311" s="75">
        <v>63.858910239536698</v>
      </c>
    </row>
    <row r="1312" spans="2:12" x14ac:dyDescent="0.2">
      <c r="B1312" s="71" t="s">
        <v>6679</v>
      </c>
      <c r="C1312" s="72" t="s">
        <v>5269</v>
      </c>
      <c r="D1312" s="72" t="s">
        <v>7816</v>
      </c>
      <c r="E1312" s="72" t="s">
        <v>10120</v>
      </c>
      <c r="F1312" s="72" t="s">
        <v>9983</v>
      </c>
      <c r="G1312" s="116">
        <v>5000</v>
      </c>
      <c r="H1312" s="73">
        <v>196.68</v>
      </c>
      <c r="I1312" s="70">
        <v>25.4220052877771</v>
      </c>
      <c r="J1312" s="74">
        <v>5000</v>
      </c>
      <c r="K1312" s="73">
        <v>199.17</v>
      </c>
      <c r="L1312" s="75">
        <v>25.104182356780601</v>
      </c>
    </row>
    <row r="1313" spans="2:12" x14ac:dyDescent="0.2">
      <c r="B1313" s="71" t="s">
        <v>6679</v>
      </c>
      <c r="C1313" s="72" t="s">
        <v>5269</v>
      </c>
      <c r="D1313" s="72" t="s">
        <v>8219</v>
      </c>
      <c r="E1313" s="72" t="s">
        <v>10120</v>
      </c>
      <c r="F1313" s="72" t="s">
        <v>9983</v>
      </c>
      <c r="G1313" s="116">
        <v>3028</v>
      </c>
      <c r="H1313" s="73">
        <v>300.41000000000003</v>
      </c>
      <c r="I1313" s="70">
        <v>10.079557937485401</v>
      </c>
      <c r="J1313" s="74">
        <v>3067</v>
      </c>
      <c r="K1313" s="73">
        <v>304.26</v>
      </c>
      <c r="L1313" s="75">
        <v>10.0801945704332</v>
      </c>
    </row>
    <row r="1314" spans="2:12" x14ac:dyDescent="0.2">
      <c r="B1314" s="71" t="s">
        <v>6679</v>
      </c>
      <c r="C1314" s="72" t="s">
        <v>5269</v>
      </c>
      <c r="D1314" s="72" t="s">
        <v>5548</v>
      </c>
      <c r="E1314" s="72" t="s">
        <v>10120</v>
      </c>
      <c r="F1314" s="72" t="s">
        <v>9983</v>
      </c>
      <c r="G1314" s="116">
        <v>3000</v>
      </c>
      <c r="H1314" s="73">
        <v>212.62</v>
      </c>
      <c r="I1314" s="70">
        <v>14.1096792399586</v>
      </c>
      <c r="J1314" s="74">
        <v>3994</v>
      </c>
      <c r="K1314" s="73">
        <v>219.16</v>
      </c>
      <c r="L1314" s="75">
        <v>18.224128490600499</v>
      </c>
    </row>
    <row r="1315" spans="2:12" x14ac:dyDescent="0.2">
      <c r="B1315" s="71" t="s">
        <v>6679</v>
      </c>
      <c r="C1315" s="72" t="s">
        <v>5269</v>
      </c>
      <c r="D1315" s="72" t="s">
        <v>8220</v>
      </c>
      <c r="E1315" s="72" t="s">
        <v>10120</v>
      </c>
      <c r="F1315" s="72" t="s">
        <v>9983</v>
      </c>
      <c r="G1315" s="116">
        <v>24000</v>
      </c>
      <c r="H1315" s="73">
        <v>801.52</v>
      </c>
      <c r="I1315" s="70">
        <v>29.9431080946202</v>
      </c>
      <c r="J1315" s="74">
        <v>24500</v>
      </c>
      <c r="K1315" s="73">
        <v>803.21</v>
      </c>
      <c r="L1315" s="75">
        <v>30.502608284259399</v>
      </c>
    </row>
    <row r="1316" spans="2:12" x14ac:dyDescent="0.2">
      <c r="B1316" s="71" t="s">
        <v>6679</v>
      </c>
      <c r="C1316" s="72" t="s">
        <v>5269</v>
      </c>
      <c r="D1316" s="72" t="s">
        <v>8221</v>
      </c>
      <c r="E1316" s="72" t="s">
        <v>10120</v>
      </c>
      <c r="F1316" s="72" t="s">
        <v>9983</v>
      </c>
      <c r="G1316" s="116">
        <v>42696</v>
      </c>
      <c r="H1316" s="73">
        <v>1051.6199999999999</v>
      </c>
      <c r="I1316" s="70">
        <v>40.600216808352798</v>
      </c>
      <c r="J1316" s="74">
        <v>42571</v>
      </c>
      <c r="K1316" s="73">
        <v>1048.55</v>
      </c>
      <c r="L1316" s="75">
        <v>40.599876019264698</v>
      </c>
    </row>
    <row r="1317" spans="2:12" x14ac:dyDescent="0.2">
      <c r="B1317" s="71" t="s">
        <v>6679</v>
      </c>
      <c r="C1317" s="72" t="s">
        <v>5269</v>
      </c>
      <c r="D1317" s="72" t="s">
        <v>8222</v>
      </c>
      <c r="E1317" s="72" t="s">
        <v>10120</v>
      </c>
      <c r="F1317" s="72" t="s">
        <v>9983</v>
      </c>
      <c r="G1317" s="116">
        <v>4220</v>
      </c>
      <c r="H1317" s="73">
        <v>446.04</v>
      </c>
      <c r="I1317" s="70">
        <v>9.4610348847637002</v>
      </c>
      <c r="J1317" s="74">
        <v>4600</v>
      </c>
      <c r="K1317" s="73">
        <v>453.99</v>
      </c>
      <c r="L1317" s="75">
        <v>10.132381770523599</v>
      </c>
    </row>
    <row r="1318" spans="2:12" x14ac:dyDescent="0.2">
      <c r="B1318" s="71" t="s">
        <v>6679</v>
      </c>
      <c r="C1318" s="72" t="s">
        <v>5269</v>
      </c>
      <c r="D1318" s="72" t="s">
        <v>8223</v>
      </c>
      <c r="E1318" s="72" t="s">
        <v>10120</v>
      </c>
      <c r="F1318" s="72" t="s">
        <v>9983</v>
      </c>
      <c r="G1318" s="116">
        <v>85000</v>
      </c>
      <c r="H1318" s="73">
        <v>2189.81</v>
      </c>
      <c r="I1318" s="70">
        <v>38.816152999575301</v>
      </c>
      <c r="J1318" s="74">
        <v>85000</v>
      </c>
      <c r="K1318" s="73">
        <v>2188.41</v>
      </c>
      <c r="L1318" s="75">
        <v>38.8409850073798</v>
      </c>
    </row>
    <row r="1319" spans="2:12" x14ac:dyDescent="0.2">
      <c r="B1319" s="71" t="s">
        <v>6679</v>
      </c>
      <c r="C1319" s="72" t="s">
        <v>5269</v>
      </c>
      <c r="D1319" s="72" t="s">
        <v>8224</v>
      </c>
      <c r="E1319" s="72" t="s">
        <v>10120</v>
      </c>
      <c r="F1319" s="72" t="s">
        <v>9983</v>
      </c>
      <c r="G1319" s="116">
        <v>3000</v>
      </c>
      <c r="H1319" s="73">
        <v>126.51</v>
      </c>
      <c r="I1319" s="70">
        <v>23.713540431586399</v>
      </c>
      <c r="J1319" s="74">
        <v>3780</v>
      </c>
      <c r="K1319" s="73">
        <v>127.46</v>
      </c>
      <c r="L1319" s="75">
        <v>29.656362780480201</v>
      </c>
    </row>
    <row r="1320" spans="2:12" x14ac:dyDescent="0.2">
      <c r="B1320" s="71" t="s">
        <v>6679</v>
      </c>
      <c r="C1320" s="72" t="s">
        <v>5269</v>
      </c>
      <c r="D1320" s="72" t="s">
        <v>8225</v>
      </c>
      <c r="E1320" s="72" t="s">
        <v>10120</v>
      </c>
      <c r="F1320" s="72" t="s">
        <v>9983</v>
      </c>
      <c r="G1320" s="116">
        <v>52000</v>
      </c>
      <c r="H1320" s="73">
        <v>2324.12</v>
      </c>
      <c r="I1320" s="70">
        <v>22.3740598592155</v>
      </c>
      <c r="J1320" s="74">
        <v>52000</v>
      </c>
      <c r="K1320" s="73">
        <v>2333.58</v>
      </c>
      <c r="L1320" s="75">
        <v>22.283358616374802</v>
      </c>
    </row>
    <row r="1321" spans="2:12" x14ac:dyDescent="0.2">
      <c r="B1321" s="71" t="s">
        <v>6679</v>
      </c>
      <c r="C1321" s="72" t="s">
        <v>5269</v>
      </c>
      <c r="D1321" s="72" t="s">
        <v>8226</v>
      </c>
      <c r="E1321" s="72" t="s">
        <v>10120</v>
      </c>
      <c r="F1321" s="72" t="s">
        <v>9983</v>
      </c>
      <c r="G1321" s="116">
        <v>2000</v>
      </c>
      <c r="H1321" s="73">
        <v>108.24</v>
      </c>
      <c r="I1321" s="70">
        <v>18.477457501847699</v>
      </c>
      <c r="J1321" s="74">
        <v>2000</v>
      </c>
      <c r="K1321" s="73">
        <v>106.44</v>
      </c>
      <c r="L1321" s="75">
        <v>18.789928598271299</v>
      </c>
    </row>
    <row r="1322" spans="2:12" x14ac:dyDescent="0.2">
      <c r="B1322" s="71" t="s">
        <v>6679</v>
      </c>
      <c r="C1322" s="72" t="s">
        <v>5269</v>
      </c>
      <c r="D1322" s="72" t="s">
        <v>8227</v>
      </c>
      <c r="E1322" s="72" t="s">
        <v>10120</v>
      </c>
      <c r="F1322" s="72" t="s">
        <v>9983</v>
      </c>
      <c r="G1322" s="116">
        <v>2100</v>
      </c>
      <c r="H1322" s="73">
        <v>233.14</v>
      </c>
      <c r="I1322" s="70">
        <v>9.0074633267564597</v>
      </c>
      <c r="J1322" s="74">
        <v>3639</v>
      </c>
      <c r="K1322" s="73">
        <v>242.46</v>
      </c>
      <c r="L1322" s="75">
        <v>15.0086612224697</v>
      </c>
    </row>
    <row r="1323" spans="2:12" x14ac:dyDescent="0.2">
      <c r="B1323" s="71" t="s">
        <v>6679</v>
      </c>
      <c r="C1323" s="72" t="s">
        <v>5269</v>
      </c>
      <c r="D1323" s="72" t="s">
        <v>7149</v>
      </c>
      <c r="E1323" s="72" t="s">
        <v>10120</v>
      </c>
      <c r="F1323" s="72" t="s">
        <v>9983</v>
      </c>
      <c r="G1323" s="116">
        <v>875</v>
      </c>
      <c r="H1323" s="73">
        <v>98.85</v>
      </c>
      <c r="I1323" s="70">
        <v>8.8517956499747097</v>
      </c>
      <c r="J1323" s="74">
        <v>875</v>
      </c>
      <c r="K1323" s="73">
        <v>98.44</v>
      </c>
      <c r="L1323" s="75">
        <v>8.8886631450629796</v>
      </c>
    </row>
    <row r="1324" spans="2:12" x14ac:dyDescent="0.2">
      <c r="B1324" s="71" t="s">
        <v>6679</v>
      </c>
      <c r="C1324" s="72" t="s">
        <v>5269</v>
      </c>
      <c r="D1324" s="72" t="s">
        <v>8228</v>
      </c>
      <c r="E1324" s="72" t="s">
        <v>10120</v>
      </c>
      <c r="F1324" s="72" t="s">
        <v>9983</v>
      </c>
      <c r="G1324" s="116">
        <v>6500</v>
      </c>
      <c r="H1324" s="73">
        <v>332.55</v>
      </c>
      <c r="I1324" s="70">
        <v>19.545932942414701</v>
      </c>
      <c r="J1324" s="74">
        <v>6500</v>
      </c>
      <c r="K1324" s="73">
        <v>330.16</v>
      </c>
      <c r="L1324" s="75">
        <v>19.687424279137399</v>
      </c>
    </row>
    <row r="1325" spans="2:12" x14ac:dyDescent="0.2">
      <c r="B1325" s="71" t="s">
        <v>6679</v>
      </c>
      <c r="C1325" s="72" t="s">
        <v>5269</v>
      </c>
      <c r="D1325" s="72" t="s">
        <v>8229</v>
      </c>
      <c r="E1325" s="72" t="s">
        <v>10120</v>
      </c>
      <c r="F1325" s="72" t="s">
        <v>9983</v>
      </c>
      <c r="G1325" s="116">
        <v>12500</v>
      </c>
      <c r="H1325" s="73">
        <v>874.25</v>
      </c>
      <c r="I1325" s="70">
        <v>14.297969688304301</v>
      </c>
      <c r="J1325" s="74">
        <v>12500</v>
      </c>
      <c r="K1325" s="73">
        <v>878.38</v>
      </c>
      <c r="L1325" s="75">
        <v>14.230742958628401</v>
      </c>
    </row>
    <row r="1326" spans="2:12" x14ac:dyDescent="0.2">
      <c r="B1326" s="71" t="s">
        <v>6679</v>
      </c>
      <c r="C1326" s="72" t="s">
        <v>5269</v>
      </c>
      <c r="D1326" s="72" t="s">
        <v>8230</v>
      </c>
      <c r="E1326" s="72" t="s">
        <v>10120</v>
      </c>
      <c r="F1326" s="72" t="s">
        <v>9983</v>
      </c>
      <c r="G1326" s="116">
        <v>4000</v>
      </c>
      <c r="H1326" s="73">
        <v>321.13</v>
      </c>
      <c r="I1326" s="70">
        <v>12.456014698097301</v>
      </c>
      <c r="J1326" s="74">
        <v>4000</v>
      </c>
      <c r="K1326" s="73">
        <v>319.8</v>
      </c>
      <c r="L1326" s="75">
        <v>12.507817385866201</v>
      </c>
    </row>
    <row r="1327" spans="2:12" x14ac:dyDescent="0.2">
      <c r="B1327" s="71" t="s">
        <v>6679</v>
      </c>
      <c r="C1327" s="72" t="s">
        <v>5269</v>
      </c>
      <c r="D1327" s="72" t="s">
        <v>8231</v>
      </c>
      <c r="E1327" s="72" t="s">
        <v>10120</v>
      </c>
      <c r="F1327" s="72" t="s">
        <v>9983</v>
      </c>
      <c r="G1327" s="116">
        <v>107762</v>
      </c>
      <c r="H1327" s="73">
        <v>2396.56</v>
      </c>
      <c r="I1327" s="70">
        <v>44.965283573121503</v>
      </c>
      <c r="J1327" s="74">
        <v>144890</v>
      </c>
      <c r="K1327" s="73">
        <v>2433.23</v>
      </c>
      <c r="L1327" s="75">
        <v>59.546364297662002</v>
      </c>
    </row>
    <row r="1328" spans="2:12" x14ac:dyDescent="0.2">
      <c r="B1328" s="71" t="s">
        <v>6679</v>
      </c>
      <c r="C1328" s="72" t="s">
        <v>5269</v>
      </c>
      <c r="D1328" s="72" t="s">
        <v>8232</v>
      </c>
      <c r="E1328" s="72" t="s">
        <v>10120</v>
      </c>
      <c r="F1328" s="72" t="s">
        <v>9983</v>
      </c>
      <c r="G1328" s="116">
        <v>19000</v>
      </c>
      <c r="H1328" s="73">
        <v>843.6</v>
      </c>
      <c r="I1328" s="70">
        <v>22.5225225225225</v>
      </c>
      <c r="J1328" s="74">
        <v>22000</v>
      </c>
      <c r="K1328" s="73">
        <v>838.11</v>
      </c>
      <c r="L1328" s="75">
        <v>26.249537650189101</v>
      </c>
    </row>
    <row r="1329" spans="2:12" x14ac:dyDescent="0.2">
      <c r="B1329" s="71" t="s">
        <v>6679</v>
      </c>
      <c r="C1329" s="72" t="s">
        <v>5269</v>
      </c>
      <c r="D1329" s="72" t="s">
        <v>8458</v>
      </c>
      <c r="E1329" s="72" t="s">
        <v>10120</v>
      </c>
      <c r="F1329" s="72" t="s">
        <v>9983</v>
      </c>
      <c r="G1329" s="116">
        <v>0</v>
      </c>
      <c r="H1329" s="73">
        <v>155.88</v>
      </c>
      <c r="I1329" s="70">
        <v>0</v>
      </c>
      <c r="J1329" s="74">
        <v>4000</v>
      </c>
      <c r="K1329" s="73">
        <v>157.38</v>
      </c>
      <c r="L1329" s="75">
        <v>25.416190113102001</v>
      </c>
    </row>
    <row r="1330" spans="2:12" x14ac:dyDescent="0.2">
      <c r="B1330" s="71" t="s">
        <v>6679</v>
      </c>
      <c r="C1330" s="72" t="s">
        <v>5269</v>
      </c>
      <c r="D1330" s="72" t="s">
        <v>8233</v>
      </c>
      <c r="E1330" s="72" t="s">
        <v>10120</v>
      </c>
      <c r="F1330" s="72" t="s">
        <v>9983</v>
      </c>
      <c r="G1330" s="116">
        <v>7500</v>
      </c>
      <c r="H1330" s="73">
        <v>163.85</v>
      </c>
      <c r="I1330" s="70">
        <v>45.773573390296001</v>
      </c>
      <c r="J1330" s="74">
        <v>10000</v>
      </c>
      <c r="K1330" s="73">
        <v>164.59</v>
      </c>
      <c r="L1330" s="75">
        <v>60.757032626526502</v>
      </c>
    </row>
    <row r="1331" spans="2:12" x14ac:dyDescent="0.2">
      <c r="B1331" s="71" t="s">
        <v>6679</v>
      </c>
      <c r="C1331" s="72" t="s">
        <v>5269</v>
      </c>
      <c r="D1331" s="72" t="s">
        <v>8234</v>
      </c>
      <c r="E1331" s="72" t="s">
        <v>10120</v>
      </c>
      <c r="F1331" s="72" t="s">
        <v>9983</v>
      </c>
      <c r="G1331" s="116">
        <v>225307</v>
      </c>
      <c r="H1331" s="73">
        <v>5622.6</v>
      </c>
      <c r="I1331" s="70">
        <v>40.071675025788799</v>
      </c>
      <c r="J1331" s="74">
        <v>241846</v>
      </c>
      <c r="K1331" s="73">
        <v>5631.02</v>
      </c>
      <c r="L1331" s="75">
        <v>42.948879599077998</v>
      </c>
    </row>
    <row r="1332" spans="2:12" x14ac:dyDescent="0.2">
      <c r="B1332" s="71" t="s">
        <v>6679</v>
      </c>
      <c r="C1332" s="72" t="s">
        <v>5269</v>
      </c>
      <c r="D1332" s="72" t="s">
        <v>4924</v>
      </c>
      <c r="E1332" s="72" t="s">
        <v>10120</v>
      </c>
      <c r="F1332" s="72" t="s">
        <v>9983</v>
      </c>
      <c r="G1332" s="116">
        <v>1000</v>
      </c>
      <c r="H1332" s="73">
        <v>81.25</v>
      </c>
      <c r="I1332" s="70">
        <v>12.307692307692299</v>
      </c>
      <c r="J1332" s="74">
        <v>1000</v>
      </c>
      <c r="K1332" s="73">
        <v>83.94</v>
      </c>
      <c r="L1332" s="75">
        <v>11.913271384322099</v>
      </c>
    </row>
    <row r="1333" spans="2:12" x14ac:dyDescent="0.2">
      <c r="B1333" s="71" t="s">
        <v>6679</v>
      </c>
      <c r="C1333" s="72" t="s">
        <v>5269</v>
      </c>
      <c r="D1333" s="72" t="s">
        <v>4925</v>
      </c>
      <c r="E1333" s="72" t="s">
        <v>10120</v>
      </c>
      <c r="F1333" s="72" t="s">
        <v>9983</v>
      </c>
      <c r="G1333" s="116">
        <v>250</v>
      </c>
      <c r="H1333" s="73">
        <v>37.94</v>
      </c>
      <c r="I1333" s="70">
        <v>6.58935160780179</v>
      </c>
      <c r="J1333" s="74">
        <v>750</v>
      </c>
      <c r="K1333" s="73">
        <v>38.479999999999997</v>
      </c>
      <c r="L1333" s="75">
        <v>19.490644490644499</v>
      </c>
    </row>
    <row r="1334" spans="2:12" x14ac:dyDescent="0.2">
      <c r="B1334" s="71" t="s">
        <v>6679</v>
      </c>
      <c r="C1334" s="72" t="s">
        <v>5269</v>
      </c>
      <c r="D1334" s="72" t="s">
        <v>4926</v>
      </c>
      <c r="E1334" s="72" t="s">
        <v>10120</v>
      </c>
      <c r="F1334" s="72" t="s">
        <v>9983</v>
      </c>
      <c r="G1334" s="116">
        <v>3000</v>
      </c>
      <c r="H1334" s="73">
        <v>298.52999999999997</v>
      </c>
      <c r="I1334" s="70">
        <v>10.0492412822832</v>
      </c>
      <c r="J1334" s="74">
        <v>3000</v>
      </c>
      <c r="K1334" s="73">
        <v>302.14999999999998</v>
      </c>
      <c r="L1334" s="75">
        <v>9.92884328975674</v>
      </c>
    </row>
    <row r="1335" spans="2:12" x14ac:dyDescent="0.2">
      <c r="B1335" s="71" t="s">
        <v>6679</v>
      </c>
      <c r="C1335" s="72" t="s">
        <v>5269</v>
      </c>
      <c r="D1335" s="72" t="s">
        <v>8459</v>
      </c>
      <c r="E1335" s="72" t="s">
        <v>10120</v>
      </c>
      <c r="F1335" s="72" t="s">
        <v>9990</v>
      </c>
      <c r="G1335" s="116">
        <v>0</v>
      </c>
      <c r="H1335" s="73">
        <v>70.150000000000006</v>
      </c>
      <c r="I1335" s="70">
        <v>0</v>
      </c>
      <c r="J1335" s="74">
        <v>0</v>
      </c>
      <c r="K1335" s="73">
        <v>66.22</v>
      </c>
      <c r="L1335" s="75">
        <v>0</v>
      </c>
    </row>
    <row r="1336" spans="2:12" x14ac:dyDescent="0.2">
      <c r="B1336" s="71" t="s">
        <v>6679</v>
      </c>
      <c r="C1336" s="72" t="s">
        <v>5269</v>
      </c>
      <c r="D1336" s="72" t="s">
        <v>8460</v>
      </c>
      <c r="E1336" s="72" t="s">
        <v>10120</v>
      </c>
      <c r="F1336" s="72" t="s">
        <v>9990</v>
      </c>
      <c r="G1336" s="116">
        <v>0</v>
      </c>
      <c r="H1336" s="73">
        <v>106.02</v>
      </c>
      <c r="I1336" s="70">
        <v>0</v>
      </c>
      <c r="J1336" s="74">
        <v>0</v>
      </c>
      <c r="K1336" s="73">
        <v>105.48</v>
      </c>
      <c r="L1336" s="75">
        <v>0</v>
      </c>
    </row>
    <row r="1337" spans="2:12" x14ac:dyDescent="0.2">
      <c r="B1337" s="71" t="s">
        <v>6679</v>
      </c>
      <c r="C1337" s="72" t="s">
        <v>5269</v>
      </c>
      <c r="D1337" s="72" t="s">
        <v>9842</v>
      </c>
      <c r="E1337" s="72" t="s">
        <v>10120</v>
      </c>
      <c r="F1337" s="72" t="s">
        <v>9983</v>
      </c>
      <c r="G1337" s="116">
        <v>24805</v>
      </c>
      <c r="H1337" s="73">
        <v>17429.400000000001</v>
      </c>
      <c r="I1337" s="70">
        <v>1.42</v>
      </c>
      <c r="J1337" s="74">
        <v>575640</v>
      </c>
      <c r="K1337" s="73">
        <v>17454.04</v>
      </c>
      <c r="L1337" s="75">
        <v>32.9803300553912</v>
      </c>
    </row>
    <row r="1338" spans="2:12" x14ac:dyDescent="0.2">
      <c r="B1338" s="71" t="s">
        <v>6679</v>
      </c>
      <c r="C1338" s="72" t="s">
        <v>5269</v>
      </c>
      <c r="D1338" s="72" t="s">
        <v>2561</v>
      </c>
      <c r="E1338" s="72" t="s">
        <v>10120</v>
      </c>
      <c r="F1338" s="72" t="s">
        <v>9983</v>
      </c>
      <c r="G1338" s="116">
        <v>5000</v>
      </c>
      <c r="H1338" s="73">
        <v>251.98</v>
      </c>
      <c r="I1338" s="70">
        <v>19.8428446702119</v>
      </c>
      <c r="J1338" s="74">
        <v>6000</v>
      </c>
      <c r="K1338" s="73">
        <v>260.02</v>
      </c>
      <c r="L1338" s="75">
        <v>23.075148065533401</v>
      </c>
    </row>
    <row r="1339" spans="2:12" x14ac:dyDescent="0.2">
      <c r="B1339" s="71" t="s">
        <v>6679</v>
      </c>
      <c r="C1339" s="72" t="s">
        <v>5269</v>
      </c>
      <c r="D1339" s="72" t="s">
        <v>2562</v>
      </c>
      <c r="E1339" s="72" t="s">
        <v>10120</v>
      </c>
      <c r="F1339" s="72" t="s">
        <v>9983</v>
      </c>
      <c r="G1339" s="116">
        <v>3000</v>
      </c>
      <c r="H1339" s="73">
        <v>106.16</v>
      </c>
      <c r="I1339" s="70">
        <v>28.259231348907299</v>
      </c>
      <c r="J1339" s="74">
        <v>3000</v>
      </c>
      <c r="K1339" s="73">
        <v>107.29</v>
      </c>
      <c r="L1339" s="75">
        <v>27.961599403485899</v>
      </c>
    </row>
    <row r="1340" spans="2:12" x14ac:dyDescent="0.2">
      <c r="B1340" s="71" t="s">
        <v>6679</v>
      </c>
      <c r="C1340" s="72" t="s">
        <v>5269</v>
      </c>
      <c r="D1340" s="72" t="s">
        <v>2563</v>
      </c>
      <c r="E1340" s="72" t="s">
        <v>10120</v>
      </c>
      <c r="F1340" s="72" t="s">
        <v>9983</v>
      </c>
      <c r="G1340" s="116">
        <v>6900</v>
      </c>
      <c r="H1340" s="73">
        <v>432.04</v>
      </c>
      <c r="I1340" s="70">
        <v>15.970743449680599</v>
      </c>
      <c r="J1340" s="74">
        <v>6900</v>
      </c>
      <c r="K1340" s="73">
        <v>429.39</v>
      </c>
      <c r="L1340" s="75">
        <v>16.069307622441102</v>
      </c>
    </row>
    <row r="1341" spans="2:12" x14ac:dyDescent="0.2">
      <c r="B1341" s="71" t="s">
        <v>6679</v>
      </c>
      <c r="C1341" s="72" t="s">
        <v>5269</v>
      </c>
      <c r="D1341" s="72" t="s">
        <v>6226</v>
      </c>
      <c r="E1341" s="72" t="s">
        <v>10120</v>
      </c>
      <c r="F1341" s="72" t="s">
        <v>9983</v>
      </c>
      <c r="G1341" s="116">
        <v>293000</v>
      </c>
      <c r="H1341" s="73">
        <v>4415.3500000000004</v>
      </c>
      <c r="I1341" s="70">
        <v>66.359405256661404</v>
      </c>
      <c r="J1341" s="74">
        <v>300427</v>
      </c>
      <c r="K1341" s="73">
        <v>4493.29</v>
      </c>
      <c r="L1341" s="75">
        <v>66.861253112975106</v>
      </c>
    </row>
    <row r="1342" spans="2:12" x14ac:dyDescent="0.2">
      <c r="B1342" s="71" t="s">
        <v>6679</v>
      </c>
      <c r="C1342" s="72" t="s">
        <v>5269</v>
      </c>
      <c r="D1342" s="72" t="s">
        <v>6227</v>
      </c>
      <c r="E1342" s="72" t="s">
        <v>10120</v>
      </c>
      <c r="F1342" s="72" t="s">
        <v>9983</v>
      </c>
      <c r="G1342" s="116">
        <v>1200</v>
      </c>
      <c r="H1342" s="73">
        <v>102.63</v>
      </c>
      <c r="I1342" s="70">
        <v>11.692487576732001</v>
      </c>
      <c r="J1342" s="74">
        <v>2250</v>
      </c>
      <c r="K1342" s="73">
        <v>100.44</v>
      </c>
      <c r="L1342" s="75">
        <v>22.401433691756299</v>
      </c>
    </row>
    <row r="1343" spans="2:12" x14ac:dyDescent="0.2">
      <c r="B1343" s="71" t="s">
        <v>6679</v>
      </c>
      <c r="C1343" s="72" t="s">
        <v>5269</v>
      </c>
      <c r="D1343" s="72" t="s">
        <v>6228</v>
      </c>
      <c r="E1343" s="72" t="s">
        <v>10120</v>
      </c>
      <c r="F1343" s="72" t="s">
        <v>9983</v>
      </c>
      <c r="G1343" s="116">
        <v>29700</v>
      </c>
      <c r="H1343" s="73">
        <v>1837.43</v>
      </c>
      <c r="I1343" s="70">
        <v>16.163881073020502</v>
      </c>
      <c r="J1343" s="74">
        <v>27400</v>
      </c>
      <c r="K1343" s="73">
        <v>1985.82</v>
      </c>
      <c r="L1343" s="75">
        <v>13.7978265905268</v>
      </c>
    </row>
    <row r="1344" spans="2:12" x14ac:dyDescent="0.2">
      <c r="B1344" s="71" t="s">
        <v>6679</v>
      </c>
      <c r="C1344" s="72" t="s">
        <v>5269</v>
      </c>
      <c r="D1344" s="72" t="s">
        <v>8461</v>
      </c>
      <c r="E1344" s="72" t="s">
        <v>10120</v>
      </c>
      <c r="F1344" s="72" t="s">
        <v>9983</v>
      </c>
      <c r="G1344" s="116">
        <v>41640</v>
      </c>
      <c r="H1344" s="73">
        <v>1414.9</v>
      </c>
      <c r="I1344" s="70">
        <v>29.429641670789501</v>
      </c>
      <c r="J1344" s="74">
        <v>40000</v>
      </c>
      <c r="K1344" s="73">
        <v>1417.11</v>
      </c>
      <c r="L1344" s="75">
        <v>28.226460895766699</v>
      </c>
    </row>
    <row r="1345" spans="2:12" x14ac:dyDescent="0.2">
      <c r="B1345" s="71" t="s">
        <v>6679</v>
      </c>
      <c r="C1345" s="72" t="s">
        <v>5269</v>
      </c>
      <c r="D1345" s="72" t="s">
        <v>6229</v>
      </c>
      <c r="E1345" s="72" t="s">
        <v>10120</v>
      </c>
      <c r="F1345" s="72" t="s">
        <v>9983</v>
      </c>
      <c r="G1345" s="116">
        <v>6000</v>
      </c>
      <c r="H1345" s="73">
        <v>175.92</v>
      </c>
      <c r="I1345" s="70">
        <v>34.106412005457003</v>
      </c>
      <c r="J1345" s="74">
        <v>6000</v>
      </c>
      <c r="K1345" s="73">
        <v>205.84</v>
      </c>
      <c r="L1345" s="75">
        <v>29.1488534784298</v>
      </c>
    </row>
    <row r="1346" spans="2:12" x14ac:dyDescent="0.2">
      <c r="B1346" s="71" t="s">
        <v>6679</v>
      </c>
      <c r="C1346" s="72" t="s">
        <v>5269</v>
      </c>
      <c r="D1346" s="72" t="s">
        <v>4934</v>
      </c>
      <c r="E1346" s="72" t="s">
        <v>10120</v>
      </c>
      <c r="F1346" s="72" t="s">
        <v>9983</v>
      </c>
      <c r="G1346" s="116">
        <v>5500</v>
      </c>
      <c r="H1346" s="73">
        <v>389.29</v>
      </c>
      <c r="I1346" s="70">
        <v>14.128284826222099</v>
      </c>
      <c r="J1346" s="74">
        <v>7000</v>
      </c>
      <c r="K1346" s="73">
        <v>400.84</v>
      </c>
      <c r="L1346" s="75">
        <v>17.463327013272099</v>
      </c>
    </row>
    <row r="1347" spans="2:12" x14ac:dyDescent="0.2">
      <c r="B1347" s="71" t="s">
        <v>6679</v>
      </c>
      <c r="C1347" s="72" t="s">
        <v>5269</v>
      </c>
      <c r="D1347" s="72" t="s">
        <v>4935</v>
      </c>
      <c r="E1347" s="72" t="s">
        <v>10120</v>
      </c>
      <c r="F1347" s="72" t="s">
        <v>9983</v>
      </c>
      <c r="G1347" s="116">
        <v>444740</v>
      </c>
      <c r="H1347" s="73">
        <v>4955.8500000000004</v>
      </c>
      <c r="I1347" s="70">
        <v>89.740407800881798</v>
      </c>
      <c r="J1347" s="74">
        <v>452670</v>
      </c>
      <c r="K1347" s="73">
        <v>5044.22</v>
      </c>
      <c r="L1347" s="75">
        <v>89.740336464309607</v>
      </c>
    </row>
    <row r="1348" spans="2:12" x14ac:dyDescent="0.2">
      <c r="B1348" s="71" t="s">
        <v>6679</v>
      </c>
      <c r="C1348" s="72" t="s">
        <v>5269</v>
      </c>
      <c r="D1348" s="72" t="s">
        <v>4936</v>
      </c>
      <c r="E1348" s="72" t="s">
        <v>10120</v>
      </c>
      <c r="F1348" s="72" t="s">
        <v>9983</v>
      </c>
      <c r="G1348" s="116">
        <v>14700</v>
      </c>
      <c r="H1348" s="73">
        <v>372.81</v>
      </c>
      <c r="I1348" s="70">
        <v>39.430272793111797</v>
      </c>
      <c r="J1348" s="74">
        <v>15000</v>
      </c>
      <c r="K1348" s="73">
        <v>363.18</v>
      </c>
      <c r="L1348" s="75">
        <v>41.301833801420798</v>
      </c>
    </row>
    <row r="1349" spans="2:12" x14ac:dyDescent="0.2">
      <c r="B1349" s="71" t="s">
        <v>6679</v>
      </c>
      <c r="C1349" s="72" t="s">
        <v>5269</v>
      </c>
      <c r="D1349" s="72" t="s">
        <v>4937</v>
      </c>
      <c r="E1349" s="72" t="s">
        <v>10120</v>
      </c>
      <c r="F1349" s="72" t="s">
        <v>9983</v>
      </c>
      <c r="G1349" s="116">
        <v>7980</v>
      </c>
      <c r="H1349" s="73">
        <v>340.81</v>
      </c>
      <c r="I1349" s="70">
        <v>23.4148059035826</v>
      </c>
      <c r="J1349" s="74">
        <v>7980</v>
      </c>
      <c r="K1349" s="73">
        <v>342.31</v>
      </c>
      <c r="L1349" s="75">
        <v>23.312202389646799</v>
      </c>
    </row>
    <row r="1350" spans="2:12" x14ac:dyDescent="0.2">
      <c r="B1350" s="71" t="s">
        <v>6679</v>
      </c>
      <c r="C1350" s="72" t="s">
        <v>5269</v>
      </c>
      <c r="D1350" s="72" t="s">
        <v>4938</v>
      </c>
      <c r="E1350" s="72" t="s">
        <v>10120</v>
      </c>
      <c r="F1350" s="72" t="s">
        <v>9983</v>
      </c>
      <c r="G1350" s="116">
        <v>2500</v>
      </c>
      <c r="H1350" s="73">
        <v>350.7</v>
      </c>
      <c r="I1350" s="70">
        <v>7.1285999429712001</v>
      </c>
      <c r="J1350" s="74">
        <v>2500</v>
      </c>
      <c r="K1350" s="73">
        <v>381.59</v>
      </c>
      <c r="L1350" s="75">
        <v>6.5515343693492998</v>
      </c>
    </row>
    <row r="1351" spans="2:12" x14ac:dyDescent="0.2">
      <c r="B1351" s="71" t="s">
        <v>6679</v>
      </c>
      <c r="C1351" s="72" t="s">
        <v>5269</v>
      </c>
      <c r="D1351" s="72" t="s">
        <v>4940</v>
      </c>
      <c r="E1351" s="72" t="s">
        <v>10120</v>
      </c>
      <c r="F1351" s="72" t="s">
        <v>9983</v>
      </c>
      <c r="G1351" s="116">
        <v>2600</v>
      </c>
      <c r="H1351" s="73">
        <v>121.08</v>
      </c>
      <c r="I1351" s="70">
        <v>21.473406012553699</v>
      </c>
      <c r="J1351" s="74">
        <v>2600</v>
      </c>
      <c r="K1351" s="73">
        <v>118.52</v>
      </c>
      <c r="L1351" s="75">
        <v>21.9372257846777</v>
      </c>
    </row>
    <row r="1352" spans="2:12" x14ac:dyDescent="0.2">
      <c r="B1352" s="71" t="s">
        <v>6679</v>
      </c>
      <c r="C1352" s="72" t="s">
        <v>5269</v>
      </c>
      <c r="D1352" s="72" t="s">
        <v>4941</v>
      </c>
      <c r="E1352" s="72" t="s">
        <v>10120</v>
      </c>
      <c r="F1352" s="72" t="s">
        <v>9983</v>
      </c>
      <c r="G1352" s="116">
        <v>75800</v>
      </c>
      <c r="H1352" s="73">
        <v>1904.25</v>
      </c>
      <c r="I1352" s="70">
        <v>39.805697781278703</v>
      </c>
      <c r="J1352" s="74">
        <v>77300</v>
      </c>
      <c r="K1352" s="73">
        <v>1932.61</v>
      </c>
      <c r="L1352" s="75">
        <v>39.997723286126003</v>
      </c>
    </row>
    <row r="1353" spans="2:12" x14ac:dyDescent="0.2">
      <c r="B1353" s="71" t="s">
        <v>6679</v>
      </c>
      <c r="C1353" s="72" t="s">
        <v>5269</v>
      </c>
      <c r="D1353" s="72" t="s">
        <v>4942</v>
      </c>
      <c r="E1353" s="72" t="s">
        <v>10120</v>
      </c>
      <c r="F1353" s="72" t="s">
        <v>9983</v>
      </c>
      <c r="G1353" s="116">
        <v>6500</v>
      </c>
      <c r="H1353" s="73">
        <v>308.5</v>
      </c>
      <c r="I1353" s="70">
        <v>21.069692058346799</v>
      </c>
      <c r="J1353" s="74">
        <v>6500</v>
      </c>
      <c r="K1353" s="73">
        <v>309.07</v>
      </c>
      <c r="L1353" s="75">
        <v>21.030834438800301</v>
      </c>
    </row>
    <row r="1354" spans="2:12" x14ac:dyDescent="0.2">
      <c r="B1354" s="71" t="s">
        <v>6679</v>
      </c>
      <c r="C1354" s="72" t="s">
        <v>5269</v>
      </c>
      <c r="D1354" s="72" t="s">
        <v>4943</v>
      </c>
      <c r="E1354" s="72" t="s">
        <v>10120</v>
      </c>
      <c r="F1354" s="72" t="s">
        <v>9983</v>
      </c>
      <c r="G1354" s="116">
        <v>2000</v>
      </c>
      <c r="H1354" s="73">
        <v>208.17</v>
      </c>
      <c r="I1354" s="70">
        <v>9.6075323053273802</v>
      </c>
      <c r="J1354" s="74">
        <v>2000</v>
      </c>
      <c r="K1354" s="73">
        <v>210.72</v>
      </c>
      <c r="L1354" s="75">
        <v>9.4912680334092592</v>
      </c>
    </row>
    <row r="1355" spans="2:12" x14ac:dyDescent="0.2">
      <c r="B1355" s="71" t="s">
        <v>6679</v>
      </c>
      <c r="C1355" s="72" t="s">
        <v>5269</v>
      </c>
      <c r="D1355" s="72" t="s">
        <v>4944</v>
      </c>
      <c r="E1355" s="72" t="s">
        <v>10120</v>
      </c>
      <c r="F1355" s="72" t="s">
        <v>9983</v>
      </c>
      <c r="G1355" s="116">
        <v>1000</v>
      </c>
      <c r="H1355" s="73">
        <v>69.3</v>
      </c>
      <c r="I1355" s="70">
        <v>14.430014430014401</v>
      </c>
      <c r="J1355" s="74">
        <v>1000</v>
      </c>
      <c r="K1355" s="73">
        <v>68.69</v>
      </c>
      <c r="L1355" s="75">
        <v>14.5581598485951</v>
      </c>
    </row>
    <row r="1356" spans="2:12" x14ac:dyDescent="0.2">
      <c r="B1356" s="71" t="s">
        <v>6679</v>
      </c>
      <c r="C1356" s="72" t="s">
        <v>5269</v>
      </c>
      <c r="D1356" s="72" t="s">
        <v>4945</v>
      </c>
      <c r="E1356" s="72" t="s">
        <v>10120</v>
      </c>
      <c r="F1356" s="72" t="s">
        <v>9983</v>
      </c>
      <c r="G1356" s="116">
        <v>1382</v>
      </c>
      <c r="H1356" s="73">
        <v>72.11</v>
      </c>
      <c r="I1356" s="70">
        <v>19.165164332270098</v>
      </c>
      <c r="J1356" s="74">
        <v>1408</v>
      </c>
      <c r="K1356" s="73">
        <v>72.16</v>
      </c>
      <c r="L1356" s="75">
        <v>19.512195121951201</v>
      </c>
    </row>
    <row r="1357" spans="2:12" x14ac:dyDescent="0.2">
      <c r="B1357" s="71" t="s">
        <v>6679</v>
      </c>
      <c r="C1357" s="72" t="s">
        <v>5269</v>
      </c>
      <c r="D1357" s="72" t="s">
        <v>4946</v>
      </c>
      <c r="E1357" s="72" t="s">
        <v>10120</v>
      </c>
      <c r="F1357" s="72" t="s">
        <v>9983</v>
      </c>
      <c r="G1357" s="116">
        <v>10500</v>
      </c>
      <c r="H1357" s="73">
        <v>394.81</v>
      </c>
      <c r="I1357" s="70">
        <v>26.5950710468327</v>
      </c>
      <c r="J1357" s="74">
        <v>10130</v>
      </c>
      <c r="K1357" s="73">
        <v>379.21</v>
      </c>
      <c r="L1357" s="75">
        <v>26.713430552991699</v>
      </c>
    </row>
    <row r="1358" spans="2:12" x14ac:dyDescent="0.2">
      <c r="B1358" s="71" t="s">
        <v>6679</v>
      </c>
      <c r="C1358" s="72" t="s">
        <v>5269</v>
      </c>
      <c r="D1358" s="72" t="s">
        <v>4947</v>
      </c>
      <c r="E1358" s="72" t="s">
        <v>10120</v>
      </c>
      <c r="F1358" s="72" t="s">
        <v>9983</v>
      </c>
      <c r="G1358" s="116">
        <v>13000</v>
      </c>
      <c r="H1358" s="73">
        <v>359.94</v>
      </c>
      <c r="I1358" s="70">
        <v>36.117130632883303</v>
      </c>
      <c r="J1358" s="74">
        <v>13000</v>
      </c>
      <c r="K1358" s="73">
        <v>357.52</v>
      </c>
      <c r="L1358" s="75">
        <v>36.361602148131603</v>
      </c>
    </row>
    <row r="1359" spans="2:12" x14ac:dyDescent="0.2">
      <c r="B1359" s="71" t="s">
        <v>6679</v>
      </c>
      <c r="C1359" s="72" t="s">
        <v>5269</v>
      </c>
      <c r="D1359" s="72" t="s">
        <v>4948</v>
      </c>
      <c r="E1359" s="72" t="s">
        <v>10120</v>
      </c>
      <c r="F1359" s="72" t="s">
        <v>9983</v>
      </c>
      <c r="G1359" s="116">
        <v>11197</v>
      </c>
      <c r="H1359" s="73">
        <v>386.21</v>
      </c>
      <c r="I1359" s="70">
        <v>28.9919991714352</v>
      </c>
      <c r="J1359" s="74">
        <v>11197</v>
      </c>
      <c r="K1359" s="73">
        <v>390.76</v>
      </c>
      <c r="L1359" s="75">
        <v>28.654417033473202</v>
      </c>
    </row>
    <row r="1360" spans="2:12" x14ac:dyDescent="0.2">
      <c r="B1360" s="71" t="s">
        <v>6679</v>
      </c>
      <c r="C1360" s="72" t="s">
        <v>5269</v>
      </c>
      <c r="D1360" s="72" t="s">
        <v>4949</v>
      </c>
      <c r="E1360" s="72" t="s">
        <v>10120</v>
      </c>
      <c r="F1360" s="72" t="s">
        <v>9983</v>
      </c>
      <c r="G1360" s="116">
        <v>3600</v>
      </c>
      <c r="H1360" s="73">
        <v>148.81</v>
      </c>
      <c r="I1360" s="70">
        <v>24.191922585847699</v>
      </c>
      <c r="J1360" s="74">
        <v>3600</v>
      </c>
      <c r="K1360" s="73">
        <v>146.59</v>
      </c>
      <c r="L1360" s="75">
        <v>24.558291834367999</v>
      </c>
    </row>
    <row r="1361" spans="2:12" x14ac:dyDescent="0.2">
      <c r="B1361" s="71" t="s">
        <v>6679</v>
      </c>
      <c r="C1361" s="72" t="s">
        <v>5269</v>
      </c>
      <c r="D1361" s="72" t="s">
        <v>4950</v>
      </c>
      <c r="E1361" s="72" t="s">
        <v>10120</v>
      </c>
      <c r="F1361" s="72" t="s">
        <v>9983</v>
      </c>
      <c r="G1361" s="116">
        <v>340629</v>
      </c>
      <c r="H1361" s="73">
        <v>5712.94</v>
      </c>
      <c r="I1361" s="70">
        <v>59.624116479430903</v>
      </c>
      <c r="J1361" s="74">
        <v>362168</v>
      </c>
      <c r="K1361" s="73">
        <v>5727.54</v>
      </c>
      <c r="L1361" s="75">
        <v>63.232731678870898</v>
      </c>
    </row>
    <row r="1362" spans="2:12" x14ac:dyDescent="0.2">
      <c r="B1362" s="71" t="s">
        <v>6679</v>
      </c>
      <c r="C1362" s="72" t="s">
        <v>5269</v>
      </c>
      <c r="D1362" s="72" t="s">
        <v>6168</v>
      </c>
      <c r="E1362" s="72" t="s">
        <v>10120</v>
      </c>
      <c r="F1362" s="72" t="s">
        <v>9983</v>
      </c>
      <c r="G1362" s="116">
        <v>50522</v>
      </c>
      <c r="H1362" s="73">
        <v>2124.06</v>
      </c>
      <c r="I1362" s="70">
        <v>23.7855804449968</v>
      </c>
      <c r="J1362" s="74">
        <v>51532</v>
      </c>
      <c r="K1362" s="73">
        <v>2128.4</v>
      </c>
      <c r="L1362" s="75">
        <v>24.211614358203299</v>
      </c>
    </row>
    <row r="1363" spans="2:12" x14ac:dyDescent="0.2">
      <c r="B1363" s="71" t="s">
        <v>6679</v>
      </c>
      <c r="C1363" s="72" t="s">
        <v>5269</v>
      </c>
      <c r="D1363" s="72" t="s">
        <v>7864</v>
      </c>
      <c r="E1363" s="72" t="s">
        <v>10120</v>
      </c>
      <c r="F1363" s="72" t="s">
        <v>9983</v>
      </c>
      <c r="G1363" s="116">
        <v>10000</v>
      </c>
      <c r="H1363" s="73">
        <v>581.05999999999995</v>
      </c>
      <c r="I1363" s="70">
        <v>17.209926685712301</v>
      </c>
      <c r="J1363" s="74">
        <v>10000</v>
      </c>
      <c r="K1363" s="73">
        <v>585.72</v>
      </c>
      <c r="L1363" s="75">
        <v>17.073004165813</v>
      </c>
    </row>
    <row r="1364" spans="2:12" x14ac:dyDescent="0.2">
      <c r="B1364" s="71" t="s">
        <v>6679</v>
      </c>
      <c r="C1364" s="72" t="s">
        <v>5269</v>
      </c>
      <c r="D1364" s="72" t="s">
        <v>7865</v>
      </c>
      <c r="E1364" s="72" t="s">
        <v>10120</v>
      </c>
      <c r="F1364" s="72" t="s">
        <v>9983</v>
      </c>
      <c r="G1364" s="116">
        <v>11730</v>
      </c>
      <c r="H1364" s="73">
        <v>799.03</v>
      </c>
      <c r="I1364" s="70">
        <v>14.680299863584599</v>
      </c>
      <c r="J1364" s="74">
        <v>12000</v>
      </c>
      <c r="K1364" s="73">
        <v>800.38</v>
      </c>
      <c r="L1364" s="75">
        <v>14.9928783827682</v>
      </c>
    </row>
    <row r="1365" spans="2:12" x14ac:dyDescent="0.2">
      <c r="B1365" s="71" t="s">
        <v>6679</v>
      </c>
      <c r="C1365" s="72" t="s">
        <v>5269</v>
      </c>
      <c r="D1365" s="72" t="s">
        <v>7866</v>
      </c>
      <c r="E1365" s="72" t="s">
        <v>10120</v>
      </c>
      <c r="F1365" s="72" t="s">
        <v>9983</v>
      </c>
      <c r="G1365" s="116">
        <v>2500</v>
      </c>
      <c r="H1365" s="73">
        <v>77.88</v>
      </c>
      <c r="I1365" s="70">
        <v>32.100667693887999</v>
      </c>
      <c r="J1365" s="74">
        <v>3500</v>
      </c>
      <c r="K1365" s="73">
        <v>80.319999999999993</v>
      </c>
      <c r="L1365" s="75">
        <v>43.575697211155401</v>
      </c>
    </row>
    <row r="1366" spans="2:12" x14ac:dyDescent="0.2">
      <c r="B1366" s="71" t="s">
        <v>6679</v>
      </c>
      <c r="C1366" s="72" t="s">
        <v>5269</v>
      </c>
      <c r="D1366" s="72" t="s">
        <v>7867</v>
      </c>
      <c r="E1366" s="72" t="s">
        <v>10120</v>
      </c>
      <c r="F1366" s="72" t="s">
        <v>9983</v>
      </c>
      <c r="G1366" s="116">
        <v>385993</v>
      </c>
      <c r="H1366" s="73">
        <v>6457.45</v>
      </c>
      <c r="I1366" s="70">
        <v>59.7748337191926</v>
      </c>
      <c r="J1366" s="74">
        <v>418191</v>
      </c>
      <c r="K1366" s="73">
        <v>6667.7</v>
      </c>
      <c r="L1366" s="75">
        <v>62.7189285660723</v>
      </c>
    </row>
    <row r="1367" spans="2:12" x14ac:dyDescent="0.2">
      <c r="B1367" s="71" t="s">
        <v>6679</v>
      </c>
      <c r="C1367" s="72" t="s">
        <v>5269</v>
      </c>
      <c r="D1367" s="72" t="s">
        <v>7868</v>
      </c>
      <c r="E1367" s="72" t="s">
        <v>10120</v>
      </c>
      <c r="F1367" s="72" t="s">
        <v>9983</v>
      </c>
      <c r="G1367" s="116">
        <v>49049</v>
      </c>
      <c r="H1367" s="73">
        <v>1579.68</v>
      </c>
      <c r="I1367" s="70">
        <v>31.049959485465401</v>
      </c>
      <c r="J1367" s="74">
        <v>50000</v>
      </c>
      <c r="K1367" s="73">
        <v>1594.56</v>
      </c>
      <c r="L1367" s="75">
        <v>31.356612482440301</v>
      </c>
    </row>
    <row r="1368" spans="2:12" x14ac:dyDescent="0.2">
      <c r="B1368" s="71" t="s">
        <v>6679</v>
      </c>
      <c r="C1368" s="72" t="s">
        <v>5269</v>
      </c>
      <c r="D1368" s="72" t="s">
        <v>7869</v>
      </c>
      <c r="E1368" s="72" t="s">
        <v>10120</v>
      </c>
      <c r="F1368" s="72" t="s">
        <v>9983</v>
      </c>
      <c r="G1368" s="116">
        <v>2500</v>
      </c>
      <c r="H1368" s="73">
        <v>179.71</v>
      </c>
      <c r="I1368" s="70">
        <v>13.9113015413722</v>
      </c>
      <c r="J1368" s="74">
        <v>2500</v>
      </c>
      <c r="K1368" s="73">
        <v>178.58</v>
      </c>
      <c r="L1368" s="75">
        <v>13.9993280322545</v>
      </c>
    </row>
    <row r="1369" spans="2:12" x14ac:dyDescent="0.2">
      <c r="B1369" s="71" t="s">
        <v>6679</v>
      </c>
      <c r="C1369" s="72" t="s">
        <v>5269</v>
      </c>
      <c r="D1369" s="72" t="s">
        <v>7870</v>
      </c>
      <c r="E1369" s="72" t="s">
        <v>10120</v>
      </c>
      <c r="F1369" s="72" t="s">
        <v>9983</v>
      </c>
      <c r="G1369" s="116">
        <v>2500</v>
      </c>
      <c r="H1369" s="73">
        <v>292.22000000000003</v>
      </c>
      <c r="I1369" s="70">
        <v>8.5551981383888904</v>
      </c>
      <c r="J1369" s="74">
        <v>2500</v>
      </c>
      <c r="K1369" s="73">
        <v>315.8</v>
      </c>
      <c r="L1369" s="75">
        <v>7.91640278657378</v>
      </c>
    </row>
    <row r="1370" spans="2:12" x14ac:dyDescent="0.2">
      <c r="B1370" s="71" t="s">
        <v>6679</v>
      </c>
      <c r="C1370" s="72" t="s">
        <v>5269</v>
      </c>
      <c r="D1370" s="72" t="s">
        <v>7871</v>
      </c>
      <c r="E1370" s="72" t="s">
        <v>10120</v>
      </c>
      <c r="F1370" s="72" t="s">
        <v>9983</v>
      </c>
      <c r="G1370" s="116">
        <v>1750</v>
      </c>
      <c r="H1370" s="73">
        <v>78.92</v>
      </c>
      <c r="I1370" s="70">
        <v>22.1743537759757</v>
      </c>
      <c r="J1370" s="74">
        <v>1200</v>
      </c>
      <c r="K1370" s="73">
        <v>80</v>
      </c>
      <c r="L1370" s="75">
        <v>15</v>
      </c>
    </row>
    <row r="1371" spans="2:12" x14ac:dyDescent="0.2">
      <c r="B1371" s="71" t="s">
        <v>6679</v>
      </c>
      <c r="C1371" s="72" t="s">
        <v>5269</v>
      </c>
      <c r="D1371" s="72" t="s">
        <v>7872</v>
      </c>
      <c r="E1371" s="72" t="s">
        <v>10120</v>
      </c>
      <c r="F1371" s="72" t="s">
        <v>9983</v>
      </c>
      <c r="G1371" s="116">
        <v>7000</v>
      </c>
      <c r="H1371" s="73">
        <v>188.24</v>
      </c>
      <c r="I1371" s="70">
        <v>37.1865703357416</v>
      </c>
      <c r="J1371" s="74">
        <v>7000</v>
      </c>
      <c r="K1371" s="73">
        <v>237.54</v>
      </c>
      <c r="L1371" s="75">
        <v>29.468721057506102</v>
      </c>
    </row>
    <row r="1372" spans="2:12" x14ac:dyDescent="0.2">
      <c r="B1372" s="71" t="s">
        <v>6679</v>
      </c>
      <c r="C1372" s="72" t="s">
        <v>5269</v>
      </c>
      <c r="D1372" s="72" t="s">
        <v>7873</v>
      </c>
      <c r="E1372" s="72" t="s">
        <v>10120</v>
      </c>
      <c r="F1372" s="72" t="s">
        <v>9983</v>
      </c>
      <c r="G1372" s="116">
        <v>6000</v>
      </c>
      <c r="H1372" s="73">
        <v>437.14</v>
      </c>
      <c r="I1372" s="70">
        <v>13.725579905750999</v>
      </c>
      <c r="J1372" s="74">
        <v>3000</v>
      </c>
      <c r="K1372" s="73">
        <v>440.93</v>
      </c>
      <c r="L1372" s="75">
        <v>6.8038010568571003</v>
      </c>
    </row>
    <row r="1373" spans="2:12" x14ac:dyDescent="0.2">
      <c r="B1373" s="71" t="s">
        <v>6679</v>
      </c>
      <c r="C1373" s="72" t="s">
        <v>5269</v>
      </c>
      <c r="D1373" s="72" t="s">
        <v>7874</v>
      </c>
      <c r="E1373" s="72" t="s">
        <v>10120</v>
      </c>
      <c r="F1373" s="72" t="s">
        <v>9983</v>
      </c>
      <c r="G1373" s="116">
        <v>1950</v>
      </c>
      <c r="H1373" s="73">
        <v>186.22</v>
      </c>
      <c r="I1373" s="70">
        <v>10.4714853399205</v>
      </c>
      <c r="J1373" s="74">
        <v>1950</v>
      </c>
      <c r="K1373" s="73">
        <v>186.79</v>
      </c>
      <c r="L1373" s="75">
        <v>10.4395310241448</v>
      </c>
    </row>
    <row r="1374" spans="2:12" x14ac:dyDescent="0.2">
      <c r="B1374" s="71" t="s">
        <v>6679</v>
      </c>
      <c r="C1374" s="72" t="s">
        <v>5269</v>
      </c>
      <c r="D1374" s="72" t="s">
        <v>7875</v>
      </c>
      <c r="E1374" s="72" t="s">
        <v>10120</v>
      </c>
      <c r="F1374" s="72" t="s">
        <v>9983</v>
      </c>
      <c r="G1374" s="116">
        <v>35000</v>
      </c>
      <c r="H1374" s="73">
        <v>1381.7</v>
      </c>
      <c r="I1374" s="70">
        <v>25.331113845263101</v>
      </c>
      <c r="J1374" s="74">
        <v>18000</v>
      </c>
      <c r="K1374" s="73">
        <v>1428.05</v>
      </c>
      <c r="L1374" s="75">
        <v>12.6046006792479</v>
      </c>
    </row>
    <row r="1375" spans="2:12" x14ac:dyDescent="0.2">
      <c r="B1375" s="71" t="s">
        <v>6679</v>
      </c>
      <c r="C1375" s="72" t="s">
        <v>5269</v>
      </c>
      <c r="D1375" s="72" t="s">
        <v>7336</v>
      </c>
      <c r="E1375" s="72" t="s">
        <v>10120</v>
      </c>
      <c r="F1375" s="72" t="s">
        <v>9983</v>
      </c>
      <c r="G1375" s="116">
        <v>2278</v>
      </c>
      <c r="H1375" s="73">
        <v>138.63</v>
      </c>
      <c r="I1375" s="70">
        <v>16.4322296761163</v>
      </c>
      <c r="J1375" s="74">
        <v>2379</v>
      </c>
      <c r="K1375" s="73">
        <v>139.29</v>
      </c>
      <c r="L1375" s="75">
        <v>17.079474477708398</v>
      </c>
    </row>
    <row r="1376" spans="2:12" x14ac:dyDescent="0.2">
      <c r="B1376" s="71" t="s">
        <v>6679</v>
      </c>
      <c r="C1376" s="72" t="s">
        <v>5269</v>
      </c>
      <c r="D1376" s="72" t="s">
        <v>7876</v>
      </c>
      <c r="E1376" s="72" t="s">
        <v>10120</v>
      </c>
      <c r="F1376" s="72" t="s">
        <v>9983</v>
      </c>
      <c r="G1376" s="116">
        <v>8200</v>
      </c>
      <c r="H1376" s="73">
        <v>365.06</v>
      </c>
      <c r="I1376" s="70">
        <v>22.462061031063399</v>
      </c>
      <c r="J1376" s="74">
        <v>8200</v>
      </c>
      <c r="K1376" s="73">
        <v>366.13</v>
      </c>
      <c r="L1376" s="75">
        <v>22.396416573348301</v>
      </c>
    </row>
    <row r="1377" spans="2:12" x14ac:dyDescent="0.2">
      <c r="B1377" s="71" t="s">
        <v>6679</v>
      </c>
      <c r="C1377" s="72" t="s">
        <v>5269</v>
      </c>
      <c r="D1377" s="72" t="s">
        <v>6989</v>
      </c>
      <c r="E1377" s="72" t="s">
        <v>10120</v>
      </c>
      <c r="F1377" s="72" t="s">
        <v>9983</v>
      </c>
      <c r="G1377" s="116">
        <v>18544</v>
      </c>
      <c r="H1377" s="73">
        <v>1117.76</v>
      </c>
      <c r="I1377" s="70">
        <v>16.5903235041512</v>
      </c>
      <c r="J1377" s="74">
        <v>18544</v>
      </c>
      <c r="K1377" s="73">
        <v>1124.6400000000001</v>
      </c>
      <c r="L1377" s="75">
        <v>16.488831981789701</v>
      </c>
    </row>
    <row r="1378" spans="2:12" x14ac:dyDescent="0.2">
      <c r="B1378" s="71" t="s">
        <v>6679</v>
      </c>
      <c r="C1378" s="72" t="s">
        <v>5269</v>
      </c>
      <c r="D1378" s="72" t="s">
        <v>7877</v>
      </c>
      <c r="E1378" s="72" t="s">
        <v>10120</v>
      </c>
      <c r="F1378" s="72" t="s">
        <v>9983</v>
      </c>
      <c r="G1378" s="116">
        <v>3743</v>
      </c>
      <c r="H1378" s="73">
        <v>164.56</v>
      </c>
      <c r="I1378" s="70">
        <v>22.745503159941698</v>
      </c>
      <c r="J1378" s="74">
        <v>3743</v>
      </c>
      <c r="K1378" s="73">
        <v>163.91</v>
      </c>
      <c r="L1378" s="75">
        <v>22.835702519675401</v>
      </c>
    </row>
    <row r="1379" spans="2:12" x14ac:dyDescent="0.2">
      <c r="B1379" s="71" t="s">
        <v>6679</v>
      </c>
      <c r="C1379" s="72" t="s">
        <v>5269</v>
      </c>
      <c r="D1379" s="72" t="s">
        <v>7878</v>
      </c>
      <c r="E1379" s="72" t="s">
        <v>10120</v>
      </c>
      <c r="F1379" s="72" t="s">
        <v>9983</v>
      </c>
      <c r="G1379" s="116">
        <v>2200</v>
      </c>
      <c r="H1379" s="73">
        <v>204.87</v>
      </c>
      <c r="I1379" s="70">
        <v>10.7385171084102</v>
      </c>
      <c r="J1379" s="74">
        <v>2330</v>
      </c>
      <c r="K1379" s="73">
        <v>200.3</v>
      </c>
      <c r="L1379" s="75">
        <v>11.632551173240101</v>
      </c>
    </row>
    <row r="1380" spans="2:12" x14ac:dyDescent="0.2">
      <c r="B1380" s="71" t="s">
        <v>6679</v>
      </c>
      <c r="C1380" s="72" t="s">
        <v>5269</v>
      </c>
      <c r="D1380" s="72" t="s">
        <v>8462</v>
      </c>
      <c r="E1380" s="72" t="s">
        <v>10120</v>
      </c>
      <c r="F1380" s="72" t="s">
        <v>9990</v>
      </c>
      <c r="G1380" s="116">
        <v>0</v>
      </c>
      <c r="H1380" s="73">
        <v>10.56</v>
      </c>
      <c r="I1380" s="70">
        <v>0</v>
      </c>
      <c r="J1380" s="74">
        <v>0</v>
      </c>
      <c r="K1380" s="73">
        <v>9.9499999999999993</v>
      </c>
      <c r="L1380" s="75">
        <v>0</v>
      </c>
    </row>
    <row r="1381" spans="2:12" x14ac:dyDescent="0.2">
      <c r="B1381" s="71" t="s">
        <v>6679</v>
      </c>
      <c r="C1381" s="72" t="s">
        <v>5269</v>
      </c>
      <c r="D1381" s="72" t="s">
        <v>4967</v>
      </c>
      <c r="E1381" s="72" t="s">
        <v>10120</v>
      </c>
      <c r="F1381" s="72" t="s">
        <v>9983</v>
      </c>
      <c r="G1381" s="116">
        <v>2750</v>
      </c>
      <c r="H1381" s="73">
        <v>103.14</v>
      </c>
      <c r="I1381" s="70">
        <v>26.662788442893198</v>
      </c>
      <c r="J1381" s="74">
        <v>3750</v>
      </c>
      <c r="K1381" s="73">
        <v>107.69</v>
      </c>
      <c r="L1381" s="75">
        <v>34.822174760887698</v>
      </c>
    </row>
    <row r="1382" spans="2:12" x14ac:dyDescent="0.2">
      <c r="B1382" s="71" t="s">
        <v>6679</v>
      </c>
      <c r="C1382" s="72" t="s">
        <v>5269</v>
      </c>
      <c r="D1382" s="72" t="s">
        <v>4968</v>
      </c>
      <c r="E1382" s="72" t="s">
        <v>10120</v>
      </c>
      <c r="F1382" s="72" t="s">
        <v>9983</v>
      </c>
      <c r="G1382" s="116">
        <v>1000</v>
      </c>
      <c r="H1382" s="73">
        <v>50.93</v>
      </c>
      <c r="I1382" s="70">
        <v>19.634792852935401</v>
      </c>
      <c r="J1382" s="74">
        <v>1000</v>
      </c>
      <c r="K1382" s="73">
        <v>51.85</v>
      </c>
      <c r="L1382" s="75">
        <v>19.286403085824499</v>
      </c>
    </row>
    <row r="1383" spans="2:12" x14ac:dyDescent="0.2">
      <c r="B1383" s="71" t="s">
        <v>6679</v>
      </c>
      <c r="C1383" s="72" t="s">
        <v>5269</v>
      </c>
      <c r="D1383" s="72" t="s">
        <v>4969</v>
      </c>
      <c r="E1383" s="72" t="s">
        <v>10120</v>
      </c>
      <c r="F1383" s="72" t="s">
        <v>9983</v>
      </c>
      <c r="G1383" s="116">
        <v>3000</v>
      </c>
      <c r="H1383" s="73">
        <v>116.87</v>
      </c>
      <c r="I1383" s="70">
        <v>25.669547360314901</v>
      </c>
      <c r="J1383" s="74">
        <v>3000</v>
      </c>
      <c r="K1383" s="73">
        <v>115.68</v>
      </c>
      <c r="L1383" s="75">
        <v>25.933609958506199</v>
      </c>
    </row>
    <row r="1384" spans="2:12" x14ac:dyDescent="0.2">
      <c r="B1384" s="71" t="s">
        <v>6679</v>
      </c>
      <c r="C1384" s="72" t="s">
        <v>5269</v>
      </c>
      <c r="D1384" s="72" t="s">
        <v>4970</v>
      </c>
      <c r="E1384" s="72" t="s">
        <v>10120</v>
      </c>
      <c r="F1384" s="72" t="s">
        <v>9983</v>
      </c>
      <c r="G1384" s="116">
        <v>18500</v>
      </c>
      <c r="H1384" s="73">
        <v>976.45</v>
      </c>
      <c r="I1384" s="70">
        <v>18.946182600235499</v>
      </c>
      <c r="J1384" s="74">
        <v>20300</v>
      </c>
      <c r="K1384" s="73">
        <v>999.09</v>
      </c>
      <c r="L1384" s="75">
        <v>20.318489825741398</v>
      </c>
    </row>
    <row r="1385" spans="2:12" x14ac:dyDescent="0.2">
      <c r="B1385" s="71" t="s">
        <v>6679</v>
      </c>
      <c r="C1385" s="72" t="s">
        <v>5269</v>
      </c>
      <c r="D1385" s="72" t="s">
        <v>4971</v>
      </c>
      <c r="E1385" s="72" t="s">
        <v>10120</v>
      </c>
      <c r="F1385" s="72" t="s">
        <v>9983</v>
      </c>
      <c r="G1385" s="116">
        <v>18000</v>
      </c>
      <c r="H1385" s="73">
        <v>1251.6600000000001</v>
      </c>
      <c r="I1385" s="70">
        <v>14.380902161929001</v>
      </c>
      <c r="J1385" s="74">
        <v>18000</v>
      </c>
      <c r="K1385" s="73">
        <v>1259.76</v>
      </c>
      <c r="L1385" s="75">
        <v>14.288435892551</v>
      </c>
    </row>
    <row r="1386" spans="2:12" x14ac:dyDescent="0.2">
      <c r="B1386" s="71" t="s">
        <v>6679</v>
      </c>
      <c r="C1386" s="72" t="s">
        <v>5269</v>
      </c>
      <c r="D1386" s="72" t="s">
        <v>4972</v>
      </c>
      <c r="E1386" s="72" t="s">
        <v>10120</v>
      </c>
      <c r="F1386" s="72" t="s">
        <v>9983</v>
      </c>
      <c r="G1386" s="116">
        <v>235812</v>
      </c>
      <c r="H1386" s="73">
        <v>10992.34</v>
      </c>
      <c r="I1386" s="70">
        <v>21.452393212000398</v>
      </c>
      <c r="J1386" s="74">
        <v>235600</v>
      </c>
      <c r="K1386" s="73">
        <v>10983.03</v>
      </c>
      <c r="L1386" s="75">
        <v>21.451275285599699</v>
      </c>
    </row>
    <row r="1387" spans="2:12" x14ac:dyDescent="0.2">
      <c r="B1387" s="71" t="s">
        <v>6679</v>
      </c>
      <c r="C1387" s="72" t="s">
        <v>5269</v>
      </c>
      <c r="D1387" s="72" t="s">
        <v>8463</v>
      </c>
      <c r="E1387" s="72" t="s">
        <v>10120</v>
      </c>
      <c r="F1387" s="72" t="s">
        <v>9990</v>
      </c>
      <c r="G1387" s="116">
        <v>0</v>
      </c>
      <c r="H1387" s="73">
        <v>94.34</v>
      </c>
      <c r="I1387" s="70">
        <v>0</v>
      </c>
      <c r="J1387" s="74">
        <v>0</v>
      </c>
      <c r="K1387" s="73">
        <v>93.73</v>
      </c>
      <c r="L1387" s="75">
        <v>0</v>
      </c>
    </row>
    <row r="1388" spans="2:12" x14ac:dyDescent="0.2">
      <c r="B1388" s="71" t="s">
        <v>6679</v>
      </c>
      <c r="C1388" s="72" t="s">
        <v>5269</v>
      </c>
      <c r="D1388" s="72" t="s">
        <v>6251</v>
      </c>
      <c r="E1388" s="72" t="s">
        <v>10120</v>
      </c>
      <c r="F1388" s="72" t="s">
        <v>9983</v>
      </c>
      <c r="G1388" s="116">
        <v>50500</v>
      </c>
      <c r="H1388" s="73">
        <v>2940.61</v>
      </c>
      <c r="I1388" s="70">
        <v>17.173307579039701</v>
      </c>
      <c r="J1388" s="74">
        <v>50500</v>
      </c>
      <c r="K1388" s="73">
        <v>2957.03</v>
      </c>
      <c r="L1388" s="75">
        <v>17.0779464530289</v>
      </c>
    </row>
    <row r="1389" spans="2:12" x14ac:dyDescent="0.2">
      <c r="B1389" s="71" t="s">
        <v>6679</v>
      </c>
      <c r="C1389" s="72" t="s">
        <v>5269</v>
      </c>
      <c r="D1389" s="72" t="s">
        <v>2664</v>
      </c>
      <c r="E1389" s="72" t="s">
        <v>10120</v>
      </c>
      <c r="F1389" s="72" t="s">
        <v>9983</v>
      </c>
      <c r="G1389" s="116">
        <v>2290</v>
      </c>
      <c r="H1389" s="73">
        <v>264.01</v>
      </c>
      <c r="I1389" s="70">
        <v>8.6739138668989799</v>
      </c>
      <c r="J1389" s="74">
        <v>2290</v>
      </c>
      <c r="K1389" s="73">
        <v>265.82</v>
      </c>
      <c r="L1389" s="75">
        <v>8.6148521555940096</v>
      </c>
    </row>
    <row r="1390" spans="2:12" x14ac:dyDescent="0.2">
      <c r="B1390" s="71" t="s">
        <v>6679</v>
      </c>
      <c r="C1390" s="72" t="s">
        <v>5269</v>
      </c>
      <c r="D1390" s="72" t="s">
        <v>2665</v>
      </c>
      <c r="E1390" s="72" t="s">
        <v>10120</v>
      </c>
      <c r="F1390" s="72" t="s">
        <v>9983</v>
      </c>
      <c r="G1390" s="116">
        <v>5750</v>
      </c>
      <c r="H1390" s="73">
        <v>436.45</v>
      </c>
      <c r="I1390" s="70">
        <v>13.174475884981099</v>
      </c>
      <c r="J1390" s="74">
        <v>5750</v>
      </c>
      <c r="K1390" s="73">
        <v>438.66</v>
      </c>
      <c r="L1390" s="75">
        <v>13.108101946838101</v>
      </c>
    </row>
    <row r="1391" spans="2:12" x14ac:dyDescent="0.2">
      <c r="B1391" s="71" t="s">
        <v>6679</v>
      </c>
      <c r="C1391" s="72" t="s">
        <v>5269</v>
      </c>
      <c r="D1391" s="72" t="s">
        <v>2666</v>
      </c>
      <c r="E1391" s="72" t="s">
        <v>10120</v>
      </c>
      <c r="F1391" s="72" t="s">
        <v>9983</v>
      </c>
      <c r="G1391" s="116">
        <v>11013</v>
      </c>
      <c r="H1391" s="73">
        <v>589.96</v>
      </c>
      <c r="I1391" s="70">
        <v>18.667367279137601</v>
      </c>
      <c r="J1391" s="74">
        <v>14140</v>
      </c>
      <c r="K1391" s="73">
        <v>592.36</v>
      </c>
      <c r="L1391" s="75">
        <v>23.8706192180431</v>
      </c>
    </row>
    <row r="1392" spans="2:12" x14ac:dyDescent="0.2">
      <c r="B1392" s="71" t="s">
        <v>6680</v>
      </c>
      <c r="C1392" s="72" t="s">
        <v>5268</v>
      </c>
      <c r="D1392" s="72" t="s">
        <v>2667</v>
      </c>
      <c r="E1392" s="72" t="s">
        <v>10120</v>
      </c>
      <c r="F1392" s="72" t="s">
        <v>9983</v>
      </c>
      <c r="G1392" s="116">
        <v>2850</v>
      </c>
      <c r="H1392" s="73">
        <v>309</v>
      </c>
      <c r="I1392" s="70">
        <v>9.2233009708737903</v>
      </c>
      <c r="J1392" s="74">
        <v>2850</v>
      </c>
      <c r="K1392" s="73">
        <v>309</v>
      </c>
      <c r="L1392" s="75">
        <v>9.2233009708737903</v>
      </c>
    </row>
    <row r="1393" spans="2:12" x14ac:dyDescent="0.2">
      <c r="B1393" s="71" t="s">
        <v>6680</v>
      </c>
      <c r="C1393" s="72" t="s">
        <v>5268</v>
      </c>
      <c r="D1393" s="72" t="s">
        <v>8193</v>
      </c>
      <c r="E1393" s="72" t="s">
        <v>10120</v>
      </c>
      <c r="F1393" s="72" t="s">
        <v>9990</v>
      </c>
      <c r="G1393" s="116">
        <v>0</v>
      </c>
      <c r="H1393" s="73">
        <v>24</v>
      </c>
      <c r="I1393" s="70">
        <v>0</v>
      </c>
      <c r="J1393" s="74">
        <v>0</v>
      </c>
      <c r="K1393" s="73">
        <v>26</v>
      </c>
      <c r="L1393" s="75">
        <v>0</v>
      </c>
    </row>
    <row r="1394" spans="2:12" x14ac:dyDescent="0.2">
      <c r="B1394" s="71" t="s">
        <v>6680</v>
      </c>
      <c r="C1394" s="72" t="s">
        <v>5268</v>
      </c>
      <c r="D1394" s="72" t="s">
        <v>9843</v>
      </c>
      <c r="E1394" s="72" t="s">
        <v>10120</v>
      </c>
      <c r="F1394" s="72" t="s">
        <v>9980</v>
      </c>
      <c r="G1394" s="116">
        <v>0</v>
      </c>
      <c r="H1394" s="73">
        <v>0</v>
      </c>
      <c r="I1394" s="70">
        <v>0</v>
      </c>
      <c r="J1394" s="74">
        <v>0</v>
      </c>
      <c r="K1394" s="73">
        <v>0</v>
      </c>
      <c r="L1394" s="75">
        <v>0</v>
      </c>
    </row>
    <row r="1395" spans="2:12" x14ac:dyDescent="0.2">
      <c r="B1395" s="71" t="s">
        <v>6680</v>
      </c>
      <c r="C1395" s="72" t="s">
        <v>5268</v>
      </c>
      <c r="D1395" s="72" t="s">
        <v>9844</v>
      </c>
      <c r="E1395" s="72" t="s">
        <v>10120</v>
      </c>
      <c r="F1395" s="72" t="s">
        <v>9983</v>
      </c>
      <c r="G1395" s="116">
        <v>0</v>
      </c>
      <c r="H1395" s="73">
        <v>0</v>
      </c>
      <c r="I1395" s="70">
        <v>0</v>
      </c>
      <c r="J1395" s="74">
        <v>1714</v>
      </c>
      <c r="K1395" s="73">
        <v>201</v>
      </c>
      <c r="L1395" s="75">
        <v>8.5273631840796007</v>
      </c>
    </row>
    <row r="1396" spans="2:12" x14ac:dyDescent="0.2">
      <c r="B1396" s="71" t="s">
        <v>6680</v>
      </c>
      <c r="C1396" s="72" t="s">
        <v>5268</v>
      </c>
      <c r="D1396" s="72" t="s">
        <v>2668</v>
      </c>
      <c r="E1396" s="72" t="s">
        <v>10120</v>
      </c>
      <c r="F1396" s="72" t="s">
        <v>9983</v>
      </c>
      <c r="G1396" s="116">
        <v>6644</v>
      </c>
      <c r="H1396" s="73">
        <v>320</v>
      </c>
      <c r="I1396" s="70">
        <v>20.762499999999999</v>
      </c>
      <c r="J1396" s="74">
        <v>6690</v>
      </c>
      <c r="K1396" s="73">
        <v>321</v>
      </c>
      <c r="L1396" s="75">
        <v>20.841121495327101</v>
      </c>
    </row>
    <row r="1397" spans="2:12" x14ac:dyDescent="0.2">
      <c r="B1397" s="71" t="s">
        <v>6680</v>
      </c>
      <c r="C1397" s="72" t="s">
        <v>5268</v>
      </c>
      <c r="D1397" s="72" t="s">
        <v>2669</v>
      </c>
      <c r="E1397" s="72" t="s">
        <v>10120</v>
      </c>
      <c r="F1397" s="72" t="s">
        <v>9983</v>
      </c>
      <c r="G1397" s="116">
        <v>4500</v>
      </c>
      <c r="H1397" s="73">
        <v>232</v>
      </c>
      <c r="I1397" s="70">
        <v>19.3965517241379</v>
      </c>
      <c r="J1397" s="74">
        <v>4500</v>
      </c>
      <c r="K1397" s="73">
        <v>233</v>
      </c>
      <c r="L1397" s="75">
        <v>19.313304721030001</v>
      </c>
    </row>
    <row r="1398" spans="2:12" x14ac:dyDescent="0.2">
      <c r="B1398" s="71" t="s">
        <v>6680</v>
      </c>
      <c r="C1398" s="72" t="s">
        <v>5268</v>
      </c>
      <c r="D1398" s="72" t="s">
        <v>2670</v>
      </c>
      <c r="E1398" s="72" t="s">
        <v>10120</v>
      </c>
      <c r="F1398" s="72" t="s">
        <v>9983</v>
      </c>
      <c r="G1398" s="116">
        <v>4772</v>
      </c>
      <c r="H1398" s="73">
        <v>210</v>
      </c>
      <c r="I1398" s="70">
        <v>22.7238095238095</v>
      </c>
      <c r="J1398" s="74">
        <v>5001</v>
      </c>
      <c r="K1398" s="73">
        <v>213</v>
      </c>
      <c r="L1398" s="75">
        <v>23.478873239436599</v>
      </c>
    </row>
    <row r="1399" spans="2:12" x14ac:dyDescent="0.2">
      <c r="B1399" s="71" t="s">
        <v>6680</v>
      </c>
      <c r="C1399" s="72" t="s">
        <v>5268</v>
      </c>
      <c r="D1399" s="72" t="s">
        <v>2671</v>
      </c>
      <c r="E1399" s="72" t="s">
        <v>10120</v>
      </c>
      <c r="F1399" s="72" t="s">
        <v>9983</v>
      </c>
      <c r="G1399" s="116">
        <v>8130</v>
      </c>
      <c r="H1399" s="73">
        <v>382</v>
      </c>
      <c r="I1399" s="70">
        <v>21.282722513088999</v>
      </c>
      <c r="J1399" s="74">
        <v>10700</v>
      </c>
      <c r="K1399" s="73">
        <v>386</v>
      </c>
      <c r="L1399" s="75">
        <v>27.720207253885999</v>
      </c>
    </row>
    <row r="1400" spans="2:12" x14ac:dyDescent="0.2">
      <c r="B1400" s="71" t="s">
        <v>6680</v>
      </c>
      <c r="C1400" s="72" t="s">
        <v>5268</v>
      </c>
      <c r="D1400" s="72" t="s">
        <v>9845</v>
      </c>
      <c r="E1400" s="72" t="s">
        <v>10120</v>
      </c>
      <c r="F1400" s="72" t="s">
        <v>9983</v>
      </c>
      <c r="G1400" s="116">
        <v>0</v>
      </c>
      <c r="H1400" s="73">
        <v>0</v>
      </c>
      <c r="I1400" s="70">
        <v>0</v>
      </c>
      <c r="J1400" s="74">
        <v>13345</v>
      </c>
      <c r="K1400" s="73">
        <v>440</v>
      </c>
      <c r="L1400" s="75">
        <v>30.33</v>
      </c>
    </row>
    <row r="1401" spans="2:12" x14ac:dyDescent="0.2">
      <c r="B1401" s="71" t="s">
        <v>6680</v>
      </c>
      <c r="C1401" s="72" t="s">
        <v>5268</v>
      </c>
      <c r="D1401" s="72" t="s">
        <v>2672</v>
      </c>
      <c r="E1401" s="72" t="s">
        <v>10120</v>
      </c>
      <c r="F1401" s="72" t="s">
        <v>9983</v>
      </c>
      <c r="G1401" s="116">
        <v>610</v>
      </c>
      <c r="H1401" s="73">
        <v>48</v>
      </c>
      <c r="I1401" s="70">
        <v>12.7083333333333</v>
      </c>
      <c r="J1401" s="74">
        <v>615</v>
      </c>
      <c r="K1401" s="73">
        <v>48</v>
      </c>
      <c r="L1401" s="75">
        <v>12.8125</v>
      </c>
    </row>
    <row r="1402" spans="2:12" x14ac:dyDescent="0.2">
      <c r="B1402" s="71" t="s">
        <v>6680</v>
      </c>
      <c r="C1402" s="72" t="s">
        <v>5268</v>
      </c>
      <c r="D1402" s="72" t="s">
        <v>8464</v>
      </c>
      <c r="E1402" s="72" t="s">
        <v>10120</v>
      </c>
      <c r="F1402" s="72" t="s">
        <v>9980</v>
      </c>
      <c r="G1402" s="116">
        <v>0</v>
      </c>
      <c r="H1402" s="73">
        <v>0</v>
      </c>
      <c r="I1402" s="70">
        <v>0</v>
      </c>
      <c r="J1402" s="74">
        <v>0</v>
      </c>
      <c r="K1402" s="73">
        <v>0</v>
      </c>
      <c r="L1402" s="75">
        <v>0</v>
      </c>
    </row>
    <row r="1403" spans="2:12" x14ac:dyDescent="0.2">
      <c r="B1403" s="71" t="s">
        <v>6680</v>
      </c>
      <c r="C1403" s="72" t="s">
        <v>5268</v>
      </c>
      <c r="D1403" s="72" t="s">
        <v>9846</v>
      </c>
      <c r="E1403" s="72" t="s">
        <v>10120</v>
      </c>
      <c r="F1403" s="72" t="s">
        <v>9983</v>
      </c>
      <c r="G1403" s="116">
        <v>0</v>
      </c>
      <c r="H1403" s="73">
        <v>0</v>
      </c>
      <c r="I1403" s="70">
        <v>0</v>
      </c>
      <c r="J1403" s="74">
        <v>1429</v>
      </c>
      <c r="K1403" s="73">
        <v>110</v>
      </c>
      <c r="L1403" s="75">
        <v>12.990909090909099</v>
      </c>
    </row>
    <row r="1404" spans="2:12" x14ac:dyDescent="0.2">
      <c r="B1404" s="71" t="s">
        <v>6680</v>
      </c>
      <c r="C1404" s="72" t="s">
        <v>5268</v>
      </c>
      <c r="D1404" s="72" t="s">
        <v>2673</v>
      </c>
      <c r="E1404" s="72" t="s">
        <v>10120</v>
      </c>
      <c r="F1404" s="72" t="s">
        <v>9983</v>
      </c>
      <c r="G1404" s="116">
        <v>90528</v>
      </c>
      <c r="H1404" s="73">
        <v>1617</v>
      </c>
      <c r="I1404" s="70">
        <v>55.985157699443398</v>
      </c>
      <c r="J1404" s="74">
        <v>90454</v>
      </c>
      <c r="K1404" s="73">
        <v>1629</v>
      </c>
      <c r="L1404" s="75">
        <v>55.527317372621198</v>
      </c>
    </row>
    <row r="1405" spans="2:12" x14ac:dyDescent="0.2">
      <c r="B1405" s="71" t="s">
        <v>6680</v>
      </c>
      <c r="C1405" s="72" t="s">
        <v>5268</v>
      </c>
      <c r="D1405" s="72" t="s">
        <v>2674</v>
      </c>
      <c r="E1405" s="72" t="s">
        <v>10120</v>
      </c>
      <c r="F1405" s="72" t="s">
        <v>9983</v>
      </c>
      <c r="G1405" s="116">
        <v>12500</v>
      </c>
      <c r="H1405" s="73">
        <v>413</v>
      </c>
      <c r="I1405" s="70">
        <v>30.266343825665899</v>
      </c>
      <c r="J1405" s="74">
        <v>12500</v>
      </c>
      <c r="K1405" s="73">
        <v>415</v>
      </c>
      <c r="L1405" s="75">
        <v>30.120481927710799</v>
      </c>
    </row>
    <row r="1406" spans="2:12" x14ac:dyDescent="0.2">
      <c r="B1406" s="71" t="s">
        <v>6680</v>
      </c>
      <c r="C1406" s="72" t="s">
        <v>5268</v>
      </c>
      <c r="D1406" s="72" t="s">
        <v>9847</v>
      </c>
      <c r="E1406" s="72" t="s">
        <v>10120</v>
      </c>
      <c r="F1406" s="72" t="s">
        <v>9980</v>
      </c>
      <c r="G1406" s="116">
        <v>0</v>
      </c>
      <c r="H1406" s="73">
        <v>0</v>
      </c>
      <c r="I1406" s="70">
        <v>0</v>
      </c>
      <c r="J1406" s="74">
        <v>0</v>
      </c>
      <c r="K1406" s="73">
        <v>0</v>
      </c>
      <c r="L1406" s="75">
        <v>0</v>
      </c>
    </row>
    <row r="1407" spans="2:12" x14ac:dyDescent="0.2">
      <c r="B1407" s="71" t="s">
        <v>6680</v>
      </c>
      <c r="C1407" s="72" t="s">
        <v>5268</v>
      </c>
      <c r="D1407" s="72" t="s">
        <v>2676</v>
      </c>
      <c r="E1407" s="72" t="s">
        <v>10120</v>
      </c>
      <c r="F1407" s="72" t="s">
        <v>9983</v>
      </c>
      <c r="G1407" s="116">
        <v>1700</v>
      </c>
      <c r="H1407" s="73">
        <v>104</v>
      </c>
      <c r="I1407" s="70">
        <v>16.346153846153801</v>
      </c>
      <c r="J1407" s="74">
        <v>1700</v>
      </c>
      <c r="K1407" s="73">
        <v>104</v>
      </c>
      <c r="L1407" s="75">
        <v>16.346153846153801</v>
      </c>
    </row>
    <row r="1408" spans="2:12" x14ac:dyDescent="0.2">
      <c r="B1408" s="71" t="s">
        <v>6680</v>
      </c>
      <c r="C1408" s="72" t="s">
        <v>5268</v>
      </c>
      <c r="D1408" s="72" t="s">
        <v>2677</v>
      </c>
      <c r="E1408" s="72" t="s">
        <v>10120</v>
      </c>
      <c r="F1408" s="72" t="s">
        <v>9983</v>
      </c>
      <c r="G1408" s="116">
        <v>2182</v>
      </c>
      <c r="H1408" s="73">
        <v>140</v>
      </c>
      <c r="I1408" s="70">
        <v>15.5857142857143</v>
      </c>
      <c r="J1408" s="74">
        <v>2135</v>
      </c>
      <c r="K1408" s="73">
        <v>137</v>
      </c>
      <c r="L1408" s="75">
        <v>15.583941605839399</v>
      </c>
    </row>
    <row r="1409" spans="2:12" x14ac:dyDescent="0.2">
      <c r="B1409" s="71" t="s">
        <v>6680</v>
      </c>
      <c r="C1409" s="72" t="s">
        <v>5268</v>
      </c>
      <c r="D1409" s="72" t="s">
        <v>8465</v>
      </c>
      <c r="E1409" s="72" t="s">
        <v>10120</v>
      </c>
      <c r="F1409" s="72" t="s">
        <v>9980</v>
      </c>
      <c r="G1409" s="116">
        <v>3362</v>
      </c>
      <c r="H1409" s="73">
        <v>241</v>
      </c>
      <c r="I1409" s="70">
        <v>13.9502074688797</v>
      </c>
      <c r="J1409" s="74">
        <v>3418</v>
      </c>
      <c r="K1409" s="73">
        <v>245</v>
      </c>
      <c r="L1409" s="75">
        <v>13.9510204081633</v>
      </c>
    </row>
    <row r="1410" spans="2:12" x14ac:dyDescent="0.2">
      <c r="B1410" s="71" t="s">
        <v>6680</v>
      </c>
      <c r="C1410" s="72" t="s">
        <v>5268</v>
      </c>
      <c r="D1410" s="72" t="s">
        <v>2679</v>
      </c>
      <c r="E1410" s="72" t="s">
        <v>10120</v>
      </c>
      <c r="F1410" s="72" t="s">
        <v>9983</v>
      </c>
      <c r="G1410" s="116">
        <v>2800</v>
      </c>
      <c r="H1410" s="73">
        <v>92</v>
      </c>
      <c r="I1410" s="70">
        <v>30.434782608695699</v>
      </c>
      <c r="J1410" s="74">
        <v>2809</v>
      </c>
      <c r="K1410" s="73">
        <v>92</v>
      </c>
      <c r="L1410" s="75">
        <v>30.5326086956522</v>
      </c>
    </row>
    <row r="1411" spans="2:12" x14ac:dyDescent="0.2">
      <c r="B1411" s="71" t="s">
        <v>6680</v>
      </c>
      <c r="C1411" s="72" t="s">
        <v>5268</v>
      </c>
      <c r="D1411" s="72" t="s">
        <v>2680</v>
      </c>
      <c r="E1411" s="72" t="s">
        <v>10120</v>
      </c>
      <c r="F1411" s="72" t="s">
        <v>9983</v>
      </c>
      <c r="G1411" s="116">
        <v>2228</v>
      </c>
      <c r="H1411" s="73">
        <v>97</v>
      </c>
      <c r="I1411" s="70">
        <v>22.9690721649485</v>
      </c>
      <c r="J1411" s="74">
        <v>2237</v>
      </c>
      <c r="K1411" s="73">
        <v>98</v>
      </c>
      <c r="L1411" s="75">
        <v>22.826530612244898</v>
      </c>
    </row>
    <row r="1412" spans="2:12" x14ac:dyDescent="0.2">
      <c r="B1412" s="71" t="s">
        <v>6680</v>
      </c>
      <c r="C1412" s="72" t="s">
        <v>5268</v>
      </c>
      <c r="D1412" s="72" t="s">
        <v>4247</v>
      </c>
      <c r="E1412" s="72" t="s">
        <v>10120</v>
      </c>
      <c r="F1412" s="72" t="s">
        <v>9980</v>
      </c>
      <c r="G1412" s="116">
        <v>1245</v>
      </c>
      <c r="H1412" s="73">
        <v>143</v>
      </c>
      <c r="I1412" s="70">
        <v>8.7062937062937102</v>
      </c>
      <c r="J1412" s="74">
        <v>1182</v>
      </c>
      <c r="K1412" s="73">
        <v>144</v>
      </c>
      <c r="L1412" s="75">
        <v>8.2083333333333304</v>
      </c>
    </row>
    <row r="1413" spans="2:12" x14ac:dyDescent="0.2">
      <c r="B1413" s="71" t="s">
        <v>6680</v>
      </c>
      <c r="C1413" s="72" t="s">
        <v>5268</v>
      </c>
      <c r="D1413" s="72" t="s">
        <v>9848</v>
      </c>
      <c r="E1413" s="72" t="s">
        <v>10120</v>
      </c>
      <c r="F1413" s="72" t="s">
        <v>9980</v>
      </c>
      <c r="G1413" s="116">
        <v>0</v>
      </c>
      <c r="H1413" s="73">
        <v>0</v>
      </c>
      <c r="I1413" s="70">
        <v>0</v>
      </c>
      <c r="J1413" s="74">
        <v>0</v>
      </c>
      <c r="K1413" s="73">
        <v>0</v>
      </c>
      <c r="L1413" s="75">
        <v>0</v>
      </c>
    </row>
    <row r="1414" spans="2:12" x14ac:dyDescent="0.2">
      <c r="B1414" s="71" t="s">
        <v>6680</v>
      </c>
      <c r="C1414" s="72" t="s">
        <v>5268</v>
      </c>
      <c r="D1414" s="72" t="s">
        <v>8466</v>
      </c>
      <c r="E1414" s="72" t="s">
        <v>10120</v>
      </c>
      <c r="F1414" s="72" t="s">
        <v>9990</v>
      </c>
      <c r="G1414" s="116">
        <v>0</v>
      </c>
      <c r="H1414" s="73">
        <v>0</v>
      </c>
      <c r="I1414" s="70">
        <v>0</v>
      </c>
      <c r="J1414" s="74">
        <v>0</v>
      </c>
      <c r="K1414" s="73">
        <v>0</v>
      </c>
      <c r="L1414" s="75">
        <v>0</v>
      </c>
    </row>
    <row r="1415" spans="2:12" x14ac:dyDescent="0.2">
      <c r="B1415" s="71" t="s">
        <v>6680</v>
      </c>
      <c r="C1415" s="72" t="s">
        <v>5268</v>
      </c>
      <c r="D1415" s="72" t="s">
        <v>8467</v>
      </c>
      <c r="E1415" s="72" t="s">
        <v>10120</v>
      </c>
      <c r="F1415" s="72" t="s">
        <v>9990</v>
      </c>
      <c r="G1415" s="116">
        <v>0</v>
      </c>
      <c r="H1415" s="73">
        <v>2</v>
      </c>
      <c r="I1415" s="70">
        <v>0</v>
      </c>
      <c r="J1415" s="74">
        <v>0</v>
      </c>
      <c r="K1415" s="73">
        <v>2</v>
      </c>
      <c r="L1415" s="75">
        <v>0</v>
      </c>
    </row>
    <row r="1416" spans="2:12" x14ac:dyDescent="0.2">
      <c r="B1416" s="71" t="s">
        <v>6680</v>
      </c>
      <c r="C1416" s="72" t="s">
        <v>5268</v>
      </c>
      <c r="D1416" s="72" t="s">
        <v>6822</v>
      </c>
      <c r="E1416" s="72" t="s">
        <v>10120</v>
      </c>
      <c r="F1416" s="72" t="s">
        <v>9983</v>
      </c>
      <c r="G1416" s="116">
        <v>484</v>
      </c>
      <c r="H1416" s="73">
        <v>32</v>
      </c>
      <c r="I1416" s="70">
        <v>15.125</v>
      </c>
      <c r="J1416" s="74">
        <v>463</v>
      </c>
      <c r="K1416" s="73">
        <v>36</v>
      </c>
      <c r="L1416" s="75">
        <v>12.8611111111111</v>
      </c>
    </row>
    <row r="1417" spans="2:12" x14ac:dyDescent="0.2">
      <c r="B1417" s="71" t="s">
        <v>6680</v>
      </c>
      <c r="C1417" s="72" t="s">
        <v>5268</v>
      </c>
      <c r="D1417" s="72" t="s">
        <v>9849</v>
      </c>
      <c r="E1417" s="72" t="s">
        <v>10120</v>
      </c>
      <c r="F1417" s="72" t="s">
        <v>9980</v>
      </c>
      <c r="G1417" s="116">
        <v>0</v>
      </c>
      <c r="H1417" s="73">
        <v>0</v>
      </c>
      <c r="I1417" s="70">
        <v>0</v>
      </c>
      <c r="J1417" s="74">
        <v>0</v>
      </c>
      <c r="K1417" s="73">
        <v>0</v>
      </c>
      <c r="L1417" s="75">
        <v>0</v>
      </c>
    </row>
    <row r="1418" spans="2:12" x14ac:dyDescent="0.2">
      <c r="B1418" s="71" t="s">
        <v>6680</v>
      </c>
      <c r="C1418" s="72" t="s">
        <v>5268</v>
      </c>
      <c r="D1418" s="72" t="s">
        <v>6277</v>
      </c>
      <c r="E1418" s="72" t="s">
        <v>10120</v>
      </c>
      <c r="F1418" s="72" t="s">
        <v>9983</v>
      </c>
      <c r="G1418" s="116">
        <v>18683</v>
      </c>
      <c r="H1418" s="73">
        <v>873</v>
      </c>
      <c r="I1418" s="70">
        <v>21.400916380297801</v>
      </c>
      <c r="J1418" s="74">
        <v>30854</v>
      </c>
      <c r="K1418" s="73">
        <v>973</v>
      </c>
      <c r="L1418" s="75">
        <v>31.710174717369</v>
      </c>
    </row>
    <row r="1419" spans="2:12" x14ac:dyDescent="0.2">
      <c r="B1419" s="71" t="s">
        <v>6680</v>
      </c>
      <c r="C1419" s="72" t="s">
        <v>5268</v>
      </c>
      <c r="D1419" s="72" t="s">
        <v>9850</v>
      </c>
      <c r="E1419" s="72" t="s">
        <v>10120</v>
      </c>
      <c r="F1419" s="72" t="s">
        <v>9983</v>
      </c>
      <c r="G1419" s="116">
        <v>0</v>
      </c>
      <c r="H1419" s="73">
        <v>0</v>
      </c>
      <c r="I1419" s="70">
        <v>0</v>
      </c>
      <c r="J1419" s="74">
        <v>1920</v>
      </c>
      <c r="K1419" s="73">
        <v>156</v>
      </c>
      <c r="L1419" s="75">
        <v>12.307692307692299</v>
      </c>
    </row>
    <row r="1420" spans="2:12" x14ac:dyDescent="0.2">
      <c r="B1420" s="71" t="s">
        <v>6680</v>
      </c>
      <c r="C1420" s="72" t="s">
        <v>5268</v>
      </c>
      <c r="D1420" s="72" t="s">
        <v>8468</v>
      </c>
      <c r="E1420" s="72" t="s">
        <v>10120</v>
      </c>
      <c r="F1420" s="72" t="s">
        <v>10122</v>
      </c>
      <c r="G1420" s="116">
        <v>0</v>
      </c>
      <c r="H1420" s="73">
        <v>0</v>
      </c>
      <c r="I1420" s="70">
        <v>0</v>
      </c>
      <c r="J1420" s="74">
        <v>0</v>
      </c>
      <c r="K1420" s="73">
        <v>0</v>
      </c>
      <c r="L1420" s="75">
        <v>0</v>
      </c>
    </row>
    <row r="1421" spans="2:12" x14ac:dyDescent="0.2">
      <c r="B1421" s="71" t="s">
        <v>6680</v>
      </c>
      <c r="C1421" s="72" t="s">
        <v>5268</v>
      </c>
      <c r="D1421" s="72" t="s">
        <v>6278</v>
      </c>
      <c r="E1421" s="72" t="s">
        <v>10120</v>
      </c>
      <c r="F1421" s="72" t="s">
        <v>9983</v>
      </c>
      <c r="G1421" s="116">
        <v>4923</v>
      </c>
      <c r="H1421" s="73">
        <v>140</v>
      </c>
      <c r="I1421" s="70">
        <v>35.164285714285697</v>
      </c>
      <c r="J1421" s="74">
        <v>4715</v>
      </c>
      <c r="K1421" s="73">
        <v>149</v>
      </c>
      <c r="L1421" s="75">
        <v>31.644295302013401</v>
      </c>
    </row>
    <row r="1422" spans="2:12" x14ac:dyDescent="0.2">
      <c r="B1422" s="71" t="s">
        <v>6680</v>
      </c>
      <c r="C1422" s="72" t="s">
        <v>5268</v>
      </c>
      <c r="D1422" s="72" t="s">
        <v>9851</v>
      </c>
      <c r="E1422" s="72" t="s">
        <v>10120</v>
      </c>
      <c r="F1422" s="72" t="s">
        <v>9980</v>
      </c>
      <c r="G1422" s="116">
        <v>0</v>
      </c>
      <c r="H1422" s="73">
        <v>0</v>
      </c>
      <c r="I1422" s="70">
        <v>0</v>
      </c>
      <c r="J1422" s="74">
        <v>0</v>
      </c>
      <c r="K1422" s="73">
        <v>0</v>
      </c>
      <c r="L1422" s="75">
        <v>0</v>
      </c>
    </row>
    <row r="1423" spans="2:12" x14ac:dyDescent="0.2">
      <c r="B1423" s="71" t="s">
        <v>6680</v>
      </c>
      <c r="C1423" s="72" t="s">
        <v>5268</v>
      </c>
      <c r="D1423" s="72" t="s">
        <v>9852</v>
      </c>
      <c r="E1423" s="72" t="s">
        <v>10120</v>
      </c>
      <c r="F1423" s="72" t="s">
        <v>9980</v>
      </c>
      <c r="G1423" s="116">
        <v>0</v>
      </c>
      <c r="H1423" s="73">
        <v>0</v>
      </c>
      <c r="I1423" s="70">
        <v>0</v>
      </c>
      <c r="J1423" s="74">
        <v>3926</v>
      </c>
      <c r="K1423" s="73">
        <v>304</v>
      </c>
      <c r="L1423" s="75">
        <v>12.914473684210501</v>
      </c>
    </row>
    <row r="1424" spans="2:12" x14ac:dyDescent="0.2">
      <c r="B1424" s="71" t="s">
        <v>6680</v>
      </c>
      <c r="C1424" s="72" t="s">
        <v>5268</v>
      </c>
      <c r="D1424" s="72" t="s">
        <v>5000</v>
      </c>
      <c r="E1424" s="72" t="s">
        <v>10120</v>
      </c>
      <c r="F1424" s="72" t="s">
        <v>9983</v>
      </c>
      <c r="G1424" s="116">
        <v>21749</v>
      </c>
      <c r="H1424" s="73">
        <v>433</v>
      </c>
      <c r="I1424" s="70">
        <v>50.2286374133949</v>
      </c>
      <c r="J1424" s="74">
        <v>21833</v>
      </c>
      <c r="K1424" s="73">
        <v>438</v>
      </c>
      <c r="L1424" s="75">
        <v>49.8470319634703</v>
      </c>
    </row>
    <row r="1425" spans="2:12" x14ac:dyDescent="0.2">
      <c r="B1425" s="71" t="s">
        <v>6680</v>
      </c>
      <c r="C1425" s="72" t="s">
        <v>5268</v>
      </c>
      <c r="D1425" s="72" t="s">
        <v>8469</v>
      </c>
      <c r="E1425" s="72" t="s">
        <v>10120</v>
      </c>
      <c r="F1425" s="72" t="s">
        <v>9980</v>
      </c>
      <c r="G1425" s="116">
        <v>0</v>
      </c>
      <c r="H1425" s="73">
        <v>0</v>
      </c>
      <c r="I1425" s="70">
        <v>0</v>
      </c>
      <c r="J1425" s="74">
        <v>0</v>
      </c>
      <c r="K1425" s="73">
        <v>0</v>
      </c>
      <c r="L1425" s="75">
        <v>0</v>
      </c>
    </row>
    <row r="1426" spans="2:12" x14ac:dyDescent="0.2">
      <c r="B1426" s="71" t="s">
        <v>6680</v>
      </c>
      <c r="C1426" s="72" t="s">
        <v>5268</v>
      </c>
      <c r="D1426" s="72" t="s">
        <v>5002</v>
      </c>
      <c r="E1426" s="72" t="s">
        <v>10120</v>
      </c>
      <c r="F1426" s="72" t="s">
        <v>9983</v>
      </c>
      <c r="G1426" s="116">
        <v>2315</v>
      </c>
      <c r="H1426" s="73">
        <v>229</v>
      </c>
      <c r="I1426" s="70">
        <v>10.1091703056769</v>
      </c>
      <c r="J1426" s="74">
        <v>2326</v>
      </c>
      <c r="K1426" s="73">
        <v>222</v>
      </c>
      <c r="L1426" s="75">
        <v>10.4774774774775</v>
      </c>
    </row>
    <row r="1427" spans="2:12" x14ac:dyDescent="0.2">
      <c r="B1427" s="71" t="s">
        <v>6680</v>
      </c>
      <c r="C1427" s="72" t="s">
        <v>5268</v>
      </c>
      <c r="D1427" s="72" t="s">
        <v>7887</v>
      </c>
      <c r="E1427" s="72" t="s">
        <v>10120</v>
      </c>
      <c r="F1427" s="72" t="s">
        <v>9983</v>
      </c>
      <c r="G1427" s="116">
        <v>100</v>
      </c>
      <c r="H1427" s="73">
        <v>92</v>
      </c>
      <c r="I1427" s="70">
        <v>1.0869565217391299</v>
      </c>
      <c r="J1427" s="74">
        <v>100</v>
      </c>
      <c r="K1427" s="73">
        <v>96</v>
      </c>
      <c r="L1427" s="75">
        <v>1.0416666666666701</v>
      </c>
    </row>
    <row r="1428" spans="2:12" x14ac:dyDescent="0.2">
      <c r="B1428" s="71" t="s">
        <v>6680</v>
      </c>
      <c r="C1428" s="72" t="s">
        <v>5268</v>
      </c>
      <c r="D1428" s="72" t="s">
        <v>7888</v>
      </c>
      <c r="E1428" s="72" t="s">
        <v>10120</v>
      </c>
      <c r="F1428" s="72" t="s">
        <v>9983</v>
      </c>
      <c r="G1428" s="116">
        <v>56175</v>
      </c>
      <c r="H1428" s="73">
        <v>2347</v>
      </c>
      <c r="I1428" s="70">
        <v>23.934810396250501</v>
      </c>
      <c r="J1428" s="74">
        <v>71984</v>
      </c>
      <c r="K1428" s="73">
        <v>2414</v>
      </c>
      <c r="L1428" s="75">
        <v>29.819386909693499</v>
      </c>
    </row>
    <row r="1429" spans="2:12" x14ac:dyDescent="0.2">
      <c r="B1429" s="71" t="s">
        <v>6680</v>
      </c>
      <c r="C1429" s="72" t="s">
        <v>5268</v>
      </c>
      <c r="D1429" s="72" t="s">
        <v>5003</v>
      </c>
      <c r="E1429" s="72" t="s">
        <v>10120</v>
      </c>
      <c r="F1429" s="72" t="s">
        <v>9983</v>
      </c>
      <c r="G1429" s="116">
        <v>3527</v>
      </c>
      <c r="H1429" s="73">
        <v>91</v>
      </c>
      <c r="I1429" s="70">
        <v>38.758241758241802</v>
      </c>
      <c r="J1429" s="74">
        <v>3849</v>
      </c>
      <c r="K1429" s="73">
        <v>91</v>
      </c>
      <c r="L1429" s="75">
        <v>42.296703296703299</v>
      </c>
    </row>
    <row r="1430" spans="2:12" x14ac:dyDescent="0.2">
      <c r="B1430" s="71" t="s">
        <v>6680</v>
      </c>
      <c r="C1430" s="72" t="s">
        <v>5268</v>
      </c>
      <c r="D1430" s="72" t="s">
        <v>5004</v>
      </c>
      <c r="E1430" s="72" t="s">
        <v>10120</v>
      </c>
      <c r="F1430" s="72" t="s">
        <v>9983</v>
      </c>
      <c r="G1430" s="116">
        <v>22557</v>
      </c>
      <c r="H1430" s="73">
        <v>1103</v>
      </c>
      <c r="I1430" s="70">
        <v>20.4505893019039</v>
      </c>
      <c r="J1430" s="74">
        <v>23129</v>
      </c>
      <c r="K1430" s="73">
        <v>1131</v>
      </c>
      <c r="L1430" s="75">
        <v>20.450044208664899</v>
      </c>
    </row>
    <row r="1431" spans="2:12" x14ac:dyDescent="0.2">
      <c r="B1431" s="71" t="s">
        <v>6680</v>
      </c>
      <c r="C1431" s="72" t="s">
        <v>5268</v>
      </c>
      <c r="D1431" s="72" t="s">
        <v>9853</v>
      </c>
      <c r="E1431" s="72" t="s">
        <v>10120</v>
      </c>
      <c r="F1431" s="72" t="s">
        <v>9983</v>
      </c>
      <c r="G1431" s="116">
        <v>0</v>
      </c>
      <c r="H1431" s="73">
        <v>0</v>
      </c>
      <c r="I1431" s="70">
        <v>0</v>
      </c>
      <c r="J1431" s="74">
        <v>8020</v>
      </c>
      <c r="K1431" s="73">
        <v>628</v>
      </c>
      <c r="L1431" s="75">
        <v>12.770700636942699</v>
      </c>
    </row>
    <row r="1432" spans="2:12" x14ac:dyDescent="0.2">
      <c r="B1432" s="71" t="s">
        <v>6680</v>
      </c>
      <c r="C1432" s="72" t="s">
        <v>5268</v>
      </c>
      <c r="D1432" s="72" t="s">
        <v>9854</v>
      </c>
      <c r="E1432" s="72" t="s">
        <v>10120</v>
      </c>
      <c r="F1432" s="72" t="s">
        <v>9983</v>
      </c>
      <c r="G1432" s="116">
        <v>0</v>
      </c>
      <c r="H1432" s="73">
        <v>0</v>
      </c>
      <c r="I1432" s="70">
        <v>0</v>
      </c>
      <c r="J1432" s="74">
        <v>15700</v>
      </c>
      <c r="K1432" s="73">
        <v>445</v>
      </c>
      <c r="L1432" s="75">
        <v>35.2808988764045</v>
      </c>
    </row>
    <row r="1433" spans="2:12" x14ac:dyDescent="0.2">
      <c r="B1433" s="71" t="s">
        <v>6680</v>
      </c>
      <c r="C1433" s="72" t="s">
        <v>5268</v>
      </c>
      <c r="D1433" s="72" t="s">
        <v>8470</v>
      </c>
      <c r="E1433" s="72" t="s">
        <v>10120</v>
      </c>
      <c r="F1433" s="72" t="s">
        <v>9980</v>
      </c>
      <c r="G1433" s="116">
        <v>0</v>
      </c>
      <c r="H1433" s="73">
        <v>0</v>
      </c>
      <c r="I1433" s="70">
        <v>0</v>
      </c>
      <c r="J1433" s="74">
        <v>0</v>
      </c>
      <c r="K1433" s="73">
        <v>0</v>
      </c>
      <c r="L1433" s="75">
        <v>0</v>
      </c>
    </row>
    <row r="1434" spans="2:12" x14ac:dyDescent="0.2">
      <c r="B1434" s="71" t="s">
        <v>6680</v>
      </c>
      <c r="C1434" s="72" t="s">
        <v>5268</v>
      </c>
      <c r="D1434" s="72" t="s">
        <v>5005</v>
      </c>
      <c r="E1434" s="72" t="s">
        <v>10120</v>
      </c>
      <c r="F1434" s="72" t="s">
        <v>9983</v>
      </c>
      <c r="G1434" s="116">
        <v>3727</v>
      </c>
      <c r="H1434" s="73">
        <v>187</v>
      </c>
      <c r="I1434" s="70">
        <v>19.930481283422498</v>
      </c>
      <c r="J1434" s="74">
        <v>1762</v>
      </c>
      <c r="K1434" s="73">
        <v>213</v>
      </c>
      <c r="L1434" s="75">
        <v>8.2723004694835698</v>
      </c>
    </row>
    <row r="1435" spans="2:12" x14ac:dyDescent="0.2">
      <c r="B1435" s="71" t="s">
        <v>6680</v>
      </c>
      <c r="C1435" s="72" t="s">
        <v>5268</v>
      </c>
      <c r="D1435" s="72" t="s">
        <v>9855</v>
      </c>
      <c r="E1435" s="72" t="s">
        <v>10120</v>
      </c>
      <c r="F1435" s="72" t="s">
        <v>9983</v>
      </c>
      <c r="G1435" s="116">
        <v>0</v>
      </c>
      <c r="H1435" s="73">
        <v>0</v>
      </c>
      <c r="I1435" s="70">
        <v>0</v>
      </c>
      <c r="J1435" s="74">
        <v>4000</v>
      </c>
      <c r="K1435" s="73">
        <v>218</v>
      </c>
      <c r="L1435" s="75">
        <v>18.348623853210999</v>
      </c>
    </row>
    <row r="1436" spans="2:12" x14ac:dyDescent="0.2">
      <c r="B1436" s="71" t="s">
        <v>6680</v>
      </c>
      <c r="C1436" s="72" t="s">
        <v>5268</v>
      </c>
      <c r="D1436" s="72" t="s">
        <v>5006</v>
      </c>
      <c r="E1436" s="72" t="s">
        <v>10120</v>
      </c>
      <c r="F1436" s="72" t="s">
        <v>9983</v>
      </c>
      <c r="G1436" s="116">
        <v>1695</v>
      </c>
      <c r="H1436" s="73">
        <v>176</v>
      </c>
      <c r="I1436" s="70">
        <v>9.6306818181818201</v>
      </c>
      <c r="J1436" s="74">
        <v>1721</v>
      </c>
      <c r="K1436" s="73">
        <v>188</v>
      </c>
      <c r="L1436" s="75">
        <v>9.1542553191489393</v>
      </c>
    </row>
    <row r="1437" spans="2:12" x14ac:dyDescent="0.2">
      <c r="B1437" s="71" t="s">
        <v>6680</v>
      </c>
      <c r="C1437" s="72" t="s">
        <v>5268</v>
      </c>
      <c r="D1437" s="72" t="s">
        <v>9856</v>
      </c>
      <c r="E1437" s="72" t="s">
        <v>10120</v>
      </c>
      <c r="F1437" s="72" t="s">
        <v>9983</v>
      </c>
      <c r="G1437" s="116">
        <v>0</v>
      </c>
      <c r="H1437" s="73">
        <v>0</v>
      </c>
      <c r="I1437" s="70">
        <v>0</v>
      </c>
      <c r="J1437" s="74">
        <v>4942</v>
      </c>
      <c r="K1437" s="73">
        <v>131</v>
      </c>
      <c r="L1437" s="75">
        <v>37.725190839694697</v>
      </c>
    </row>
    <row r="1438" spans="2:12" x14ac:dyDescent="0.2">
      <c r="B1438" s="71" t="s">
        <v>6680</v>
      </c>
      <c r="C1438" s="72" t="s">
        <v>5268</v>
      </c>
      <c r="D1438" s="72" t="s">
        <v>4333</v>
      </c>
      <c r="E1438" s="72" t="s">
        <v>10120</v>
      </c>
      <c r="F1438" s="72" t="s">
        <v>10122</v>
      </c>
      <c r="G1438" s="116">
        <v>35165</v>
      </c>
      <c r="H1438" s="73">
        <v>18535</v>
      </c>
      <c r="I1438" s="70">
        <v>1.9</v>
      </c>
      <c r="J1438" s="74">
        <v>35874</v>
      </c>
      <c r="K1438" s="73">
        <v>18881</v>
      </c>
      <c r="L1438" s="75">
        <v>1.9000052963296401</v>
      </c>
    </row>
    <row r="1439" spans="2:12" x14ac:dyDescent="0.2">
      <c r="B1439" s="71" t="s">
        <v>6680</v>
      </c>
      <c r="C1439" s="72" t="s">
        <v>5268</v>
      </c>
      <c r="D1439" s="72" t="s">
        <v>5008</v>
      </c>
      <c r="E1439" s="72" t="s">
        <v>10120</v>
      </c>
      <c r="F1439" s="72" t="s">
        <v>9983</v>
      </c>
      <c r="G1439" s="116">
        <v>31000</v>
      </c>
      <c r="H1439" s="73">
        <v>1026</v>
      </c>
      <c r="I1439" s="70">
        <v>30.214424951267102</v>
      </c>
      <c r="J1439" s="74">
        <v>29000</v>
      </c>
      <c r="K1439" s="73">
        <v>1039</v>
      </c>
      <c r="L1439" s="75">
        <v>27.911453320500499</v>
      </c>
    </row>
    <row r="1440" spans="2:12" x14ac:dyDescent="0.2">
      <c r="B1440" s="71" t="s">
        <v>6680</v>
      </c>
      <c r="C1440" s="72" t="s">
        <v>5268</v>
      </c>
      <c r="D1440" s="72" t="s">
        <v>5009</v>
      </c>
      <c r="E1440" s="72" t="s">
        <v>10120</v>
      </c>
      <c r="F1440" s="72" t="s">
        <v>9983</v>
      </c>
      <c r="G1440" s="116">
        <v>18519</v>
      </c>
      <c r="H1440" s="73">
        <v>669</v>
      </c>
      <c r="I1440" s="70">
        <v>27.681614349775799</v>
      </c>
      <c r="J1440" s="74">
        <v>18711</v>
      </c>
      <c r="K1440" s="73">
        <v>727</v>
      </c>
      <c r="L1440" s="75">
        <v>25.737276478679501</v>
      </c>
    </row>
    <row r="1441" spans="2:12" x14ac:dyDescent="0.2">
      <c r="B1441" s="71" t="s">
        <v>6680</v>
      </c>
      <c r="C1441" s="72" t="s">
        <v>5268</v>
      </c>
      <c r="D1441" s="72" t="s">
        <v>5010</v>
      </c>
      <c r="E1441" s="72" t="s">
        <v>10120</v>
      </c>
      <c r="F1441" s="72" t="s">
        <v>9983</v>
      </c>
      <c r="G1441" s="116">
        <v>137838</v>
      </c>
      <c r="H1441" s="73">
        <v>3583</v>
      </c>
      <c r="I1441" s="70">
        <v>38.469997209042702</v>
      </c>
      <c r="J1441" s="74">
        <v>137970</v>
      </c>
      <c r="K1441" s="73">
        <v>3595</v>
      </c>
      <c r="L1441" s="75">
        <v>38.378303198887302</v>
      </c>
    </row>
    <row r="1442" spans="2:12" x14ac:dyDescent="0.2">
      <c r="B1442" s="71" t="s">
        <v>6680</v>
      </c>
      <c r="C1442" s="72" t="s">
        <v>5268</v>
      </c>
      <c r="D1442" s="72" t="s">
        <v>9857</v>
      </c>
      <c r="E1442" s="72" t="s">
        <v>10120</v>
      </c>
      <c r="F1442" s="72" t="s">
        <v>9980</v>
      </c>
      <c r="G1442" s="116">
        <v>0</v>
      </c>
      <c r="H1442" s="73">
        <v>0</v>
      </c>
      <c r="I1442" s="70">
        <v>0</v>
      </c>
      <c r="J1442" s="74">
        <v>0</v>
      </c>
      <c r="K1442" s="73">
        <v>0</v>
      </c>
      <c r="L1442" s="75">
        <v>0</v>
      </c>
    </row>
    <row r="1443" spans="2:12" x14ac:dyDescent="0.2">
      <c r="B1443" s="71" t="s">
        <v>6680</v>
      </c>
      <c r="C1443" s="72" t="s">
        <v>5268</v>
      </c>
      <c r="D1443" s="72" t="s">
        <v>5012</v>
      </c>
      <c r="E1443" s="72" t="s">
        <v>10120</v>
      </c>
      <c r="F1443" s="72" t="s">
        <v>9983</v>
      </c>
      <c r="G1443" s="116">
        <v>53364</v>
      </c>
      <c r="H1443" s="73">
        <v>3041</v>
      </c>
      <c r="I1443" s="70">
        <v>17.548174942453102</v>
      </c>
      <c r="J1443" s="74">
        <v>53839</v>
      </c>
      <c r="K1443" s="73">
        <v>2988</v>
      </c>
      <c r="L1443" s="75">
        <v>18.018406961177998</v>
      </c>
    </row>
    <row r="1444" spans="2:12" x14ac:dyDescent="0.2">
      <c r="B1444" s="71" t="s">
        <v>6680</v>
      </c>
      <c r="C1444" s="72" t="s">
        <v>5268</v>
      </c>
      <c r="D1444" s="72" t="s">
        <v>5013</v>
      </c>
      <c r="E1444" s="72" t="s">
        <v>10120</v>
      </c>
      <c r="F1444" s="72" t="s">
        <v>9983</v>
      </c>
      <c r="G1444" s="116">
        <v>8254</v>
      </c>
      <c r="H1444" s="73">
        <v>210</v>
      </c>
      <c r="I1444" s="70">
        <v>39.304761904761897</v>
      </c>
      <c r="J1444" s="74">
        <v>8410</v>
      </c>
      <c r="K1444" s="73">
        <v>214</v>
      </c>
      <c r="L1444" s="75">
        <v>39.299065420560702</v>
      </c>
    </row>
    <row r="1445" spans="2:12" x14ac:dyDescent="0.2">
      <c r="B1445" s="71" t="s">
        <v>6680</v>
      </c>
      <c r="C1445" s="72" t="s">
        <v>5268</v>
      </c>
      <c r="D1445" s="72" t="s">
        <v>5014</v>
      </c>
      <c r="E1445" s="72" t="s">
        <v>10120</v>
      </c>
      <c r="F1445" s="72" t="s">
        <v>9983</v>
      </c>
      <c r="G1445" s="116">
        <v>15721</v>
      </c>
      <c r="H1445" s="73">
        <v>614</v>
      </c>
      <c r="I1445" s="70">
        <v>25.6042345276873</v>
      </c>
      <c r="J1445" s="74">
        <v>16614</v>
      </c>
      <c r="K1445" s="73">
        <v>649</v>
      </c>
      <c r="L1445" s="75">
        <v>25.599383667180302</v>
      </c>
    </row>
    <row r="1446" spans="2:12" x14ac:dyDescent="0.2">
      <c r="B1446" s="71" t="s">
        <v>6680</v>
      </c>
      <c r="C1446" s="72" t="s">
        <v>5268</v>
      </c>
      <c r="D1446" s="72" t="s">
        <v>9858</v>
      </c>
      <c r="E1446" s="72" t="s">
        <v>10120</v>
      </c>
      <c r="F1446" s="72" t="s">
        <v>9980</v>
      </c>
      <c r="G1446" s="116">
        <v>0</v>
      </c>
      <c r="H1446" s="73">
        <v>0</v>
      </c>
      <c r="I1446" s="70">
        <v>0</v>
      </c>
      <c r="J1446" s="74">
        <v>1500</v>
      </c>
      <c r="K1446" s="73">
        <v>140</v>
      </c>
      <c r="L1446" s="75">
        <v>10.714285714285699</v>
      </c>
    </row>
    <row r="1447" spans="2:12" x14ac:dyDescent="0.2">
      <c r="B1447" s="71" t="s">
        <v>6680</v>
      </c>
      <c r="C1447" s="72" t="s">
        <v>5268</v>
      </c>
      <c r="D1447" s="72" t="s">
        <v>9859</v>
      </c>
      <c r="E1447" s="72" t="s">
        <v>10120</v>
      </c>
      <c r="F1447" s="72" t="s">
        <v>9983</v>
      </c>
      <c r="G1447" s="116">
        <v>0</v>
      </c>
      <c r="H1447" s="73">
        <v>0</v>
      </c>
      <c r="I1447" s="70">
        <v>0</v>
      </c>
      <c r="J1447" s="74">
        <v>5182</v>
      </c>
      <c r="K1447" s="73">
        <v>240</v>
      </c>
      <c r="L1447" s="75">
        <v>21.591666666666701</v>
      </c>
    </row>
    <row r="1448" spans="2:12" x14ac:dyDescent="0.2">
      <c r="B1448" s="71" t="s">
        <v>6680</v>
      </c>
      <c r="C1448" s="72" t="s">
        <v>5268</v>
      </c>
      <c r="D1448" s="72" t="s">
        <v>5015</v>
      </c>
      <c r="E1448" s="72" t="s">
        <v>10120</v>
      </c>
      <c r="F1448" s="72" t="s">
        <v>9983</v>
      </c>
      <c r="G1448" s="116">
        <v>82618</v>
      </c>
      <c r="H1448" s="73">
        <v>2510</v>
      </c>
      <c r="I1448" s="70">
        <v>32.915537848605602</v>
      </c>
      <c r="J1448" s="74">
        <v>84032</v>
      </c>
      <c r="K1448" s="73">
        <v>2553</v>
      </c>
      <c r="L1448" s="75">
        <v>32.915001958480197</v>
      </c>
    </row>
    <row r="1449" spans="2:12" x14ac:dyDescent="0.2">
      <c r="B1449" s="71" t="s">
        <v>6680</v>
      </c>
      <c r="C1449" s="72" t="s">
        <v>5268</v>
      </c>
      <c r="D1449" s="72" t="s">
        <v>8471</v>
      </c>
      <c r="E1449" s="72" t="s">
        <v>10120</v>
      </c>
      <c r="F1449" s="72" t="s">
        <v>9980</v>
      </c>
      <c r="G1449" s="116">
        <v>0</v>
      </c>
      <c r="H1449" s="73">
        <v>0</v>
      </c>
      <c r="I1449" s="70">
        <v>0</v>
      </c>
      <c r="J1449" s="74">
        <v>0</v>
      </c>
      <c r="K1449" s="73">
        <v>0</v>
      </c>
      <c r="L1449" s="75">
        <v>0</v>
      </c>
    </row>
    <row r="1450" spans="2:12" x14ac:dyDescent="0.2">
      <c r="B1450" s="71" t="s">
        <v>6680</v>
      </c>
      <c r="C1450" s="72" t="s">
        <v>5268</v>
      </c>
      <c r="D1450" s="72" t="s">
        <v>5017</v>
      </c>
      <c r="E1450" s="72" t="s">
        <v>10120</v>
      </c>
      <c r="F1450" s="72" t="s">
        <v>9983</v>
      </c>
      <c r="G1450" s="116">
        <v>80549</v>
      </c>
      <c r="H1450" s="73">
        <v>1844</v>
      </c>
      <c r="I1450" s="70">
        <v>43.6816702819957</v>
      </c>
      <c r="J1450" s="74">
        <v>83992</v>
      </c>
      <c r="K1450" s="73">
        <v>1875</v>
      </c>
      <c r="L1450" s="75">
        <v>44.795733333333303</v>
      </c>
    </row>
    <row r="1451" spans="2:12" x14ac:dyDescent="0.2">
      <c r="B1451" s="71" t="s">
        <v>6680</v>
      </c>
      <c r="C1451" s="72" t="s">
        <v>5268</v>
      </c>
      <c r="D1451" s="72" t="s">
        <v>6834</v>
      </c>
      <c r="E1451" s="72" t="s">
        <v>10120</v>
      </c>
      <c r="F1451" s="72" t="s">
        <v>9983</v>
      </c>
      <c r="G1451" s="116">
        <v>16131</v>
      </c>
      <c r="H1451" s="73">
        <v>950</v>
      </c>
      <c r="I1451" s="70">
        <v>16.98</v>
      </c>
      <c r="J1451" s="74">
        <v>17608</v>
      </c>
      <c r="K1451" s="73">
        <v>1037</v>
      </c>
      <c r="L1451" s="75">
        <v>16.9797492767599</v>
      </c>
    </row>
    <row r="1452" spans="2:12" x14ac:dyDescent="0.2">
      <c r="B1452" s="71" t="s">
        <v>6680</v>
      </c>
      <c r="C1452" s="72" t="s">
        <v>5268</v>
      </c>
      <c r="D1452" s="72" t="s">
        <v>6835</v>
      </c>
      <c r="E1452" s="72" t="s">
        <v>10120</v>
      </c>
      <c r="F1452" s="72" t="s">
        <v>9983</v>
      </c>
      <c r="G1452" s="116">
        <v>1574</v>
      </c>
      <c r="H1452" s="73">
        <v>60</v>
      </c>
      <c r="I1452" s="70">
        <v>26.233333333333299</v>
      </c>
      <c r="J1452" s="74">
        <v>1596</v>
      </c>
      <c r="K1452" s="73">
        <v>58</v>
      </c>
      <c r="L1452" s="75">
        <v>27.517241379310299</v>
      </c>
    </row>
    <row r="1453" spans="2:12" x14ac:dyDescent="0.2">
      <c r="B1453" s="71" t="s">
        <v>6680</v>
      </c>
      <c r="C1453" s="72" t="s">
        <v>5268</v>
      </c>
      <c r="D1453" s="72" t="s">
        <v>6836</v>
      </c>
      <c r="E1453" s="72" t="s">
        <v>10120</v>
      </c>
      <c r="F1453" s="72" t="s">
        <v>9983</v>
      </c>
      <c r="G1453" s="116">
        <v>24612</v>
      </c>
      <c r="H1453" s="73">
        <v>1106</v>
      </c>
      <c r="I1453" s="70">
        <v>22.253164556961998</v>
      </c>
      <c r="J1453" s="74">
        <v>23863</v>
      </c>
      <c r="K1453" s="73">
        <v>1211</v>
      </c>
      <c r="L1453" s="75">
        <v>19.705202312138699</v>
      </c>
    </row>
    <row r="1454" spans="2:12" x14ac:dyDescent="0.2">
      <c r="B1454" s="71" t="s">
        <v>6680</v>
      </c>
      <c r="C1454" s="72" t="s">
        <v>5268</v>
      </c>
      <c r="D1454" s="72" t="s">
        <v>6837</v>
      </c>
      <c r="E1454" s="72" t="s">
        <v>10120</v>
      </c>
      <c r="F1454" s="72" t="s">
        <v>9983</v>
      </c>
      <c r="G1454" s="116">
        <v>22086</v>
      </c>
      <c r="H1454" s="73">
        <v>922</v>
      </c>
      <c r="I1454" s="70">
        <v>23.9544468546638</v>
      </c>
      <c r="J1454" s="74">
        <v>21398</v>
      </c>
      <c r="K1454" s="73">
        <v>879</v>
      </c>
      <c r="L1454" s="75">
        <v>24.3435722411832</v>
      </c>
    </row>
    <row r="1455" spans="2:12" x14ac:dyDescent="0.2">
      <c r="B1455" s="71" t="s">
        <v>6680</v>
      </c>
      <c r="C1455" s="72" t="s">
        <v>5268</v>
      </c>
      <c r="D1455" s="72" t="s">
        <v>6838</v>
      </c>
      <c r="E1455" s="72" t="s">
        <v>10120</v>
      </c>
      <c r="F1455" s="72" t="s">
        <v>9983</v>
      </c>
      <c r="G1455" s="116">
        <v>127219</v>
      </c>
      <c r="H1455" s="73">
        <v>1767</v>
      </c>
      <c r="I1455" s="70">
        <v>71.997170345217896</v>
      </c>
      <c r="J1455" s="74">
        <v>130126</v>
      </c>
      <c r="K1455" s="73">
        <v>1786</v>
      </c>
      <c r="L1455" s="75">
        <v>72.858902575587905</v>
      </c>
    </row>
    <row r="1456" spans="2:12" x14ac:dyDescent="0.2">
      <c r="B1456" s="71" t="s">
        <v>6680</v>
      </c>
      <c r="C1456" s="72" t="s">
        <v>5268</v>
      </c>
      <c r="D1456" s="72" t="s">
        <v>6839</v>
      </c>
      <c r="E1456" s="72" t="s">
        <v>10120</v>
      </c>
      <c r="F1456" s="72" t="s">
        <v>9983</v>
      </c>
      <c r="G1456" s="116">
        <v>2373</v>
      </c>
      <c r="H1456" s="73">
        <v>136</v>
      </c>
      <c r="I1456" s="70">
        <v>17.448529411764699</v>
      </c>
      <c r="J1456" s="74">
        <v>2433</v>
      </c>
      <c r="K1456" s="73">
        <v>288</v>
      </c>
      <c r="L1456" s="75">
        <v>8.4479166666666696</v>
      </c>
    </row>
    <row r="1457" spans="2:12" x14ac:dyDescent="0.2">
      <c r="B1457" s="71" t="s">
        <v>6680</v>
      </c>
      <c r="C1457" s="72" t="s">
        <v>5268</v>
      </c>
      <c r="D1457" s="72" t="s">
        <v>6840</v>
      </c>
      <c r="E1457" s="72" t="s">
        <v>10120</v>
      </c>
      <c r="F1457" s="72" t="s">
        <v>9983</v>
      </c>
      <c r="G1457" s="116">
        <v>2700</v>
      </c>
      <c r="H1457" s="73">
        <v>103</v>
      </c>
      <c r="I1457" s="70">
        <v>26.213592233009699</v>
      </c>
      <c r="J1457" s="74">
        <v>2670</v>
      </c>
      <c r="K1457" s="73">
        <v>103</v>
      </c>
      <c r="L1457" s="75">
        <v>25.9223300970874</v>
      </c>
    </row>
    <row r="1458" spans="2:12" x14ac:dyDescent="0.2">
      <c r="B1458" s="71" t="s">
        <v>6680</v>
      </c>
      <c r="C1458" s="72" t="s">
        <v>5268</v>
      </c>
      <c r="D1458" s="72" t="s">
        <v>8472</v>
      </c>
      <c r="E1458" s="72" t="s">
        <v>10120</v>
      </c>
      <c r="F1458" s="72" t="s">
        <v>9980</v>
      </c>
      <c r="G1458" s="116">
        <v>0</v>
      </c>
      <c r="H1458" s="73">
        <v>0</v>
      </c>
      <c r="I1458" s="70">
        <v>0</v>
      </c>
      <c r="J1458" s="74">
        <v>0</v>
      </c>
      <c r="K1458" s="73">
        <v>0</v>
      </c>
      <c r="L1458" s="75">
        <v>0</v>
      </c>
    </row>
    <row r="1459" spans="2:12" x14ac:dyDescent="0.2">
      <c r="B1459" s="71" t="s">
        <v>6680</v>
      </c>
      <c r="C1459" s="72" t="s">
        <v>5268</v>
      </c>
      <c r="D1459" s="72" t="s">
        <v>6842</v>
      </c>
      <c r="E1459" s="72" t="s">
        <v>10120</v>
      </c>
      <c r="F1459" s="72" t="s">
        <v>9983</v>
      </c>
      <c r="G1459" s="116">
        <v>4576</v>
      </c>
      <c r="H1459" s="73">
        <v>312</v>
      </c>
      <c r="I1459" s="70">
        <v>14.6666666666667</v>
      </c>
      <c r="J1459" s="74">
        <v>4905</v>
      </c>
      <c r="K1459" s="73">
        <v>316</v>
      </c>
      <c r="L1459" s="75">
        <v>15.522151898734201</v>
      </c>
    </row>
    <row r="1460" spans="2:12" x14ac:dyDescent="0.2">
      <c r="B1460" s="71" t="s">
        <v>6680</v>
      </c>
      <c r="C1460" s="72" t="s">
        <v>5268</v>
      </c>
      <c r="D1460" s="72" t="s">
        <v>6843</v>
      </c>
      <c r="E1460" s="72" t="s">
        <v>10120</v>
      </c>
      <c r="F1460" s="72" t="s">
        <v>9983</v>
      </c>
      <c r="G1460" s="116">
        <v>8242</v>
      </c>
      <c r="H1460" s="73">
        <v>251</v>
      </c>
      <c r="I1460" s="70">
        <v>32.836653386454202</v>
      </c>
      <c r="J1460" s="74">
        <v>8275</v>
      </c>
      <c r="K1460" s="73">
        <v>263</v>
      </c>
      <c r="L1460" s="75">
        <v>31.463878326996198</v>
      </c>
    </row>
    <row r="1461" spans="2:12" x14ac:dyDescent="0.2">
      <c r="B1461" s="71" t="s">
        <v>6680</v>
      </c>
      <c r="C1461" s="72" t="s">
        <v>5268</v>
      </c>
      <c r="D1461" s="72" t="s">
        <v>4246</v>
      </c>
      <c r="E1461" s="72" t="s">
        <v>10120</v>
      </c>
      <c r="F1461" s="72" t="s">
        <v>9980</v>
      </c>
      <c r="G1461" s="116">
        <v>7000</v>
      </c>
      <c r="H1461" s="73">
        <v>174</v>
      </c>
      <c r="I1461" s="70">
        <v>40.2298850574713</v>
      </c>
      <c r="J1461" s="74">
        <v>7500</v>
      </c>
      <c r="K1461" s="73">
        <v>175</v>
      </c>
      <c r="L1461" s="75">
        <v>42.857142857142897</v>
      </c>
    </row>
    <row r="1462" spans="2:12" x14ac:dyDescent="0.2">
      <c r="B1462" s="71" t="s">
        <v>6680</v>
      </c>
      <c r="C1462" s="72" t="s">
        <v>5268</v>
      </c>
      <c r="D1462" s="72" t="s">
        <v>6844</v>
      </c>
      <c r="E1462" s="72" t="s">
        <v>10120</v>
      </c>
      <c r="F1462" s="72" t="s">
        <v>9983</v>
      </c>
      <c r="G1462" s="116">
        <v>3334</v>
      </c>
      <c r="H1462" s="73">
        <v>257</v>
      </c>
      <c r="I1462" s="70">
        <v>12.972762645914401</v>
      </c>
      <c r="J1462" s="74">
        <v>2855</v>
      </c>
      <c r="K1462" s="73">
        <v>226</v>
      </c>
      <c r="L1462" s="75">
        <v>12.632743362831899</v>
      </c>
    </row>
    <row r="1463" spans="2:12" x14ac:dyDescent="0.2">
      <c r="B1463" s="71" t="s">
        <v>6680</v>
      </c>
      <c r="C1463" s="72" t="s">
        <v>5268</v>
      </c>
      <c r="D1463" s="72" t="s">
        <v>6845</v>
      </c>
      <c r="E1463" s="72" t="s">
        <v>10120</v>
      </c>
      <c r="F1463" s="72" t="s">
        <v>9983</v>
      </c>
      <c r="G1463" s="116">
        <v>22228</v>
      </c>
      <c r="H1463" s="73">
        <v>687</v>
      </c>
      <c r="I1463" s="70">
        <v>32.355167394468701</v>
      </c>
      <c r="J1463" s="74">
        <v>18024</v>
      </c>
      <c r="K1463" s="73">
        <v>557</v>
      </c>
      <c r="L1463" s="75">
        <v>32.3590664272891</v>
      </c>
    </row>
    <row r="1464" spans="2:12" x14ac:dyDescent="0.2">
      <c r="B1464" s="71" t="s">
        <v>6680</v>
      </c>
      <c r="C1464" s="72" t="s">
        <v>5268</v>
      </c>
      <c r="D1464" s="72" t="s">
        <v>6846</v>
      </c>
      <c r="E1464" s="72" t="s">
        <v>10120</v>
      </c>
      <c r="F1464" s="72" t="s">
        <v>9983</v>
      </c>
      <c r="G1464" s="116">
        <v>15042</v>
      </c>
      <c r="H1464" s="73">
        <v>654</v>
      </c>
      <c r="I1464" s="70">
        <v>23</v>
      </c>
      <c r="J1464" s="74">
        <v>17181</v>
      </c>
      <c r="K1464" s="73">
        <v>747</v>
      </c>
      <c r="L1464" s="75">
        <v>23</v>
      </c>
    </row>
    <row r="1465" spans="2:12" x14ac:dyDescent="0.2">
      <c r="B1465" s="71" t="s">
        <v>6680</v>
      </c>
      <c r="C1465" s="72" t="s">
        <v>5268</v>
      </c>
      <c r="D1465" s="72" t="s">
        <v>6847</v>
      </c>
      <c r="E1465" s="72" t="s">
        <v>10120</v>
      </c>
      <c r="F1465" s="72" t="s">
        <v>9983</v>
      </c>
      <c r="G1465" s="116">
        <v>3310</v>
      </c>
      <c r="H1465" s="73">
        <v>270</v>
      </c>
      <c r="I1465" s="70">
        <v>12.2592592592593</v>
      </c>
      <c r="J1465" s="74">
        <v>4267</v>
      </c>
      <c r="K1465" s="73">
        <v>348</v>
      </c>
      <c r="L1465" s="75">
        <v>12.2614942528736</v>
      </c>
    </row>
    <row r="1466" spans="2:12" x14ac:dyDescent="0.2">
      <c r="B1466" s="71" t="s">
        <v>6680</v>
      </c>
      <c r="C1466" s="72" t="s">
        <v>5268</v>
      </c>
      <c r="D1466" s="72" t="s">
        <v>6848</v>
      </c>
      <c r="E1466" s="72" t="s">
        <v>10120</v>
      </c>
      <c r="F1466" s="72" t="s">
        <v>9983</v>
      </c>
      <c r="G1466" s="116">
        <v>3803</v>
      </c>
      <c r="H1466" s="73">
        <v>176</v>
      </c>
      <c r="I1466" s="70">
        <v>21.607954545454501</v>
      </c>
      <c r="J1466" s="74">
        <v>4154</v>
      </c>
      <c r="K1466" s="73">
        <v>181</v>
      </c>
      <c r="L1466" s="75">
        <v>22.950276243093899</v>
      </c>
    </row>
    <row r="1467" spans="2:12" x14ac:dyDescent="0.2">
      <c r="B1467" s="71" t="s">
        <v>6680</v>
      </c>
      <c r="C1467" s="72" t="s">
        <v>5268</v>
      </c>
      <c r="D1467" s="72" t="s">
        <v>9860</v>
      </c>
      <c r="E1467" s="72" t="s">
        <v>10120</v>
      </c>
      <c r="F1467" s="72" t="s">
        <v>9983</v>
      </c>
      <c r="G1467" s="116">
        <v>0</v>
      </c>
      <c r="H1467" s="73">
        <v>0</v>
      </c>
      <c r="I1467" s="70">
        <v>0</v>
      </c>
      <c r="J1467" s="74">
        <v>29000</v>
      </c>
      <c r="K1467" s="73">
        <v>960</v>
      </c>
      <c r="L1467" s="75">
        <v>30.2083333333333</v>
      </c>
    </row>
    <row r="1468" spans="2:12" x14ac:dyDescent="0.2">
      <c r="B1468" s="71" t="s">
        <v>6680</v>
      </c>
      <c r="C1468" s="72" t="s">
        <v>5268</v>
      </c>
      <c r="D1468" s="72" t="s">
        <v>7762</v>
      </c>
      <c r="E1468" s="72" t="s">
        <v>10120</v>
      </c>
      <c r="F1468" s="72" t="s">
        <v>9983</v>
      </c>
      <c r="G1468" s="116">
        <v>6675</v>
      </c>
      <c r="H1468" s="73">
        <v>337</v>
      </c>
      <c r="I1468" s="70">
        <v>19.807121661721101</v>
      </c>
      <c r="J1468" s="74">
        <v>6500</v>
      </c>
      <c r="K1468" s="73">
        <v>340</v>
      </c>
      <c r="L1468" s="75">
        <v>19.117647058823501</v>
      </c>
    </row>
    <row r="1469" spans="2:12" x14ac:dyDescent="0.2">
      <c r="B1469" s="71" t="s">
        <v>6680</v>
      </c>
      <c r="C1469" s="72" t="s">
        <v>5268</v>
      </c>
      <c r="D1469" s="72" t="s">
        <v>8473</v>
      </c>
      <c r="E1469" s="72" t="s">
        <v>10120</v>
      </c>
      <c r="F1469" s="72" t="s">
        <v>9980</v>
      </c>
      <c r="G1469" s="116">
        <v>0</v>
      </c>
      <c r="H1469" s="73">
        <v>0</v>
      </c>
      <c r="I1469" s="70">
        <v>0</v>
      </c>
      <c r="J1469" s="74">
        <v>0</v>
      </c>
      <c r="K1469" s="73">
        <v>0</v>
      </c>
      <c r="L1469" s="75">
        <v>0</v>
      </c>
    </row>
    <row r="1470" spans="2:12" x14ac:dyDescent="0.2">
      <c r="B1470" s="71" t="s">
        <v>6680</v>
      </c>
      <c r="C1470" s="72" t="s">
        <v>5268</v>
      </c>
      <c r="D1470" s="72" t="s">
        <v>6849</v>
      </c>
      <c r="E1470" s="72" t="s">
        <v>10120</v>
      </c>
      <c r="F1470" s="72" t="s">
        <v>9983</v>
      </c>
      <c r="G1470" s="116">
        <v>1551</v>
      </c>
      <c r="H1470" s="73">
        <v>149</v>
      </c>
      <c r="I1470" s="70">
        <v>10.4093959731544</v>
      </c>
      <c r="J1470" s="74">
        <v>1557</v>
      </c>
      <c r="K1470" s="73">
        <v>158</v>
      </c>
      <c r="L1470" s="75">
        <v>9.8544303797468409</v>
      </c>
    </row>
    <row r="1471" spans="2:12" x14ac:dyDescent="0.2">
      <c r="B1471" s="71" t="s">
        <v>6680</v>
      </c>
      <c r="C1471" s="72" t="s">
        <v>5268</v>
      </c>
      <c r="D1471" s="72" t="s">
        <v>6850</v>
      </c>
      <c r="E1471" s="72" t="s">
        <v>10120</v>
      </c>
      <c r="F1471" s="72" t="s">
        <v>9983</v>
      </c>
      <c r="G1471" s="116">
        <v>28116</v>
      </c>
      <c r="H1471" s="73">
        <v>746</v>
      </c>
      <c r="I1471" s="70">
        <v>37.689008042895402</v>
      </c>
      <c r="J1471" s="74">
        <v>28633</v>
      </c>
      <c r="K1471" s="73">
        <v>752</v>
      </c>
      <c r="L1471" s="75">
        <v>38.075797872340402</v>
      </c>
    </row>
    <row r="1472" spans="2:12" x14ac:dyDescent="0.2">
      <c r="B1472" s="71" t="s">
        <v>6680</v>
      </c>
      <c r="C1472" s="72" t="s">
        <v>5268</v>
      </c>
      <c r="D1472" s="72" t="s">
        <v>6851</v>
      </c>
      <c r="E1472" s="72" t="s">
        <v>10120</v>
      </c>
      <c r="F1472" s="72" t="s">
        <v>9983</v>
      </c>
      <c r="G1472" s="116">
        <v>178846</v>
      </c>
      <c r="H1472" s="73">
        <v>5476</v>
      </c>
      <c r="I1472" s="70">
        <v>32.659970781592399</v>
      </c>
      <c r="J1472" s="74">
        <v>209129</v>
      </c>
      <c r="K1472" s="73">
        <v>5587</v>
      </c>
      <c r="L1472" s="75">
        <v>37.431358510828701</v>
      </c>
    </row>
    <row r="1473" spans="2:12" x14ac:dyDescent="0.2">
      <c r="B1473" s="71" t="s">
        <v>6680</v>
      </c>
      <c r="C1473" s="72" t="s">
        <v>5268</v>
      </c>
      <c r="D1473" s="72" t="s">
        <v>6852</v>
      </c>
      <c r="E1473" s="72" t="s">
        <v>10120</v>
      </c>
      <c r="F1473" s="72" t="s">
        <v>9983</v>
      </c>
      <c r="G1473" s="116">
        <v>3829</v>
      </c>
      <c r="H1473" s="73">
        <v>199</v>
      </c>
      <c r="I1473" s="70">
        <v>19.241206030150799</v>
      </c>
      <c r="J1473" s="74">
        <v>3914</v>
      </c>
      <c r="K1473" s="73">
        <v>203</v>
      </c>
      <c r="L1473" s="75">
        <v>19.2807881773399</v>
      </c>
    </row>
    <row r="1474" spans="2:12" x14ac:dyDescent="0.2">
      <c r="B1474" s="71" t="s">
        <v>6680</v>
      </c>
      <c r="C1474" s="72" t="s">
        <v>5268</v>
      </c>
      <c r="D1474" s="72" t="s">
        <v>9861</v>
      </c>
      <c r="E1474" s="72" t="s">
        <v>10120</v>
      </c>
      <c r="F1474" s="72" t="s">
        <v>9983</v>
      </c>
      <c r="G1474" s="116">
        <v>0</v>
      </c>
      <c r="H1474" s="73">
        <v>0</v>
      </c>
      <c r="I1474" s="70">
        <v>0</v>
      </c>
      <c r="J1474" s="74">
        <v>5220</v>
      </c>
      <c r="K1474" s="73">
        <v>469</v>
      </c>
      <c r="L1474" s="75">
        <v>11.130063965884901</v>
      </c>
    </row>
    <row r="1475" spans="2:12" x14ac:dyDescent="0.2">
      <c r="B1475" s="71" t="s">
        <v>6680</v>
      </c>
      <c r="C1475" s="72" t="s">
        <v>5268</v>
      </c>
      <c r="D1475" s="72" t="s">
        <v>6853</v>
      </c>
      <c r="E1475" s="72" t="s">
        <v>10120</v>
      </c>
      <c r="F1475" s="72" t="s">
        <v>9983</v>
      </c>
      <c r="G1475" s="116">
        <v>12500</v>
      </c>
      <c r="H1475" s="73">
        <v>569</v>
      </c>
      <c r="I1475" s="70">
        <v>21.968365553602801</v>
      </c>
      <c r="J1475" s="74">
        <v>12500</v>
      </c>
      <c r="K1475" s="73">
        <v>605</v>
      </c>
      <c r="L1475" s="75">
        <v>20.6611570247934</v>
      </c>
    </row>
    <row r="1476" spans="2:12" x14ac:dyDescent="0.2">
      <c r="B1476" s="71" t="s">
        <v>6680</v>
      </c>
      <c r="C1476" s="72" t="s">
        <v>5268</v>
      </c>
      <c r="D1476" s="72" t="s">
        <v>6854</v>
      </c>
      <c r="E1476" s="72" t="s">
        <v>10120</v>
      </c>
      <c r="F1476" s="72" t="s">
        <v>9983</v>
      </c>
      <c r="G1476" s="116">
        <v>416595</v>
      </c>
      <c r="H1476" s="73">
        <v>5545</v>
      </c>
      <c r="I1476" s="70">
        <v>75.129846708746598</v>
      </c>
      <c r="J1476" s="74">
        <v>430420</v>
      </c>
      <c r="K1476" s="73">
        <v>5729</v>
      </c>
      <c r="L1476" s="75">
        <v>75.130040146622406</v>
      </c>
    </row>
    <row r="1477" spans="2:12" x14ac:dyDescent="0.2">
      <c r="B1477" s="71" t="s">
        <v>6680</v>
      </c>
      <c r="C1477" s="72" t="s">
        <v>5268</v>
      </c>
      <c r="D1477" s="72" t="s">
        <v>9862</v>
      </c>
      <c r="E1477" s="72" t="s">
        <v>10120</v>
      </c>
      <c r="F1477" s="72" t="s">
        <v>9983</v>
      </c>
      <c r="G1477" s="116">
        <v>0</v>
      </c>
      <c r="H1477" s="73">
        <v>0</v>
      </c>
      <c r="I1477" s="70">
        <v>0</v>
      </c>
      <c r="J1477" s="74">
        <v>5263</v>
      </c>
      <c r="K1477" s="73">
        <v>283</v>
      </c>
      <c r="L1477" s="75">
        <v>18.597173144876301</v>
      </c>
    </row>
    <row r="1478" spans="2:12" x14ac:dyDescent="0.2">
      <c r="B1478" s="71" t="s">
        <v>6680</v>
      </c>
      <c r="C1478" s="72" t="s">
        <v>5268</v>
      </c>
      <c r="D1478" s="72" t="s">
        <v>6431</v>
      </c>
      <c r="E1478" s="72" t="s">
        <v>10120</v>
      </c>
      <c r="F1478" s="72" t="s">
        <v>9983</v>
      </c>
      <c r="G1478" s="116">
        <v>3855</v>
      </c>
      <c r="H1478" s="73">
        <v>213</v>
      </c>
      <c r="I1478" s="70">
        <v>18.098591549295801</v>
      </c>
      <c r="J1478" s="74">
        <v>4375</v>
      </c>
      <c r="K1478" s="73">
        <v>235</v>
      </c>
      <c r="L1478" s="75">
        <v>18.6170212765957</v>
      </c>
    </row>
    <row r="1479" spans="2:12" x14ac:dyDescent="0.2">
      <c r="B1479" s="71" t="s">
        <v>6680</v>
      </c>
      <c r="C1479" s="72" t="s">
        <v>5268</v>
      </c>
      <c r="D1479" s="72" t="s">
        <v>6432</v>
      </c>
      <c r="E1479" s="72" t="s">
        <v>10120</v>
      </c>
      <c r="F1479" s="72" t="s">
        <v>9983</v>
      </c>
      <c r="G1479" s="116">
        <v>3005</v>
      </c>
      <c r="H1479" s="73">
        <v>213</v>
      </c>
      <c r="I1479" s="70">
        <v>14.107981220657299</v>
      </c>
      <c r="J1479" s="74">
        <v>2977</v>
      </c>
      <c r="K1479" s="73">
        <v>211</v>
      </c>
      <c r="L1479" s="75">
        <v>14.1090047393365</v>
      </c>
    </row>
    <row r="1480" spans="2:12" x14ac:dyDescent="0.2">
      <c r="B1480" s="71" t="s">
        <v>6680</v>
      </c>
      <c r="C1480" s="72" t="s">
        <v>5268</v>
      </c>
      <c r="D1480" s="72" t="s">
        <v>6433</v>
      </c>
      <c r="E1480" s="72" t="s">
        <v>10120</v>
      </c>
      <c r="F1480" s="72" t="s">
        <v>9983</v>
      </c>
      <c r="G1480" s="116">
        <v>28904</v>
      </c>
      <c r="H1480" s="73">
        <v>1100</v>
      </c>
      <c r="I1480" s="70">
        <v>26.276363636363602</v>
      </c>
      <c r="J1480" s="74">
        <v>29388</v>
      </c>
      <c r="K1480" s="73">
        <v>1092</v>
      </c>
      <c r="L1480" s="75">
        <v>26.912087912087902</v>
      </c>
    </row>
    <row r="1481" spans="2:12" x14ac:dyDescent="0.2">
      <c r="B1481" s="71" t="s">
        <v>6680</v>
      </c>
      <c r="C1481" s="72" t="s">
        <v>5268</v>
      </c>
      <c r="D1481" s="72" t="s">
        <v>6434</v>
      </c>
      <c r="E1481" s="72" t="s">
        <v>10120</v>
      </c>
      <c r="F1481" s="72" t="s">
        <v>9983</v>
      </c>
      <c r="G1481" s="116">
        <v>3756</v>
      </c>
      <c r="H1481" s="73">
        <v>245</v>
      </c>
      <c r="I1481" s="70">
        <v>15.330612244897999</v>
      </c>
      <c r="J1481" s="74">
        <v>4131</v>
      </c>
      <c r="K1481" s="73">
        <v>228</v>
      </c>
      <c r="L1481" s="75">
        <v>18.1184210526316</v>
      </c>
    </row>
    <row r="1482" spans="2:12" x14ac:dyDescent="0.2">
      <c r="B1482" s="71" t="s">
        <v>6680</v>
      </c>
      <c r="C1482" s="72" t="s">
        <v>5268</v>
      </c>
      <c r="D1482" s="72" t="s">
        <v>9863</v>
      </c>
      <c r="E1482" s="72" t="s">
        <v>10120</v>
      </c>
      <c r="F1482" s="72" t="s">
        <v>9983</v>
      </c>
      <c r="G1482" s="116">
        <v>0</v>
      </c>
      <c r="H1482" s="73">
        <v>0</v>
      </c>
      <c r="I1482" s="70">
        <v>0</v>
      </c>
      <c r="J1482" s="74">
        <v>59433</v>
      </c>
      <c r="K1482" s="73">
        <v>1081</v>
      </c>
      <c r="L1482" s="75">
        <v>54.9796484736355</v>
      </c>
    </row>
    <row r="1483" spans="2:12" x14ac:dyDescent="0.2">
      <c r="B1483" s="71" t="s">
        <v>6680</v>
      </c>
      <c r="C1483" s="72" t="s">
        <v>5268</v>
      </c>
      <c r="D1483" s="72" t="s">
        <v>9864</v>
      </c>
      <c r="E1483" s="72" t="s">
        <v>10120</v>
      </c>
      <c r="F1483" s="72" t="s">
        <v>9983</v>
      </c>
      <c r="G1483" s="116">
        <v>0</v>
      </c>
      <c r="H1483" s="73">
        <v>0</v>
      </c>
      <c r="I1483" s="70">
        <v>0</v>
      </c>
      <c r="J1483" s="74">
        <v>992</v>
      </c>
      <c r="K1483" s="73">
        <v>160</v>
      </c>
      <c r="L1483" s="75">
        <v>6.2</v>
      </c>
    </row>
    <row r="1484" spans="2:12" x14ac:dyDescent="0.2">
      <c r="B1484" s="71" t="s">
        <v>6680</v>
      </c>
      <c r="C1484" s="72" t="s">
        <v>5268</v>
      </c>
      <c r="D1484" s="72" t="s">
        <v>6435</v>
      </c>
      <c r="E1484" s="72" t="s">
        <v>10120</v>
      </c>
      <c r="F1484" s="72" t="s">
        <v>9983</v>
      </c>
      <c r="G1484" s="116">
        <v>3653</v>
      </c>
      <c r="H1484" s="73">
        <v>115</v>
      </c>
      <c r="I1484" s="70">
        <v>31.765217391304301</v>
      </c>
      <c r="J1484" s="74">
        <v>3740</v>
      </c>
      <c r="K1484" s="73">
        <v>115</v>
      </c>
      <c r="L1484" s="75">
        <v>32.521739130434803</v>
      </c>
    </row>
    <row r="1485" spans="2:12" x14ac:dyDescent="0.2">
      <c r="B1485" s="71" t="s">
        <v>6680</v>
      </c>
      <c r="C1485" s="72" t="s">
        <v>5268</v>
      </c>
      <c r="D1485" s="72" t="s">
        <v>9865</v>
      </c>
      <c r="E1485" s="72" t="s">
        <v>10120</v>
      </c>
      <c r="F1485" s="72" t="s">
        <v>9990</v>
      </c>
      <c r="G1485" s="116">
        <v>0</v>
      </c>
      <c r="H1485" s="73">
        <v>0</v>
      </c>
      <c r="I1485" s="70">
        <v>0</v>
      </c>
      <c r="J1485" s="74">
        <v>0</v>
      </c>
      <c r="K1485" s="73">
        <v>143</v>
      </c>
      <c r="L1485" s="75">
        <v>0</v>
      </c>
    </row>
    <row r="1486" spans="2:12" x14ac:dyDescent="0.2">
      <c r="B1486" s="71" t="s">
        <v>6680</v>
      </c>
      <c r="C1486" s="72" t="s">
        <v>5268</v>
      </c>
      <c r="D1486" s="72" t="s">
        <v>8474</v>
      </c>
      <c r="E1486" s="72" t="s">
        <v>10120</v>
      </c>
      <c r="F1486" s="72" t="s">
        <v>9980</v>
      </c>
      <c r="G1486" s="116">
        <v>0</v>
      </c>
      <c r="H1486" s="73">
        <v>0</v>
      </c>
      <c r="I1486" s="70">
        <v>0</v>
      </c>
      <c r="J1486" s="74">
        <v>0</v>
      </c>
      <c r="K1486" s="73">
        <v>0</v>
      </c>
      <c r="L1486" s="75">
        <v>0</v>
      </c>
    </row>
    <row r="1487" spans="2:12" x14ac:dyDescent="0.2">
      <c r="B1487" s="71" t="s">
        <v>6680</v>
      </c>
      <c r="C1487" s="72" t="s">
        <v>5268</v>
      </c>
      <c r="D1487" s="72" t="s">
        <v>9866</v>
      </c>
      <c r="E1487" s="72" t="s">
        <v>10120</v>
      </c>
      <c r="F1487" s="72" t="s">
        <v>9980</v>
      </c>
      <c r="G1487" s="116">
        <v>0</v>
      </c>
      <c r="H1487" s="73">
        <v>0</v>
      </c>
      <c r="I1487" s="70">
        <v>0</v>
      </c>
      <c r="J1487" s="74">
        <v>0</v>
      </c>
      <c r="K1487" s="73">
        <v>0</v>
      </c>
      <c r="L1487" s="75">
        <v>0</v>
      </c>
    </row>
    <row r="1488" spans="2:12" x14ac:dyDescent="0.2">
      <c r="B1488" s="71" t="s">
        <v>6680</v>
      </c>
      <c r="C1488" s="72" t="s">
        <v>5268</v>
      </c>
      <c r="D1488" s="72" t="s">
        <v>9867</v>
      </c>
      <c r="E1488" s="72" t="s">
        <v>10120</v>
      </c>
      <c r="F1488" s="72" t="s">
        <v>9983</v>
      </c>
      <c r="G1488" s="116">
        <v>0</v>
      </c>
      <c r="H1488" s="73">
        <v>0</v>
      </c>
      <c r="I1488" s="70">
        <v>0</v>
      </c>
      <c r="J1488" s="74">
        <v>4894</v>
      </c>
      <c r="K1488" s="73">
        <v>187</v>
      </c>
      <c r="L1488" s="75">
        <v>26.1711229946524</v>
      </c>
    </row>
    <row r="1489" spans="2:12" x14ac:dyDescent="0.2">
      <c r="B1489" s="71" t="s">
        <v>6680</v>
      </c>
      <c r="C1489" s="72" t="s">
        <v>5268</v>
      </c>
      <c r="D1489" s="72" t="s">
        <v>6438</v>
      </c>
      <c r="E1489" s="72" t="s">
        <v>10120</v>
      </c>
      <c r="F1489" s="72" t="s">
        <v>9983</v>
      </c>
      <c r="G1489" s="116">
        <v>56613</v>
      </c>
      <c r="H1489" s="73">
        <v>1269</v>
      </c>
      <c r="I1489" s="70">
        <v>44.612293144208003</v>
      </c>
      <c r="J1489" s="74">
        <v>59053</v>
      </c>
      <c r="K1489" s="73">
        <v>1334</v>
      </c>
      <c r="L1489" s="75">
        <v>44.267616191903997</v>
      </c>
    </row>
    <row r="1490" spans="2:12" x14ac:dyDescent="0.2">
      <c r="B1490" s="71" t="s">
        <v>6680</v>
      </c>
      <c r="C1490" s="72" t="s">
        <v>5268</v>
      </c>
      <c r="D1490" s="72" t="s">
        <v>6439</v>
      </c>
      <c r="E1490" s="72" t="s">
        <v>10120</v>
      </c>
      <c r="F1490" s="72" t="s">
        <v>9983</v>
      </c>
      <c r="G1490" s="116">
        <v>34666</v>
      </c>
      <c r="H1490" s="73">
        <v>1087</v>
      </c>
      <c r="I1490" s="70">
        <v>31.891444342226301</v>
      </c>
      <c r="J1490" s="74">
        <v>38920</v>
      </c>
      <c r="K1490" s="73">
        <v>1206</v>
      </c>
      <c r="L1490" s="75">
        <v>32.271973466003303</v>
      </c>
    </row>
    <row r="1491" spans="2:12" x14ac:dyDescent="0.2">
      <c r="B1491" s="71" t="s">
        <v>6680</v>
      </c>
      <c r="C1491" s="72" t="s">
        <v>5268</v>
      </c>
      <c r="D1491" s="72" t="s">
        <v>9868</v>
      </c>
      <c r="E1491" s="72" t="s">
        <v>10120</v>
      </c>
      <c r="F1491" s="72" t="s">
        <v>9983</v>
      </c>
      <c r="G1491" s="116">
        <v>0</v>
      </c>
      <c r="H1491" s="73">
        <v>0</v>
      </c>
      <c r="I1491" s="70">
        <v>0</v>
      </c>
      <c r="J1491" s="74">
        <v>23985</v>
      </c>
      <c r="K1491" s="73">
        <v>953</v>
      </c>
      <c r="L1491" s="75">
        <v>25.167890870933899</v>
      </c>
    </row>
    <row r="1492" spans="2:12" x14ac:dyDescent="0.2">
      <c r="B1492" s="71" t="s">
        <v>6680</v>
      </c>
      <c r="C1492" s="72" t="s">
        <v>5268</v>
      </c>
      <c r="D1492" s="72" t="s">
        <v>6440</v>
      </c>
      <c r="E1492" s="72" t="s">
        <v>10120</v>
      </c>
      <c r="F1492" s="72" t="s">
        <v>9983</v>
      </c>
      <c r="G1492" s="116">
        <v>1647</v>
      </c>
      <c r="H1492" s="73">
        <v>62</v>
      </c>
      <c r="I1492" s="70">
        <v>26.564516129032299</v>
      </c>
      <c r="J1492" s="74">
        <v>1620</v>
      </c>
      <c r="K1492" s="73">
        <v>61</v>
      </c>
      <c r="L1492" s="75">
        <v>26.5573770491803</v>
      </c>
    </row>
    <row r="1493" spans="2:12" x14ac:dyDescent="0.2">
      <c r="B1493" s="71" t="s">
        <v>6680</v>
      </c>
      <c r="C1493" s="72" t="s">
        <v>5268</v>
      </c>
      <c r="D1493" s="72" t="s">
        <v>6441</v>
      </c>
      <c r="E1493" s="72" t="s">
        <v>10120</v>
      </c>
      <c r="F1493" s="72" t="s">
        <v>9983</v>
      </c>
      <c r="G1493" s="116">
        <v>2000</v>
      </c>
      <c r="H1493" s="73">
        <v>130</v>
      </c>
      <c r="I1493" s="70">
        <v>15.384615384615399</v>
      </c>
      <c r="J1493" s="74">
        <v>2000</v>
      </c>
      <c r="K1493" s="73">
        <v>140</v>
      </c>
      <c r="L1493" s="75">
        <v>14.285714285714301</v>
      </c>
    </row>
    <row r="1494" spans="2:12" x14ac:dyDescent="0.2">
      <c r="B1494" s="71" t="s">
        <v>6680</v>
      </c>
      <c r="C1494" s="72" t="s">
        <v>5268</v>
      </c>
      <c r="D1494" s="72" t="s">
        <v>6442</v>
      </c>
      <c r="E1494" s="72" t="s">
        <v>10120</v>
      </c>
      <c r="F1494" s="72" t="s">
        <v>9983</v>
      </c>
      <c r="G1494" s="116">
        <v>5103</v>
      </c>
      <c r="H1494" s="73">
        <v>225</v>
      </c>
      <c r="I1494" s="70">
        <v>22.68</v>
      </c>
      <c r="J1494" s="74">
        <v>5466</v>
      </c>
      <c r="K1494" s="73">
        <v>235</v>
      </c>
      <c r="L1494" s="75">
        <v>23.259574468085098</v>
      </c>
    </row>
    <row r="1495" spans="2:12" x14ac:dyDescent="0.2">
      <c r="B1495" s="71" t="s">
        <v>6680</v>
      </c>
      <c r="C1495" s="72" t="s">
        <v>5268</v>
      </c>
      <c r="D1495" s="72" t="s">
        <v>9869</v>
      </c>
      <c r="E1495" s="72" t="s">
        <v>10120</v>
      </c>
      <c r="F1495" s="72" t="s">
        <v>9983</v>
      </c>
      <c r="G1495" s="116">
        <v>0</v>
      </c>
      <c r="H1495" s="73">
        <v>0</v>
      </c>
      <c r="I1495" s="70">
        <v>0</v>
      </c>
      <c r="J1495" s="74">
        <v>2946</v>
      </c>
      <c r="K1495" s="73">
        <v>232</v>
      </c>
      <c r="L1495" s="75">
        <v>12.698275862069</v>
      </c>
    </row>
    <row r="1496" spans="2:12" x14ac:dyDescent="0.2">
      <c r="B1496" s="71" t="s">
        <v>6680</v>
      </c>
      <c r="C1496" s="72" t="s">
        <v>5268</v>
      </c>
      <c r="D1496" s="72" t="s">
        <v>9870</v>
      </c>
      <c r="E1496" s="72" t="s">
        <v>10120</v>
      </c>
      <c r="F1496" s="72" t="s">
        <v>9990</v>
      </c>
      <c r="G1496" s="116">
        <v>0</v>
      </c>
      <c r="H1496" s="73">
        <v>0</v>
      </c>
      <c r="I1496" s="70">
        <v>0</v>
      </c>
      <c r="J1496" s="74">
        <v>0</v>
      </c>
      <c r="K1496" s="73">
        <v>121</v>
      </c>
      <c r="L1496" s="75">
        <v>0</v>
      </c>
    </row>
    <row r="1497" spans="2:12" x14ac:dyDescent="0.2">
      <c r="B1497" s="71" t="s">
        <v>6680</v>
      </c>
      <c r="C1497" s="72" t="s">
        <v>5268</v>
      </c>
      <c r="D1497" s="72" t="s">
        <v>1214</v>
      </c>
      <c r="E1497" s="72" t="s">
        <v>10120</v>
      </c>
      <c r="F1497" s="72" t="s">
        <v>9980</v>
      </c>
      <c r="G1497" s="116">
        <v>84162</v>
      </c>
      <c r="H1497" s="73">
        <v>3128</v>
      </c>
      <c r="I1497" s="70">
        <v>26.906010230179</v>
      </c>
      <c r="J1497" s="74">
        <v>104920</v>
      </c>
      <c r="K1497" s="73">
        <v>3178</v>
      </c>
      <c r="L1497" s="75">
        <v>33.014474512271903</v>
      </c>
    </row>
    <row r="1498" spans="2:12" x14ac:dyDescent="0.2">
      <c r="B1498" s="71" t="s">
        <v>6680</v>
      </c>
      <c r="C1498" s="72" t="s">
        <v>5268</v>
      </c>
      <c r="D1498" s="72" t="s">
        <v>6444</v>
      </c>
      <c r="E1498" s="72" t="s">
        <v>10120</v>
      </c>
      <c r="F1498" s="72" t="s">
        <v>9983</v>
      </c>
      <c r="G1498" s="116">
        <v>5199</v>
      </c>
      <c r="H1498" s="73">
        <v>349</v>
      </c>
      <c r="I1498" s="70">
        <v>14.8968481375358</v>
      </c>
      <c r="J1498" s="74">
        <v>5199</v>
      </c>
      <c r="K1498" s="73">
        <v>356</v>
      </c>
      <c r="L1498" s="75">
        <v>14.6039325842697</v>
      </c>
    </row>
    <row r="1499" spans="2:12" x14ac:dyDescent="0.2">
      <c r="B1499" s="71" t="s">
        <v>6680</v>
      </c>
      <c r="C1499" s="72" t="s">
        <v>5268</v>
      </c>
      <c r="D1499" s="72" t="s">
        <v>8165</v>
      </c>
      <c r="E1499" s="72" t="s">
        <v>10120</v>
      </c>
      <c r="F1499" s="72" t="s">
        <v>9983</v>
      </c>
      <c r="G1499" s="116">
        <v>19127</v>
      </c>
      <c r="H1499" s="73">
        <v>646</v>
      </c>
      <c r="I1499" s="70">
        <v>29.6083591331269</v>
      </c>
      <c r="J1499" s="74">
        <v>19240</v>
      </c>
      <c r="K1499" s="73">
        <v>656</v>
      </c>
      <c r="L1499" s="75">
        <v>29.329268292682901</v>
      </c>
    </row>
    <row r="1500" spans="2:12" x14ac:dyDescent="0.2">
      <c r="B1500" s="71" t="s">
        <v>6680</v>
      </c>
      <c r="C1500" s="72" t="s">
        <v>5268</v>
      </c>
      <c r="D1500" s="72" t="s">
        <v>6445</v>
      </c>
      <c r="E1500" s="72" t="s">
        <v>10120</v>
      </c>
      <c r="F1500" s="72" t="s">
        <v>9983</v>
      </c>
      <c r="G1500" s="116">
        <v>57770</v>
      </c>
      <c r="H1500" s="73">
        <v>1903</v>
      </c>
      <c r="I1500" s="70">
        <v>30.357330530740899</v>
      </c>
      <c r="J1500" s="74">
        <v>58847</v>
      </c>
      <c r="K1500" s="73">
        <v>1892</v>
      </c>
      <c r="L1500" s="75">
        <v>31.103065539112102</v>
      </c>
    </row>
    <row r="1501" spans="2:12" x14ac:dyDescent="0.2">
      <c r="B1501" s="71" t="s">
        <v>6680</v>
      </c>
      <c r="C1501" s="72" t="s">
        <v>5268</v>
      </c>
      <c r="D1501" s="72" t="s">
        <v>8475</v>
      </c>
      <c r="E1501" s="72" t="s">
        <v>10120</v>
      </c>
      <c r="F1501" s="72" t="s">
        <v>9980</v>
      </c>
      <c r="G1501" s="116">
        <v>0</v>
      </c>
      <c r="H1501" s="73">
        <v>0</v>
      </c>
      <c r="I1501" s="70">
        <v>0</v>
      </c>
      <c r="J1501" s="74">
        <v>0</v>
      </c>
      <c r="K1501" s="73">
        <v>0</v>
      </c>
      <c r="L1501" s="75">
        <v>0</v>
      </c>
    </row>
    <row r="1502" spans="2:12" x14ac:dyDescent="0.2">
      <c r="B1502" s="71" t="s">
        <v>6680</v>
      </c>
      <c r="C1502" s="72" t="s">
        <v>5268</v>
      </c>
      <c r="D1502" s="72" t="s">
        <v>6446</v>
      </c>
      <c r="E1502" s="72" t="s">
        <v>10120</v>
      </c>
      <c r="F1502" s="72" t="s">
        <v>9983</v>
      </c>
      <c r="G1502" s="116">
        <v>8365</v>
      </c>
      <c r="H1502" s="73">
        <v>614</v>
      </c>
      <c r="I1502" s="70">
        <v>13.623778501628699</v>
      </c>
      <c r="J1502" s="74">
        <v>9382</v>
      </c>
      <c r="K1502" s="73">
        <v>623</v>
      </c>
      <c r="L1502" s="75">
        <v>15.0593900481541</v>
      </c>
    </row>
    <row r="1503" spans="2:12" x14ac:dyDescent="0.2">
      <c r="B1503" s="71" t="s">
        <v>6680</v>
      </c>
      <c r="C1503" s="72" t="s">
        <v>5268</v>
      </c>
      <c r="D1503" s="72" t="s">
        <v>6447</v>
      </c>
      <c r="E1503" s="72" t="s">
        <v>10120</v>
      </c>
      <c r="F1503" s="72" t="s">
        <v>9983</v>
      </c>
      <c r="G1503" s="116">
        <v>9012</v>
      </c>
      <c r="H1503" s="73">
        <v>278</v>
      </c>
      <c r="I1503" s="70">
        <v>32.417266187050402</v>
      </c>
      <c r="J1503" s="74">
        <v>9012</v>
      </c>
      <c r="K1503" s="73">
        <v>279</v>
      </c>
      <c r="L1503" s="75">
        <v>32.3010752688172</v>
      </c>
    </row>
    <row r="1504" spans="2:12" x14ac:dyDescent="0.2">
      <c r="B1504" s="71" t="s">
        <v>6680</v>
      </c>
      <c r="C1504" s="72" t="s">
        <v>5268</v>
      </c>
      <c r="D1504" s="72" t="s">
        <v>8476</v>
      </c>
      <c r="E1504" s="72" t="s">
        <v>10120</v>
      </c>
      <c r="F1504" s="72" t="s">
        <v>9990</v>
      </c>
      <c r="G1504" s="116">
        <v>0</v>
      </c>
      <c r="H1504" s="73">
        <v>40</v>
      </c>
      <c r="I1504" s="70">
        <v>0</v>
      </c>
      <c r="J1504" s="74">
        <v>0</v>
      </c>
      <c r="K1504" s="73">
        <v>41</v>
      </c>
      <c r="L1504" s="75">
        <v>0</v>
      </c>
    </row>
    <row r="1505" spans="2:12" x14ac:dyDescent="0.2">
      <c r="B1505" s="71" t="s">
        <v>6680</v>
      </c>
      <c r="C1505" s="72" t="s">
        <v>5268</v>
      </c>
      <c r="D1505" s="72" t="s">
        <v>6412</v>
      </c>
      <c r="E1505" s="72" t="s">
        <v>10120</v>
      </c>
      <c r="F1505" s="72" t="s">
        <v>9983</v>
      </c>
      <c r="G1505" s="116">
        <v>0</v>
      </c>
      <c r="H1505" s="73">
        <v>0</v>
      </c>
      <c r="I1505" s="70">
        <v>0</v>
      </c>
      <c r="J1505" s="74">
        <v>4255</v>
      </c>
      <c r="K1505" s="73">
        <v>142</v>
      </c>
      <c r="L1505" s="75">
        <v>29.9647887323944</v>
      </c>
    </row>
    <row r="1506" spans="2:12" x14ac:dyDescent="0.2">
      <c r="B1506" s="71" t="s">
        <v>6680</v>
      </c>
      <c r="C1506" s="72" t="s">
        <v>5268</v>
      </c>
      <c r="D1506" s="72" t="s">
        <v>6448</v>
      </c>
      <c r="E1506" s="72" t="s">
        <v>10120</v>
      </c>
      <c r="F1506" s="72" t="s">
        <v>9983</v>
      </c>
      <c r="G1506" s="116">
        <v>24157</v>
      </c>
      <c r="H1506" s="73">
        <v>746</v>
      </c>
      <c r="I1506" s="70">
        <v>32.382037533512097</v>
      </c>
      <c r="J1506" s="74">
        <v>27958</v>
      </c>
      <c r="K1506" s="73">
        <v>751</v>
      </c>
      <c r="L1506" s="75">
        <v>37.227696404793598</v>
      </c>
    </row>
    <row r="1507" spans="2:12" x14ac:dyDescent="0.2">
      <c r="B1507" s="71" t="s">
        <v>6680</v>
      </c>
      <c r="C1507" s="72" t="s">
        <v>5268</v>
      </c>
      <c r="D1507" s="72" t="s">
        <v>6449</v>
      </c>
      <c r="E1507" s="72" t="s">
        <v>10120</v>
      </c>
      <c r="F1507" s="72" t="s">
        <v>9983</v>
      </c>
      <c r="G1507" s="116">
        <v>285215</v>
      </c>
      <c r="H1507" s="73">
        <v>7691</v>
      </c>
      <c r="I1507" s="70">
        <v>37.084254323235001</v>
      </c>
      <c r="J1507" s="74">
        <v>291783</v>
      </c>
      <c r="K1507" s="73">
        <v>7869</v>
      </c>
      <c r="L1507" s="75">
        <v>37.080060998856297</v>
      </c>
    </row>
    <row r="1508" spans="2:12" x14ac:dyDescent="0.2">
      <c r="B1508" s="71" t="s">
        <v>5638</v>
      </c>
      <c r="C1508" s="72" t="s">
        <v>5637</v>
      </c>
      <c r="D1508" s="72" t="s">
        <v>6450</v>
      </c>
      <c r="E1508" s="72" t="s">
        <v>10118</v>
      </c>
      <c r="F1508" s="72" t="s">
        <v>9983</v>
      </c>
      <c r="G1508" s="116">
        <v>46234</v>
      </c>
      <c r="H1508" s="73">
        <v>2188.1</v>
      </c>
      <c r="I1508" s="70">
        <v>21.129747269320401</v>
      </c>
      <c r="J1508" s="74">
        <v>46953</v>
      </c>
      <c r="K1508" s="73">
        <v>2231.39</v>
      </c>
      <c r="L1508" s="75">
        <v>21.0420410596086</v>
      </c>
    </row>
    <row r="1509" spans="2:12" x14ac:dyDescent="0.2">
      <c r="B1509" s="71" t="s">
        <v>5638</v>
      </c>
      <c r="C1509" s="72" t="s">
        <v>5637</v>
      </c>
      <c r="D1509" s="72" t="s">
        <v>6451</v>
      </c>
      <c r="E1509" s="72" t="s">
        <v>10118</v>
      </c>
      <c r="F1509" s="72" t="s">
        <v>9983</v>
      </c>
      <c r="G1509" s="116">
        <v>294226</v>
      </c>
      <c r="H1509" s="73">
        <v>3933</v>
      </c>
      <c r="I1509" s="70">
        <v>74.8095601322146</v>
      </c>
      <c r="J1509" s="74">
        <v>309820</v>
      </c>
      <c r="K1509" s="73">
        <v>3964.47</v>
      </c>
      <c r="L1509" s="75">
        <v>78.149159912926606</v>
      </c>
    </row>
    <row r="1510" spans="2:12" x14ac:dyDescent="0.2">
      <c r="B1510" s="71" t="s">
        <v>5640</v>
      </c>
      <c r="C1510" s="72" t="s">
        <v>5639</v>
      </c>
      <c r="D1510" s="72" t="s">
        <v>6452</v>
      </c>
      <c r="E1510" s="72" t="s">
        <v>10118</v>
      </c>
      <c r="F1510" s="72" t="s">
        <v>9983</v>
      </c>
      <c r="G1510" s="116">
        <v>1800</v>
      </c>
      <c r="H1510" s="73">
        <v>87</v>
      </c>
      <c r="I1510" s="70">
        <v>20.689655172413801</v>
      </c>
      <c r="J1510" s="74">
        <v>1800</v>
      </c>
      <c r="K1510" s="73">
        <v>91.5</v>
      </c>
      <c r="L1510" s="75">
        <v>19.672131147540998</v>
      </c>
    </row>
    <row r="1511" spans="2:12" x14ac:dyDescent="0.2">
      <c r="B1511" s="71" t="s">
        <v>5640</v>
      </c>
      <c r="C1511" s="72" t="s">
        <v>5639</v>
      </c>
      <c r="D1511" s="72" t="s">
        <v>6857</v>
      </c>
      <c r="E1511" s="72" t="s">
        <v>10118</v>
      </c>
      <c r="F1511" s="72" t="s">
        <v>9983</v>
      </c>
      <c r="G1511" s="116">
        <v>2102</v>
      </c>
      <c r="H1511" s="73">
        <v>52.4</v>
      </c>
      <c r="I1511" s="70">
        <v>40.114503816793899</v>
      </c>
      <c r="J1511" s="74">
        <v>2152</v>
      </c>
      <c r="K1511" s="73">
        <v>53.6</v>
      </c>
      <c r="L1511" s="75">
        <v>40.1492537313433</v>
      </c>
    </row>
    <row r="1512" spans="2:12" x14ac:dyDescent="0.2">
      <c r="B1512" s="71" t="s">
        <v>5640</v>
      </c>
      <c r="C1512" s="72" t="s">
        <v>5639</v>
      </c>
      <c r="D1512" s="72" t="s">
        <v>6858</v>
      </c>
      <c r="E1512" s="72" t="s">
        <v>10118</v>
      </c>
      <c r="F1512" s="72" t="s">
        <v>9983</v>
      </c>
      <c r="G1512" s="116">
        <v>4260</v>
      </c>
      <c r="H1512" s="73">
        <v>142.19999999999999</v>
      </c>
      <c r="I1512" s="70">
        <v>29.957805907173</v>
      </c>
      <c r="J1512" s="74">
        <v>4500</v>
      </c>
      <c r="K1512" s="73">
        <v>141.6</v>
      </c>
      <c r="L1512" s="75">
        <v>31.779661016949198</v>
      </c>
    </row>
    <row r="1513" spans="2:12" x14ac:dyDescent="0.2">
      <c r="B1513" s="71" t="s">
        <v>5640</v>
      </c>
      <c r="C1513" s="72" t="s">
        <v>5639</v>
      </c>
      <c r="D1513" s="72" t="s">
        <v>8477</v>
      </c>
      <c r="E1513" s="72" t="s">
        <v>10118</v>
      </c>
      <c r="F1513" s="72" t="s">
        <v>9990</v>
      </c>
      <c r="G1513" s="116">
        <v>0</v>
      </c>
      <c r="H1513" s="73">
        <v>68.099999999999994</v>
      </c>
      <c r="I1513" s="70">
        <v>0</v>
      </c>
      <c r="J1513" s="74">
        <v>0</v>
      </c>
      <c r="K1513" s="73">
        <v>71.900000000000006</v>
      </c>
      <c r="L1513" s="75">
        <v>0</v>
      </c>
    </row>
    <row r="1514" spans="2:12" x14ac:dyDescent="0.2">
      <c r="B1514" s="71" t="s">
        <v>5640</v>
      </c>
      <c r="C1514" s="72" t="s">
        <v>5639</v>
      </c>
      <c r="D1514" s="72" t="s">
        <v>6859</v>
      </c>
      <c r="E1514" s="72" t="s">
        <v>10118</v>
      </c>
      <c r="F1514" s="72" t="s">
        <v>9983</v>
      </c>
      <c r="G1514" s="116">
        <v>40709</v>
      </c>
      <c r="H1514" s="73">
        <v>770.2</v>
      </c>
      <c r="I1514" s="70">
        <v>52.855102570760799</v>
      </c>
      <c r="J1514" s="74">
        <v>42489</v>
      </c>
      <c r="K1514" s="73">
        <v>770.2</v>
      </c>
      <c r="L1514" s="75">
        <v>55.166190599844199</v>
      </c>
    </row>
    <row r="1515" spans="2:12" x14ac:dyDescent="0.2">
      <c r="B1515" s="71" t="s">
        <v>5640</v>
      </c>
      <c r="C1515" s="72" t="s">
        <v>5639</v>
      </c>
      <c r="D1515" s="72" t="s">
        <v>6860</v>
      </c>
      <c r="E1515" s="72" t="s">
        <v>10118</v>
      </c>
      <c r="F1515" s="72" t="s">
        <v>9983</v>
      </c>
      <c r="G1515" s="116">
        <v>58547</v>
      </c>
      <c r="H1515" s="73">
        <v>1610.8</v>
      </c>
      <c r="I1515" s="70">
        <v>36.346535882791201</v>
      </c>
      <c r="J1515" s="74">
        <v>59201</v>
      </c>
      <c r="K1515" s="73">
        <v>1613.7</v>
      </c>
      <c r="L1515" s="75">
        <v>36.686496870546002</v>
      </c>
    </row>
    <row r="1516" spans="2:12" x14ac:dyDescent="0.2">
      <c r="B1516" s="71" t="s">
        <v>5640</v>
      </c>
      <c r="C1516" s="72" t="s">
        <v>5639</v>
      </c>
      <c r="D1516" s="72" t="s">
        <v>6861</v>
      </c>
      <c r="E1516" s="72" t="s">
        <v>10118</v>
      </c>
      <c r="F1516" s="72" t="s">
        <v>9983</v>
      </c>
      <c r="G1516" s="116">
        <v>29160</v>
      </c>
      <c r="H1516" s="73">
        <v>424.2</v>
      </c>
      <c r="I1516" s="70">
        <v>68.7411598302687</v>
      </c>
      <c r="J1516" s="74">
        <v>32000</v>
      </c>
      <c r="K1516" s="73">
        <v>428.2</v>
      </c>
      <c r="L1516" s="75">
        <v>74.731433909388102</v>
      </c>
    </row>
    <row r="1517" spans="2:12" x14ac:dyDescent="0.2">
      <c r="B1517" s="71" t="s">
        <v>5640</v>
      </c>
      <c r="C1517" s="72" t="s">
        <v>5639</v>
      </c>
      <c r="D1517" s="72" t="s">
        <v>4776</v>
      </c>
      <c r="E1517" s="72" t="s">
        <v>10118</v>
      </c>
      <c r="F1517" s="72" t="s">
        <v>9983</v>
      </c>
      <c r="G1517" s="116">
        <v>20145</v>
      </c>
      <c r="H1517" s="73">
        <v>364</v>
      </c>
      <c r="I1517" s="70">
        <v>55.343406593406598</v>
      </c>
      <c r="J1517" s="74">
        <v>20373</v>
      </c>
      <c r="K1517" s="73">
        <v>362</v>
      </c>
      <c r="L1517" s="75">
        <v>56.279005524861901</v>
      </c>
    </row>
    <row r="1518" spans="2:12" x14ac:dyDescent="0.2">
      <c r="B1518" s="71" t="s">
        <v>5640</v>
      </c>
      <c r="C1518" s="72" t="s">
        <v>5639</v>
      </c>
      <c r="D1518" s="72" t="s">
        <v>5639</v>
      </c>
      <c r="E1518" s="72" t="s">
        <v>10118</v>
      </c>
      <c r="F1518" s="72" t="s">
        <v>9983</v>
      </c>
      <c r="G1518" s="116">
        <v>488110</v>
      </c>
      <c r="H1518" s="73">
        <v>10151</v>
      </c>
      <c r="I1518" s="70">
        <v>48.084917742094397</v>
      </c>
      <c r="J1518" s="74">
        <v>503680</v>
      </c>
      <c r="K1518" s="73">
        <v>10428.299999999999</v>
      </c>
      <c r="L1518" s="75">
        <v>48.299339297872102</v>
      </c>
    </row>
    <row r="1519" spans="2:12" x14ac:dyDescent="0.2">
      <c r="B1519" s="71" t="s">
        <v>5640</v>
      </c>
      <c r="C1519" s="72" t="s">
        <v>5639</v>
      </c>
      <c r="D1519" s="72" t="s">
        <v>6862</v>
      </c>
      <c r="E1519" s="72" t="s">
        <v>10118</v>
      </c>
      <c r="F1519" s="72" t="s">
        <v>9983</v>
      </c>
      <c r="G1519" s="116">
        <v>24166</v>
      </c>
      <c r="H1519" s="73">
        <v>848.6</v>
      </c>
      <c r="I1519" s="70">
        <v>28.477492340325199</v>
      </c>
      <c r="J1519" s="74">
        <v>24439</v>
      </c>
      <c r="K1519" s="73">
        <v>846.6</v>
      </c>
      <c r="L1519" s="75">
        <v>28.867233640444098</v>
      </c>
    </row>
    <row r="1520" spans="2:12" x14ac:dyDescent="0.2">
      <c r="B1520" s="71" t="s">
        <v>5640</v>
      </c>
      <c r="C1520" s="72" t="s">
        <v>5639</v>
      </c>
      <c r="D1520" s="72" t="s">
        <v>6863</v>
      </c>
      <c r="E1520" s="72" t="s">
        <v>10118</v>
      </c>
      <c r="F1520" s="72" t="s">
        <v>9983</v>
      </c>
      <c r="G1520" s="116">
        <v>12310</v>
      </c>
      <c r="H1520" s="73">
        <v>203.7</v>
      </c>
      <c r="I1520" s="70">
        <v>60.432007854688301</v>
      </c>
      <c r="J1520" s="74">
        <v>13000</v>
      </c>
      <c r="K1520" s="73">
        <v>215.2</v>
      </c>
      <c r="L1520" s="75">
        <v>60.408921933085502</v>
      </c>
    </row>
    <row r="1521" spans="2:12" x14ac:dyDescent="0.2">
      <c r="B1521" s="71" t="s">
        <v>5640</v>
      </c>
      <c r="C1521" s="72" t="s">
        <v>5639</v>
      </c>
      <c r="D1521" s="72" t="s">
        <v>6864</v>
      </c>
      <c r="E1521" s="72" t="s">
        <v>10118</v>
      </c>
      <c r="F1521" s="72" t="s">
        <v>9983</v>
      </c>
      <c r="G1521" s="116">
        <v>11930</v>
      </c>
      <c r="H1521" s="73">
        <v>217.9</v>
      </c>
      <c r="I1521" s="70">
        <v>54.7498852684718</v>
      </c>
      <c r="J1521" s="74">
        <v>12000</v>
      </c>
      <c r="K1521" s="73">
        <v>224.4</v>
      </c>
      <c r="L1521" s="75">
        <v>53.475935828876999</v>
      </c>
    </row>
    <row r="1522" spans="2:12" x14ac:dyDescent="0.2">
      <c r="B1522" s="71" t="s">
        <v>5640</v>
      </c>
      <c r="C1522" s="72" t="s">
        <v>5639</v>
      </c>
      <c r="D1522" s="72" t="s">
        <v>6865</v>
      </c>
      <c r="E1522" s="72" t="s">
        <v>10118</v>
      </c>
      <c r="F1522" s="72" t="s">
        <v>9983</v>
      </c>
      <c r="G1522" s="116">
        <v>21441</v>
      </c>
      <c r="H1522" s="73">
        <v>954.2</v>
      </c>
      <c r="I1522" s="70">
        <v>22.470132047788699</v>
      </c>
      <c r="J1522" s="74">
        <v>23060</v>
      </c>
      <c r="K1522" s="73">
        <v>955</v>
      </c>
      <c r="L1522" s="75">
        <v>24.146596858638699</v>
      </c>
    </row>
    <row r="1523" spans="2:12" x14ac:dyDescent="0.2">
      <c r="B1523" s="71" t="s">
        <v>5640</v>
      </c>
      <c r="C1523" s="72" t="s">
        <v>5639</v>
      </c>
      <c r="D1523" s="72" t="s">
        <v>6866</v>
      </c>
      <c r="E1523" s="72" t="s">
        <v>10118</v>
      </c>
      <c r="F1523" s="72" t="s">
        <v>9983</v>
      </c>
      <c r="G1523" s="116">
        <v>7192</v>
      </c>
      <c r="H1523" s="73">
        <v>228.8</v>
      </c>
      <c r="I1523" s="70">
        <v>31.433566433566401</v>
      </c>
      <c r="J1523" s="74">
        <v>7250</v>
      </c>
      <c r="K1523" s="73">
        <v>226.2</v>
      </c>
      <c r="L1523" s="75">
        <v>32.051282051282101</v>
      </c>
    </row>
    <row r="1524" spans="2:12" x14ac:dyDescent="0.2">
      <c r="B1524" s="71" t="s">
        <v>5640</v>
      </c>
      <c r="C1524" s="72" t="s">
        <v>5639</v>
      </c>
      <c r="D1524" s="72" t="s">
        <v>6867</v>
      </c>
      <c r="E1524" s="72" t="s">
        <v>10118</v>
      </c>
      <c r="F1524" s="72" t="s">
        <v>9983</v>
      </c>
      <c r="G1524" s="116">
        <v>12546</v>
      </c>
      <c r="H1524" s="73">
        <v>349.2</v>
      </c>
      <c r="I1524" s="70">
        <v>35.927835051546403</v>
      </c>
      <c r="J1524" s="74">
        <v>14350</v>
      </c>
      <c r="K1524" s="73">
        <v>352</v>
      </c>
      <c r="L1524" s="75">
        <v>40.767045454545503</v>
      </c>
    </row>
    <row r="1525" spans="2:12" x14ac:dyDescent="0.2">
      <c r="B1525" s="71" t="s">
        <v>5640</v>
      </c>
      <c r="C1525" s="72" t="s">
        <v>5639</v>
      </c>
      <c r="D1525" s="72" t="s">
        <v>8478</v>
      </c>
      <c r="E1525" s="72" t="s">
        <v>10118</v>
      </c>
      <c r="F1525" s="72" t="s">
        <v>9990</v>
      </c>
      <c r="G1525" s="116">
        <v>0</v>
      </c>
      <c r="H1525" s="73">
        <v>47.8</v>
      </c>
      <c r="I1525" s="70">
        <v>0</v>
      </c>
      <c r="J1525" s="74">
        <v>0</v>
      </c>
      <c r="K1525" s="73">
        <v>49.3</v>
      </c>
      <c r="L1525" s="75">
        <v>0</v>
      </c>
    </row>
    <row r="1526" spans="2:12" x14ac:dyDescent="0.2">
      <c r="B1526" s="71" t="s">
        <v>5640</v>
      </c>
      <c r="C1526" s="72" t="s">
        <v>5639</v>
      </c>
      <c r="D1526" s="72" t="s">
        <v>6868</v>
      </c>
      <c r="E1526" s="72" t="s">
        <v>10118</v>
      </c>
      <c r="F1526" s="72" t="s">
        <v>9983</v>
      </c>
      <c r="G1526" s="116">
        <v>21187</v>
      </c>
      <c r="H1526" s="73">
        <v>832.7</v>
      </c>
      <c r="I1526" s="70">
        <v>25.4437372403026</v>
      </c>
      <c r="J1526" s="74">
        <v>22000</v>
      </c>
      <c r="K1526" s="73">
        <v>848.2</v>
      </c>
      <c r="L1526" s="75">
        <v>25.937278943645399</v>
      </c>
    </row>
    <row r="1527" spans="2:12" x14ac:dyDescent="0.2">
      <c r="B1527" s="71" t="s">
        <v>5640</v>
      </c>
      <c r="C1527" s="72" t="s">
        <v>5639</v>
      </c>
      <c r="D1527" s="72" t="s">
        <v>6869</v>
      </c>
      <c r="E1527" s="72" t="s">
        <v>10118</v>
      </c>
      <c r="F1527" s="72" t="s">
        <v>9983</v>
      </c>
      <c r="G1527" s="116">
        <v>1149</v>
      </c>
      <c r="H1527" s="73">
        <v>117.2</v>
      </c>
      <c r="I1527" s="70">
        <v>9.8037542662116</v>
      </c>
      <c r="J1527" s="74">
        <v>1163</v>
      </c>
      <c r="K1527" s="73">
        <v>114.2</v>
      </c>
      <c r="L1527" s="75">
        <v>10.183887915936999</v>
      </c>
    </row>
    <row r="1528" spans="2:12" x14ac:dyDescent="0.2">
      <c r="B1528" s="71" t="s">
        <v>5640</v>
      </c>
      <c r="C1528" s="72" t="s">
        <v>5639</v>
      </c>
      <c r="D1528" s="72" t="s">
        <v>6870</v>
      </c>
      <c r="E1528" s="72" t="s">
        <v>10118</v>
      </c>
      <c r="F1528" s="72" t="s">
        <v>9983</v>
      </c>
      <c r="G1528" s="116">
        <v>3000</v>
      </c>
      <c r="H1528" s="73">
        <v>96.7</v>
      </c>
      <c r="I1528" s="70">
        <v>31.023784901757999</v>
      </c>
      <c r="J1528" s="74">
        <v>3300</v>
      </c>
      <c r="K1528" s="73">
        <v>123.7</v>
      </c>
      <c r="L1528" s="75">
        <v>26.677445432498001</v>
      </c>
    </row>
    <row r="1529" spans="2:12" x14ac:dyDescent="0.2">
      <c r="B1529" s="71" t="s">
        <v>5640</v>
      </c>
      <c r="C1529" s="72" t="s">
        <v>5639</v>
      </c>
      <c r="D1529" s="72" t="s">
        <v>6871</v>
      </c>
      <c r="E1529" s="72" t="s">
        <v>10118</v>
      </c>
      <c r="F1529" s="72" t="s">
        <v>9983</v>
      </c>
      <c r="G1529" s="116">
        <v>110000</v>
      </c>
      <c r="H1529" s="73">
        <v>1907.5</v>
      </c>
      <c r="I1529" s="70">
        <v>57.667103538663198</v>
      </c>
      <c r="J1529" s="74">
        <v>135000</v>
      </c>
      <c r="K1529" s="73">
        <v>1971.5</v>
      </c>
      <c r="L1529" s="75">
        <v>68.475779863048402</v>
      </c>
    </row>
    <row r="1530" spans="2:12" x14ac:dyDescent="0.2">
      <c r="B1530" s="71" t="s">
        <v>5640</v>
      </c>
      <c r="C1530" s="72" t="s">
        <v>5639</v>
      </c>
      <c r="D1530" s="72" t="s">
        <v>6872</v>
      </c>
      <c r="E1530" s="72" t="s">
        <v>10118</v>
      </c>
      <c r="F1530" s="72" t="s">
        <v>9983</v>
      </c>
      <c r="G1530" s="116">
        <v>1663</v>
      </c>
      <c r="H1530" s="73">
        <v>132.5</v>
      </c>
      <c r="I1530" s="70">
        <v>12.550943396226399</v>
      </c>
      <c r="J1530" s="74">
        <v>1672</v>
      </c>
      <c r="K1530" s="73">
        <v>134.30000000000001</v>
      </c>
      <c r="L1530" s="75">
        <v>12.4497393894267</v>
      </c>
    </row>
    <row r="1531" spans="2:12" x14ac:dyDescent="0.2">
      <c r="B1531" s="71" t="s">
        <v>5640</v>
      </c>
      <c r="C1531" s="72" t="s">
        <v>5639</v>
      </c>
      <c r="D1531" s="72" t="s">
        <v>6873</v>
      </c>
      <c r="E1531" s="72" t="s">
        <v>10118</v>
      </c>
      <c r="F1531" s="72" t="s">
        <v>9983</v>
      </c>
      <c r="G1531" s="116">
        <v>2665</v>
      </c>
      <c r="H1531" s="73">
        <v>163.69999999999999</v>
      </c>
      <c r="I1531" s="70">
        <v>16.279780085522301</v>
      </c>
      <c r="J1531" s="74">
        <v>2759</v>
      </c>
      <c r="K1531" s="73">
        <v>167.1</v>
      </c>
      <c r="L1531" s="75">
        <v>16.511071214841401</v>
      </c>
    </row>
    <row r="1532" spans="2:12" x14ac:dyDescent="0.2">
      <c r="B1532" s="71" t="s">
        <v>5640</v>
      </c>
      <c r="C1532" s="72" t="s">
        <v>5639</v>
      </c>
      <c r="D1532" s="72" t="s">
        <v>6874</v>
      </c>
      <c r="E1532" s="72" t="s">
        <v>10118</v>
      </c>
      <c r="F1532" s="72" t="s">
        <v>9983</v>
      </c>
      <c r="G1532" s="116">
        <v>69670</v>
      </c>
      <c r="H1532" s="73">
        <v>1296.4000000000001</v>
      </c>
      <c r="I1532" s="70">
        <v>53.741129281086103</v>
      </c>
      <c r="J1532" s="74">
        <v>72620</v>
      </c>
      <c r="K1532" s="73">
        <v>1304.9000000000001</v>
      </c>
      <c r="L1532" s="75">
        <v>55.651774082305202</v>
      </c>
    </row>
    <row r="1533" spans="2:12" x14ac:dyDescent="0.2">
      <c r="B1533" s="71" t="s">
        <v>5640</v>
      </c>
      <c r="C1533" s="72" t="s">
        <v>5639</v>
      </c>
      <c r="D1533" s="72" t="s">
        <v>6875</v>
      </c>
      <c r="E1533" s="72" t="s">
        <v>10118</v>
      </c>
      <c r="F1533" s="72" t="s">
        <v>9983</v>
      </c>
      <c r="G1533" s="116">
        <v>37102</v>
      </c>
      <c r="H1533" s="73">
        <v>986.5</v>
      </c>
      <c r="I1533" s="70">
        <v>37.6097313735428</v>
      </c>
      <c r="J1533" s="74">
        <v>33438</v>
      </c>
      <c r="K1533" s="73">
        <v>1004.6</v>
      </c>
      <c r="L1533" s="75">
        <v>33.284889508261998</v>
      </c>
    </row>
    <row r="1534" spans="2:12" x14ac:dyDescent="0.2">
      <c r="B1534" s="71" t="s">
        <v>5640</v>
      </c>
      <c r="C1534" s="72" t="s">
        <v>5639</v>
      </c>
      <c r="D1534" s="72" t="s">
        <v>6876</v>
      </c>
      <c r="E1534" s="72" t="s">
        <v>10118</v>
      </c>
      <c r="F1534" s="72" t="s">
        <v>9983</v>
      </c>
      <c r="G1534" s="116">
        <v>16989</v>
      </c>
      <c r="H1534" s="73">
        <v>519.70000000000005</v>
      </c>
      <c r="I1534" s="70">
        <v>32.6900134693092</v>
      </c>
      <c r="J1534" s="74">
        <v>17380</v>
      </c>
      <c r="K1534" s="73">
        <v>526.20000000000005</v>
      </c>
      <c r="L1534" s="75">
        <v>33.029266438616503</v>
      </c>
    </row>
    <row r="1535" spans="2:12" x14ac:dyDescent="0.2">
      <c r="B1535" s="71" t="s">
        <v>5640</v>
      </c>
      <c r="C1535" s="72" t="s">
        <v>5639</v>
      </c>
      <c r="D1535" s="72" t="s">
        <v>6877</v>
      </c>
      <c r="E1535" s="72" t="s">
        <v>10118</v>
      </c>
      <c r="F1535" s="72" t="s">
        <v>9983</v>
      </c>
      <c r="G1535" s="116">
        <v>19544</v>
      </c>
      <c r="H1535" s="73">
        <v>782.1</v>
      </c>
      <c r="I1535" s="70">
        <v>24.989131824574901</v>
      </c>
      <c r="J1535" s="74">
        <v>19762</v>
      </c>
      <c r="K1535" s="73">
        <v>787.7</v>
      </c>
      <c r="L1535" s="75">
        <v>25.0882315602387</v>
      </c>
    </row>
    <row r="1536" spans="2:12" x14ac:dyDescent="0.2">
      <c r="B1536" s="71" t="s">
        <v>5640</v>
      </c>
      <c r="C1536" s="72" t="s">
        <v>5639</v>
      </c>
      <c r="D1536" s="72" t="s">
        <v>6878</v>
      </c>
      <c r="E1536" s="72" t="s">
        <v>10118</v>
      </c>
      <c r="F1536" s="72" t="s">
        <v>9983</v>
      </c>
      <c r="G1536" s="116">
        <v>8000</v>
      </c>
      <c r="H1536" s="73">
        <v>326.7</v>
      </c>
      <c r="I1536" s="70">
        <v>24.487297214569899</v>
      </c>
      <c r="J1536" s="74">
        <v>9500</v>
      </c>
      <c r="K1536" s="73">
        <v>326.2</v>
      </c>
      <c r="L1536" s="75">
        <v>29.123237277743701</v>
      </c>
    </row>
    <row r="1537" spans="2:12" x14ac:dyDescent="0.2">
      <c r="B1537" s="71" t="s">
        <v>5640</v>
      </c>
      <c r="C1537" s="72" t="s">
        <v>5639</v>
      </c>
      <c r="D1537" s="72" t="s">
        <v>6879</v>
      </c>
      <c r="E1537" s="72" t="s">
        <v>10118</v>
      </c>
      <c r="F1537" s="72" t="s">
        <v>9983</v>
      </c>
      <c r="G1537" s="116">
        <v>29263</v>
      </c>
      <c r="H1537" s="73">
        <v>691.6</v>
      </c>
      <c r="I1537" s="70">
        <v>42.312030075187998</v>
      </c>
      <c r="J1537" s="74">
        <v>28305</v>
      </c>
      <c r="K1537" s="73">
        <v>702.3</v>
      </c>
      <c r="L1537" s="75">
        <v>40.303289192652699</v>
      </c>
    </row>
    <row r="1538" spans="2:12" x14ac:dyDescent="0.2">
      <c r="B1538" s="71" t="s">
        <v>5640</v>
      </c>
      <c r="C1538" s="72" t="s">
        <v>5639</v>
      </c>
      <c r="D1538" s="72" t="s">
        <v>6880</v>
      </c>
      <c r="E1538" s="72" t="s">
        <v>10118</v>
      </c>
      <c r="F1538" s="72" t="s">
        <v>9983</v>
      </c>
      <c r="G1538" s="116">
        <v>5000</v>
      </c>
      <c r="H1538" s="73">
        <v>155.19999999999999</v>
      </c>
      <c r="I1538" s="70">
        <v>32.216494845360799</v>
      </c>
      <c r="J1538" s="74">
        <v>5250</v>
      </c>
      <c r="K1538" s="73">
        <v>154.19999999999999</v>
      </c>
      <c r="L1538" s="75">
        <v>34.046692607003898</v>
      </c>
    </row>
    <row r="1539" spans="2:12" x14ac:dyDescent="0.2">
      <c r="B1539" s="71" t="s">
        <v>5640</v>
      </c>
      <c r="C1539" s="72" t="s">
        <v>5639</v>
      </c>
      <c r="D1539" s="72" t="s">
        <v>6881</v>
      </c>
      <c r="E1539" s="72" t="s">
        <v>10118</v>
      </c>
      <c r="F1539" s="72" t="s">
        <v>9983</v>
      </c>
      <c r="G1539" s="116">
        <v>31450</v>
      </c>
      <c r="H1539" s="73">
        <v>384.6</v>
      </c>
      <c r="I1539" s="70">
        <v>81.773270930837199</v>
      </c>
      <c r="J1539" s="74">
        <v>36000</v>
      </c>
      <c r="K1539" s="73">
        <v>398</v>
      </c>
      <c r="L1539" s="75">
        <v>90.452261306532705</v>
      </c>
    </row>
    <row r="1540" spans="2:12" x14ac:dyDescent="0.2">
      <c r="B1540" s="71" t="s">
        <v>5640</v>
      </c>
      <c r="C1540" s="72" t="s">
        <v>5639</v>
      </c>
      <c r="D1540" s="72" t="s">
        <v>6882</v>
      </c>
      <c r="E1540" s="72" t="s">
        <v>10118</v>
      </c>
      <c r="F1540" s="72" t="s">
        <v>9983</v>
      </c>
      <c r="G1540" s="116">
        <v>41883</v>
      </c>
      <c r="H1540" s="73">
        <v>493.6</v>
      </c>
      <c r="I1540" s="70">
        <v>84.852106969205806</v>
      </c>
      <c r="J1540" s="74">
        <v>48870</v>
      </c>
      <c r="K1540" s="73">
        <v>489.4</v>
      </c>
      <c r="L1540" s="75">
        <v>99.856967715570093</v>
      </c>
    </row>
    <row r="1541" spans="2:12" x14ac:dyDescent="0.2">
      <c r="B1541" s="71" t="s">
        <v>5640</v>
      </c>
      <c r="C1541" s="72" t="s">
        <v>5639</v>
      </c>
      <c r="D1541" s="72" t="s">
        <v>6883</v>
      </c>
      <c r="E1541" s="72" t="s">
        <v>10118</v>
      </c>
      <c r="F1541" s="72" t="s">
        <v>9983</v>
      </c>
      <c r="G1541" s="116">
        <v>19477</v>
      </c>
      <c r="H1541" s="73">
        <v>640.29999999999995</v>
      </c>
      <c r="I1541" s="70">
        <v>30.418553802904899</v>
      </c>
      <c r="J1541" s="74">
        <v>19906</v>
      </c>
      <c r="K1541" s="73">
        <v>647.9</v>
      </c>
      <c r="L1541" s="75">
        <v>30.723877141534199</v>
      </c>
    </row>
    <row r="1542" spans="2:12" x14ac:dyDescent="0.2">
      <c r="B1542" s="71" t="s">
        <v>5640</v>
      </c>
      <c r="C1542" s="72" t="s">
        <v>5639</v>
      </c>
      <c r="D1542" s="72" t="s">
        <v>8479</v>
      </c>
      <c r="E1542" s="72" t="s">
        <v>10118</v>
      </c>
      <c r="F1542" s="72" t="s">
        <v>9990</v>
      </c>
      <c r="G1542" s="116">
        <v>0</v>
      </c>
      <c r="H1542" s="73">
        <v>43.1</v>
      </c>
      <c r="I1542" s="70">
        <v>0</v>
      </c>
      <c r="J1542" s="74">
        <v>0</v>
      </c>
      <c r="K1542" s="73">
        <v>44.8</v>
      </c>
      <c r="L1542" s="75">
        <v>0</v>
      </c>
    </row>
    <row r="1543" spans="2:12" x14ac:dyDescent="0.2">
      <c r="B1543" s="71" t="s">
        <v>5640</v>
      </c>
      <c r="C1543" s="72" t="s">
        <v>5639</v>
      </c>
      <c r="D1543" s="72" t="s">
        <v>5146</v>
      </c>
      <c r="E1543" s="72" t="s">
        <v>10118</v>
      </c>
      <c r="F1543" s="72" t="s">
        <v>9983</v>
      </c>
      <c r="G1543" s="116">
        <v>54279</v>
      </c>
      <c r="H1543" s="73">
        <v>1016.7</v>
      </c>
      <c r="I1543" s="70">
        <v>53.387429920330497</v>
      </c>
      <c r="J1543" s="74">
        <v>60470</v>
      </c>
      <c r="K1543" s="73">
        <v>1026.9000000000001</v>
      </c>
      <c r="L1543" s="75">
        <v>58.885967474924499</v>
      </c>
    </row>
    <row r="1544" spans="2:12" x14ac:dyDescent="0.2">
      <c r="B1544" s="71" t="s">
        <v>5640</v>
      </c>
      <c r="C1544" s="72" t="s">
        <v>5639</v>
      </c>
      <c r="D1544" s="72" t="s">
        <v>5147</v>
      </c>
      <c r="E1544" s="72" t="s">
        <v>10118</v>
      </c>
      <c r="F1544" s="72" t="s">
        <v>9983</v>
      </c>
      <c r="G1544" s="116">
        <v>15766</v>
      </c>
      <c r="H1544" s="73">
        <v>385.6</v>
      </c>
      <c r="I1544" s="70">
        <v>40.886929460580902</v>
      </c>
      <c r="J1544" s="74">
        <v>16081</v>
      </c>
      <c r="K1544" s="73">
        <v>388.2</v>
      </c>
      <c r="L1544" s="75">
        <v>41.424523441524997</v>
      </c>
    </row>
    <row r="1545" spans="2:12" x14ac:dyDescent="0.2">
      <c r="B1545" s="71" t="s">
        <v>5640</v>
      </c>
      <c r="C1545" s="72" t="s">
        <v>5639</v>
      </c>
      <c r="D1545" s="72" t="s">
        <v>5148</v>
      </c>
      <c r="E1545" s="72" t="s">
        <v>10118</v>
      </c>
      <c r="F1545" s="72" t="s">
        <v>9983</v>
      </c>
      <c r="G1545" s="116">
        <v>38850</v>
      </c>
      <c r="H1545" s="73">
        <v>742.5</v>
      </c>
      <c r="I1545" s="70">
        <v>52.323232323232297</v>
      </c>
      <c r="J1545" s="74">
        <v>37730</v>
      </c>
      <c r="K1545" s="73">
        <v>748.9</v>
      </c>
      <c r="L1545" s="75">
        <v>50.380558151956201</v>
      </c>
    </row>
    <row r="1546" spans="2:12" x14ac:dyDescent="0.2">
      <c r="B1546" s="71" t="s">
        <v>5640</v>
      </c>
      <c r="C1546" s="72" t="s">
        <v>5639</v>
      </c>
      <c r="D1546" s="72" t="s">
        <v>5149</v>
      </c>
      <c r="E1546" s="72" t="s">
        <v>10118</v>
      </c>
      <c r="F1546" s="72" t="s">
        <v>9983</v>
      </c>
      <c r="G1546" s="116">
        <v>13250</v>
      </c>
      <c r="H1546" s="73">
        <v>335.7</v>
      </c>
      <c r="I1546" s="70">
        <v>39.469764670837101</v>
      </c>
      <c r="J1546" s="74">
        <v>13500</v>
      </c>
      <c r="K1546" s="73">
        <v>337.2</v>
      </c>
      <c r="L1546" s="75">
        <v>40.035587188612098</v>
      </c>
    </row>
    <row r="1547" spans="2:12" x14ac:dyDescent="0.2">
      <c r="B1547" s="71" t="s">
        <v>5640</v>
      </c>
      <c r="C1547" s="72" t="s">
        <v>5639</v>
      </c>
      <c r="D1547" s="72" t="s">
        <v>5150</v>
      </c>
      <c r="E1547" s="72" t="s">
        <v>10118</v>
      </c>
      <c r="F1547" s="72" t="s">
        <v>9990</v>
      </c>
      <c r="G1547" s="116">
        <v>0</v>
      </c>
      <c r="H1547" s="73">
        <v>53.9</v>
      </c>
      <c r="I1547" s="70">
        <v>0</v>
      </c>
      <c r="J1547" s="74">
        <v>0</v>
      </c>
      <c r="K1547" s="73">
        <v>54.7</v>
      </c>
      <c r="L1547" s="75">
        <v>0</v>
      </c>
    </row>
    <row r="1548" spans="2:12" x14ac:dyDescent="0.2">
      <c r="B1548" s="71" t="s">
        <v>5640</v>
      </c>
      <c r="C1548" s="72" t="s">
        <v>5639</v>
      </c>
      <c r="D1548" s="72" t="s">
        <v>5151</v>
      </c>
      <c r="E1548" s="72" t="s">
        <v>10118</v>
      </c>
      <c r="F1548" s="72" t="s">
        <v>9983</v>
      </c>
      <c r="G1548" s="116">
        <v>97828</v>
      </c>
      <c r="H1548" s="73">
        <v>2103.4</v>
      </c>
      <c r="I1548" s="70">
        <v>46.509460872872502</v>
      </c>
      <c r="J1548" s="74">
        <v>111895</v>
      </c>
      <c r="K1548" s="73">
        <v>2155.9</v>
      </c>
      <c r="L1548" s="75">
        <v>51.901757966510502</v>
      </c>
    </row>
    <row r="1549" spans="2:12" x14ac:dyDescent="0.2">
      <c r="B1549" s="71" t="s">
        <v>5640</v>
      </c>
      <c r="C1549" s="72" t="s">
        <v>5639</v>
      </c>
      <c r="D1549" s="72" t="s">
        <v>5152</v>
      </c>
      <c r="E1549" s="72" t="s">
        <v>10118</v>
      </c>
      <c r="F1549" s="72" t="s">
        <v>9983</v>
      </c>
      <c r="G1549" s="116">
        <v>29412</v>
      </c>
      <c r="H1549" s="73">
        <v>485.6</v>
      </c>
      <c r="I1549" s="70">
        <v>60.5683690280066</v>
      </c>
      <c r="J1549" s="74">
        <v>29980</v>
      </c>
      <c r="K1549" s="73">
        <v>486.9</v>
      </c>
      <c r="L1549" s="75">
        <v>61.573218319983603</v>
      </c>
    </row>
    <row r="1550" spans="2:12" x14ac:dyDescent="0.2">
      <c r="B1550" s="71" t="s">
        <v>5640</v>
      </c>
      <c r="C1550" s="72" t="s">
        <v>5639</v>
      </c>
      <c r="D1550" s="72" t="s">
        <v>5153</v>
      </c>
      <c r="E1550" s="72" t="s">
        <v>10118</v>
      </c>
      <c r="F1550" s="72" t="s">
        <v>9983</v>
      </c>
      <c r="G1550" s="116">
        <v>27707</v>
      </c>
      <c r="H1550" s="73">
        <v>558.29999999999995</v>
      </c>
      <c r="I1550" s="70">
        <v>49.627440444205597</v>
      </c>
      <c r="J1550" s="74">
        <v>30503</v>
      </c>
      <c r="K1550" s="73">
        <v>574.29999999999995</v>
      </c>
      <c r="L1550" s="75">
        <v>53.113355389169399</v>
      </c>
    </row>
    <row r="1551" spans="2:12" x14ac:dyDescent="0.2">
      <c r="B1551" s="71" t="s">
        <v>5640</v>
      </c>
      <c r="C1551" s="72" t="s">
        <v>5639</v>
      </c>
      <c r="D1551" s="72" t="s">
        <v>5154</v>
      </c>
      <c r="E1551" s="72" t="s">
        <v>10118</v>
      </c>
      <c r="F1551" s="72" t="s">
        <v>9983</v>
      </c>
      <c r="G1551" s="116">
        <v>27048</v>
      </c>
      <c r="H1551" s="73">
        <v>321.5</v>
      </c>
      <c r="I1551" s="70">
        <v>84.130637636080905</v>
      </c>
      <c r="J1551" s="74">
        <v>27375</v>
      </c>
      <c r="K1551" s="73">
        <v>326.3</v>
      </c>
      <c r="L1551" s="75">
        <v>83.895188476861804</v>
      </c>
    </row>
    <row r="1552" spans="2:12" x14ac:dyDescent="0.2">
      <c r="B1552" s="71" t="s">
        <v>5640</v>
      </c>
      <c r="C1552" s="72" t="s">
        <v>5639</v>
      </c>
      <c r="D1552" s="72" t="s">
        <v>7914</v>
      </c>
      <c r="E1552" s="72" t="s">
        <v>10118</v>
      </c>
      <c r="F1552" s="72" t="s">
        <v>9983</v>
      </c>
      <c r="G1552" s="116">
        <v>26693</v>
      </c>
      <c r="H1552" s="73">
        <v>403.4</v>
      </c>
      <c r="I1552" s="70">
        <v>66.170054536440304</v>
      </c>
      <c r="J1552" s="74">
        <v>29362</v>
      </c>
      <c r="K1552" s="73">
        <v>407.2</v>
      </c>
      <c r="L1552" s="75">
        <v>72.107072691552105</v>
      </c>
    </row>
    <row r="1553" spans="2:12" x14ac:dyDescent="0.2">
      <c r="B1553" s="71" t="s">
        <v>5640</v>
      </c>
      <c r="C1553" s="72" t="s">
        <v>5639</v>
      </c>
      <c r="D1553" s="72" t="s">
        <v>5155</v>
      </c>
      <c r="E1553" s="72" t="s">
        <v>10118</v>
      </c>
      <c r="F1553" s="72" t="s">
        <v>9983</v>
      </c>
      <c r="G1553" s="116">
        <v>52543</v>
      </c>
      <c r="H1553" s="73">
        <v>1233.0999999999999</v>
      </c>
      <c r="I1553" s="70">
        <v>42.610493877220001</v>
      </c>
      <c r="J1553" s="74">
        <v>81800</v>
      </c>
      <c r="K1553" s="73">
        <v>1250.0999999999999</v>
      </c>
      <c r="L1553" s="75">
        <v>65.434765218782502</v>
      </c>
    </row>
    <row r="1554" spans="2:12" x14ac:dyDescent="0.2">
      <c r="B1554" s="71" t="s">
        <v>5640</v>
      </c>
      <c r="C1554" s="72" t="s">
        <v>5639</v>
      </c>
      <c r="D1554" s="72" t="s">
        <v>5156</v>
      </c>
      <c r="E1554" s="72" t="s">
        <v>10118</v>
      </c>
      <c r="F1554" s="72" t="s">
        <v>9983</v>
      </c>
      <c r="G1554" s="116">
        <v>39500</v>
      </c>
      <c r="H1554" s="73">
        <v>1078.9000000000001</v>
      </c>
      <c r="I1554" s="70">
        <v>36.611363425711403</v>
      </c>
      <c r="J1554" s="74">
        <v>39900</v>
      </c>
      <c r="K1554" s="73">
        <v>1082.7</v>
      </c>
      <c r="L1554" s="75">
        <v>36.852313660293703</v>
      </c>
    </row>
    <row r="1555" spans="2:12" x14ac:dyDescent="0.2">
      <c r="B1555" s="71" t="s">
        <v>5640</v>
      </c>
      <c r="C1555" s="72" t="s">
        <v>5639</v>
      </c>
      <c r="D1555" s="72" t="s">
        <v>5157</v>
      </c>
      <c r="E1555" s="72" t="s">
        <v>10118</v>
      </c>
      <c r="F1555" s="72" t="s">
        <v>9983</v>
      </c>
      <c r="G1555" s="116">
        <v>22570</v>
      </c>
      <c r="H1555" s="73">
        <v>762.5</v>
      </c>
      <c r="I1555" s="70">
        <v>29.6</v>
      </c>
      <c r="J1555" s="74">
        <v>30041</v>
      </c>
      <c r="K1555" s="73">
        <v>775.4</v>
      </c>
      <c r="L1555" s="75">
        <v>38.742584472530297</v>
      </c>
    </row>
    <row r="1556" spans="2:12" x14ac:dyDescent="0.2">
      <c r="B1556" s="71" t="s">
        <v>5640</v>
      </c>
      <c r="C1556" s="72" t="s">
        <v>5639</v>
      </c>
      <c r="D1556" s="72" t="s">
        <v>5158</v>
      </c>
      <c r="E1556" s="72" t="s">
        <v>10118</v>
      </c>
      <c r="F1556" s="72" t="s">
        <v>9983</v>
      </c>
      <c r="G1556" s="116">
        <v>242112</v>
      </c>
      <c r="H1556" s="73">
        <v>4103.6000000000004</v>
      </c>
      <c r="I1556" s="70">
        <v>58.999902524612502</v>
      </c>
      <c r="J1556" s="74">
        <v>247374</v>
      </c>
      <c r="K1556" s="73">
        <v>4122.8999999999996</v>
      </c>
      <c r="L1556" s="75">
        <v>60</v>
      </c>
    </row>
    <row r="1557" spans="2:12" x14ac:dyDescent="0.2">
      <c r="B1557" s="71" t="s">
        <v>5640</v>
      </c>
      <c r="C1557" s="72" t="s">
        <v>5639</v>
      </c>
      <c r="D1557" s="72" t="s">
        <v>5159</v>
      </c>
      <c r="E1557" s="72" t="s">
        <v>10118</v>
      </c>
      <c r="F1557" s="72" t="s">
        <v>9983</v>
      </c>
      <c r="G1557" s="116">
        <v>20516</v>
      </c>
      <c r="H1557" s="73">
        <v>579.20000000000005</v>
      </c>
      <c r="I1557" s="70">
        <v>35.421270718232002</v>
      </c>
      <c r="J1557" s="74">
        <v>23213</v>
      </c>
      <c r="K1557" s="73">
        <v>577</v>
      </c>
      <c r="L1557" s="75">
        <v>40.230502599653398</v>
      </c>
    </row>
    <row r="1558" spans="2:12" x14ac:dyDescent="0.2">
      <c r="B1558" s="71" t="s">
        <v>5640</v>
      </c>
      <c r="C1558" s="72" t="s">
        <v>5639</v>
      </c>
      <c r="D1558" s="72" t="s">
        <v>5160</v>
      </c>
      <c r="E1558" s="72" t="s">
        <v>10118</v>
      </c>
      <c r="F1558" s="72" t="s">
        <v>9983</v>
      </c>
      <c r="G1558" s="116">
        <v>10108</v>
      </c>
      <c r="H1558" s="73">
        <v>245.7</v>
      </c>
      <c r="I1558" s="70">
        <v>41.139601139601098</v>
      </c>
      <c r="J1558" s="74">
        <v>10227</v>
      </c>
      <c r="K1558" s="73">
        <v>242.8</v>
      </c>
      <c r="L1558" s="75">
        <v>42.121087314662297</v>
      </c>
    </row>
    <row r="1559" spans="2:12" x14ac:dyDescent="0.2">
      <c r="B1559" s="71" t="s">
        <v>5640</v>
      </c>
      <c r="C1559" s="72" t="s">
        <v>5639</v>
      </c>
      <c r="D1559" s="72" t="s">
        <v>5161</v>
      </c>
      <c r="E1559" s="72" t="s">
        <v>10118</v>
      </c>
      <c r="F1559" s="72" t="s">
        <v>9983</v>
      </c>
      <c r="G1559" s="116">
        <v>86000</v>
      </c>
      <c r="H1559" s="73">
        <v>2213.9</v>
      </c>
      <c r="I1559" s="70">
        <v>38.845476308776398</v>
      </c>
      <c r="J1559" s="74">
        <v>102018</v>
      </c>
      <c r="K1559" s="73">
        <v>2266.1999999999998</v>
      </c>
      <c r="L1559" s="75">
        <v>45.01720942547</v>
      </c>
    </row>
    <row r="1560" spans="2:12" x14ac:dyDescent="0.2">
      <c r="B1560" s="71" t="s">
        <v>5640</v>
      </c>
      <c r="C1560" s="72" t="s">
        <v>5639</v>
      </c>
      <c r="D1560" s="72" t="s">
        <v>5162</v>
      </c>
      <c r="E1560" s="72" t="s">
        <v>10118</v>
      </c>
      <c r="F1560" s="72" t="s">
        <v>9983</v>
      </c>
      <c r="G1560" s="116">
        <v>16000</v>
      </c>
      <c r="H1560" s="73">
        <v>404.5</v>
      </c>
      <c r="I1560" s="70">
        <v>39.555006180469697</v>
      </c>
      <c r="J1560" s="74">
        <v>16650</v>
      </c>
      <c r="K1560" s="73">
        <v>416.3</v>
      </c>
      <c r="L1560" s="75">
        <v>39.995195772279601</v>
      </c>
    </row>
    <row r="1561" spans="2:12" x14ac:dyDescent="0.2">
      <c r="B1561" s="71" t="s">
        <v>5640</v>
      </c>
      <c r="C1561" s="72" t="s">
        <v>5639</v>
      </c>
      <c r="D1561" s="72" t="s">
        <v>5163</v>
      </c>
      <c r="E1561" s="72" t="s">
        <v>10118</v>
      </c>
      <c r="F1561" s="72" t="s">
        <v>9983</v>
      </c>
      <c r="G1561" s="116">
        <v>934</v>
      </c>
      <c r="H1561" s="73">
        <v>46.5</v>
      </c>
      <c r="I1561" s="70">
        <v>20.086021505376301</v>
      </c>
      <c r="J1561" s="74">
        <v>945</v>
      </c>
      <c r="K1561" s="73">
        <v>47.8</v>
      </c>
      <c r="L1561" s="75">
        <v>19.7698744769875</v>
      </c>
    </row>
    <row r="1562" spans="2:12" x14ac:dyDescent="0.2">
      <c r="B1562" s="71" t="s">
        <v>5640</v>
      </c>
      <c r="C1562" s="72" t="s">
        <v>5639</v>
      </c>
      <c r="D1562" s="72" t="s">
        <v>5164</v>
      </c>
      <c r="E1562" s="72" t="s">
        <v>10118</v>
      </c>
      <c r="F1562" s="72" t="s">
        <v>9983</v>
      </c>
      <c r="G1562" s="116">
        <v>7880</v>
      </c>
      <c r="H1562" s="73">
        <v>339.3</v>
      </c>
      <c r="I1562" s="70">
        <v>23.224285293250801</v>
      </c>
      <c r="J1562" s="74">
        <v>9000</v>
      </c>
      <c r="K1562" s="73">
        <v>339.2</v>
      </c>
      <c r="L1562" s="75">
        <v>26.5330188679245</v>
      </c>
    </row>
    <row r="1563" spans="2:12" x14ac:dyDescent="0.2">
      <c r="B1563" s="71" t="s">
        <v>5640</v>
      </c>
      <c r="C1563" s="72" t="s">
        <v>5639</v>
      </c>
      <c r="D1563" s="72" t="s">
        <v>6989</v>
      </c>
      <c r="E1563" s="72" t="s">
        <v>10118</v>
      </c>
      <c r="F1563" s="72" t="s">
        <v>9983</v>
      </c>
      <c r="G1563" s="116">
        <v>5047</v>
      </c>
      <c r="H1563" s="73">
        <v>127.1</v>
      </c>
      <c r="I1563" s="70">
        <v>39.7088906372935</v>
      </c>
      <c r="J1563" s="74">
        <v>5048</v>
      </c>
      <c r="K1563" s="73">
        <v>125.7</v>
      </c>
      <c r="L1563" s="75">
        <v>40.159108989657902</v>
      </c>
    </row>
    <row r="1564" spans="2:12" x14ac:dyDescent="0.2">
      <c r="B1564" s="71" t="s">
        <v>5640</v>
      </c>
      <c r="C1564" s="72" t="s">
        <v>5639</v>
      </c>
      <c r="D1564" s="72" t="s">
        <v>5165</v>
      </c>
      <c r="E1564" s="72" t="s">
        <v>10118</v>
      </c>
      <c r="F1564" s="72" t="s">
        <v>9983</v>
      </c>
      <c r="G1564" s="116">
        <v>60000</v>
      </c>
      <c r="H1564" s="73">
        <v>909.6</v>
      </c>
      <c r="I1564" s="70">
        <v>65.963060686015794</v>
      </c>
      <c r="J1564" s="74">
        <v>60000</v>
      </c>
      <c r="K1564" s="73">
        <v>916.8</v>
      </c>
      <c r="L1564" s="75">
        <v>65.445026178010494</v>
      </c>
    </row>
    <row r="1565" spans="2:12" x14ac:dyDescent="0.2">
      <c r="B1565" s="71" t="s">
        <v>5640</v>
      </c>
      <c r="C1565" s="72" t="s">
        <v>5639</v>
      </c>
      <c r="D1565" s="72" t="s">
        <v>5166</v>
      </c>
      <c r="E1565" s="72" t="s">
        <v>10118</v>
      </c>
      <c r="F1565" s="72" t="s">
        <v>9983</v>
      </c>
      <c r="G1565" s="116">
        <v>9638</v>
      </c>
      <c r="H1565" s="73">
        <v>300.2</v>
      </c>
      <c r="I1565" s="70">
        <v>32.105263157894697</v>
      </c>
      <c r="J1565" s="74">
        <v>9926</v>
      </c>
      <c r="K1565" s="73">
        <v>293.3</v>
      </c>
      <c r="L1565" s="75">
        <v>33.842482100238698</v>
      </c>
    </row>
    <row r="1566" spans="2:12" x14ac:dyDescent="0.2">
      <c r="B1566" s="71" t="s">
        <v>5640</v>
      </c>
      <c r="C1566" s="72" t="s">
        <v>5639</v>
      </c>
      <c r="D1566" s="72" t="s">
        <v>5167</v>
      </c>
      <c r="E1566" s="72" t="s">
        <v>10118</v>
      </c>
      <c r="F1566" s="72" t="s">
        <v>9983</v>
      </c>
      <c r="G1566" s="116">
        <v>2000</v>
      </c>
      <c r="H1566" s="73">
        <v>156.6</v>
      </c>
      <c r="I1566" s="70">
        <v>12.7713920817369</v>
      </c>
      <c r="J1566" s="74">
        <v>2000</v>
      </c>
      <c r="K1566" s="73">
        <v>155.69999999999999</v>
      </c>
      <c r="L1566" s="75">
        <v>12.8452151573539</v>
      </c>
    </row>
    <row r="1567" spans="2:12" x14ac:dyDescent="0.2">
      <c r="B1567" s="71" t="s">
        <v>5640</v>
      </c>
      <c r="C1567" s="72" t="s">
        <v>5639</v>
      </c>
      <c r="D1567" s="72" t="s">
        <v>8480</v>
      </c>
      <c r="E1567" s="72" t="s">
        <v>10118</v>
      </c>
      <c r="F1567" s="72" t="s">
        <v>9990</v>
      </c>
      <c r="G1567" s="116">
        <v>0</v>
      </c>
      <c r="H1567" s="73">
        <v>15.1</v>
      </c>
      <c r="I1567" s="70">
        <v>0</v>
      </c>
      <c r="J1567" s="74">
        <v>0</v>
      </c>
      <c r="K1567" s="73">
        <v>15.2</v>
      </c>
      <c r="L1567" s="75">
        <v>0</v>
      </c>
    </row>
    <row r="1568" spans="2:12" x14ac:dyDescent="0.2">
      <c r="B1568" s="71" t="s">
        <v>5640</v>
      </c>
      <c r="C1568" s="72" t="s">
        <v>5639</v>
      </c>
      <c r="D1568" s="72" t="s">
        <v>5168</v>
      </c>
      <c r="E1568" s="72" t="s">
        <v>10118</v>
      </c>
      <c r="F1568" s="72" t="s">
        <v>9983</v>
      </c>
      <c r="G1568" s="116">
        <v>10342</v>
      </c>
      <c r="H1568" s="73">
        <v>212.1</v>
      </c>
      <c r="I1568" s="70">
        <v>48.760018859028797</v>
      </c>
      <c r="J1568" s="74">
        <v>10342</v>
      </c>
      <c r="K1568" s="73">
        <v>212.4</v>
      </c>
      <c r="L1568" s="75">
        <v>48.691148775894497</v>
      </c>
    </row>
    <row r="1569" spans="2:12" x14ac:dyDescent="0.2">
      <c r="B1569" s="71" t="s">
        <v>5640</v>
      </c>
      <c r="C1569" s="72" t="s">
        <v>5639</v>
      </c>
      <c r="D1569" s="72" t="s">
        <v>5169</v>
      </c>
      <c r="E1569" s="72" t="s">
        <v>10118</v>
      </c>
      <c r="F1569" s="72" t="s">
        <v>9983</v>
      </c>
      <c r="G1569" s="116">
        <v>15720</v>
      </c>
      <c r="H1569" s="73">
        <v>407</v>
      </c>
      <c r="I1569" s="70">
        <v>38.624078624078599</v>
      </c>
      <c r="J1569" s="74">
        <v>20200</v>
      </c>
      <c r="K1569" s="73">
        <v>408.9</v>
      </c>
      <c r="L1569" s="75">
        <v>49.400831499143997</v>
      </c>
    </row>
    <row r="1570" spans="2:12" x14ac:dyDescent="0.2">
      <c r="B1570" s="71" t="s">
        <v>5640</v>
      </c>
      <c r="C1570" s="72" t="s">
        <v>5639</v>
      </c>
      <c r="D1570" s="72" t="s">
        <v>5170</v>
      </c>
      <c r="E1570" s="72" t="s">
        <v>10118</v>
      </c>
      <c r="F1570" s="72" t="s">
        <v>9983</v>
      </c>
      <c r="G1570" s="116">
        <v>1200</v>
      </c>
      <c r="H1570" s="73">
        <v>165.7</v>
      </c>
      <c r="I1570" s="70">
        <v>7.2420036210018104</v>
      </c>
      <c r="J1570" s="74">
        <v>1400</v>
      </c>
      <c r="K1570" s="73">
        <v>162.9</v>
      </c>
      <c r="L1570" s="75">
        <v>8.5942295887047297</v>
      </c>
    </row>
    <row r="1571" spans="2:12" x14ac:dyDescent="0.2">
      <c r="B1571" s="71" t="s">
        <v>5640</v>
      </c>
      <c r="C1571" s="72" t="s">
        <v>5639</v>
      </c>
      <c r="D1571" s="72" t="s">
        <v>8481</v>
      </c>
      <c r="E1571" s="72" t="s">
        <v>10118</v>
      </c>
      <c r="F1571" s="72" t="s">
        <v>9990</v>
      </c>
      <c r="G1571" s="116">
        <v>0</v>
      </c>
      <c r="H1571" s="73">
        <v>225.2</v>
      </c>
      <c r="I1571" s="70">
        <v>0</v>
      </c>
      <c r="J1571" s="74">
        <v>0</v>
      </c>
      <c r="K1571" s="73">
        <v>222.5</v>
      </c>
      <c r="L1571" s="75">
        <v>0</v>
      </c>
    </row>
    <row r="1572" spans="2:12" x14ac:dyDescent="0.2">
      <c r="B1572" s="71" t="s">
        <v>5640</v>
      </c>
      <c r="C1572" s="72" t="s">
        <v>5639</v>
      </c>
      <c r="D1572" s="72" t="s">
        <v>6884</v>
      </c>
      <c r="E1572" s="72" t="s">
        <v>10118</v>
      </c>
      <c r="F1572" s="72" t="s">
        <v>9983</v>
      </c>
      <c r="G1572" s="116">
        <v>87921</v>
      </c>
      <c r="H1572" s="73">
        <v>1698.8</v>
      </c>
      <c r="I1572" s="70">
        <v>51.754768071579903</v>
      </c>
      <c r="J1572" s="74">
        <v>94239</v>
      </c>
      <c r="K1572" s="73">
        <v>1740.6</v>
      </c>
      <c r="L1572" s="75">
        <v>54.141675284384696</v>
      </c>
    </row>
    <row r="1573" spans="2:12" x14ac:dyDescent="0.2">
      <c r="B1573" s="71" t="s">
        <v>5640</v>
      </c>
      <c r="C1573" s="72" t="s">
        <v>5639</v>
      </c>
      <c r="D1573" s="72" t="s">
        <v>6885</v>
      </c>
      <c r="E1573" s="72" t="s">
        <v>10118</v>
      </c>
      <c r="F1573" s="72" t="s">
        <v>9983</v>
      </c>
      <c r="G1573" s="116">
        <v>55297</v>
      </c>
      <c r="H1573" s="73">
        <v>893.5</v>
      </c>
      <c r="I1573" s="70">
        <v>61.888080581981001</v>
      </c>
      <c r="J1573" s="74">
        <v>59811</v>
      </c>
      <c r="K1573" s="73">
        <v>903.6</v>
      </c>
      <c r="L1573" s="75">
        <v>66.191899070385105</v>
      </c>
    </row>
    <row r="1574" spans="2:12" x14ac:dyDescent="0.2">
      <c r="B1574" s="71" t="s">
        <v>5640</v>
      </c>
      <c r="C1574" s="72" t="s">
        <v>5639</v>
      </c>
      <c r="D1574" s="72" t="s">
        <v>6886</v>
      </c>
      <c r="E1574" s="72" t="s">
        <v>10118</v>
      </c>
      <c r="F1574" s="72" t="s">
        <v>9983</v>
      </c>
      <c r="G1574" s="116">
        <v>17000</v>
      </c>
      <c r="H1574" s="73">
        <v>322.60000000000002</v>
      </c>
      <c r="I1574" s="70">
        <v>52.6968381897086</v>
      </c>
      <c r="J1574" s="74">
        <v>20000</v>
      </c>
      <c r="K1574" s="73">
        <v>321.39999999999998</v>
      </c>
      <c r="L1574" s="75">
        <v>62.2277535780958</v>
      </c>
    </row>
    <row r="1575" spans="2:12" x14ac:dyDescent="0.2">
      <c r="B1575" s="71" t="s">
        <v>5640</v>
      </c>
      <c r="C1575" s="72" t="s">
        <v>5639</v>
      </c>
      <c r="D1575" s="72" t="s">
        <v>6887</v>
      </c>
      <c r="E1575" s="72" t="s">
        <v>10118</v>
      </c>
      <c r="F1575" s="72" t="s">
        <v>9983</v>
      </c>
      <c r="G1575" s="116">
        <v>39263</v>
      </c>
      <c r="H1575" s="73">
        <v>734</v>
      </c>
      <c r="I1575" s="70">
        <v>53.491825613079001</v>
      </c>
      <c r="J1575" s="74">
        <v>39699</v>
      </c>
      <c r="K1575" s="73">
        <v>733.9</v>
      </c>
      <c r="L1575" s="75">
        <v>54.093200708543399</v>
      </c>
    </row>
    <row r="1576" spans="2:12" x14ac:dyDescent="0.2">
      <c r="B1576" s="71" t="s">
        <v>5640</v>
      </c>
      <c r="C1576" s="72" t="s">
        <v>5639</v>
      </c>
      <c r="D1576" s="72" t="s">
        <v>6888</v>
      </c>
      <c r="E1576" s="72" t="s">
        <v>10118</v>
      </c>
      <c r="F1576" s="72" t="s">
        <v>9983</v>
      </c>
      <c r="G1576" s="116">
        <v>4421</v>
      </c>
      <c r="H1576" s="73">
        <v>92.1</v>
      </c>
      <c r="I1576" s="70">
        <v>48.002171552660201</v>
      </c>
      <c r="J1576" s="74">
        <v>4500</v>
      </c>
      <c r="K1576" s="73">
        <v>89.5</v>
      </c>
      <c r="L1576" s="75">
        <v>50.279329608938497</v>
      </c>
    </row>
    <row r="1577" spans="2:12" x14ac:dyDescent="0.2">
      <c r="B1577" s="71" t="s">
        <v>5814</v>
      </c>
      <c r="C1577" s="72" t="s">
        <v>5813</v>
      </c>
      <c r="D1577" s="72" t="s">
        <v>6889</v>
      </c>
      <c r="E1577" s="72" t="s">
        <v>10118</v>
      </c>
      <c r="F1577" s="72" t="s">
        <v>9983</v>
      </c>
      <c r="G1577" s="116">
        <v>498301</v>
      </c>
      <c r="H1577" s="73">
        <v>6556.5</v>
      </c>
      <c r="I1577" s="70">
        <v>76.001067642797196</v>
      </c>
      <c r="J1577" s="74">
        <v>504392</v>
      </c>
      <c r="K1577" s="73">
        <v>6549.5</v>
      </c>
      <c r="L1577" s="75">
        <v>77.012291014581294</v>
      </c>
    </row>
    <row r="1578" spans="2:12" x14ac:dyDescent="0.2">
      <c r="B1578" s="71" t="s">
        <v>5814</v>
      </c>
      <c r="C1578" s="72" t="s">
        <v>5813</v>
      </c>
      <c r="D1578" s="72" t="s">
        <v>6890</v>
      </c>
      <c r="E1578" s="72" t="s">
        <v>10118</v>
      </c>
      <c r="F1578" s="72" t="s">
        <v>9983</v>
      </c>
      <c r="G1578" s="116">
        <v>15400</v>
      </c>
      <c r="H1578" s="73">
        <v>443.7</v>
      </c>
      <c r="I1578" s="70">
        <v>34.708136128014402</v>
      </c>
      <c r="J1578" s="74">
        <v>15343</v>
      </c>
      <c r="K1578" s="73">
        <v>454.2</v>
      </c>
      <c r="L1578" s="75">
        <v>33.780273007485697</v>
      </c>
    </row>
    <row r="1579" spans="2:12" x14ac:dyDescent="0.2">
      <c r="B1579" s="71" t="s">
        <v>5814</v>
      </c>
      <c r="C1579" s="72" t="s">
        <v>5813</v>
      </c>
      <c r="D1579" s="72" t="s">
        <v>6891</v>
      </c>
      <c r="E1579" s="72" t="s">
        <v>10118</v>
      </c>
      <c r="F1579" s="72" t="s">
        <v>9983</v>
      </c>
      <c r="G1579" s="116">
        <v>180659</v>
      </c>
      <c r="H1579" s="73">
        <v>3087.8</v>
      </c>
      <c r="I1579" s="70">
        <v>58.507351512403702</v>
      </c>
      <c r="J1579" s="74">
        <v>185692</v>
      </c>
      <c r="K1579" s="73">
        <v>3092.3</v>
      </c>
      <c r="L1579" s="75">
        <v>60.049801118908199</v>
      </c>
    </row>
    <row r="1580" spans="2:12" x14ac:dyDescent="0.2">
      <c r="B1580" s="71" t="s">
        <v>5814</v>
      </c>
      <c r="C1580" s="72" t="s">
        <v>5813</v>
      </c>
      <c r="D1580" s="72" t="s">
        <v>6892</v>
      </c>
      <c r="E1580" s="72" t="s">
        <v>10118</v>
      </c>
      <c r="F1580" s="72" t="s">
        <v>9983</v>
      </c>
      <c r="G1580" s="116">
        <v>289950</v>
      </c>
      <c r="H1580" s="73">
        <v>6222</v>
      </c>
      <c r="I1580" s="70">
        <v>46.600771456123397</v>
      </c>
      <c r="J1580" s="74">
        <v>301265</v>
      </c>
      <c r="K1580" s="73">
        <v>6310.6</v>
      </c>
      <c r="L1580" s="75">
        <v>47.7395176369917</v>
      </c>
    </row>
    <row r="1581" spans="2:12" x14ac:dyDescent="0.2">
      <c r="B1581" s="71" t="s">
        <v>5814</v>
      </c>
      <c r="C1581" s="72" t="s">
        <v>5813</v>
      </c>
      <c r="D1581" s="72" t="s">
        <v>6893</v>
      </c>
      <c r="E1581" s="72" t="s">
        <v>10118</v>
      </c>
      <c r="F1581" s="72" t="s">
        <v>9983</v>
      </c>
      <c r="G1581" s="116">
        <v>9775</v>
      </c>
      <c r="H1581" s="73">
        <v>820</v>
      </c>
      <c r="I1581" s="70">
        <v>11.920731707317101</v>
      </c>
      <c r="J1581" s="74">
        <v>9839</v>
      </c>
      <c r="K1581" s="73">
        <v>821.3</v>
      </c>
      <c r="L1581" s="75">
        <v>11.9797881407525</v>
      </c>
    </row>
    <row r="1582" spans="2:12" x14ac:dyDescent="0.2">
      <c r="B1582" s="71" t="s">
        <v>5814</v>
      </c>
      <c r="C1582" s="72" t="s">
        <v>5813</v>
      </c>
      <c r="D1582" s="72" t="s">
        <v>6894</v>
      </c>
      <c r="E1582" s="72" t="s">
        <v>10118</v>
      </c>
      <c r="F1582" s="72" t="s">
        <v>9983</v>
      </c>
      <c r="G1582" s="116">
        <v>5919</v>
      </c>
      <c r="H1582" s="73">
        <v>128.4</v>
      </c>
      <c r="I1582" s="70">
        <v>46.098130841121502</v>
      </c>
      <c r="J1582" s="74">
        <v>5942</v>
      </c>
      <c r="K1582" s="73">
        <v>130.69999999999999</v>
      </c>
      <c r="L1582" s="75">
        <v>45.462892119357299</v>
      </c>
    </row>
    <row r="1583" spans="2:12" x14ac:dyDescent="0.2">
      <c r="B1583" s="71" t="s">
        <v>5814</v>
      </c>
      <c r="C1583" s="72" t="s">
        <v>5813</v>
      </c>
      <c r="D1583" s="72" t="s">
        <v>6895</v>
      </c>
      <c r="E1583" s="72" t="s">
        <v>10118</v>
      </c>
      <c r="F1583" s="72" t="s">
        <v>9983</v>
      </c>
      <c r="G1583" s="116">
        <v>785574</v>
      </c>
      <c r="H1583" s="73">
        <v>7681</v>
      </c>
      <c r="I1583" s="70">
        <v>102.27496419737</v>
      </c>
      <c r="J1583" s="74">
        <v>811964</v>
      </c>
      <c r="K1583" s="73">
        <v>7780.7</v>
      </c>
      <c r="L1583" s="75">
        <v>104.356163327207</v>
      </c>
    </row>
    <row r="1584" spans="2:12" x14ac:dyDescent="0.2">
      <c r="B1584" s="71" t="s">
        <v>5814</v>
      </c>
      <c r="C1584" s="72" t="s">
        <v>5813</v>
      </c>
      <c r="D1584" s="72" t="s">
        <v>6896</v>
      </c>
      <c r="E1584" s="72" t="s">
        <v>10118</v>
      </c>
      <c r="F1584" s="72" t="s">
        <v>9983</v>
      </c>
      <c r="G1584" s="116">
        <v>48350</v>
      </c>
      <c r="H1584" s="73">
        <v>1635.3</v>
      </c>
      <c r="I1584" s="70">
        <v>29.566440408487701</v>
      </c>
      <c r="J1584" s="74">
        <v>48382</v>
      </c>
      <c r="K1584" s="73">
        <v>1628.5</v>
      </c>
      <c r="L1584" s="75">
        <v>29.709548664415099</v>
      </c>
    </row>
    <row r="1585" spans="2:12" x14ac:dyDescent="0.2">
      <c r="B1585" s="71" t="s">
        <v>5814</v>
      </c>
      <c r="C1585" s="72" t="s">
        <v>5813</v>
      </c>
      <c r="D1585" s="72" t="s">
        <v>6897</v>
      </c>
      <c r="E1585" s="72" t="s">
        <v>10118</v>
      </c>
      <c r="F1585" s="72" t="s">
        <v>9983</v>
      </c>
      <c r="G1585" s="116">
        <v>9689</v>
      </c>
      <c r="H1585" s="73">
        <v>492.5</v>
      </c>
      <c r="I1585" s="70">
        <v>19.673096446700502</v>
      </c>
      <c r="J1585" s="74">
        <v>9720</v>
      </c>
      <c r="K1585" s="73">
        <v>498.9</v>
      </c>
      <c r="L1585" s="75">
        <v>19.482862297053501</v>
      </c>
    </row>
    <row r="1586" spans="2:12" x14ac:dyDescent="0.2">
      <c r="B1586" s="71" t="s">
        <v>5814</v>
      </c>
      <c r="C1586" s="72" t="s">
        <v>5813</v>
      </c>
      <c r="D1586" s="72" t="s">
        <v>6898</v>
      </c>
      <c r="E1586" s="72" t="s">
        <v>10118</v>
      </c>
      <c r="F1586" s="72" t="s">
        <v>9983</v>
      </c>
      <c r="G1586" s="116">
        <v>7904</v>
      </c>
      <c r="H1586" s="73">
        <v>323.3</v>
      </c>
      <c r="I1586" s="70">
        <v>24.4478812248685</v>
      </c>
      <c r="J1586" s="74">
        <v>7932</v>
      </c>
      <c r="K1586" s="73">
        <v>327.9</v>
      </c>
      <c r="L1586" s="75">
        <v>24.190301921317499</v>
      </c>
    </row>
    <row r="1587" spans="2:12" x14ac:dyDescent="0.2">
      <c r="B1587" s="71" t="s">
        <v>5814</v>
      </c>
      <c r="C1587" s="72" t="s">
        <v>5813</v>
      </c>
      <c r="D1587" s="72" t="s">
        <v>6899</v>
      </c>
      <c r="E1587" s="72" t="s">
        <v>10118</v>
      </c>
      <c r="F1587" s="72" t="s">
        <v>9983</v>
      </c>
      <c r="G1587" s="116">
        <v>179316</v>
      </c>
      <c r="H1587" s="73">
        <v>4827.7</v>
      </c>
      <c r="I1587" s="70">
        <v>37.143153054249403</v>
      </c>
      <c r="J1587" s="74">
        <v>185256</v>
      </c>
      <c r="K1587" s="73">
        <v>4832.2</v>
      </c>
      <c r="L1587" s="75">
        <v>38.337817143330199</v>
      </c>
    </row>
    <row r="1588" spans="2:12" x14ac:dyDescent="0.2">
      <c r="B1588" s="71" t="s">
        <v>5814</v>
      </c>
      <c r="C1588" s="72" t="s">
        <v>5813</v>
      </c>
      <c r="D1588" s="72" t="s">
        <v>8482</v>
      </c>
      <c r="E1588" s="72" t="s">
        <v>10118</v>
      </c>
      <c r="F1588" s="72" t="s">
        <v>9983</v>
      </c>
      <c r="G1588" s="116">
        <v>10832</v>
      </c>
      <c r="H1588" s="73">
        <v>504.2</v>
      </c>
      <c r="I1588" s="70">
        <v>21.483538278460902</v>
      </c>
      <c r="J1588" s="74">
        <v>11880</v>
      </c>
      <c r="K1588" s="73">
        <v>505.5</v>
      </c>
      <c r="L1588" s="75">
        <v>23.501483679525201</v>
      </c>
    </row>
    <row r="1589" spans="2:12" x14ac:dyDescent="0.2">
      <c r="B1589" s="71" t="s">
        <v>5814</v>
      </c>
      <c r="C1589" s="72" t="s">
        <v>5813</v>
      </c>
      <c r="D1589" s="72" t="s">
        <v>6900</v>
      </c>
      <c r="E1589" s="72" t="s">
        <v>10118</v>
      </c>
      <c r="F1589" s="72" t="s">
        <v>9983</v>
      </c>
      <c r="G1589" s="116">
        <v>205091</v>
      </c>
      <c r="H1589" s="73">
        <v>3087.9</v>
      </c>
      <c r="I1589" s="70">
        <v>66.417630104601798</v>
      </c>
      <c r="J1589" s="74">
        <v>213236</v>
      </c>
      <c r="K1589" s="73">
        <v>3170.7</v>
      </c>
      <c r="L1589" s="75">
        <v>67.252026366417496</v>
      </c>
    </row>
    <row r="1590" spans="2:12" x14ac:dyDescent="0.2">
      <c r="B1590" s="71" t="s">
        <v>5814</v>
      </c>
      <c r="C1590" s="72" t="s">
        <v>5813</v>
      </c>
      <c r="D1590" s="72" t="s">
        <v>6901</v>
      </c>
      <c r="E1590" s="72" t="s">
        <v>10118</v>
      </c>
      <c r="F1590" s="72" t="s">
        <v>9983</v>
      </c>
      <c r="G1590" s="116">
        <v>78269</v>
      </c>
      <c r="H1590" s="73">
        <v>3099.4</v>
      </c>
      <c r="I1590" s="70">
        <v>25.252952184293701</v>
      </c>
      <c r="J1590" s="74">
        <v>83821</v>
      </c>
      <c r="K1590" s="73">
        <v>3122.2</v>
      </c>
      <c r="L1590" s="75">
        <v>26.846774710140298</v>
      </c>
    </row>
    <row r="1591" spans="2:12" x14ac:dyDescent="0.2">
      <c r="B1591" s="71" t="s">
        <v>5814</v>
      </c>
      <c r="C1591" s="72" t="s">
        <v>5813</v>
      </c>
      <c r="D1591" s="72" t="s">
        <v>6902</v>
      </c>
      <c r="E1591" s="72" t="s">
        <v>10118</v>
      </c>
      <c r="F1591" s="72" t="s">
        <v>9983</v>
      </c>
      <c r="G1591" s="116">
        <v>52381</v>
      </c>
      <c r="H1591" s="73">
        <v>2327.5</v>
      </c>
      <c r="I1591" s="70">
        <v>22.505263157894699</v>
      </c>
      <c r="J1591" s="74">
        <v>52558</v>
      </c>
      <c r="K1591" s="73">
        <v>2325.4</v>
      </c>
      <c r="L1591" s="75">
        <v>22.6017029328288</v>
      </c>
    </row>
    <row r="1592" spans="2:12" x14ac:dyDescent="0.2">
      <c r="B1592" s="71" t="s">
        <v>5814</v>
      </c>
      <c r="C1592" s="72" t="s">
        <v>5813</v>
      </c>
      <c r="D1592" s="72" t="s">
        <v>6903</v>
      </c>
      <c r="E1592" s="72" t="s">
        <v>10118</v>
      </c>
      <c r="F1592" s="72" t="s">
        <v>9983</v>
      </c>
      <c r="G1592" s="116">
        <v>41797</v>
      </c>
      <c r="H1592" s="73">
        <v>1179.9000000000001</v>
      </c>
      <c r="I1592" s="70">
        <v>35.424188490550002</v>
      </c>
      <c r="J1592" s="74">
        <v>42848</v>
      </c>
      <c r="K1592" s="73">
        <v>1194.9000000000001</v>
      </c>
      <c r="L1592" s="75">
        <v>35.8590677044104</v>
      </c>
    </row>
    <row r="1593" spans="2:12" x14ac:dyDescent="0.2">
      <c r="B1593" s="71" t="s">
        <v>5814</v>
      </c>
      <c r="C1593" s="72" t="s">
        <v>5813</v>
      </c>
      <c r="D1593" s="72" t="s">
        <v>6904</v>
      </c>
      <c r="E1593" s="72" t="s">
        <v>10118</v>
      </c>
      <c r="F1593" s="72" t="s">
        <v>9983</v>
      </c>
      <c r="G1593" s="116">
        <v>7942</v>
      </c>
      <c r="H1593" s="73">
        <v>392.2</v>
      </c>
      <c r="I1593" s="70">
        <v>20.249872514023501</v>
      </c>
      <c r="J1593" s="74">
        <v>9469</v>
      </c>
      <c r="K1593" s="73">
        <v>398.1</v>
      </c>
      <c r="L1593" s="75">
        <v>23.7854810349159</v>
      </c>
    </row>
    <row r="1594" spans="2:12" x14ac:dyDescent="0.2">
      <c r="B1594" s="71" t="s">
        <v>5816</v>
      </c>
      <c r="C1594" s="72" t="s">
        <v>5815</v>
      </c>
      <c r="D1594" s="72" t="s">
        <v>8192</v>
      </c>
      <c r="E1594" s="72" t="s">
        <v>10118</v>
      </c>
      <c r="F1594" s="72" t="s">
        <v>9983</v>
      </c>
      <c r="G1594" s="116">
        <v>15684</v>
      </c>
      <c r="H1594" s="73">
        <v>1781.7</v>
      </c>
      <c r="I1594" s="70">
        <v>8.8028287590503407</v>
      </c>
      <c r="J1594" s="74">
        <v>15684</v>
      </c>
      <c r="K1594" s="73">
        <v>1859</v>
      </c>
      <c r="L1594" s="75">
        <v>8.4367939752555099</v>
      </c>
    </row>
    <row r="1595" spans="2:12" x14ac:dyDescent="0.2">
      <c r="B1595" s="71" t="s">
        <v>5816</v>
      </c>
      <c r="C1595" s="72" t="s">
        <v>5815</v>
      </c>
      <c r="D1595" s="72" t="s">
        <v>6905</v>
      </c>
      <c r="E1595" s="72" t="s">
        <v>10118</v>
      </c>
      <c r="F1595" s="72" t="s">
        <v>9983</v>
      </c>
      <c r="G1595" s="116">
        <v>4406</v>
      </c>
      <c r="H1595" s="73">
        <v>468.3</v>
      </c>
      <c r="I1595" s="70">
        <v>9.4084988255391799</v>
      </c>
      <c r="J1595" s="74">
        <v>4506</v>
      </c>
      <c r="K1595" s="73">
        <v>483</v>
      </c>
      <c r="L1595" s="75">
        <v>9.3291925465838492</v>
      </c>
    </row>
    <row r="1596" spans="2:12" x14ac:dyDescent="0.2">
      <c r="B1596" s="71" t="s">
        <v>5816</v>
      </c>
      <c r="C1596" s="72" t="s">
        <v>5815</v>
      </c>
      <c r="D1596" s="72" t="s">
        <v>8483</v>
      </c>
      <c r="E1596" s="72" t="s">
        <v>10118</v>
      </c>
      <c r="F1596" s="72" t="s">
        <v>9990</v>
      </c>
      <c r="G1596" s="116">
        <v>0</v>
      </c>
      <c r="H1596" s="73">
        <v>16.100000000000001</v>
      </c>
      <c r="I1596" s="70">
        <v>0</v>
      </c>
      <c r="J1596" s="74">
        <v>0</v>
      </c>
      <c r="K1596" s="73">
        <v>18</v>
      </c>
      <c r="L1596" s="75">
        <v>0</v>
      </c>
    </row>
    <row r="1597" spans="2:12" x14ac:dyDescent="0.2">
      <c r="B1597" s="71" t="s">
        <v>5816</v>
      </c>
      <c r="C1597" s="72" t="s">
        <v>5815</v>
      </c>
      <c r="D1597" s="72" t="s">
        <v>6906</v>
      </c>
      <c r="E1597" s="72" t="s">
        <v>10118</v>
      </c>
      <c r="F1597" s="72" t="s">
        <v>9983</v>
      </c>
      <c r="G1597" s="116">
        <v>18816</v>
      </c>
      <c r="H1597" s="73">
        <v>889.2</v>
      </c>
      <c r="I1597" s="70">
        <v>21.160593792172701</v>
      </c>
      <c r="J1597" s="74">
        <v>19663</v>
      </c>
      <c r="K1597" s="73">
        <v>929.2</v>
      </c>
      <c r="L1597" s="75">
        <v>21.161213947481698</v>
      </c>
    </row>
    <row r="1598" spans="2:12" x14ac:dyDescent="0.2">
      <c r="B1598" s="71" t="s">
        <v>5816</v>
      </c>
      <c r="C1598" s="72" t="s">
        <v>5815</v>
      </c>
      <c r="D1598" s="72" t="s">
        <v>6907</v>
      </c>
      <c r="E1598" s="72" t="s">
        <v>10118</v>
      </c>
      <c r="F1598" s="72" t="s">
        <v>9983</v>
      </c>
      <c r="G1598" s="116">
        <v>8956</v>
      </c>
      <c r="H1598" s="73">
        <v>275.89999999999998</v>
      </c>
      <c r="I1598" s="70">
        <v>32.461036607466497</v>
      </c>
      <c r="J1598" s="74">
        <v>9306</v>
      </c>
      <c r="K1598" s="73">
        <v>284</v>
      </c>
      <c r="L1598" s="75">
        <v>32.767605633802802</v>
      </c>
    </row>
    <row r="1599" spans="2:12" x14ac:dyDescent="0.2">
      <c r="B1599" s="71" t="s">
        <v>5816</v>
      </c>
      <c r="C1599" s="72" t="s">
        <v>5815</v>
      </c>
      <c r="D1599" s="72" t="s">
        <v>6908</v>
      </c>
      <c r="E1599" s="72" t="s">
        <v>10118</v>
      </c>
      <c r="F1599" s="72" t="s">
        <v>9983</v>
      </c>
      <c r="G1599" s="116">
        <v>6527</v>
      </c>
      <c r="H1599" s="73">
        <v>445.1</v>
      </c>
      <c r="I1599" s="70">
        <v>14.664120422377</v>
      </c>
      <c r="J1599" s="74">
        <v>6527</v>
      </c>
      <c r="K1599" s="73">
        <v>454</v>
      </c>
      <c r="L1599" s="75">
        <v>14.376651982378901</v>
      </c>
    </row>
    <row r="1600" spans="2:12" x14ac:dyDescent="0.2">
      <c r="B1600" s="71" t="s">
        <v>5816</v>
      </c>
      <c r="C1600" s="72" t="s">
        <v>5815</v>
      </c>
      <c r="D1600" s="72" t="s">
        <v>6909</v>
      </c>
      <c r="E1600" s="72" t="s">
        <v>10118</v>
      </c>
      <c r="F1600" s="72" t="s">
        <v>9983</v>
      </c>
      <c r="G1600" s="116">
        <v>26655</v>
      </c>
      <c r="H1600" s="73">
        <v>660.1</v>
      </c>
      <c r="I1600" s="70">
        <v>40.380245417361003</v>
      </c>
      <c r="J1600" s="74">
        <v>26655</v>
      </c>
      <c r="K1600" s="73">
        <v>667</v>
      </c>
      <c r="L1600" s="75">
        <v>39.962518740629697</v>
      </c>
    </row>
    <row r="1601" spans="2:12" x14ac:dyDescent="0.2">
      <c r="B1601" s="71" t="s">
        <v>5816</v>
      </c>
      <c r="C1601" s="72" t="s">
        <v>5815</v>
      </c>
      <c r="D1601" s="72" t="s">
        <v>6910</v>
      </c>
      <c r="E1601" s="72" t="s">
        <v>10118</v>
      </c>
      <c r="F1601" s="72" t="s">
        <v>9983</v>
      </c>
      <c r="G1601" s="116">
        <v>63095</v>
      </c>
      <c r="H1601" s="73">
        <v>4206.3</v>
      </c>
      <c r="I1601" s="70">
        <v>15.0001188693151</v>
      </c>
      <c r="J1601" s="74">
        <v>65432</v>
      </c>
      <c r="K1601" s="73">
        <v>4362</v>
      </c>
      <c r="L1601" s="75">
        <v>15.0004585052728</v>
      </c>
    </row>
    <row r="1602" spans="2:12" x14ac:dyDescent="0.2">
      <c r="B1602" s="71" t="s">
        <v>5816</v>
      </c>
      <c r="C1602" s="72" t="s">
        <v>5815</v>
      </c>
      <c r="D1602" s="72" t="s">
        <v>6911</v>
      </c>
      <c r="E1602" s="72" t="s">
        <v>10118</v>
      </c>
      <c r="F1602" s="72" t="s">
        <v>9983</v>
      </c>
      <c r="G1602" s="116">
        <v>70824</v>
      </c>
      <c r="H1602" s="73">
        <v>2015.9</v>
      </c>
      <c r="I1602" s="70">
        <v>35.132695074160402</v>
      </c>
      <c r="J1602" s="74">
        <v>73274</v>
      </c>
      <c r="K1602" s="73">
        <v>2130</v>
      </c>
      <c r="L1602" s="75">
        <v>34.400938967136099</v>
      </c>
    </row>
    <row r="1603" spans="2:12" x14ac:dyDescent="0.2">
      <c r="B1603" s="71" t="s">
        <v>5816</v>
      </c>
      <c r="C1603" s="72" t="s">
        <v>5815</v>
      </c>
      <c r="D1603" s="72" t="s">
        <v>6912</v>
      </c>
      <c r="E1603" s="72" t="s">
        <v>10118</v>
      </c>
      <c r="F1603" s="72" t="s">
        <v>9983</v>
      </c>
      <c r="G1603" s="116">
        <v>20020</v>
      </c>
      <c r="H1603" s="73">
        <v>963</v>
      </c>
      <c r="I1603" s="70">
        <v>20.789200415368601</v>
      </c>
      <c r="J1603" s="74">
        <v>21190</v>
      </c>
      <c r="K1603" s="73">
        <v>1019</v>
      </c>
      <c r="L1603" s="75">
        <v>20.7948969578018</v>
      </c>
    </row>
    <row r="1604" spans="2:12" x14ac:dyDescent="0.2">
      <c r="B1604" s="71" t="s">
        <v>5816</v>
      </c>
      <c r="C1604" s="72" t="s">
        <v>5815</v>
      </c>
      <c r="D1604" s="72" t="s">
        <v>6913</v>
      </c>
      <c r="E1604" s="72" t="s">
        <v>10118</v>
      </c>
      <c r="F1604" s="72" t="s">
        <v>9983</v>
      </c>
      <c r="G1604" s="116">
        <v>1028</v>
      </c>
      <c r="H1604" s="73">
        <v>38.9</v>
      </c>
      <c r="I1604" s="70">
        <v>26.426735218508998</v>
      </c>
      <c r="J1604" s="74">
        <v>1058</v>
      </c>
      <c r="K1604" s="73">
        <v>40</v>
      </c>
      <c r="L1604" s="75">
        <v>26.45</v>
      </c>
    </row>
    <row r="1605" spans="2:12" x14ac:dyDescent="0.2">
      <c r="B1605" s="71" t="s">
        <v>5816</v>
      </c>
      <c r="C1605" s="72" t="s">
        <v>5815</v>
      </c>
      <c r="D1605" s="72" t="s">
        <v>5007</v>
      </c>
      <c r="E1605" s="72" t="s">
        <v>10118</v>
      </c>
      <c r="F1605" s="72" t="s">
        <v>9983</v>
      </c>
      <c r="G1605" s="116">
        <v>39694</v>
      </c>
      <c r="H1605" s="73">
        <v>1507</v>
      </c>
      <c r="I1605" s="70">
        <v>26.3397478433975</v>
      </c>
      <c r="J1605" s="74">
        <v>41324</v>
      </c>
      <c r="K1605" s="73">
        <v>1569</v>
      </c>
      <c r="L1605" s="75">
        <v>26.337794773741201</v>
      </c>
    </row>
    <row r="1606" spans="2:12" x14ac:dyDescent="0.2">
      <c r="B1606" s="71" t="s">
        <v>5816</v>
      </c>
      <c r="C1606" s="72" t="s">
        <v>5815</v>
      </c>
      <c r="D1606" s="72" t="s">
        <v>6914</v>
      </c>
      <c r="E1606" s="72" t="s">
        <v>10118</v>
      </c>
      <c r="F1606" s="72" t="s">
        <v>9983</v>
      </c>
      <c r="G1606" s="116">
        <v>104814</v>
      </c>
      <c r="H1606" s="73">
        <v>3759.5</v>
      </c>
      <c r="I1606" s="70">
        <v>27.8797712461764</v>
      </c>
      <c r="J1606" s="74">
        <v>107800</v>
      </c>
      <c r="K1606" s="73">
        <v>3993</v>
      </c>
      <c r="L1606" s="75">
        <v>26.997245179063398</v>
      </c>
    </row>
    <row r="1607" spans="2:12" x14ac:dyDescent="0.2">
      <c r="B1607" s="71" t="s">
        <v>5816</v>
      </c>
      <c r="C1607" s="72" t="s">
        <v>5815</v>
      </c>
      <c r="D1607" s="72" t="s">
        <v>6915</v>
      </c>
      <c r="E1607" s="72" t="s">
        <v>10118</v>
      </c>
      <c r="F1607" s="72" t="s">
        <v>9983</v>
      </c>
      <c r="G1607" s="116">
        <v>8493</v>
      </c>
      <c r="H1607" s="73">
        <v>357.8</v>
      </c>
      <c r="I1607" s="70">
        <v>23.736724427054199</v>
      </c>
      <c r="J1607" s="74">
        <v>8783</v>
      </c>
      <c r="K1607" s="73">
        <v>370</v>
      </c>
      <c r="L1607" s="75">
        <v>23.737837837837802</v>
      </c>
    </row>
    <row r="1608" spans="2:12" x14ac:dyDescent="0.2">
      <c r="B1608" s="71" t="s">
        <v>5816</v>
      </c>
      <c r="C1608" s="72" t="s">
        <v>5815</v>
      </c>
      <c r="D1608" s="72" t="s">
        <v>6916</v>
      </c>
      <c r="E1608" s="72" t="s">
        <v>10118</v>
      </c>
      <c r="F1608" s="72" t="s">
        <v>9983</v>
      </c>
      <c r="G1608" s="116">
        <v>6965</v>
      </c>
      <c r="H1608" s="73">
        <v>784.2</v>
      </c>
      <c r="I1608" s="70">
        <v>8.8816628411119591</v>
      </c>
      <c r="J1608" s="74">
        <v>7165</v>
      </c>
      <c r="K1608" s="73">
        <v>787</v>
      </c>
      <c r="L1608" s="75">
        <v>9.1041931385006407</v>
      </c>
    </row>
    <row r="1609" spans="2:12" x14ac:dyDescent="0.2">
      <c r="B1609" s="71" t="s">
        <v>5816</v>
      </c>
      <c r="C1609" s="72" t="s">
        <v>5815</v>
      </c>
      <c r="D1609" s="72" t="s">
        <v>6917</v>
      </c>
      <c r="E1609" s="72" t="s">
        <v>10118</v>
      </c>
      <c r="F1609" s="72" t="s">
        <v>9983</v>
      </c>
      <c r="G1609" s="116">
        <v>11029</v>
      </c>
      <c r="H1609" s="73">
        <v>334.2</v>
      </c>
      <c r="I1609" s="70">
        <v>33.001196888091002</v>
      </c>
      <c r="J1609" s="74">
        <v>11088</v>
      </c>
      <c r="K1609" s="73">
        <v>336</v>
      </c>
      <c r="L1609" s="75">
        <v>33</v>
      </c>
    </row>
    <row r="1610" spans="2:12" x14ac:dyDescent="0.2">
      <c r="B1610" s="71" t="s">
        <v>5816</v>
      </c>
      <c r="C1610" s="72" t="s">
        <v>5815</v>
      </c>
      <c r="D1610" s="72" t="s">
        <v>6918</v>
      </c>
      <c r="E1610" s="72" t="s">
        <v>10118</v>
      </c>
      <c r="F1610" s="72" t="s">
        <v>9983</v>
      </c>
      <c r="G1610" s="116">
        <v>4833</v>
      </c>
      <c r="H1610" s="73">
        <v>336</v>
      </c>
      <c r="I1610" s="70">
        <v>14.3839285714286</v>
      </c>
      <c r="J1610" s="74">
        <v>4833</v>
      </c>
      <c r="K1610" s="73">
        <v>345</v>
      </c>
      <c r="L1610" s="75">
        <v>14.0086956521739</v>
      </c>
    </row>
    <row r="1611" spans="2:12" x14ac:dyDescent="0.2">
      <c r="B1611" s="71" t="s">
        <v>5816</v>
      </c>
      <c r="C1611" s="72" t="s">
        <v>5815</v>
      </c>
      <c r="D1611" s="72" t="s">
        <v>6919</v>
      </c>
      <c r="E1611" s="72" t="s">
        <v>10118</v>
      </c>
      <c r="F1611" s="72" t="s">
        <v>9983</v>
      </c>
      <c r="G1611" s="116">
        <v>75206</v>
      </c>
      <c r="H1611" s="73">
        <v>719.1</v>
      </c>
      <c r="I1611" s="70">
        <v>104.58350716173</v>
      </c>
      <c r="J1611" s="74">
        <v>25986</v>
      </c>
      <c r="K1611" s="73">
        <v>736</v>
      </c>
      <c r="L1611" s="75">
        <v>35.307065217391298</v>
      </c>
    </row>
    <row r="1612" spans="2:12" x14ac:dyDescent="0.2">
      <c r="B1612" s="71" t="s">
        <v>5816</v>
      </c>
      <c r="C1612" s="72" t="s">
        <v>5815</v>
      </c>
      <c r="D1612" s="72" t="s">
        <v>6920</v>
      </c>
      <c r="E1612" s="72" t="s">
        <v>10118</v>
      </c>
      <c r="F1612" s="72" t="s">
        <v>9983</v>
      </c>
      <c r="G1612" s="116">
        <v>2331</v>
      </c>
      <c r="H1612" s="73">
        <v>49.7</v>
      </c>
      <c r="I1612" s="70">
        <v>46.901408450704203</v>
      </c>
      <c r="J1612" s="74">
        <v>2331</v>
      </c>
      <c r="K1612" s="73">
        <v>51</v>
      </c>
      <c r="L1612" s="75">
        <v>45.705882352941202</v>
      </c>
    </row>
    <row r="1613" spans="2:12" x14ac:dyDescent="0.2">
      <c r="B1613" s="71" t="s">
        <v>5816</v>
      </c>
      <c r="C1613" s="72" t="s">
        <v>5815</v>
      </c>
      <c r="D1613" s="72" t="s">
        <v>6361</v>
      </c>
      <c r="E1613" s="72" t="s">
        <v>10118</v>
      </c>
      <c r="F1613" s="72" t="s">
        <v>9983</v>
      </c>
      <c r="G1613" s="116">
        <v>5645</v>
      </c>
      <c r="H1613" s="73">
        <v>241.7</v>
      </c>
      <c r="I1613" s="70">
        <v>23.355399255275099</v>
      </c>
      <c r="J1613" s="74">
        <v>5815</v>
      </c>
      <c r="K1613" s="73">
        <v>249</v>
      </c>
      <c r="L1613" s="75">
        <v>23.3534136546185</v>
      </c>
    </row>
    <row r="1614" spans="2:12" x14ac:dyDescent="0.2">
      <c r="B1614" s="71" t="s">
        <v>5816</v>
      </c>
      <c r="C1614" s="72" t="s">
        <v>5815</v>
      </c>
      <c r="D1614" s="72" t="s">
        <v>6362</v>
      </c>
      <c r="E1614" s="72" t="s">
        <v>10118</v>
      </c>
      <c r="F1614" s="72" t="s">
        <v>9983</v>
      </c>
      <c r="G1614" s="116">
        <v>11940</v>
      </c>
      <c r="H1614" s="73">
        <v>376.2</v>
      </c>
      <c r="I1614" s="70">
        <v>31.7384370015949</v>
      </c>
      <c r="J1614" s="74">
        <v>12155</v>
      </c>
      <c r="K1614" s="73">
        <v>389</v>
      </c>
      <c r="L1614" s="75">
        <v>31.246786632390702</v>
      </c>
    </row>
    <row r="1615" spans="2:12" x14ac:dyDescent="0.2">
      <c r="B1615" s="71" t="s">
        <v>5816</v>
      </c>
      <c r="C1615" s="72" t="s">
        <v>5815</v>
      </c>
      <c r="D1615" s="72" t="s">
        <v>6363</v>
      </c>
      <c r="E1615" s="72" t="s">
        <v>10118</v>
      </c>
      <c r="F1615" s="72" t="s">
        <v>9983</v>
      </c>
      <c r="G1615" s="116">
        <v>31965</v>
      </c>
      <c r="H1615" s="73">
        <v>2250.8000000000002</v>
      </c>
      <c r="I1615" s="70">
        <v>14.201617202772301</v>
      </c>
      <c r="J1615" s="74">
        <v>34600</v>
      </c>
      <c r="K1615" s="73">
        <v>2312</v>
      </c>
      <c r="L1615" s="75">
        <v>14.9653979238754</v>
      </c>
    </row>
    <row r="1616" spans="2:12" x14ac:dyDescent="0.2">
      <c r="B1616" s="71" t="s">
        <v>5816</v>
      </c>
      <c r="C1616" s="72" t="s">
        <v>5815</v>
      </c>
      <c r="D1616" s="72" t="s">
        <v>6364</v>
      </c>
      <c r="E1616" s="72" t="s">
        <v>10118</v>
      </c>
      <c r="F1616" s="72" t="s">
        <v>9983</v>
      </c>
      <c r="G1616" s="116">
        <v>25787</v>
      </c>
      <c r="H1616" s="73">
        <v>1162.8</v>
      </c>
      <c r="I1616" s="70">
        <v>22.176642586859298</v>
      </c>
      <c r="J1616" s="74">
        <v>27787</v>
      </c>
      <c r="K1616" s="73">
        <v>1189</v>
      </c>
      <c r="L1616" s="75">
        <v>23.370058873002499</v>
      </c>
    </row>
    <row r="1617" spans="2:12" x14ac:dyDescent="0.2">
      <c r="B1617" s="71" t="s">
        <v>5818</v>
      </c>
      <c r="C1617" s="72" t="s">
        <v>5817</v>
      </c>
      <c r="D1617" s="72" t="s">
        <v>2678</v>
      </c>
      <c r="E1617" s="72" t="s">
        <v>10118</v>
      </c>
      <c r="F1617" s="72" t="s">
        <v>9983</v>
      </c>
      <c r="G1617" s="116">
        <v>17368</v>
      </c>
      <c r="H1617" s="73">
        <v>1474</v>
      </c>
      <c r="I1617" s="70">
        <v>11.782903663500701</v>
      </c>
      <c r="J1617" s="74">
        <v>19700</v>
      </c>
      <c r="K1617" s="73">
        <v>1507</v>
      </c>
      <c r="L1617" s="75">
        <v>13.0723291307233</v>
      </c>
    </row>
    <row r="1618" spans="2:12" x14ac:dyDescent="0.2">
      <c r="B1618" s="71" t="s">
        <v>5818</v>
      </c>
      <c r="C1618" s="72" t="s">
        <v>5817</v>
      </c>
      <c r="D1618" s="72" t="s">
        <v>6365</v>
      </c>
      <c r="E1618" s="72" t="s">
        <v>10118</v>
      </c>
      <c r="F1618" s="72" t="s">
        <v>9983</v>
      </c>
      <c r="G1618" s="116">
        <v>5992</v>
      </c>
      <c r="H1618" s="73">
        <v>223</v>
      </c>
      <c r="I1618" s="70">
        <v>26.869955156950699</v>
      </c>
      <c r="J1618" s="74">
        <v>6100</v>
      </c>
      <c r="K1618" s="73">
        <v>227</v>
      </c>
      <c r="L1618" s="75">
        <v>26.872246696035202</v>
      </c>
    </row>
    <row r="1619" spans="2:12" x14ac:dyDescent="0.2">
      <c r="B1619" s="71" t="s">
        <v>5820</v>
      </c>
      <c r="C1619" s="72" t="s">
        <v>5819</v>
      </c>
      <c r="D1619" s="72" t="s">
        <v>4302</v>
      </c>
      <c r="E1619" s="72" t="s">
        <v>10121</v>
      </c>
      <c r="F1619" s="72" t="s">
        <v>10123</v>
      </c>
      <c r="G1619" s="116">
        <v>180931.3</v>
      </c>
      <c r="H1619" s="73">
        <v>83.02</v>
      </c>
      <c r="I1619" s="70">
        <v>2179.3700313177501</v>
      </c>
      <c r="J1619" s="74">
        <v>184069.9</v>
      </c>
      <c r="K1619" s="73">
        <v>84.61</v>
      </c>
      <c r="L1619" s="75">
        <v>2175.50998699917</v>
      </c>
    </row>
    <row r="1620" spans="2:12" x14ac:dyDescent="0.2">
      <c r="B1620" s="71" t="s">
        <v>5820</v>
      </c>
      <c r="C1620" s="72" t="s">
        <v>5819</v>
      </c>
      <c r="D1620" s="72" t="s">
        <v>4303</v>
      </c>
      <c r="E1620" s="72" t="s">
        <v>10121</v>
      </c>
      <c r="F1620" s="72" t="s">
        <v>10123</v>
      </c>
      <c r="G1620" s="116">
        <v>152272.57999999999</v>
      </c>
      <c r="H1620" s="73">
        <v>69.87</v>
      </c>
      <c r="I1620" s="70">
        <v>2179.3699728066399</v>
      </c>
      <c r="J1620" s="74">
        <v>152242.19</v>
      </c>
      <c r="K1620" s="73">
        <v>69.98</v>
      </c>
      <c r="L1620" s="75">
        <v>2175.51000285796</v>
      </c>
    </row>
    <row r="1621" spans="2:12" x14ac:dyDescent="0.2">
      <c r="B1621" s="71" t="s">
        <v>5822</v>
      </c>
      <c r="C1621" s="72" t="s">
        <v>5821</v>
      </c>
      <c r="D1621" s="72" t="s">
        <v>8484</v>
      </c>
      <c r="E1621" s="72" t="s">
        <v>10118</v>
      </c>
      <c r="F1621" s="72" t="s">
        <v>9980</v>
      </c>
      <c r="G1621" s="116">
        <v>10049</v>
      </c>
      <c r="H1621" s="73">
        <v>417.6</v>
      </c>
      <c r="I1621" s="70">
        <v>24.063697318007701</v>
      </c>
      <c r="J1621" s="74">
        <v>11344</v>
      </c>
      <c r="K1621" s="73">
        <v>423.9</v>
      </c>
      <c r="L1621" s="75">
        <v>26.761028544468001</v>
      </c>
    </row>
    <row r="1622" spans="2:12" x14ac:dyDescent="0.2">
      <c r="B1622" s="71" t="s">
        <v>5822</v>
      </c>
      <c r="C1622" s="72" t="s">
        <v>5821</v>
      </c>
      <c r="D1622" s="72" t="s">
        <v>5040</v>
      </c>
      <c r="E1622" s="72" t="s">
        <v>10118</v>
      </c>
      <c r="F1622" s="72" t="s">
        <v>9983</v>
      </c>
      <c r="G1622" s="116">
        <v>9106</v>
      </c>
      <c r="H1622" s="73">
        <v>201.9</v>
      </c>
      <c r="I1622" s="70">
        <v>45.101535413571099</v>
      </c>
      <c r="J1622" s="74">
        <v>9740</v>
      </c>
      <c r="K1622" s="73">
        <v>205.5</v>
      </c>
      <c r="L1622" s="75">
        <v>47.396593673965903</v>
      </c>
    </row>
    <row r="1623" spans="2:12" x14ac:dyDescent="0.2">
      <c r="B1623" s="71" t="s">
        <v>5822</v>
      </c>
      <c r="C1623" s="72" t="s">
        <v>5821</v>
      </c>
      <c r="D1623" s="72" t="s">
        <v>6366</v>
      </c>
      <c r="E1623" s="72" t="s">
        <v>10118</v>
      </c>
      <c r="F1623" s="72" t="s">
        <v>9983</v>
      </c>
      <c r="G1623" s="116">
        <v>8206</v>
      </c>
      <c r="H1623" s="73">
        <v>293</v>
      </c>
      <c r="I1623" s="70">
        <v>28.0068259385666</v>
      </c>
      <c r="J1623" s="74">
        <v>8410</v>
      </c>
      <c r="K1623" s="73">
        <v>299.5</v>
      </c>
      <c r="L1623" s="75">
        <v>28.080133555926601</v>
      </c>
    </row>
    <row r="1624" spans="2:12" x14ac:dyDescent="0.2">
      <c r="B1624" s="71" t="s">
        <v>5822</v>
      </c>
      <c r="C1624" s="72" t="s">
        <v>5821</v>
      </c>
      <c r="D1624" s="72" t="s">
        <v>8241</v>
      </c>
      <c r="E1624" s="72" t="s">
        <v>10118</v>
      </c>
      <c r="F1624" s="72" t="s">
        <v>9983</v>
      </c>
      <c r="G1624" s="116">
        <v>20743</v>
      </c>
      <c r="H1624" s="73">
        <v>564.6</v>
      </c>
      <c r="I1624" s="70">
        <v>36.739284449167499</v>
      </c>
      <c r="J1624" s="74">
        <v>23125</v>
      </c>
      <c r="K1624" s="73">
        <v>572.20000000000005</v>
      </c>
      <c r="L1624" s="75">
        <v>40.4141908423628</v>
      </c>
    </row>
    <row r="1625" spans="2:12" x14ac:dyDescent="0.2">
      <c r="B1625" s="71" t="s">
        <v>5822</v>
      </c>
      <c r="C1625" s="72" t="s">
        <v>5821</v>
      </c>
      <c r="D1625" s="72" t="s">
        <v>6367</v>
      </c>
      <c r="E1625" s="72" t="s">
        <v>10118</v>
      </c>
      <c r="F1625" s="72" t="s">
        <v>9983</v>
      </c>
      <c r="G1625" s="116">
        <v>13032</v>
      </c>
      <c r="H1625" s="73">
        <v>210.5</v>
      </c>
      <c r="I1625" s="70">
        <v>61.9097387173397</v>
      </c>
      <c r="J1625" s="74">
        <v>14562</v>
      </c>
      <c r="K1625" s="73">
        <v>215.9</v>
      </c>
      <c r="L1625" s="75">
        <v>67.447892542843903</v>
      </c>
    </row>
    <row r="1626" spans="2:12" x14ac:dyDescent="0.2">
      <c r="B1626" s="71" t="s">
        <v>5822</v>
      </c>
      <c r="C1626" s="72" t="s">
        <v>5821</v>
      </c>
      <c r="D1626" s="72" t="s">
        <v>6368</v>
      </c>
      <c r="E1626" s="72" t="s">
        <v>10118</v>
      </c>
      <c r="F1626" s="72" t="s">
        <v>9983</v>
      </c>
      <c r="G1626" s="116">
        <v>25740</v>
      </c>
      <c r="H1626" s="73">
        <v>651</v>
      </c>
      <c r="I1626" s="70">
        <v>39.539170506912399</v>
      </c>
      <c r="J1626" s="74">
        <v>26179</v>
      </c>
      <c r="K1626" s="73">
        <v>662.1</v>
      </c>
      <c r="L1626" s="75">
        <v>39.5393445098928</v>
      </c>
    </row>
    <row r="1627" spans="2:12" x14ac:dyDescent="0.2">
      <c r="B1627" s="71" t="s">
        <v>5822</v>
      </c>
      <c r="C1627" s="72" t="s">
        <v>5821</v>
      </c>
      <c r="D1627" s="72" t="s">
        <v>6369</v>
      </c>
      <c r="E1627" s="72" t="s">
        <v>10118</v>
      </c>
      <c r="F1627" s="72" t="s">
        <v>9983</v>
      </c>
      <c r="G1627" s="116">
        <v>23619</v>
      </c>
      <c r="H1627" s="73">
        <v>874</v>
      </c>
      <c r="I1627" s="70">
        <v>27.024027459954201</v>
      </c>
      <c r="J1627" s="74">
        <v>24205</v>
      </c>
      <c r="K1627" s="73">
        <v>895.8</v>
      </c>
      <c r="L1627" s="75">
        <v>27.020540299173899</v>
      </c>
    </row>
    <row r="1628" spans="2:12" x14ac:dyDescent="0.2">
      <c r="B1628" s="71" t="s">
        <v>5822</v>
      </c>
      <c r="C1628" s="72" t="s">
        <v>5821</v>
      </c>
      <c r="D1628" s="72" t="s">
        <v>6370</v>
      </c>
      <c r="E1628" s="72" t="s">
        <v>10118</v>
      </c>
      <c r="F1628" s="72" t="s">
        <v>9983</v>
      </c>
      <c r="G1628" s="116">
        <v>49740</v>
      </c>
      <c r="H1628" s="73">
        <v>615.6</v>
      </c>
      <c r="I1628" s="70">
        <v>80.799220272904506</v>
      </c>
      <c r="J1628" s="74">
        <v>53695</v>
      </c>
      <c r="K1628" s="73">
        <v>632.9</v>
      </c>
      <c r="L1628" s="75">
        <v>84.839627113288003</v>
      </c>
    </row>
    <row r="1629" spans="2:12" x14ac:dyDescent="0.2">
      <c r="B1629" s="71" t="s">
        <v>5822</v>
      </c>
      <c r="C1629" s="72" t="s">
        <v>5821</v>
      </c>
      <c r="D1629" s="72" t="s">
        <v>6371</v>
      </c>
      <c r="E1629" s="72" t="s">
        <v>10118</v>
      </c>
      <c r="F1629" s="72" t="s">
        <v>9983</v>
      </c>
      <c r="G1629" s="116">
        <v>7336</v>
      </c>
      <c r="H1629" s="73">
        <v>111.9</v>
      </c>
      <c r="I1629" s="70">
        <v>65.558534405719399</v>
      </c>
      <c r="J1629" s="74">
        <v>7470</v>
      </c>
      <c r="K1629" s="73">
        <v>116.9</v>
      </c>
      <c r="L1629" s="75">
        <v>63.900769888793803</v>
      </c>
    </row>
    <row r="1630" spans="2:12" x14ac:dyDescent="0.2">
      <c r="B1630" s="71" t="s">
        <v>5822</v>
      </c>
      <c r="C1630" s="72" t="s">
        <v>5821</v>
      </c>
      <c r="D1630" s="72" t="s">
        <v>6372</v>
      </c>
      <c r="E1630" s="72" t="s">
        <v>10118</v>
      </c>
      <c r="F1630" s="72" t="s">
        <v>9983</v>
      </c>
      <c r="G1630" s="116">
        <v>24979</v>
      </c>
      <c r="H1630" s="73">
        <v>619</v>
      </c>
      <c r="I1630" s="70">
        <v>40.353796445880498</v>
      </c>
      <c r="J1630" s="74">
        <v>26328</v>
      </c>
      <c r="K1630" s="73">
        <v>638.5</v>
      </c>
      <c r="L1630" s="75">
        <v>41.2341425215348</v>
      </c>
    </row>
    <row r="1631" spans="2:12" x14ac:dyDescent="0.2">
      <c r="B1631" s="71" t="s">
        <v>5822</v>
      </c>
      <c r="C1631" s="72" t="s">
        <v>5821</v>
      </c>
      <c r="D1631" s="72" t="s">
        <v>6373</v>
      </c>
      <c r="E1631" s="72" t="s">
        <v>10118</v>
      </c>
      <c r="F1631" s="72" t="s">
        <v>9983</v>
      </c>
      <c r="G1631" s="116">
        <v>8757</v>
      </c>
      <c r="H1631" s="73">
        <v>326.89999999999998</v>
      </c>
      <c r="I1631" s="70">
        <v>26.788008565310498</v>
      </c>
      <c r="J1631" s="74">
        <v>8857</v>
      </c>
      <c r="K1631" s="73">
        <v>330.6</v>
      </c>
      <c r="L1631" s="75">
        <v>26.790683605565601</v>
      </c>
    </row>
    <row r="1632" spans="2:12" x14ac:dyDescent="0.2">
      <c r="B1632" s="71" t="s">
        <v>5822</v>
      </c>
      <c r="C1632" s="72" t="s">
        <v>5821</v>
      </c>
      <c r="D1632" s="72" t="s">
        <v>6374</v>
      </c>
      <c r="E1632" s="72" t="s">
        <v>10118</v>
      </c>
      <c r="F1632" s="72" t="s">
        <v>9983</v>
      </c>
      <c r="G1632" s="116">
        <v>25475</v>
      </c>
      <c r="H1632" s="73">
        <v>310.7</v>
      </c>
      <c r="I1632" s="70">
        <v>81.992275506919896</v>
      </c>
      <c r="J1632" s="74">
        <v>27038</v>
      </c>
      <c r="K1632" s="73">
        <v>314.10000000000002</v>
      </c>
      <c r="L1632" s="75">
        <v>86.080865966252802</v>
      </c>
    </row>
    <row r="1633" spans="2:12" x14ac:dyDescent="0.2">
      <c r="B1633" s="71" t="s">
        <v>5822</v>
      </c>
      <c r="C1633" s="72" t="s">
        <v>5821</v>
      </c>
      <c r="D1633" s="72" t="s">
        <v>8485</v>
      </c>
      <c r="E1633" s="72" t="s">
        <v>10118</v>
      </c>
      <c r="F1633" s="72" t="s">
        <v>9980</v>
      </c>
      <c r="G1633" s="116">
        <v>11275</v>
      </c>
      <c r="H1633" s="73">
        <v>468.4</v>
      </c>
      <c r="I1633" s="70">
        <v>24.071306575576401</v>
      </c>
      <c r="J1633" s="74">
        <v>11940</v>
      </c>
      <c r="K1633" s="73">
        <v>475.6</v>
      </c>
      <c r="L1633" s="75">
        <v>25.105130361648399</v>
      </c>
    </row>
    <row r="1634" spans="2:12" x14ac:dyDescent="0.2">
      <c r="B1634" s="71" t="s">
        <v>5822</v>
      </c>
      <c r="C1634" s="72" t="s">
        <v>5821</v>
      </c>
      <c r="D1634" s="72" t="s">
        <v>6375</v>
      </c>
      <c r="E1634" s="72" t="s">
        <v>10118</v>
      </c>
      <c r="F1634" s="72" t="s">
        <v>9983</v>
      </c>
      <c r="G1634" s="116">
        <v>21930</v>
      </c>
      <c r="H1634" s="73">
        <v>1004.6</v>
      </c>
      <c r="I1634" s="70">
        <v>21.829583913995599</v>
      </c>
      <c r="J1634" s="74">
        <v>11723</v>
      </c>
      <c r="K1634" s="73">
        <v>1030.0999999999999</v>
      </c>
      <c r="L1634" s="75">
        <v>11.380448500145601</v>
      </c>
    </row>
    <row r="1635" spans="2:12" x14ac:dyDescent="0.2">
      <c r="B1635" s="71" t="s">
        <v>5822</v>
      </c>
      <c r="C1635" s="72" t="s">
        <v>5821</v>
      </c>
      <c r="D1635" s="72" t="s">
        <v>6376</v>
      </c>
      <c r="E1635" s="72" t="s">
        <v>10118</v>
      </c>
      <c r="F1635" s="72" t="s">
        <v>9983</v>
      </c>
      <c r="G1635" s="116">
        <v>15104</v>
      </c>
      <c r="H1635" s="73">
        <v>364.1</v>
      </c>
      <c r="I1635" s="70">
        <v>41.483109035979098</v>
      </c>
      <c r="J1635" s="74">
        <v>15756</v>
      </c>
      <c r="K1635" s="73">
        <v>370.7</v>
      </c>
      <c r="L1635" s="75">
        <v>42.503371998920997</v>
      </c>
    </row>
    <row r="1636" spans="2:12" x14ac:dyDescent="0.2">
      <c r="B1636" s="71" t="s">
        <v>5822</v>
      </c>
      <c r="C1636" s="72" t="s">
        <v>5821</v>
      </c>
      <c r="D1636" s="72" t="s">
        <v>8486</v>
      </c>
      <c r="E1636" s="72" t="s">
        <v>10118</v>
      </c>
      <c r="F1636" s="72" t="s">
        <v>9980</v>
      </c>
      <c r="G1636" s="116">
        <v>0</v>
      </c>
      <c r="H1636" s="73">
        <v>0</v>
      </c>
      <c r="I1636" s="70">
        <v>0</v>
      </c>
      <c r="J1636" s="74">
        <v>0</v>
      </c>
      <c r="K1636" s="73">
        <v>0</v>
      </c>
      <c r="L1636" s="75">
        <v>0</v>
      </c>
    </row>
    <row r="1637" spans="2:12" x14ac:dyDescent="0.2">
      <c r="B1637" s="71" t="s">
        <v>5822</v>
      </c>
      <c r="C1637" s="72" t="s">
        <v>5821</v>
      </c>
      <c r="D1637" s="72" t="s">
        <v>6377</v>
      </c>
      <c r="E1637" s="72" t="s">
        <v>10118</v>
      </c>
      <c r="F1637" s="72" t="s">
        <v>9983</v>
      </c>
      <c r="G1637" s="116">
        <v>17799</v>
      </c>
      <c r="H1637" s="73">
        <v>475</v>
      </c>
      <c r="I1637" s="70">
        <v>37.4715789473684</v>
      </c>
      <c r="J1637" s="74">
        <v>17800</v>
      </c>
      <c r="K1637" s="73">
        <v>486.8</v>
      </c>
      <c r="L1637" s="75">
        <v>36.565324568611302</v>
      </c>
    </row>
    <row r="1638" spans="2:12" x14ac:dyDescent="0.2">
      <c r="B1638" s="71" t="s">
        <v>5822</v>
      </c>
      <c r="C1638" s="72" t="s">
        <v>5821</v>
      </c>
      <c r="D1638" s="72" t="s">
        <v>8487</v>
      </c>
      <c r="E1638" s="72" t="s">
        <v>10118</v>
      </c>
      <c r="F1638" s="72" t="s">
        <v>9990</v>
      </c>
      <c r="G1638" s="116">
        <v>0</v>
      </c>
      <c r="H1638" s="73">
        <v>127.9</v>
      </c>
      <c r="I1638" s="70">
        <v>0</v>
      </c>
      <c r="J1638" s="74">
        <v>0</v>
      </c>
      <c r="K1638" s="73">
        <v>127.9</v>
      </c>
      <c r="L1638" s="75">
        <v>0</v>
      </c>
    </row>
    <row r="1639" spans="2:12" x14ac:dyDescent="0.2">
      <c r="B1639" s="71" t="s">
        <v>5822</v>
      </c>
      <c r="C1639" s="72" t="s">
        <v>5821</v>
      </c>
      <c r="D1639" s="72" t="s">
        <v>8488</v>
      </c>
      <c r="E1639" s="72" t="s">
        <v>10118</v>
      </c>
      <c r="F1639" s="72" t="s">
        <v>9990</v>
      </c>
      <c r="G1639" s="116">
        <v>0</v>
      </c>
      <c r="H1639" s="73">
        <v>84.5</v>
      </c>
      <c r="I1639" s="70">
        <v>0</v>
      </c>
      <c r="J1639" s="74">
        <v>0</v>
      </c>
      <c r="K1639" s="73">
        <v>85.2</v>
      </c>
      <c r="L1639" s="75">
        <v>0</v>
      </c>
    </row>
    <row r="1640" spans="2:12" x14ac:dyDescent="0.2">
      <c r="B1640" s="71" t="s">
        <v>5822</v>
      </c>
      <c r="C1640" s="72" t="s">
        <v>5821</v>
      </c>
      <c r="D1640" s="72" t="s">
        <v>6378</v>
      </c>
      <c r="E1640" s="72" t="s">
        <v>10118</v>
      </c>
      <c r="F1640" s="72" t="s">
        <v>9983</v>
      </c>
      <c r="G1640" s="116">
        <v>13714</v>
      </c>
      <c r="H1640" s="73">
        <v>685.7</v>
      </c>
      <c r="I1640" s="70">
        <v>20</v>
      </c>
      <c r="J1640" s="74">
        <v>14280</v>
      </c>
      <c r="K1640" s="73">
        <v>700</v>
      </c>
      <c r="L1640" s="75">
        <v>20.399999999999999</v>
      </c>
    </row>
    <row r="1641" spans="2:12" x14ac:dyDescent="0.2">
      <c r="B1641" s="71" t="s">
        <v>5822</v>
      </c>
      <c r="C1641" s="72" t="s">
        <v>5821</v>
      </c>
      <c r="D1641" s="72" t="s">
        <v>6379</v>
      </c>
      <c r="E1641" s="72" t="s">
        <v>10118</v>
      </c>
      <c r="F1641" s="72" t="s">
        <v>9983</v>
      </c>
      <c r="G1641" s="116">
        <v>3182</v>
      </c>
      <c r="H1641" s="73">
        <v>90.1</v>
      </c>
      <c r="I1641" s="70">
        <v>35.316315205327399</v>
      </c>
      <c r="J1641" s="74">
        <v>2336</v>
      </c>
      <c r="K1641" s="73">
        <v>92.4</v>
      </c>
      <c r="L1641" s="75">
        <v>25.281385281385301</v>
      </c>
    </row>
    <row r="1642" spans="2:12" x14ac:dyDescent="0.2">
      <c r="B1642" s="71" t="s">
        <v>5822</v>
      </c>
      <c r="C1642" s="72" t="s">
        <v>5821</v>
      </c>
      <c r="D1642" s="72" t="s">
        <v>6380</v>
      </c>
      <c r="E1642" s="72" t="s">
        <v>10118</v>
      </c>
      <c r="F1642" s="72" t="s">
        <v>9983</v>
      </c>
      <c r="G1642" s="116">
        <v>37921</v>
      </c>
      <c r="H1642" s="73">
        <v>891</v>
      </c>
      <c r="I1642" s="70">
        <v>42.560044893378198</v>
      </c>
      <c r="J1642" s="74">
        <v>41597</v>
      </c>
      <c r="K1642" s="73">
        <v>903.2</v>
      </c>
      <c r="L1642" s="75">
        <v>46.055137289636797</v>
      </c>
    </row>
    <row r="1643" spans="2:12" x14ac:dyDescent="0.2">
      <c r="B1643" s="71" t="s">
        <v>5822</v>
      </c>
      <c r="C1643" s="72" t="s">
        <v>5821</v>
      </c>
      <c r="D1643" s="72" t="s">
        <v>6381</v>
      </c>
      <c r="E1643" s="72" t="s">
        <v>10118</v>
      </c>
      <c r="F1643" s="72" t="s">
        <v>9983</v>
      </c>
      <c r="G1643" s="116">
        <v>7419</v>
      </c>
      <c r="H1643" s="73">
        <v>170</v>
      </c>
      <c r="I1643" s="70">
        <v>43.641176470588199</v>
      </c>
      <c r="J1643" s="74">
        <v>8210</v>
      </c>
      <c r="K1643" s="73">
        <v>171.2</v>
      </c>
      <c r="L1643" s="75">
        <v>47.9556074766355</v>
      </c>
    </row>
    <row r="1644" spans="2:12" x14ac:dyDescent="0.2">
      <c r="B1644" s="71" t="s">
        <v>5822</v>
      </c>
      <c r="C1644" s="72" t="s">
        <v>5821</v>
      </c>
      <c r="D1644" s="72" t="s">
        <v>6382</v>
      </c>
      <c r="E1644" s="72" t="s">
        <v>10118</v>
      </c>
      <c r="F1644" s="72" t="s">
        <v>9983</v>
      </c>
      <c r="G1644" s="116">
        <v>2275</v>
      </c>
      <c r="H1644" s="73">
        <v>102.7</v>
      </c>
      <c r="I1644" s="70">
        <v>22.151898734177198</v>
      </c>
      <c r="J1644" s="74">
        <v>2300</v>
      </c>
      <c r="K1644" s="73">
        <v>103.8</v>
      </c>
      <c r="L1644" s="75">
        <v>22.157996146435501</v>
      </c>
    </row>
    <row r="1645" spans="2:12" x14ac:dyDescent="0.2">
      <c r="B1645" s="71" t="s">
        <v>5822</v>
      </c>
      <c r="C1645" s="72" t="s">
        <v>5821</v>
      </c>
      <c r="D1645" s="72" t="s">
        <v>6383</v>
      </c>
      <c r="E1645" s="72" t="s">
        <v>10118</v>
      </c>
      <c r="F1645" s="72" t="s">
        <v>9983</v>
      </c>
      <c r="G1645" s="116">
        <v>71265</v>
      </c>
      <c r="H1645" s="73">
        <v>4485</v>
      </c>
      <c r="I1645" s="70">
        <v>15.889632107023401</v>
      </c>
      <c r="J1645" s="74">
        <v>85895</v>
      </c>
      <c r="K1645" s="73">
        <v>4670.6000000000004</v>
      </c>
      <c r="L1645" s="75">
        <v>18.390570804607499</v>
      </c>
    </row>
    <row r="1646" spans="2:12" x14ac:dyDescent="0.2">
      <c r="B1646" s="71" t="s">
        <v>5822</v>
      </c>
      <c r="C1646" s="72" t="s">
        <v>5821</v>
      </c>
      <c r="D1646" s="72" t="s">
        <v>8489</v>
      </c>
      <c r="E1646" s="72" t="s">
        <v>10118</v>
      </c>
      <c r="F1646" s="72" t="s">
        <v>9980</v>
      </c>
      <c r="G1646" s="116">
        <v>0</v>
      </c>
      <c r="H1646" s="73">
        <v>0</v>
      </c>
      <c r="I1646" s="70">
        <v>0</v>
      </c>
      <c r="J1646" s="74">
        <v>0</v>
      </c>
      <c r="K1646" s="73">
        <v>0</v>
      </c>
      <c r="L1646" s="75">
        <v>0</v>
      </c>
    </row>
    <row r="1647" spans="2:12" x14ac:dyDescent="0.2">
      <c r="B1647" s="71" t="s">
        <v>5822</v>
      </c>
      <c r="C1647" s="72" t="s">
        <v>5821</v>
      </c>
      <c r="D1647" s="72" t="s">
        <v>8490</v>
      </c>
      <c r="E1647" s="72" t="s">
        <v>10118</v>
      </c>
      <c r="F1647" s="72" t="s">
        <v>9980</v>
      </c>
      <c r="G1647" s="116">
        <v>0</v>
      </c>
      <c r="H1647" s="73">
        <v>0</v>
      </c>
      <c r="I1647" s="70">
        <v>0</v>
      </c>
      <c r="J1647" s="74">
        <v>0</v>
      </c>
      <c r="K1647" s="73">
        <v>0</v>
      </c>
      <c r="L1647" s="75">
        <v>0</v>
      </c>
    </row>
    <row r="1648" spans="2:12" x14ac:dyDescent="0.2">
      <c r="B1648" s="71" t="s">
        <v>5822</v>
      </c>
      <c r="C1648" s="72" t="s">
        <v>5821</v>
      </c>
      <c r="D1648" s="72" t="s">
        <v>6384</v>
      </c>
      <c r="E1648" s="72" t="s">
        <v>10118</v>
      </c>
      <c r="F1648" s="72" t="s">
        <v>9983</v>
      </c>
      <c r="G1648" s="116">
        <v>117214</v>
      </c>
      <c r="H1648" s="73">
        <v>2952.2</v>
      </c>
      <c r="I1648" s="70">
        <v>39.703949596910803</v>
      </c>
      <c r="J1648" s="74">
        <v>105221</v>
      </c>
      <c r="K1648" s="73">
        <v>3059.3</v>
      </c>
      <c r="L1648" s="75">
        <v>34.3938155787272</v>
      </c>
    </row>
    <row r="1649" spans="2:12" x14ac:dyDescent="0.2">
      <c r="B1649" s="71" t="s">
        <v>5822</v>
      </c>
      <c r="C1649" s="72" t="s">
        <v>5821</v>
      </c>
      <c r="D1649" s="72" t="s">
        <v>6385</v>
      </c>
      <c r="E1649" s="72" t="s">
        <v>10118</v>
      </c>
      <c r="F1649" s="72" t="s">
        <v>9983</v>
      </c>
      <c r="G1649" s="116">
        <v>169785</v>
      </c>
      <c r="H1649" s="73">
        <v>3230.3</v>
      </c>
      <c r="I1649" s="70">
        <v>52.560133733708902</v>
      </c>
      <c r="J1649" s="74">
        <v>192323</v>
      </c>
      <c r="K1649" s="73">
        <v>3318.1</v>
      </c>
      <c r="L1649" s="75">
        <v>57.961785359091003</v>
      </c>
    </row>
    <row r="1650" spans="2:12" x14ac:dyDescent="0.2">
      <c r="B1650" s="71" t="s">
        <v>5822</v>
      </c>
      <c r="C1650" s="72" t="s">
        <v>5821</v>
      </c>
      <c r="D1650" s="72" t="s">
        <v>8491</v>
      </c>
      <c r="E1650" s="72" t="s">
        <v>10118</v>
      </c>
      <c r="F1650" s="72" t="s">
        <v>9980</v>
      </c>
      <c r="G1650" s="116">
        <v>0</v>
      </c>
      <c r="H1650" s="73">
        <v>0</v>
      </c>
      <c r="I1650" s="70">
        <v>0</v>
      </c>
      <c r="J1650" s="74">
        <v>0</v>
      </c>
      <c r="K1650" s="73">
        <v>0</v>
      </c>
      <c r="L1650" s="75">
        <v>0</v>
      </c>
    </row>
    <row r="1651" spans="2:12" x14ac:dyDescent="0.2">
      <c r="B1651" s="71" t="s">
        <v>5822</v>
      </c>
      <c r="C1651" s="72" t="s">
        <v>5821</v>
      </c>
      <c r="D1651" s="72" t="s">
        <v>8297</v>
      </c>
      <c r="E1651" s="72" t="s">
        <v>10118</v>
      </c>
      <c r="F1651" s="72" t="s">
        <v>9983</v>
      </c>
      <c r="G1651" s="116">
        <v>12050</v>
      </c>
      <c r="H1651" s="73">
        <v>231.8</v>
      </c>
      <c r="I1651" s="70">
        <v>51.984469370146698</v>
      </c>
      <c r="J1651" s="74">
        <v>12740</v>
      </c>
      <c r="K1651" s="73">
        <v>232.6</v>
      </c>
      <c r="L1651" s="75">
        <v>54.772141014617397</v>
      </c>
    </row>
    <row r="1652" spans="2:12" x14ac:dyDescent="0.2">
      <c r="B1652" s="71" t="s">
        <v>5822</v>
      </c>
      <c r="C1652" s="72" t="s">
        <v>5821</v>
      </c>
      <c r="D1652" s="72" t="s">
        <v>8298</v>
      </c>
      <c r="E1652" s="72" t="s">
        <v>10118</v>
      </c>
      <c r="F1652" s="72" t="s">
        <v>9983</v>
      </c>
      <c r="G1652" s="116">
        <v>44738</v>
      </c>
      <c r="H1652" s="73">
        <v>1289.0999999999999</v>
      </c>
      <c r="I1652" s="70">
        <v>34.704832829105598</v>
      </c>
      <c r="J1652" s="74">
        <v>55443</v>
      </c>
      <c r="K1652" s="73">
        <v>1315.3</v>
      </c>
      <c r="L1652" s="75">
        <v>42.1523606781723</v>
      </c>
    </row>
    <row r="1653" spans="2:12" x14ac:dyDescent="0.2">
      <c r="B1653" s="71" t="s">
        <v>5822</v>
      </c>
      <c r="C1653" s="72" t="s">
        <v>5821</v>
      </c>
      <c r="D1653" s="72" t="s">
        <v>6387</v>
      </c>
      <c r="E1653" s="72" t="s">
        <v>10118</v>
      </c>
      <c r="F1653" s="72" t="s">
        <v>9983</v>
      </c>
      <c r="G1653" s="116">
        <v>170675</v>
      </c>
      <c r="H1653" s="73">
        <v>3007.1</v>
      </c>
      <c r="I1653" s="70">
        <v>56.757340959728602</v>
      </c>
      <c r="J1653" s="74">
        <v>206917</v>
      </c>
      <c r="K1653" s="73">
        <v>3089.6</v>
      </c>
      <c r="L1653" s="75">
        <v>66.972099948213398</v>
      </c>
    </row>
    <row r="1654" spans="2:12" x14ac:dyDescent="0.2">
      <c r="B1654" s="71" t="s">
        <v>5822</v>
      </c>
      <c r="C1654" s="72" t="s">
        <v>5821</v>
      </c>
      <c r="D1654" s="72" t="s">
        <v>6388</v>
      </c>
      <c r="E1654" s="72" t="s">
        <v>10118</v>
      </c>
      <c r="F1654" s="72" t="s">
        <v>9983</v>
      </c>
      <c r="G1654" s="116">
        <v>223366</v>
      </c>
      <c r="H1654" s="73">
        <v>2777.5</v>
      </c>
      <c r="I1654" s="70">
        <v>80.419801980198002</v>
      </c>
      <c r="J1654" s="74">
        <v>247180</v>
      </c>
      <c r="K1654" s="73">
        <v>2864.2</v>
      </c>
      <c r="L1654" s="75">
        <v>86.299839396690203</v>
      </c>
    </row>
    <row r="1655" spans="2:12" x14ac:dyDescent="0.2">
      <c r="B1655" s="71" t="s">
        <v>5822</v>
      </c>
      <c r="C1655" s="72" t="s">
        <v>5821</v>
      </c>
      <c r="D1655" s="72" t="s">
        <v>6389</v>
      </c>
      <c r="E1655" s="72" t="s">
        <v>10118</v>
      </c>
      <c r="F1655" s="72" t="s">
        <v>9983</v>
      </c>
      <c r="G1655" s="116">
        <v>3533</v>
      </c>
      <c r="H1655" s="73">
        <v>177.1</v>
      </c>
      <c r="I1655" s="70">
        <v>19.949181253529101</v>
      </c>
      <c r="J1655" s="74">
        <v>7639</v>
      </c>
      <c r="K1655" s="73">
        <v>184.9</v>
      </c>
      <c r="L1655" s="75">
        <v>41.314223904813403</v>
      </c>
    </row>
    <row r="1656" spans="2:12" x14ac:dyDescent="0.2">
      <c r="B1656" s="71" t="s">
        <v>5825</v>
      </c>
      <c r="C1656" s="72" t="s">
        <v>5824</v>
      </c>
      <c r="D1656" s="72" t="s">
        <v>6390</v>
      </c>
      <c r="E1656" s="72" t="s">
        <v>10118</v>
      </c>
      <c r="F1656" s="72" t="s">
        <v>9983</v>
      </c>
      <c r="G1656" s="116">
        <v>25000</v>
      </c>
      <c r="H1656" s="73">
        <v>1036.6400000000001</v>
      </c>
      <c r="I1656" s="70">
        <v>24.12</v>
      </c>
      <c r="J1656" s="74">
        <v>26000</v>
      </c>
      <c r="K1656" s="73">
        <v>1044.51</v>
      </c>
      <c r="L1656" s="75">
        <v>24.892054647633799</v>
      </c>
    </row>
    <row r="1657" spans="2:12" x14ac:dyDescent="0.2">
      <c r="B1657" s="71" t="s">
        <v>5825</v>
      </c>
      <c r="C1657" s="72" t="s">
        <v>5824</v>
      </c>
      <c r="D1657" s="72" t="s">
        <v>6391</v>
      </c>
      <c r="E1657" s="72" t="s">
        <v>10118</v>
      </c>
      <c r="F1657" s="72" t="s">
        <v>9983</v>
      </c>
      <c r="G1657" s="116">
        <v>12750</v>
      </c>
      <c r="H1657" s="73">
        <v>533.48</v>
      </c>
      <c r="I1657" s="70">
        <v>23.9</v>
      </c>
      <c r="J1657" s="74">
        <v>13000</v>
      </c>
      <c r="K1657" s="73">
        <v>528.70000000000005</v>
      </c>
      <c r="L1657" s="75">
        <v>24.588613580480398</v>
      </c>
    </row>
    <row r="1658" spans="2:12" x14ac:dyDescent="0.2">
      <c r="B1658" s="71" t="s">
        <v>5825</v>
      </c>
      <c r="C1658" s="72" t="s">
        <v>5824</v>
      </c>
      <c r="D1658" s="72" t="s">
        <v>6392</v>
      </c>
      <c r="E1658" s="72" t="s">
        <v>10118</v>
      </c>
      <c r="F1658" s="72" t="s">
        <v>9983</v>
      </c>
      <c r="G1658" s="116">
        <v>10000</v>
      </c>
      <c r="H1658" s="73">
        <v>257.12</v>
      </c>
      <c r="I1658" s="70">
        <v>38.89</v>
      </c>
      <c r="J1658" s="74">
        <v>10000</v>
      </c>
      <c r="K1658" s="73">
        <v>260.17</v>
      </c>
      <c r="L1658" s="75">
        <v>38.436406964676898</v>
      </c>
    </row>
    <row r="1659" spans="2:12" x14ac:dyDescent="0.2">
      <c r="B1659" s="71" t="s">
        <v>5825</v>
      </c>
      <c r="C1659" s="72" t="s">
        <v>5824</v>
      </c>
      <c r="D1659" s="72" t="s">
        <v>6393</v>
      </c>
      <c r="E1659" s="72" t="s">
        <v>10118</v>
      </c>
      <c r="F1659" s="72" t="s">
        <v>9983</v>
      </c>
      <c r="G1659" s="116">
        <v>76000</v>
      </c>
      <c r="H1659" s="73">
        <v>1672.46</v>
      </c>
      <c r="I1659" s="70">
        <v>45.44</v>
      </c>
      <c r="J1659" s="74">
        <v>76000</v>
      </c>
      <c r="K1659" s="73">
        <v>1711.51</v>
      </c>
      <c r="L1659" s="75">
        <v>44.405232806118597</v>
      </c>
    </row>
    <row r="1660" spans="2:12" x14ac:dyDescent="0.2">
      <c r="B1660" s="71" t="s">
        <v>5825</v>
      </c>
      <c r="C1660" s="72" t="s">
        <v>5824</v>
      </c>
      <c r="D1660" s="72" t="s">
        <v>6394</v>
      </c>
      <c r="E1660" s="72" t="s">
        <v>10118</v>
      </c>
      <c r="F1660" s="72" t="s">
        <v>9983</v>
      </c>
      <c r="G1660" s="116">
        <v>14000</v>
      </c>
      <c r="H1660" s="73">
        <v>546.47</v>
      </c>
      <c r="I1660" s="70">
        <v>25.62</v>
      </c>
      <c r="J1660" s="74">
        <v>16000</v>
      </c>
      <c r="K1660" s="73">
        <v>564.44000000000005</v>
      </c>
      <c r="L1660" s="75">
        <v>28.346679895117301</v>
      </c>
    </row>
    <row r="1661" spans="2:12" x14ac:dyDescent="0.2">
      <c r="B1661" s="71" t="s">
        <v>5825</v>
      </c>
      <c r="C1661" s="72" t="s">
        <v>5824</v>
      </c>
      <c r="D1661" s="72" t="s">
        <v>6395</v>
      </c>
      <c r="E1661" s="72" t="s">
        <v>10118</v>
      </c>
      <c r="F1661" s="72" t="s">
        <v>9983</v>
      </c>
      <c r="G1661" s="116">
        <v>3250</v>
      </c>
      <c r="H1661" s="73">
        <v>198.77</v>
      </c>
      <c r="I1661" s="70">
        <v>16.350000000000001</v>
      </c>
      <c r="J1661" s="74">
        <v>3250</v>
      </c>
      <c r="K1661" s="73">
        <v>200.07</v>
      </c>
      <c r="L1661" s="75">
        <v>16.244314489928499</v>
      </c>
    </row>
    <row r="1662" spans="2:12" x14ac:dyDescent="0.2">
      <c r="B1662" s="71" t="s">
        <v>5825</v>
      </c>
      <c r="C1662" s="72" t="s">
        <v>5824</v>
      </c>
      <c r="D1662" s="72" t="s">
        <v>8305</v>
      </c>
      <c r="E1662" s="72" t="s">
        <v>10118</v>
      </c>
      <c r="F1662" s="72" t="s">
        <v>9983</v>
      </c>
      <c r="G1662" s="116">
        <v>106536</v>
      </c>
      <c r="H1662" s="73">
        <v>2152.5700000000002</v>
      </c>
      <c r="I1662" s="70">
        <v>49.49</v>
      </c>
      <c r="J1662" s="74">
        <v>117190</v>
      </c>
      <c r="K1662" s="73">
        <v>2176.41</v>
      </c>
      <c r="L1662" s="75">
        <v>53.845552997826701</v>
      </c>
    </row>
    <row r="1663" spans="2:12" x14ac:dyDescent="0.2">
      <c r="B1663" s="71" t="s">
        <v>5825</v>
      </c>
      <c r="C1663" s="72" t="s">
        <v>5824</v>
      </c>
      <c r="D1663" s="72" t="s">
        <v>8306</v>
      </c>
      <c r="E1663" s="72" t="s">
        <v>10118</v>
      </c>
      <c r="F1663" s="72" t="s">
        <v>9983</v>
      </c>
      <c r="G1663" s="116">
        <v>3390</v>
      </c>
      <c r="H1663" s="73">
        <v>164.27</v>
      </c>
      <c r="I1663" s="70">
        <v>20.64</v>
      </c>
      <c r="J1663" s="74">
        <v>3390</v>
      </c>
      <c r="K1663" s="73">
        <v>162.52000000000001</v>
      </c>
      <c r="L1663" s="75">
        <v>20.858971203544201</v>
      </c>
    </row>
    <row r="1664" spans="2:12" x14ac:dyDescent="0.2">
      <c r="B1664" s="71" t="s">
        <v>5825</v>
      </c>
      <c r="C1664" s="72" t="s">
        <v>5824</v>
      </c>
      <c r="D1664" s="72" t="s">
        <v>8307</v>
      </c>
      <c r="E1664" s="72" t="s">
        <v>10118</v>
      </c>
      <c r="F1664" s="72" t="s">
        <v>9983</v>
      </c>
      <c r="G1664" s="116">
        <v>3800</v>
      </c>
      <c r="H1664" s="73">
        <v>145.78</v>
      </c>
      <c r="I1664" s="70">
        <v>26.07</v>
      </c>
      <c r="J1664" s="74">
        <v>4000</v>
      </c>
      <c r="K1664" s="73">
        <v>145.18</v>
      </c>
      <c r="L1664" s="75">
        <v>27.552004408320698</v>
      </c>
    </row>
    <row r="1665" spans="2:12" x14ac:dyDescent="0.2">
      <c r="B1665" s="71" t="s">
        <v>5825</v>
      </c>
      <c r="C1665" s="72" t="s">
        <v>5824</v>
      </c>
      <c r="D1665" s="72" t="s">
        <v>8308</v>
      </c>
      <c r="E1665" s="72" t="s">
        <v>10118</v>
      </c>
      <c r="F1665" s="72" t="s">
        <v>9983</v>
      </c>
      <c r="G1665" s="116">
        <v>21454</v>
      </c>
      <c r="H1665" s="73">
        <v>508.6</v>
      </c>
      <c r="I1665" s="70">
        <v>42.18</v>
      </c>
      <c r="J1665" s="74">
        <v>23140</v>
      </c>
      <c r="K1665" s="73">
        <v>507.06</v>
      </c>
      <c r="L1665" s="75">
        <v>45.635624975348101</v>
      </c>
    </row>
    <row r="1666" spans="2:12" x14ac:dyDescent="0.2">
      <c r="B1666" s="71" t="s">
        <v>5825</v>
      </c>
      <c r="C1666" s="72" t="s">
        <v>5824</v>
      </c>
      <c r="D1666" s="72" t="s">
        <v>8309</v>
      </c>
      <c r="E1666" s="72" t="s">
        <v>10118</v>
      </c>
      <c r="F1666" s="72" t="s">
        <v>9983</v>
      </c>
      <c r="G1666" s="116">
        <v>3500</v>
      </c>
      <c r="H1666" s="73">
        <v>167.63</v>
      </c>
      <c r="I1666" s="70">
        <v>20.88</v>
      </c>
      <c r="J1666" s="74">
        <v>3500</v>
      </c>
      <c r="K1666" s="73">
        <v>170.19</v>
      </c>
      <c r="L1666" s="75">
        <v>20.565250602268101</v>
      </c>
    </row>
    <row r="1667" spans="2:12" x14ac:dyDescent="0.2">
      <c r="B1667" s="71" t="s">
        <v>5825</v>
      </c>
      <c r="C1667" s="72" t="s">
        <v>5824</v>
      </c>
      <c r="D1667" s="72" t="s">
        <v>8310</v>
      </c>
      <c r="E1667" s="72" t="s">
        <v>10118</v>
      </c>
      <c r="F1667" s="72" t="s">
        <v>9983</v>
      </c>
      <c r="G1667" s="116">
        <v>1200</v>
      </c>
      <c r="H1667" s="73">
        <v>132.9</v>
      </c>
      <c r="I1667" s="70">
        <v>9.0299999999999994</v>
      </c>
      <c r="J1667" s="74">
        <v>1200</v>
      </c>
      <c r="K1667" s="73">
        <v>133.58000000000001</v>
      </c>
      <c r="L1667" s="75">
        <v>8.9833807456206003</v>
      </c>
    </row>
    <row r="1668" spans="2:12" x14ac:dyDescent="0.2">
      <c r="B1668" s="71" t="s">
        <v>5825</v>
      </c>
      <c r="C1668" s="72" t="s">
        <v>5824</v>
      </c>
      <c r="D1668" s="72" t="s">
        <v>8311</v>
      </c>
      <c r="E1668" s="72" t="s">
        <v>10118</v>
      </c>
      <c r="F1668" s="72" t="s">
        <v>9983</v>
      </c>
      <c r="G1668" s="116">
        <v>10138</v>
      </c>
      <c r="H1668" s="73">
        <v>287.26</v>
      </c>
      <c r="I1668" s="70">
        <v>35.29</v>
      </c>
      <c r="J1668" s="74">
        <v>10322</v>
      </c>
      <c r="K1668" s="73">
        <v>287.94</v>
      </c>
      <c r="L1668" s="75">
        <v>35.847746058206603</v>
      </c>
    </row>
    <row r="1669" spans="2:12" x14ac:dyDescent="0.2">
      <c r="B1669" s="71" t="s">
        <v>5825</v>
      </c>
      <c r="C1669" s="72" t="s">
        <v>5824</v>
      </c>
      <c r="D1669" s="72" t="s">
        <v>8312</v>
      </c>
      <c r="E1669" s="72" t="s">
        <v>10118</v>
      </c>
      <c r="F1669" s="72" t="s">
        <v>9983</v>
      </c>
      <c r="G1669" s="116">
        <v>4000</v>
      </c>
      <c r="H1669" s="73">
        <v>206.87</v>
      </c>
      <c r="I1669" s="70">
        <v>19.34</v>
      </c>
      <c r="J1669" s="74">
        <v>6000</v>
      </c>
      <c r="K1669" s="73">
        <v>207.12</v>
      </c>
      <c r="L1669" s="75">
        <v>28.968713789107799</v>
      </c>
    </row>
    <row r="1670" spans="2:12" x14ac:dyDescent="0.2">
      <c r="B1670" s="71" t="s">
        <v>5825</v>
      </c>
      <c r="C1670" s="72" t="s">
        <v>5824</v>
      </c>
      <c r="D1670" s="72" t="s">
        <v>8313</v>
      </c>
      <c r="E1670" s="72" t="s">
        <v>10118</v>
      </c>
      <c r="F1670" s="72" t="s">
        <v>9983</v>
      </c>
      <c r="G1670" s="116">
        <v>5000</v>
      </c>
      <c r="H1670" s="73">
        <v>238.88</v>
      </c>
      <c r="I1670" s="70">
        <v>20.93</v>
      </c>
      <c r="J1670" s="74">
        <v>5000</v>
      </c>
      <c r="K1670" s="73">
        <v>240.65</v>
      </c>
      <c r="L1670" s="75">
        <v>20.777062123415799</v>
      </c>
    </row>
    <row r="1671" spans="2:12" x14ac:dyDescent="0.2">
      <c r="B1671" s="71" t="s">
        <v>5825</v>
      </c>
      <c r="C1671" s="72" t="s">
        <v>5824</v>
      </c>
      <c r="D1671" s="72" t="s">
        <v>8314</v>
      </c>
      <c r="E1671" s="72" t="s">
        <v>10118</v>
      </c>
      <c r="F1671" s="72" t="s">
        <v>9983</v>
      </c>
      <c r="G1671" s="116">
        <v>73024</v>
      </c>
      <c r="H1671" s="73">
        <v>1864.7</v>
      </c>
      <c r="I1671" s="70">
        <v>39.159999999999997</v>
      </c>
      <c r="J1671" s="74">
        <v>71736</v>
      </c>
      <c r="K1671" s="73">
        <v>1874.25</v>
      </c>
      <c r="L1671" s="75">
        <v>38.274509803921603</v>
      </c>
    </row>
    <row r="1672" spans="2:12" x14ac:dyDescent="0.2">
      <c r="B1672" s="71" t="s">
        <v>5825</v>
      </c>
      <c r="C1672" s="72" t="s">
        <v>5824</v>
      </c>
      <c r="D1672" s="72" t="s">
        <v>8315</v>
      </c>
      <c r="E1672" s="72" t="s">
        <v>10118</v>
      </c>
      <c r="F1672" s="72" t="s">
        <v>9983</v>
      </c>
      <c r="G1672" s="116">
        <v>5406</v>
      </c>
      <c r="H1672" s="73">
        <v>340.29</v>
      </c>
      <c r="I1672" s="70">
        <v>15.89</v>
      </c>
      <c r="J1672" s="74">
        <v>5500</v>
      </c>
      <c r="K1672" s="73">
        <v>335.84</v>
      </c>
      <c r="L1672" s="75">
        <v>16.376846117198699</v>
      </c>
    </row>
    <row r="1673" spans="2:12" x14ac:dyDescent="0.2">
      <c r="B1673" s="71" t="s">
        <v>5825</v>
      </c>
      <c r="C1673" s="72" t="s">
        <v>5824</v>
      </c>
      <c r="D1673" s="72" t="s">
        <v>8316</v>
      </c>
      <c r="E1673" s="72" t="s">
        <v>10118</v>
      </c>
      <c r="F1673" s="72" t="s">
        <v>9983</v>
      </c>
      <c r="G1673" s="116">
        <v>13300</v>
      </c>
      <c r="H1673" s="73">
        <v>575.91999999999996</v>
      </c>
      <c r="I1673" s="70">
        <v>23.09</v>
      </c>
      <c r="J1673" s="74">
        <v>13700</v>
      </c>
      <c r="K1673" s="73">
        <v>587.70000000000005</v>
      </c>
      <c r="L1673" s="75">
        <v>23.311213204015701</v>
      </c>
    </row>
    <row r="1674" spans="2:12" x14ac:dyDescent="0.2">
      <c r="B1674" s="71" t="s">
        <v>5825</v>
      </c>
      <c r="C1674" s="72" t="s">
        <v>5824</v>
      </c>
      <c r="D1674" s="72" t="s">
        <v>8317</v>
      </c>
      <c r="E1674" s="72" t="s">
        <v>10118</v>
      </c>
      <c r="F1674" s="72" t="s">
        <v>9983</v>
      </c>
      <c r="G1674" s="116">
        <v>4444</v>
      </c>
      <c r="H1674" s="73">
        <v>133.55000000000001</v>
      </c>
      <c r="I1674" s="70">
        <v>33.28</v>
      </c>
      <c r="J1674" s="74">
        <v>4533</v>
      </c>
      <c r="K1674" s="73">
        <v>137.04</v>
      </c>
      <c r="L1674" s="75">
        <v>33.077933450087599</v>
      </c>
    </row>
    <row r="1675" spans="2:12" x14ac:dyDescent="0.2">
      <c r="B1675" s="71" t="s">
        <v>5825</v>
      </c>
      <c r="C1675" s="72" t="s">
        <v>5824</v>
      </c>
      <c r="D1675" s="72" t="s">
        <v>8318</v>
      </c>
      <c r="E1675" s="72" t="s">
        <v>10118</v>
      </c>
      <c r="F1675" s="72" t="s">
        <v>9983</v>
      </c>
      <c r="G1675" s="116">
        <v>7000</v>
      </c>
      <c r="H1675" s="73">
        <v>191.89</v>
      </c>
      <c r="I1675" s="70">
        <v>36.479999999999997</v>
      </c>
      <c r="J1675" s="74">
        <v>8000</v>
      </c>
      <c r="K1675" s="73">
        <v>195.84</v>
      </c>
      <c r="L1675" s="75">
        <v>40.849673202614397</v>
      </c>
    </row>
    <row r="1676" spans="2:12" x14ac:dyDescent="0.2">
      <c r="B1676" s="71" t="s">
        <v>5825</v>
      </c>
      <c r="C1676" s="72" t="s">
        <v>5824</v>
      </c>
      <c r="D1676" s="72" t="s">
        <v>8319</v>
      </c>
      <c r="E1676" s="72" t="s">
        <v>10118</v>
      </c>
      <c r="F1676" s="72" t="s">
        <v>9983</v>
      </c>
      <c r="G1676" s="116">
        <v>3882</v>
      </c>
      <c r="H1676" s="73">
        <v>108.23</v>
      </c>
      <c r="I1676" s="70">
        <v>35.869999999999997</v>
      </c>
      <c r="J1676" s="74">
        <v>3928</v>
      </c>
      <c r="K1676" s="73">
        <v>108.83</v>
      </c>
      <c r="L1676" s="75">
        <v>36.092989065514999</v>
      </c>
    </row>
    <row r="1677" spans="2:12" x14ac:dyDescent="0.2">
      <c r="B1677" s="71" t="s">
        <v>5825</v>
      </c>
      <c r="C1677" s="72" t="s">
        <v>5824</v>
      </c>
      <c r="D1677" s="72" t="s">
        <v>8320</v>
      </c>
      <c r="E1677" s="72" t="s">
        <v>10118</v>
      </c>
      <c r="F1677" s="72" t="s">
        <v>9983</v>
      </c>
      <c r="G1677" s="116">
        <v>18206</v>
      </c>
      <c r="H1677" s="73">
        <v>590.13</v>
      </c>
      <c r="I1677" s="70">
        <v>30.85</v>
      </c>
      <c r="J1677" s="74">
        <v>19537</v>
      </c>
      <c r="K1677" s="73">
        <v>598.24</v>
      </c>
      <c r="L1677" s="75">
        <v>32.657461888205397</v>
      </c>
    </row>
    <row r="1678" spans="2:12" x14ac:dyDescent="0.2">
      <c r="B1678" s="71" t="s">
        <v>5825</v>
      </c>
      <c r="C1678" s="72" t="s">
        <v>5824</v>
      </c>
      <c r="D1678" s="72" t="s">
        <v>8321</v>
      </c>
      <c r="E1678" s="72" t="s">
        <v>10118</v>
      </c>
      <c r="F1678" s="72" t="s">
        <v>9983</v>
      </c>
      <c r="G1678" s="116">
        <v>35086</v>
      </c>
      <c r="H1678" s="73">
        <v>694.91</v>
      </c>
      <c r="I1678" s="70">
        <v>50.49</v>
      </c>
      <c r="J1678" s="74">
        <v>38351</v>
      </c>
      <c r="K1678" s="73">
        <v>720.19</v>
      </c>
      <c r="L1678" s="75">
        <v>53.251225371082597</v>
      </c>
    </row>
    <row r="1679" spans="2:12" x14ac:dyDescent="0.2">
      <c r="B1679" s="71" t="s">
        <v>5825</v>
      </c>
      <c r="C1679" s="72" t="s">
        <v>5824</v>
      </c>
      <c r="D1679" s="72" t="s">
        <v>8322</v>
      </c>
      <c r="E1679" s="72" t="s">
        <v>10118</v>
      </c>
      <c r="F1679" s="72" t="s">
        <v>9983</v>
      </c>
      <c r="G1679" s="116">
        <v>350</v>
      </c>
      <c r="H1679" s="73">
        <v>75.95</v>
      </c>
      <c r="I1679" s="70">
        <v>4.6100000000000003</v>
      </c>
      <c r="J1679" s="74">
        <v>355</v>
      </c>
      <c r="K1679" s="73">
        <v>76.92</v>
      </c>
      <c r="L1679" s="75">
        <v>4.6151846073843004</v>
      </c>
    </row>
    <row r="1680" spans="2:12" x14ac:dyDescent="0.2">
      <c r="B1680" s="71" t="s">
        <v>5825</v>
      </c>
      <c r="C1680" s="72" t="s">
        <v>5824</v>
      </c>
      <c r="D1680" s="72" t="s">
        <v>8323</v>
      </c>
      <c r="E1680" s="72" t="s">
        <v>10118</v>
      </c>
      <c r="F1680" s="72" t="s">
        <v>9983</v>
      </c>
      <c r="G1680" s="116">
        <v>1300</v>
      </c>
      <c r="H1680" s="73">
        <v>99.42</v>
      </c>
      <c r="I1680" s="70">
        <v>13.08</v>
      </c>
      <c r="J1680" s="74">
        <v>1480</v>
      </c>
      <c r="K1680" s="73">
        <v>95.55</v>
      </c>
      <c r="L1680" s="75">
        <v>15.489272632129801</v>
      </c>
    </row>
    <row r="1681" spans="2:12" x14ac:dyDescent="0.2">
      <c r="B1681" s="71" t="s">
        <v>5825</v>
      </c>
      <c r="C1681" s="72" t="s">
        <v>5824</v>
      </c>
      <c r="D1681" s="72" t="s">
        <v>8324</v>
      </c>
      <c r="E1681" s="72" t="s">
        <v>10118</v>
      </c>
      <c r="F1681" s="72" t="s">
        <v>9983</v>
      </c>
      <c r="G1681" s="116">
        <v>1200</v>
      </c>
      <c r="H1681" s="73">
        <v>74.89</v>
      </c>
      <c r="I1681" s="70">
        <v>16.02</v>
      </c>
      <c r="J1681" s="74">
        <v>1360</v>
      </c>
      <c r="K1681" s="73">
        <v>73.400000000000006</v>
      </c>
      <c r="L1681" s="75">
        <v>18.5286103542234</v>
      </c>
    </row>
    <row r="1682" spans="2:12" x14ac:dyDescent="0.2">
      <c r="B1682" s="71" t="s">
        <v>5825</v>
      </c>
      <c r="C1682" s="72" t="s">
        <v>5824</v>
      </c>
      <c r="D1682" s="72" t="s">
        <v>8325</v>
      </c>
      <c r="E1682" s="72" t="s">
        <v>10118</v>
      </c>
      <c r="F1682" s="72" t="s">
        <v>9983</v>
      </c>
      <c r="G1682" s="116">
        <v>3750</v>
      </c>
      <c r="H1682" s="73">
        <v>162.13999999999999</v>
      </c>
      <c r="I1682" s="70">
        <v>23.13</v>
      </c>
      <c r="J1682" s="74">
        <v>3821</v>
      </c>
      <c r="K1682" s="73">
        <v>160.99</v>
      </c>
      <c r="L1682" s="75">
        <v>23.734393440586398</v>
      </c>
    </row>
    <row r="1683" spans="2:12" x14ac:dyDescent="0.2">
      <c r="B1683" s="71" t="s">
        <v>5825</v>
      </c>
      <c r="C1683" s="72" t="s">
        <v>5824</v>
      </c>
      <c r="D1683" s="72" t="s">
        <v>8326</v>
      </c>
      <c r="E1683" s="72" t="s">
        <v>10118</v>
      </c>
      <c r="F1683" s="72" t="s">
        <v>9983</v>
      </c>
      <c r="G1683" s="116">
        <v>6750</v>
      </c>
      <c r="H1683" s="73">
        <v>186.26</v>
      </c>
      <c r="I1683" s="70">
        <v>36.24</v>
      </c>
      <c r="J1683" s="74">
        <v>6750</v>
      </c>
      <c r="K1683" s="73">
        <v>187.24</v>
      </c>
      <c r="L1683" s="75">
        <v>36.049989318521703</v>
      </c>
    </row>
    <row r="1684" spans="2:12" x14ac:dyDescent="0.2">
      <c r="B1684" s="71" t="s">
        <v>5825</v>
      </c>
      <c r="C1684" s="72" t="s">
        <v>5824</v>
      </c>
      <c r="D1684" s="72" t="s">
        <v>8492</v>
      </c>
      <c r="E1684" s="72" t="s">
        <v>10118</v>
      </c>
      <c r="F1684" s="72" t="s">
        <v>9983</v>
      </c>
      <c r="G1684" s="116">
        <v>0</v>
      </c>
      <c r="H1684" s="73">
        <v>6233.33</v>
      </c>
      <c r="I1684" s="70">
        <v>0</v>
      </c>
      <c r="J1684" s="74">
        <v>330424</v>
      </c>
      <c r="K1684" s="73">
        <v>6354.31</v>
      </c>
      <c r="L1684" s="75">
        <v>51.999981115180098</v>
      </c>
    </row>
    <row r="1685" spans="2:12" x14ac:dyDescent="0.2">
      <c r="B1685" s="71" t="s">
        <v>5827</v>
      </c>
      <c r="C1685" s="72" t="s">
        <v>5826</v>
      </c>
      <c r="D1685" s="72" t="s">
        <v>8327</v>
      </c>
      <c r="E1685" s="72" t="s">
        <v>10118</v>
      </c>
      <c r="F1685" s="72" t="s">
        <v>9983</v>
      </c>
      <c r="G1685" s="116">
        <v>16110</v>
      </c>
      <c r="H1685" s="73">
        <v>355</v>
      </c>
      <c r="I1685" s="70">
        <v>45.380281690140798</v>
      </c>
      <c r="J1685" s="74">
        <v>16110</v>
      </c>
      <c r="K1685" s="73">
        <v>361</v>
      </c>
      <c r="L1685" s="75">
        <v>44.626038781163402</v>
      </c>
    </row>
    <row r="1686" spans="2:12" x14ac:dyDescent="0.2">
      <c r="B1686" s="71" t="s">
        <v>5827</v>
      </c>
      <c r="C1686" s="72" t="s">
        <v>5826</v>
      </c>
      <c r="D1686" s="72" t="s">
        <v>8328</v>
      </c>
      <c r="E1686" s="72" t="s">
        <v>10118</v>
      </c>
      <c r="F1686" s="72" t="s">
        <v>9983</v>
      </c>
      <c r="G1686" s="116">
        <v>4877</v>
      </c>
      <c r="H1686" s="73">
        <v>117</v>
      </c>
      <c r="I1686" s="70">
        <v>41.683760683760703</v>
      </c>
      <c r="J1686" s="74">
        <v>4950</v>
      </c>
      <c r="K1686" s="73">
        <v>117</v>
      </c>
      <c r="L1686" s="75">
        <v>42.307692307692299</v>
      </c>
    </row>
    <row r="1687" spans="2:12" x14ac:dyDescent="0.2">
      <c r="B1687" s="71" t="s">
        <v>5827</v>
      </c>
      <c r="C1687" s="72" t="s">
        <v>5826</v>
      </c>
      <c r="D1687" s="72" t="s">
        <v>8329</v>
      </c>
      <c r="E1687" s="72" t="s">
        <v>10118</v>
      </c>
      <c r="F1687" s="72" t="s">
        <v>9983</v>
      </c>
      <c r="G1687" s="116">
        <v>10000</v>
      </c>
      <c r="H1687" s="73">
        <v>555</v>
      </c>
      <c r="I1687" s="70">
        <v>18.018018018018001</v>
      </c>
      <c r="J1687" s="74">
        <v>11000</v>
      </c>
      <c r="K1687" s="73">
        <v>555</v>
      </c>
      <c r="L1687" s="75">
        <v>19.819819819819799</v>
      </c>
    </row>
    <row r="1688" spans="2:12" x14ac:dyDescent="0.2">
      <c r="B1688" s="71" t="s">
        <v>5827</v>
      </c>
      <c r="C1688" s="72" t="s">
        <v>5826</v>
      </c>
      <c r="D1688" s="72" t="s">
        <v>5413</v>
      </c>
      <c r="E1688" s="72" t="s">
        <v>10118</v>
      </c>
      <c r="F1688" s="72" t="s">
        <v>9983</v>
      </c>
      <c r="G1688" s="116">
        <v>4008</v>
      </c>
      <c r="H1688" s="73">
        <v>188</v>
      </c>
      <c r="I1688" s="70">
        <v>21.319148936170201</v>
      </c>
      <c r="J1688" s="74">
        <v>3549</v>
      </c>
      <c r="K1688" s="73">
        <v>188</v>
      </c>
      <c r="L1688" s="75">
        <v>18.877659574468101</v>
      </c>
    </row>
    <row r="1689" spans="2:12" x14ac:dyDescent="0.2">
      <c r="B1689" s="71" t="s">
        <v>5827</v>
      </c>
      <c r="C1689" s="72" t="s">
        <v>5826</v>
      </c>
      <c r="D1689" s="72" t="s">
        <v>7418</v>
      </c>
      <c r="E1689" s="72" t="s">
        <v>10118</v>
      </c>
      <c r="F1689" s="72" t="s">
        <v>9983</v>
      </c>
      <c r="G1689" s="116">
        <v>1623</v>
      </c>
      <c r="H1689" s="73">
        <v>55</v>
      </c>
      <c r="I1689" s="70">
        <v>29.509090909090901</v>
      </c>
      <c r="J1689" s="74">
        <v>1564</v>
      </c>
      <c r="K1689" s="73">
        <v>53</v>
      </c>
      <c r="L1689" s="75">
        <v>29.5094339622642</v>
      </c>
    </row>
    <row r="1690" spans="2:12" x14ac:dyDescent="0.2">
      <c r="B1690" s="71" t="s">
        <v>5827</v>
      </c>
      <c r="C1690" s="72" t="s">
        <v>5826</v>
      </c>
      <c r="D1690" s="72" t="s">
        <v>7419</v>
      </c>
      <c r="E1690" s="72" t="s">
        <v>10118</v>
      </c>
      <c r="F1690" s="72" t="s">
        <v>9983</v>
      </c>
      <c r="G1690" s="116">
        <v>29135</v>
      </c>
      <c r="H1690" s="73">
        <v>783</v>
      </c>
      <c r="I1690" s="70">
        <v>37.209450830140497</v>
      </c>
      <c r="J1690" s="74">
        <v>25000</v>
      </c>
      <c r="K1690" s="73">
        <v>876</v>
      </c>
      <c r="L1690" s="75">
        <v>28.5388127853881</v>
      </c>
    </row>
    <row r="1691" spans="2:12" x14ac:dyDescent="0.2">
      <c r="B1691" s="71" t="s">
        <v>5827</v>
      </c>
      <c r="C1691" s="72" t="s">
        <v>5826</v>
      </c>
      <c r="D1691" s="72" t="s">
        <v>7420</v>
      </c>
      <c r="E1691" s="72" t="s">
        <v>10118</v>
      </c>
      <c r="F1691" s="72" t="s">
        <v>9983</v>
      </c>
      <c r="G1691" s="116">
        <v>29847</v>
      </c>
      <c r="H1691" s="73">
        <v>933</v>
      </c>
      <c r="I1691" s="70">
        <v>31.9903536977492</v>
      </c>
      <c r="J1691" s="74">
        <v>35008</v>
      </c>
      <c r="K1691" s="73">
        <v>992</v>
      </c>
      <c r="L1691" s="75">
        <v>35.290322580645203</v>
      </c>
    </row>
    <row r="1692" spans="2:12" x14ac:dyDescent="0.2">
      <c r="B1692" s="71" t="s">
        <v>6681</v>
      </c>
      <c r="C1692" s="72" t="s">
        <v>7078</v>
      </c>
      <c r="D1692" s="72" t="s">
        <v>7421</v>
      </c>
      <c r="E1692" s="72" t="s">
        <v>10120</v>
      </c>
      <c r="F1692" s="72" t="s">
        <v>9983</v>
      </c>
      <c r="G1692" s="116">
        <v>600</v>
      </c>
      <c r="H1692" s="73">
        <v>70.249055118000001</v>
      </c>
      <c r="I1692" s="70">
        <v>8.5410401462647005</v>
      </c>
      <c r="J1692" s="74">
        <v>600</v>
      </c>
      <c r="K1692" s="73">
        <v>72.5</v>
      </c>
      <c r="L1692" s="75">
        <v>8.2758620689655196</v>
      </c>
    </row>
    <row r="1693" spans="2:12" x14ac:dyDescent="0.2">
      <c r="B1693" s="71" t="s">
        <v>6681</v>
      </c>
      <c r="C1693" s="72" t="s">
        <v>7078</v>
      </c>
      <c r="D1693" s="72" t="s">
        <v>7422</v>
      </c>
      <c r="E1693" s="72" t="s">
        <v>10120</v>
      </c>
      <c r="F1693" s="72" t="s">
        <v>9983</v>
      </c>
      <c r="G1693" s="116">
        <v>8262</v>
      </c>
      <c r="H1693" s="73">
        <v>388.45378047600002</v>
      </c>
      <c r="I1693" s="70">
        <v>21.268939614581701</v>
      </c>
      <c r="J1693" s="74">
        <v>8500</v>
      </c>
      <c r="K1693" s="73">
        <v>396.6</v>
      </c>
      <c r="L1693" s="75">
        <v>21.432173474533499</v>
      </c>
    </row>
    <row r="1694" spans="2:12" x14ac:dyDescent="0.2">
      <c r="B1694" s="71" t="s">
        <v>6681</v>
      </c>
      <c r="C1694" s="72" t="s">
        <v>7078</v>
      </c>
      <c r="D1694" s="72" t="s">
        <v>7423</v>
      </c>
      <c r="E1694" s="72" t="s">
        <v>10120</v>
      </c>
      <c r="F1694" s="72" t="s">
        <v>9983</v>
      </c>
      <c r="G1694" s="116">
        <v>6000</v>
      </c>
      <c r="H1694" s="73">
        <v>182.29719037800001</v>
      </c>
      <c r="I1694" s="70">
        <v>32.913288392205999</v>
      </c>
      <c r="J1694" s="74">
        <v>6000</v>
      </c>
      <c r="K1694" s="73">
        <v>186</v>
      </c>
      <c r="L1694" s="75">
        <v>32.258064516128997</v>
      </c>
    </row>
    <row r="1695" spans="2:12" x14ac:dyDescent="0.2">
      <c r="B1695" s="71" t="s">
        <v>6681</v>
      </c>
      <c r="C1695" s="72" t="s">
        <v>7078</v>
      </c>
      <c r="D1695" s="72" t="s">
        <v>7424</v>
      </c>
      <c r="E1695" s="72" t="s">
        <v>10120</v>
      </c>
      <c r="F1695" s="72" t="s">
        <v>9983</v>
      </c>
      <c r="G1695" s="116">
        <v>14790</v>
      </c>
      <c r="H1695" s="73">
        <v>244.1</v>
      </c>
      <c r="I1695" s="70">
        <v>60.589922163047902</v>
      </c>
      <c r="J1695" s="74">
        <v>18075</v>
      </c>
      <c r="K1695" s="73">
        <v>248.7</v>
      </c>
      <c r="L1695" s="75">
        <v>72.677925211097701</v>
      </c>
    </row>
    <row r="1696" spans="2:12" x14ac:dyDescent="0.2">
      <c r="B1696" s="71" t="s">
        <v>6681</v>
      </c>
      <c r="C1696" s="72" t="s">
        <v>7078</v>
      </c>
      <c r="D1696" s="72" t="s">
        <v>8493</v>
      </c>
      <c r="E1696" s="72" t="s">
        <v>10120</v>
      </c>
      <c r="F1696" s="72" t="s">
        <v>9990</v>
      </c>
      <c r="G1696" s="116">
        <v>0</v>
      </c>
      <c r="H1696" s="73">
        <v>40.299999999999997</v>
      </c>
      <c r="I1696" s="70">
        <v>0</v>
      </c>
      <c r="J1696" s="74">
        <v>0</v>
      </c>
      <c r="K1696" s="73">
        <v>41.7</v>
      </c>
      <c r="L1696" s="75">
        <v>0</v>
      </c>
    </row>
    <row r="1697" spans="2:12" x14ac:dyDescent="0.2">
      <c r="B1697" s="71" t="s">
        <v>6681</v>
      </c>
      <c r="C1697" s="72" t="s">
        <v>7078</v>
      </c>
      <c r="D1697" s="72" t="s">
        <v>7425</v>
      </c>
      <c r="E1697" s="72" t="s">
        <v>10120</v>
      </c>
      <c r="F1697" s="72" t="s">
        <v>9983</v>
      </c>
      <c r="G1697" s="116">
        <v>907620</v>
      </c>
      <c r="H1697" s="73">
        <v>3877.9658617919999</v>
      </c>
      <c r="I1697" s="70">
        <v>234.04538161163501</v>
      </c>
      <c r="J1697" s="74">
        <v>974860</v>
      </c>
      <c r="K1697" s="73">
        <v>3980</v>
      </c>
      <c r="L1697" s="75">
        <v>244.93969849246201</v>
      </c>
    </row>
    <row r="1698" spans="2:12" x14ac:dyDescent="0.2">
      <c r="B1698" s="71" t="s">
        <v>6681</v>
      </c>
      <c r="C1698" s="72" t="s">
        <v>7078</v>
      </c>
      <c r="D1698" s="72" t="s">
        <v>7426</v>
      </c>
      <c r="E1698" s="72" t="s">
        <v>10120</v>
      </c>
      <c r="F1698" s="72" t="s">
        <v>9983</v>
      </c>
      <c r="G1698" s="116">
        <v>12269.41</v>
      </c>
      <c r="H1698" s="73">
        <v>299.43198587400002</v>
      </c>
      <c r="I1698" s="70">
        <v>40.975615761914398</v>
      </c>
      <c r="J1698" s="74">
        <v>13829</v>
      </c>
      <c r="K1698" s="73">
        <v>304.60000000000002</v>
      </c>
      <c r="L1698" s="75">
        <v>45.400525279054499</v>
      </c>
    </row>
    <row r="1699" spans="2:12" x14ac:dyDescent="0.2">
      <c r="B1699" s="71" t="s">
        <v>6681</v>
      </c>
      <c r="C1699" s="72" t="s">
        <v>7078</v>
      </c>
      <c r="D1699" s="72" t="s">
        <v>7427</v>
      </c>
      <c r="E1699" s="72" t="s">
        <v>10120</v>
      </c>
      <c r="F1699" s="72" t="s">
        <v>9983</v>
      </c>
      <c r="G1699" s="116">
        <v>6042.11</v>
      </c>
      <c r="H1699" s="73">
        <v>157.01328175800001</v>
      </c>
      <c r="I1699" s="70">
        <v>38.481521641669303</v>
      </c>
      <c r="J1699" s="74">
        <v>6182</v>
      </c>
      <c r="K1699" s="73">
        <v>163.30000000000001</v>
      </c>
      <c r="L1699" s="75">
        <v>37.856705450091901</v>
      </c>
    </row>
    <row r="1700" spans="2:12" x14ac:dyDescent="0.2">
      <c r="B1700" s="71" t="s">
        <v>6681</v>
      </c>
      <c r="C1700" s="72" t="s">
        <v>7078</v>
      </c>
      <c r="D1700" s="72" t="s">
        <v>7428</v>
      </c>
      <c r="E1700" s="72" t="s">
        <v>10120</v>
      </c>
      <c r="F1700" s="72" t="s">
        <v>9983</v>
      </c>
      <c r="G1700" s="116">
        <v>49000</v>
      </c>
      <c r="H1700" s="73">
        <v>1159.867938438</v>
      </c>
      <c r="I1700" s="70">
        <v>42.2461888773204</v>
      </c>
      <c r="J1700" s="74">
        <v>49000</v>
      </c>
      <c r="K1700" s="73">
        <v>1185.3</v>
      </c>
      <c r="L1700" s="75">
        <v>41.339745212182599</v>
      </c>
    </row>
    <row r="1701" spans="2:12" x14ac:dyDescent="0.2">
      <c r="B1701" s="71" t="s">
        <v>6681</v>
      </c>
      <c r="C1701" s="72" t="s">
        <v>7078</v>
      </c>
      <c r="D1701" s="72" t="s">
        <v>8494</v>
      </c>
      <c r="E1701" s="72" t="s">
        <v>10120</v>
      </c>
      <c r="F1701" s="72" t="s">
        <v>9990</v>
      </c>
      <c r="G1701" s="116">
        <v>0</v>
      </c>
      <c r="H1701" s="73">
        <v>61.2</v>
      </c>
      <c r="I1701" s="70">
        <v>0</v>
      </c>
      <c r="J1701" s="74">
        <v>0</v>
      </c>
      <c r="K1701" s="73">
        <v>62.6</v>
      </c>
      <c r="L1701" s="75">
        <v>0</v>
      </c>
    </row>
    <row r="1702" spans="2:12" x14ac:dyDescent="0.2">
      <c r="B1702" s="71" t="s">
        <v>6681</v>
      </c>
      <c r="C1702" s="72" t="s">
        <v>7078</v>
      </c>
      <c r="D1702" s="72" t="s">
        <v>3671</v>
      </c>
      <c r="E1702" s="72" t="s">
        <v>10120</v>
      </c>
      <c r="F1702" s="72" t="s">
        <v>9983</v>
      </c>
      <c r="G1702" s="116">
        <v>659527</v>
      </c>
      <c r="H1702" s="73">
        <v>3224.6016656339998</v>
      </c>
      <c r="I1702" s="70">
        <v>204.529758521454</v>
      </c>
      <c r="J1702" s="74">
        <v>680508</v>
      </c>
      <c r="K1702" s="73">
        <v>3327.2</v>
      </c>
      <c r="L1702" s="75">
        <v>204.52873286847799</v>
      </c>
    </row>
    <row r="1703" spans="2:12" x14ac:dyDescent="0.2">
      <c r="B1703" s="71" t="s">
        <v>6681</v>
      </c>
      <c r="C1703" s="72" t="s">
        <v>7078</v>
      </c>
      <c r="D1703" s="72" t="s">
        <v>3672</v>
      </c>
      <c r="E1703" s="72" t="s">
        <v>10120</v>
      </c>
      <c r="F1703" s="72" t="s">
        <v>9983</v>
      </c>
      <c r="G1703" s="116">
        <v>19596</v>
      </c>
      <c r="H1703" s="73">
        <v>621.84768468599998</v>
      </c>
      <c r="I1703" s="70">
        <v>31.512539939575301</v>
      </c>
      <c r="J1703" s="74">
        <v>21122</v>
      </c>
      <c r="K1703" s="73">
        <v>626.4</v>
      </c>
      <c r="L1703" s="75">
        <v>33.719667943805902</v>
      </c>
    </row>
    <row r="1704" spans="2:12" x14ac:dyDescent="0.2">
      <c r="B1704" s="71" t="s">
        <v>6681</v>
      </c>
      <c r="C1704" s="72" t="s">
        <v>7078</v>
      </c>
      <c r="D1704" s="72" t="s">
        <v>3673</v>
      </c>
      <c r="E1704" s="72" t="s">
        <v>10120</v>
      </c>
      <c r="F1704" s="72" t="s">
        <v>9983</v>
      </c>
      <c r="G1704" s="116">
        <v>305975</v>
      </c>
      <c r="H1704" s="73">
        <v>1780.207188456</v>
      </c>
      <c r="I1704" s="70">
        <v>171.87606138439199</v>
      </c>
      <c r="J1704" s="74">
        <v>315643</v>
      </c>
      <c r="K1704" s="73">
        <v>1801</v>
      </c>
      <c r="L1704" s="75">
        <v>175.25985563575799</v>
      </c>
    </row>
    <row r="1705" spans="2:12" x14ac:dyDescent="0.2">
      <c r="B1705" s="71" t="s">
        <v>6681</v>
      </c>
      <c r="C1705" s="72" t="s">
        <v>7078</v>
      </c>
      <c r="D1705" s="72" t="s">
        <v>3674</v>
      </c>
      <c r="E1705" s="72" t="s">
        <v>10120</v>
      </c>
      <c r="F1705" s="72" t="s">
        <v>9983</v>
      </c>
      <c r="G1705" s="116">
        <v>108150</v>
      </c>
      <c r="H1705" s="73">
        <v>2204.4330760859998</v>
      </c>
      <c r="I1705" s="70">
        <v>49.060232843186</v>
      </c>
      <c r="J1705" s="74">
        <v>140595</v>
      </c>
      <c r="K1705" s="73">
        <v>2237.9</v>
      </c>
      <c r="L1705" s="75">
        <v>62.8245229903034</v>
      </c>
    </row>
    <row r="1706" spans="2:12" x14ac:dyDescent="0.2">
      <c r="B1706" s="71" t="s">
        <v>6681</v>
      </c>
      <c r="C1706" s="72" t="s">
        <v>7078</v>
      </c>
      <c r="D1706" s="72" t="s">
        <v>3675</v>
      </c>
      <c r="E1706" s="72" t="s">
        <v>10120</v>
      </c>
      <c r="F1706" s="72" t="s">
        <v>9983</v>
      </c>
      <c r="G1706" s="116">
        <v>316104.14</v>
      </c>
      <c r="H1706" s="73">
        <v>5146.1815951919998</v>
      </c>
      <c r="I1706" s="70">
        <v>61.424987469414503</v>
      </c>
      <c r="J1706" s="74">
        <v>434894</v>
      </c>
      <c r="K1706" s="73">
        <v>5262</v>
      </c>
      <c r="L1706" s="75">
        <v>82.648042569365302</v>
      </c>
    </row>
    <row r="1707" spans="2:12" x14ac:dyDescent="0.2">
      <c r="B1707" s="71" t="s">
        <v>6681</v>
      </c>
      <c r="C1707" s="72" t="s">
        <v>7078</v>
      </c>
      <c r="D1707" s="72" t="s">
        <v>3676</v>
      </c>
      <c r="E1707" s="72" t="s">
        <v>10120</v>
      </c>
      <c r="F1707" s="72" t="s">
        <v>9983</v>
      </c>
      <c r="G1707" s="116">
        <v>122422</v>
      </c>
      <c r="H1707" s="73">
        <v>943.05128969999998</v>
      </c>
      <c r="I1707" s="70">
        <v>129.81478455847801</v>
      </c>
      <c r="J1707" s="74">
        <v>129897</v>
      </c>
      <c r="K1707" s="73">
        <v>961.8</v>
      </c>
      <c r="L1707" s="75">
        <v>135.056144728634</v>
      </c>
    </row>
    <row r="1708" spans="2:12" x14ac:dyDescent="0.2">
      <c r="B1708" s="71" t="s">
        <v>6681</v>
      </c>
      <c r="C1708" s="72" t="s">
        <v>7078</v>
      </c>
      <c r="D1708" s="72" t="s">
        <v>3677</v>
      </c>
      <c r="E1708" s="72" t="s">
        <v>10120</v>
      </c>
      <c r="F1708" s="72" t="s">
        <v>9983</v>
      </c>
      <c r="G1708" s="116">
        <v>9450</v>
      </c>
      <c r="H1708" s="73">
        <v>235.77792789</v>
      </c>
      <c r="I1708" s="70">
        <v>40.080087583129497</v>
      </c>
      <c r="J1708" s="74">
        <v>10097</v>
      </c>
      <c r="K1708" s="73">
        <v>236.5</v>
      </c>
      <c r="L1708" s="75">
        <v>42.6934460887949</v>
      </c>
    </row>
    <row r="1709" spans="2:12" x14ac:dyDescent="0.2">
      <c r="B1709" s="71" t="s">
        <v>6681</v>
      </c>
      <c r="C1709" s="72" t="s">
        <v>7078</v>
      </c>
      <c r="D1709" s="72" t="s">
        <v>3678</v>
      </c>
      <c r="E1709" s="72" t="s">
        <v>10120</v>
      </c>
      <c r="F1709" s="72" t="s">
        <v>9983</v>
      </c>
      <c r="G1709" s="116">
        <v>8500</v>
      </c>
      <c r="H1709" s="73">
        <v>398.35402933799998</v>
      </c>
      <c r="I1709" s="70">
        <v>21.337803496366401</v>
      </c>
      <c r="J1709" s="74">
        <v>8500</v>
      </c>
      <c r="K1709" s="73">
        <v>413.9</v>
      </c>
      <c r="L1709" s="75">
        <v>20.536361439961301</v>
      </c>
    </row>
    <row r="1710" spans="2:12" x14ac:dyDescent="0.2">
      <c r="B1710" s="71" t="s">
        <v>6681</v>
      </c>
      <c r="C1710" s="72" t="s">
        <v>7078</v>
      </c>
      <c r="D1710" s="72" t="s">
        <v>3679</v>
      </c>
      <c r="E1710" s="72" t="s">
        <v>10120</v>
      </c>
      <c r="F1710" s="72" t="s">
        <v>9983</v>
      </c>
      <c r="G1710" s="116">
        <v>19285.93</v>
      </c>
      <c r="H1710" s="73">
        <v>714.45038375399997</v>
      </c>
      <c r="I1710" s="70">
        <v>26.994078859142402</v>
      </c>
      <c r="J1710" s="74">
        <v>19194</v>
      </c>
      <c r="K1710" s="73">
        <v>716.9</v>
      </c>
      <c r="L1710" s="75">
        <v>26.773608592551302</v>
      </c>
    </row>
    <row r="1711" spans="2:12" x14ac:dyDescent="0.2">
      <c r="B1711" s="71" t="s">
        <v>6681</v>
      </c>
      <c r="C1711" s="72" t="s">
        <v>7078</v>
      </c>
      <c r="D1711" s="72" t="s">
        <v>3680</v>
      </c>
      <c r="E1711" s="72" t="s">
        <v>10120</v>
      </c>
      <c r="F1711" s="72" t="s">
        <v>9983</v>
      </c>
      <c r="G1711" s="116">
        <v>71487</v>
      </c>
      <c r="H1711" s="73">
        <v>2000.7740206379999</v>
      </c>
      <c r="I1711" s="70">
        <v>35.729672248145498</v>
      </c>
      <c r="J1711" s="74">
        <v>101487</v>
      </c>
      <c r="K1711" s="73">
        <v>2055.4</v>
      </c>
      <c r="L1711" s="75">
        <v>49.375790600369797</v>
      </c>
    </row>
    <row r="1712" spans="2:12" x14ac:dyDescent="0.2">
      <c r="B1712" s="71" t="s">
        <v>6681</v>
      </c>
      <c r="C1712" s="72" t="s">
        <v>7078</v>
      </c>
      <c r="D1712" s="72" t="s">
        <v>3681</v>
      </c>
      <c r="E1712" s="72" t="s">
        <v>10120</v>
      </c>
      <c r="F1712" s="72" t="s">
        <v>9983</v>
      </c>
      <c r="G1712" s="116">
        <v>16035</v>
      </c>
      <c r="H1712" s="73">
        <v>513.22419787800004</v>
      </c>
      <c r="I1712" s="70">
        <v>31.243655436160299</v>
      </c>
      <c r="J1712" s="74">
        <v>17791</v>
      </c>
      <c r="K1712" s="73">
        <v>519.1</v>
      </c>
      <c r="L1712" s="75">
        <v>34.272779811211699</v>
      </c>
    </row>
    <row r="1713" spans="2:12" x14ac:dyDescent="0.2">
      <c r="B1713" s="71" t="s">
        <v>6681</v>
      </c>
      <c r="C1713" s="72" t="s">
        <v>7078</v>
      </c>
      <c r="D1713" s="72" t="s">
        <v>3682</v>
      </c>
      <c r="E1713" s="72" t="s">
        <v>10120</v>
      </c>
      <c r="F1713" s="72" t="s">
        <v>9983</v>
      </c>
      <c r="G1713" s="116">
        <v>7500</v>
      </c>
      <c r="H1713" s="73">
        <v>515.58127614600005</v>
      </c>
      <c r="I1713" s="70">
        <v>14.546688072272399</v>
      </c>
      <c r="J1713" s="74">
        <v>8500</v>
      </c>
      <c r="K1713" s="73">
        <v>546.4</v>
      </c>
      <c r="L1713" s="75">
        <v>15.5563689604685</v>
      </c>
    </row>
    <row r="1714" spans="2:12" x14ac:dyDescent="0.2">
      <c r="B1714" s="71" t="s">
        <v>6681</v>
      </c>
      <c r="C1714" s="72" t="s">
        <v>7078</v>
      </c>
      <c r="D1714" s="72" t="s">
        <v>3683</v>
      </c>
      <c r="E1714" s="72" t="s">
        <v>10120</v>
      </c>
      <c r="F1714" s="72" t="s">
        <v>9983</v>
      </c>
      <c r="G1714" s="116">
        <v>34000</v>
      </c>
      <c r="H1714" s="73">
        <v>673.24206905999995</v>
      </c>
      <c r="I1714" s="70">
        <v>50.501894582244098</v>
      </c>
      <c r="J1714" s="74">
        <v>34500</v>
      </c>
      <c r="K1714" s="73">
        <v>675</v>
      </c>
      <c r="L1714" s="75">
        <v>51.1111111111111</v>
      </c>
    </row>
    <row r="1715" spans="2:12" x14ac:dyDescent="0.2">
      <c r="B1715" s="71" t="s">
        <v>6681</v>
      </c>
      <c r="C1715" s="72" t="s">
        <v>7078</v>
      </c>
      <c r="D1715" s="72" t="s">
        <v>3684</v>
      </c>
      <c r="E1715" s="72" t="s">
        <v>10120</v>
      </c>
      <c r="F1715" s="72" t="s">
        <v>9983</v>
      </c>
      <c r="G1715" s="116">
        <v>22000</v>
      </c>
      <c r="H1715" s="73">
        <v>338.553302148</v>
      </c>
      <c r="I1715" s="70">
        <v>64.982381977720607</v>
      </c>
      <c r="J1715" s="74">
        <v>24500</v>
      </c>
      <c r="K1715" s="73">
        <v>361.3</v>
      </c>
      <c r="L1715" s="75">
        <v>67.810683642402395</v>
      </c>
    </row>
    <row r="1716" spans="2:12" x14ac:dyDescent="0.2">
      <c r="B1716" s="71" t="s">
        <v>6681</v>
      </c>
      <c r="C1716" s="72" t="s">
        <v>7078</v>
      </c>
      <c r="D1716" s="72" t="s">
        <v>3685</v>
      </c>
      <c r="E1716" s="72" t="s">
        <v>10120</v>
      </c>
      <c r="F1716" s="72" t="s">
        <v>9983</v>
      </c>
      <c r="G1716" s="116">
        <v>36000</v>
      </c>
      <c r="H1716" s="73">
        <v>760.14700628399999</v>
      </c>
      <c r="I1716" s="70">
        <v>47.359260383050099</v>
      </c>
      <c r="J1716" s="74">
        <v>36000</v>
      </c>
      <c r="K1716" s="73">
        <v>777.3</v>
      </c>
      <c r="L1716" s="75">
        <v>46.314164415283699</v>
      </c>
    </row>
    <row r="1717" spans="2:12" x14ac:dyDescent="0.2">
      <c r="B1717" s="71" t="s">
        <v>6681</v>
      </c>
      <c r="C1717" s="72" t="s">
        <v>7078</v>
      </c>
      <c r="D1717" s="72" t="s">
        <v>3686</v>
      </c>
      <c r="E1717" s="72" t="s">
        <v>10120</v>
      </c>
      <c r="F1717" s="72" t="s">
        <v>9983</v>
      </c>
      <c r="G1717" s="116">
        <v>19500</v>
      </c>
      <c r="H1717" s="73">
        <v>475.357818216</v>
      </c>
      <c r="I1717" s="70">
        <v>41.021729848017998</v>
      </c>
      <c r="J1717" s="74">
        <v>21500</v>
      </c>
      <c r="K1717" s="73">
        <v>508.8</v>
      </c>
      <c r="L1717" s="75">
        <v>42.2562893081761</v>
      </c>
    </row>
    <row r="1718" spans="2:12" x14ac:dyDescent="0.2">
      <c r="B1718" s="71" t="s">
        <v>6681</v>
      </c>
      <c r="C1718" s="72" t="s">
        <v>7078</v>
      </c>
      <c r="D1718" s="72" t="s">
        <v>3687</v>
      </c>
      <c r="E1718" s="72" t="s">
        <v>10120</v>
      </c>
      <c r="F1718" s="72" t="s">
        <v>9983</v>
      </c>
      <c r="G1718" s="116">
        <v>1532</v>
      </c>
      <c r="H1718" s="73">
        <v>64.172669171999999</v>
      </c>
      <c r="I1718" s="70">
        <v>23.873091454148899</v>
      </c>
      <c r="J1718" s="74">
        <v>1526</v>
      </c>
      <c r="K1718" s="73">
        <v>74.3</v>
      </c>
      <c r="L1718" s="75">
        <v>20.538358008075399</v>
      </c>
    </row>
    <row r="1719" spans="2:12" x14ac:dyDescent="0.2">
      <c r="B1719" s="71" t="s">
        <v>6681</v>
      </c>
      <c r="C1719" s="72" t="s">
        <v>7078</v>
      </c>
      <c r="D1719" s="72" t="s">
        <v>3688</v>
      </c>
      <c r="E1719" s="72" t="s">
        <v>10120</v>
      </c>
      <c r="F1719" s="72" t="s">
        <v>9983</v>
      </c>
      <c r="G1719" s="116">
        <v>7950</v>
      </c>
      <c r="H1719" s="73">
        <v>156.84945834600001</v>
      </c>
      <c r="I1719" s="70">
        <v>50.685543219810199</v>
      </c>
      <c r="J1719" s="74">
        <v>7950</v>
      </c>
      <c r="K1719" s="73">
        <v>159.9</v>
      </c>
      <c r="L1719" s="75">
        <v>49.718574108817997</v>
      </c>
    </row>
    <row r="1720" spans="2:12" x14ac:dyDescent="0.2">
      <c r="B1720" s="71" t="s">
        <v>6681</v>
      </c>
      <c r="C1720" s="72" t="s">
        <v>7078</v>
      </c>
      <c r="D1720" s="72" t="s">
        <v>3689</v>
      </c>
      <c r="E1720" s="72" t="s">
        <v>10120</v>
      </c>
      <c r="F1720" s="72" t="s">
        <v>9983</v>
      </c>
      <c r="G1720" s="116">
        <v>2750</v>
      </c>
      <c r="H1720" s="73">
        <v>167.73106380600001</v>
      </c>
      <c r="I1720" s="70">
        <v>16.395293379768301</v>
      </c>
      <c r="J1720" s="74">
        <v>1800</v>
      </c>
      <c r="K1720" s="73">
        <v>171.9</v>
      </c>
      <c r="L1720" s="75">
        <v>10.4712041884817</v>
      </c>
    </row>
    <row r="1721" spans="2:12" x14ac:dyDescent="0.2">
      <c r="B1721" s="71" t="s">
        <v>6681</v>
      </c>
      <c r="C1721" s="72" t="s">
        <v>7078</v>
      </c>
      <c r="D1721" s="72" t="s">
        <v>3690</v>
      </c>
      <c r="E1721" s="72" t="s">
        <v>10120</v>
      </c>
      <c r="F1721" s="72" t="s">
        <v>9983</v>
      </c>
      <c r="G1721" s="116">
        <v>22221.81</v>
      </c>
      <c r="H1721" s="73">
        <v>649.94996998800002</v>
      </c>
      <c r="I1721" s="70">
        <v>34.190031581062001</v>
      </c>
      <c r="J1721" s="74">
        <v>29194</v>
      </c>
      <c r="K1721" s="73">
        <v>676.1</v>
      </c>
      <c r="L1721" s="75">
        <v>43.180002958142303</v>
      </c>
    </row>
    <row r="1722" spans="2:12" x14ac:dyDescent="0.2">
      <c r="B1722" s="71" t="s">
        <v>6681</v>
      </c>
      <c r="C1722" s="72" t="s">
        <v>7078</v>
      </c>
      <c r="D1722" s="72" t="s">
        <v>3691</v>
      </c>
      <c r="E1722" s="72" t="s">
        <v>10120</v>
      </c>
      <c r="F1722" s="72" t="s">
        <v>9983</v>
      </c>
      <c r="G1722" s="116">
        <v>10748</v>
      </c>
      <c r="H1722" s="73">
        <v>592.76441431199999</v>
      </c>
      <c r="I1722" s="70">
        <v>18.131992644117801</v>
      </c>
      <c r="J1722" s="74">
        <v>8396</v>
      </c>
      <c r="K1722" s="73">
        <v>599</v>
      </c>
      <c r="L1722" s="75">
        <v>14.016694490818001</v>
      </c>
    </row>
    <row r="1723" spans="2:12" x14ac:dyDescent="0.2">
      <c r="B1723" s="71" t="s">
        <v>6681</v>
      </c>
      <c r="C1723" s="72" t="s">
        <v>7078</v>
      </c>
      <c r="D1723" s="72" t="s">
        <v>3692</v>
      </c>
      <c r="E1723" s="72" t="s">
        <v>10120</v>
      </c>
      <c r="F1723" s="72" t="s">
        <v>9983</v>
      </c>
      <c r="G1723" s="116">
        <v>8500</v>
      </c>
      <c r="H1723" s="73">
        <v>240.060996942</v>
      </c>
      <c r="I1723" s="70">
        <v>35.407667668953501</v>
      </c>
      <c r="J1723" s="74">
        <v>11000</v>
      </c>
      <c r="K1723" s="73">
        <v>247.3</v>
      </c>
      <c r="L1723" s="75">
        <v>44.480388192478799</v>
      </c>
    </row>
    <row r="1724" spans="2:12" x14ac:dyDescent="0.2">
      <c r="B1724" s="71" t="s">
        <v>6681</v>
      </c>
      <c r="C1724" s="72" t="s">
        <v>7078</v>
      </c>
      <c r="D1724" s="72" t="s">
        <v>3693</v>
      </c>
      <c r="E1724" s="72" t="s">
        <v>10120</v>
      </c>
      <c r="F1724" s="72" t="s">
        <v>9983</v>
      </c>
      <c r="G1724" s="116">
        <v>4500</v>
      </c>
      <c r="H1724" s="73">
        <v>141.04663904399999</v>
      </c>
      <c r="I1724" s="70">
        <v>31.904340511057502</v>
      </c>
      <c r="J1724" s="74">
        <v>5250</v>
      </c>
      <c r="K1724" s="73">
        <v>140.6</v>
      </c>
      <c r="L1724" s="75">
        <v>37.3399715504979</v>
      </c>
    </row>
    <row r="1725" spans="2:12" x14ac:dyDescent="0.2">
      <c r="B1725" s="71" t="s">
        <v>6681</v>
      </c>
      <c r="C1725" s="72" t="s">
        <v>7078</v>
      </c>
      <c r="D1725" s="72" t="s">
        <v>3694</v>
      </c>
      <c r="E1725" s="72" t="s">
        <v>10120</v>
      </c>
      <c r="F1725" s="72" t="s">
        <v>9983</v>
      </c>
      <c r="G1725" s="116">
        <v>2800</v>
      </c>
      <c r="H1725" s="73">
        <v>148.84768779000001</v>
      </c>
      <c r="I1725" s="70">
        <v>18.8111756492338</v>
      </c>
      <c r="J1725" s="74">
        <v>3000</v>
      </c>
      <c r="K1725" s="73">
        <v>154.19999999999999</v>
      </c>
      <c r="L1725" s="75">
        <v>19.455252918287901</v>
      </c>
    </row>
    <row r="1726" spans="2:12" x14ac:dyDescent="0.2">
      <c r="B1726" s="71" t="s">
        <v>6681</v>
      </c>
      <c r="C1726" s="72" t="s">
        <v>7078</v>
      </c>
      <c r="D1726" s="72" t="s">
        <v>3695</v>
      </c>
      <c r="E1726" s="72" t="s">
        <v>10120</v>
      </c>
      <c r="F1726" s="72" t="s">
        <v>9983</v>
      </c>
      <c r="G1726" s="116">
        <v>1044827</v>
      </c>
      <c r="H1726" s="73">
        <v>6502.4408068068897</v>
      </c>
      <c r="I1726" s="70">
        <v>160.682277785021</v>
      </c>
      <c r="J1726" s="74">
        <v>1362414</v>
      </c>
      <c r="K1726" s="73">
        <v>6565.4</v>
      </c>
      <c r="L1726" s="75">
        <v>207.514241325738</v>
      </c>
    </row>
    <row r="1727" spans="2:12" x14ac:dyDescent="0.2">
      <c r="B1727" s="71" t="s">
        <v>6681</v>
      </c>
      <c r="C1727" s="72" t="s">
        <v>7078</v>
      </c>
      <c r="D1727" s="72" t="s">
        <v>3696</v>
      </c>
      <c r="E1727" s="72" t="s">
        <v>10120</v>
      </c>
      <c r="F1727" s="72" t="s">
        <v>9983</v>
      </c>
      <c r="G1727" s="116">
        <v>97000</v>
      </c>
      <c r="H1727" s="73">
        <v>1834.909014606</v>
      </c>
      <c r="I1727" s="70">
        <v>52.863656577995698</v>
      </c>
      <c r="J1727" s="74">
        <v>97000</v>
      </c>
      <c r="K1727" s="73">
        <v>1841</v>
      </c>
      <c r="L1727" s="75">
        <v>52.688756110809301</v>
      </c>
    </row>
    <row r="1728" spans="2:12" x14ac:dyDescent="0.2">
      <c r="B1728" s="71" t="s">
        <v>6681</v>
      </c>
      <c r="C1728" s="72" t="s">
        <v>7078</v>
      </c>
      <c r="D1728" s="72" t="s">
        <v>3697</v>
      </c>
      <c r="E1728" s="72" t="s">
        <v>10120</v>
      </c>
      <c r="F1728" s="72" t="s">
        <v>9983</v>
      </c>
      <c r="G1728" s="116">
        <v>27250</v>
      </c>
      <c r="H1728" s="73">
        <v>405.88687542000002</v>
      </c>
      <c r="I1728" s="70">
        <v>67.136933096943594</v>
      </c>
      <c r="J1728" s="74">
        <v>29250</v>
      </c>
      <c r="K1728" s="73">
        <v>413.8</v>
      </c>
      <c r="L1728" s="75">
        <v>70.6863218946351</v>
      </c>
    </row>
    <row r="1729" spans="2:12" x14ac:dyDescent="0.2">
      <c r="B1729" s="71" t="s">
        <v>6681</v>
      </c>
      <c r="C1729" s="72" t="s">
        <v>7078</v>
      </c>
      <c r="D1729" s="72" t="s">
        <v>3698</v>
      </c>
      <c r="E1729" s="72" t="s">
        <v>10120</v>
      </c>
      <c r="F1729" s="72" t="s">
        <v>9983</v>
      </c>
      <c r="G1729" s="116">
        <v>58089</v>
      </c>
      <c r="H1729" s="73">
        <v>1171.83768489</v>
      </c>
      <c r="I1729" s="70">
        <v>49.570858446537102</v>
      </c>
      <c r="J1729" s="74">
        <v>84900</v>
      </c>
      <c r="K1729" s="73">
        <v>1187.5</v>
      </c>
      <c r="L1729" s="75">
        <v>71.494736842105297</v>
      </c>
    </row>
    <row r="1730" spans="2:12" x14ac:dyDescent="0.2">
      <c r="B1730" s="71" t="s">
        <v>6681</v>
      </c>
      <c r="C1730" s="72" t="s">
        <v>7078</v>
      </c>
      <c r="D1730" s="72" t="s">
        <v>7453</v>
      </c>
      <c r="E1730" s="72" t="s">
        <v>10120</v>
      </c>
      <c r="F1730" s="72" t="s">
        <v>9983</v>
      </c>
      <c r="G1730" s="116">
        <v>8000</v>
      </c>
      <c r="H1730" s="73">
        <v>210.14689666199999</v>
      </c>
      <c r="I1730" s="70">
        <v>38.068608802095198</v>
      </c>
      <c r="J1730" s="74">
        <v>8100</v>
      </c>
      <c r="K1730" s="73">
        <v>219.7</v>
      </c>
      <c r="L1730" s="75">
        <v>36.868456986800197</v>
      </c>
    </row>
    <row r="1731" spans="2:12" x14ac:dyDescent="0.2">
      <c r="B1731" s="71" t="s">
        <v>6681</v>
      </c>
      <c r="C1731" s="72" t="s">
        <v>7078</v>
      </c>
      <c r="D1731" s="72" t="s">
        <v>7454</v>
      </c>
      <c r="E1731" s="72" t="s">
        <v>10120</v>
      </c>
      <c r="F1731" s="72" t="s">
        <v>9983</v>
      </c>
      <c r="G1731" s="116">
        <v>19356</v>
      </c>
      <c r="H1731" s="73">
        <v>565.88374560600005</v>
      </c>
      <c r="I1731" s="70">
        <v>34.204905425003602</v>
      </c>
      <c r="J1731" s="74">
        <v>19802</v>
      </c>
      <c r="K1731" s="73">
        <v>567</v>
      </c>
      <c r="L1731" s="75">
        <v>34.924162257495603</v>
      </c>
    </row>
    <row r="1732" spans="2:12" x14ac:dyDescent="0.2">
      <c r="B1732" s="71" t="s">
        <v>6681</v>
      </c>
      <c r="C1732" s="72" t="s">
        <v>7078</v>
      </c>
      <c r="D1732" s="72" t="s">
        <v>7455</v>
      </c>
      <c r="E1732" s="72" t="s">
        <v>10120</v>
      </c>
      <c r="F1732" s="72" t="s">
        <v>9983</v>
      </c>
      <c r="G1732" s="116">
        <v>13500</v>
      </c>
      <c r="H1732" s="73">
        <v>385.65728472000001</v>
      </c>
      <c r="I1732" s="70">
        <v>35.005173076923597</v>
      </c>
      <c r="J1732" s="74">
        <v>13770</v>
      </c>
      <c r="K1732" s="73">
        <v>416</v>
      </c>
      <c r="L1732" s="75">
        <v>33.100961538461497</v>
      </c>
    </row>
    <row r="1733" spans="2:12" x14ac:dyDescent="0.2">
      <c r="B1733" s="71" t="s">
        <v>6681</v>
      </c>
      <c r="C1733" s="72" t="s">
        <v>7078</v>
      </c>
      <c r="D1733" s="72" t="s">
        <v>7456</v>
      </c>
      <c r="E1733" s="72" t="s">
        <v>10120</v>
      </c>
      <c r="F1733" s="72" t="s">
        <v>9983</v>
      </c>
      <c r="G1733" s="116">
        <v>15000</v>
      </c>
      <c r="H1733" s="73">
        <v>268.80013646999998</v>
      </c>
      <c r="I1733" s="70">
        <v>55.8035430970628</v>
      </c>
      <c r="J1733" s="74">
        <v>15300</v>
      </c>
      <c r="K1733" s="73">
        <v>293.7</v>
      </c>
      <c r="L1733" s="75">
        <v>52.093973442288103</v>
      </c>
    </row>
    <row r="1734" spans="2:12" x14ac:dyDescent="0.2">
      <c r="B1734" s="71" t="s">
        <v>6681</v>
      </c>
      <c r="C1734" s="72" t="s">
        <v>7078</v>
      </c>
      <c r="D1734" s="72" t="s">
        <v>7457</v>
      </c>
      <c r="E1734" s="72" t="s">
        <v>10120</v>
      </c>
      <c r="F1734" s="72" t="s">
        <v>9983</v>
      </c>
      <c r="G1734" s="116">
        <v>3801.44</v>
      </c>
      <c r="H1734" s="73">
        <v>82.295746559999998</v>
      </c>
      <c r="I1734" s="70">
        <v>46.192423775248898</v>
      </c>
      <c r="J1734" s="74">
        <v>3915</v>
      </c>
      <c r="K1734" s="73">
        <v>84.6</v>
      </c>
      <c r="L1734" s="75">
        <v>46.276595744680897</v>
      </c>
    </row>
    <row r="1735" spans="2:12" x14ac:dyDescent="0.2">
      <c r="B1735" s="71" t="s">
        <v>6681</v>
      </c>
      <c r="C1735" s="72" t="s">
        <v>7078</v>
      </c>
      <c r="D1735" s="72" t="s">
        <v>7458</v>
      </c>
      <c r="E1735" s="72" t="s">
        <v>10120</v>
      </c>
      <c r="F1735" s="72" t="s">
        <v>9983</v>
      </c>
      <c r="G1735" s="116">
        <v>8900</v>
      </c>
      <c r="H1735" s="73">
        <v>231.19327749600001</v>
      </c>
      <c r="I1735" s="70">
        <v>38.495929018325299</v>
      </c>
      <c r="J1735" s="74">
        <v>9009</v>
      </c>
      <c r="K1735" s="73">
        <v>237.3</v>
      </c>
      <c r="L1735" s="75">
        <v>37.964601769911503</v>
      </c>
    </row>
    <row r="1736" spans="2:12" x14ac:dyDescent="0.2">
      <c r="B1736" s="71" t="s">
        <v>6681</v>
      </c>
      <c r="C1736" s="72" t="s">
        <v>7078</v>
      </c>
      <c r="D1736" s="72" t="s">
        <v>5332</v>
      </c>
      <c r="E1736" s="72" t="s">
        <v>10120</v>
      </c>
      <c r="F1736" s="72" t="s">
        <v>9983</v>
      </c>
      <c r="G1736" s="116">
        <v>23408</v>
      </c>
      <c r="H1736" s="73">
        <v>523.58470879200001</v>
      </c>
      <c r="I1736" s="70">
        <v>44.707187981112497</v>
      </c>
      <c r="J1736" s="74">
        <v>24153</v>
      </c>
      <c r="K1736" s="73">
        <v>538.4</v>
      </c>
      <c r="L1736" s="75">
        <v>44.860698365527497</v>
      </c>
    </row>
    <row r="1737" spans="2:12" x14ac:dyDescent="0.2">
      <c r="B1737" s="71" t="s">
        <v>6681</v>
      </c>
      <c r="C1737" s="72" t="s">
        <v>7078</v>
      </c>
      <c r="D1737" s="72" t="s">
        <v>5333</v>
      </c>
      <c r="E1737" s="72" t="s">
        <v>10120</v>
      </c>
      <c r="F1737" s="72" t="s">
        <v>9983</v>
      </c>
      <c r="G1737" s="116">
        <v>65964.72</v>
      </c>
      <c r="H1737" s="73">
        <v>1062.5561277659999</v>
      </c>
      <c r="I1737" s="70">
        <v>62.0811628451942</v>
      </c>
      <c r="J1737" s="74">
        <v>69435</v>
      </c>
      <c r="K1737" s="73">
        <v>1073.2</v>
      </c>
      <c r="L1737" s="75">
        <v>64.6990309355199</v>
      </c>
    </row>
    <row r="1738" spans="2:12" x14ac:dyDescent="0.2">
      <c r="B1738" s="71" t="s">
        <v>6681</v>
      </c>
      <c r="C1738" s="72" t="s">
        <v>7078</v>
      </c>
      <c r="D1738" s="72" t="s">
        <v>5334</v>
      </c>
      <c r="E1738" s="72" t="s">
        <v>10120</v>
      </c>
      <c r="F1738" s="72" t="s">
        <v>9983</v>
      </c>
      <c r="G1738" s="116">
        <v>274556</v>
      </c>
      <c r="H1738" s="73">
        <v>2507.5716204300002</v>
      </c>
      <c r="I1738" s="70">
        <v>109.490790916241</v>
      </c>
      <c r="J1738" s="74">
        <v>302556</v>
      </c>
      <c r="K1738" s="73">
        <v>2544.4</v>
      </c>
      <c r="L1738" s="75">
        <v>118.91054865587201</v>
      </c>
    </row>
    <row r="1739" spans="2:12" x14ac:dyDescent="0.2">
      <c r="B1739" s="71" t="s">
        <v>6681</v>
      </c>
      <c r="C1739" s="72" t="s">
        <v>7078</v>
      </c>
      <c r="D1739" s="72" t="s">
        <v>5335</v>
      </c>
      <c r="E1739" s="72" t="s">
        <v>10120</v>
      </c>
      <c r="F1739" s="72" t="s">
        <v>9983</v>
      </c>
      <c r="G1739" s="116">
        <v>720</v>
      </c>
      <c r="H1739" s="73">
        <v>88.75247736</v>
      </c>
      <c r="I1739" s="70">
        <v>8.1124496061052795</v>
      </c>
      <c r="J1739" s="74">
        <v>1120</v>
      </c>
      <c r="K1739" s="73">
        <v>89.5</v>
      </c>
      <c r="L1739" s="75">
        <v>12.5139664804469</v>
      </c>
    </row>
    <row r="1740" spans="2:12" x14ac:dyDescent="0.2">
      <c r="B1740" s="71" t="s">
        <v>6681</v>
      </c>
      <c r="C1740" s="72" t="s">
        <v>7078</v>
      </c>
      <c r="D1740" s="72" t="s">
        <v>5336</v>
      </c>
      <c r="E1740" s="72" t="s">
        <v>10120</v>
      </c>
      <c r="F1740" s="72" t="s">
        <v>9983</v>
      </c>
      <c r="G1740" s="116">
        <v>269650</v>
      </c>
      <c r="H1740" s="73">
        <v>3243.64156646733</v>
      </c>
      <c r="I1740" s="70">
        <v>83.131873381952403</v>
      </c>
      <c r="J1740" s="74">
        <v>303690</v>
      </c>
      <c r="K1740" s="73">
        <v>3305.7</v>
      </c>
      <c r="L1740" s="75">
        <v>91.868590616208394</v>
      </c>
    </row>
    <row r="1741" spans="2:12" x14ac:dyDescent="0.2">
      <c r="B1741" s="71" t="s">
        <v>6681</v>
      </c>
      <c r="C1741" s="72" t="s">
        <v>7078</v>
      </c>
      <c r="D1741" s="72" t="s">
        <v>5337</v>
      </c>
      <c r="E1741" s="72" t="s">
        <v>10120</v>
      </c>
      <c r="F1741" s="72" t="s">
        <v>9983</v>
      </c>
      <c r="G1741" s="116">
        <v>192740</v>
      </c>
      <c r="H1741" s="73">
        <v>1585.459164564</v>
      </c>
      <c r="I1741" s="70">
        <v>121.567306372727</v>
      </c>
      <c r="J1741" s="74">
        <v>197050</v>
      </c>
      <c r="K1741" s="73">
        <v>1604.8</v>
      </c>
      <c r="L1741" s="75">
        <v>122.787886340977</v>
      </c>
    </row>
    <row r="1742" spans="2:12" x14ac:dyDescent="0.2">
      <c r="B1742" s="71" t="s">
        <v>6681</v>
      </c>
      <c r="C1742" s="72" t="s">
        <v>7078</v>
      </c>
      <c r="D1742" s="72" t="s">
        <v>5338</v>
      </c>
      <c r="E1742" s="72" t="s">
        <v>10120</v>
      </c>
      <c r="F1742" s="72" t="s">
        <v>9983</v>
      </c>
      <c r="G1742" s="116">
        <v>5000</v>
      </c>
      <c r="H1742" s="73">
        <v>183.28842174600001</v>
      </c>
      <c r="I1742" s="70">
        <v>27.279409972382101</v>
      </c>
      <c r="J1742" s="74">
        <v>5000</v>
      </c>
      <c r="K1742" s="73">
        <v>187.4</v>
      </c>
      <c r="L1742" s="75">
        <v>26.680896478121699</v>
      </c>
    </row>
    <row r="1743" spans="2:12" x14ac:dyDescent="0.2">
      <c r="B1743" s="71" t="s">
        <v>6681</v>
      </c>
      <c r="C1743" s="72" t="s">
        <v>7078</v>
      </c>
      <c r="D1743" s="72" t="s">
        <v>5339</v>
      </c>
      <c r="E1743" s="72" t="s">
        <v>10120</v>
      </c>
      <c r="F1743" s="72" t="s">
        <v>9983</v>
      </c>
      <c r="G1743" s="116">
        <v>26000</v>
      </c>
      <c r="H1743" s="73">
        <v>564.17202755400001</v>
      </c>
      <c r="I1743" s="70">
        <v>46.0852341664731</v>
      </c>
      <c r="J1743" s="74">
        <v>26000</v>
      </c>
      <c r="K1743" s="73">
        <v>571.5</v>
      </c>
      <c r="L1743" s="75">
        <v>45.494313210848603</v>
      </c>
    </row>
    <row r="1744" spans="2:12" x14ac:dyDescent="0.2">
      <c r="B1744" s="71" t="s">
        <v>6681</v>
      </c>
      <c r="C1744" s="72" t="s">
        <v>7078</v>
      </c>
      <c r="D1744" s="72" t="s">
        <v>5340</v>
      </c>
      <c r="E1744" s="72" t="s">
        <v>10120</v>
      </c>
      <c r="F1744" s="72" t="s">
        <v>9983</v>
      </c>
      <c r="G1744" s="116">
        <v>88268</v>
      </c>
      <c r="H1744" s="73">
        <v>1859.7231579300001</v>
      </c>
      <c r="I1744" s="70">
        <v>47.462978359772798</v>
      </c>
      <c r="J1744" s="74">
        <v>89158</v>
      </c>
      <c r="K1744" s="73">
        <v>1967.4</v>
      </c>
      <c r="L1744" s="75">
        <v>45.317678153908702</v>
      </c>
    </row>
    <row r="1745" spans="2:12" x14ac:dyDescent="0.2">
      <c r="B1745" s="71" t="s">
        <v>6681</v>
      </c>
      <c r="C1745" s="72" t="s">
        <v>7078</v>
      </c>
      <c r="D1745" s="72" t="s">
        <v>5341</v>
      </c>
      <c r="E1745" s="72" t="s">
        <v>10120</v>
      </c>
      <c r="F1745" s="72" t="s">
        <v>9983</v>
      </c>
      <c r="G1745" s="116">
        <v>23000</v>
      </c>
      <c r="H1745" s="73">
        <v>523.54784950199996</v>
      </c>
      <c r="I1745" s="70">
        <v>43.931037099813601</v>
      </c>
      <c r="J1745" s="74">
        <v>25000</v>
      </c>
      <c r="K1745" s="73">
        <v>507.2</v>
      </c>
      <c r="L1745" s="75">
        <v>49.290220820189298</v>
      </c>
    </row>
    <row r="1746" spans="2:12" x14ac:dyDescent="0.2">
      <c r="B1746" s="71" t="s">
        <v>6681</v>
      </c>
      <c r="C1746" s="72" t="s">
        <v>7078</v>
      </c>
      <c r="D1746" s="72" t="s">
        <v>5342</v>
      </c>
      <c r="E1746" s="72" t="s">
        <v>10120</v>
      </c>
      <c r="F1746" s="72" t="s">
        <v>9983</v>
      </c>
      <c r="G1746" s="116">
        <v>11500</v>
      </c>
      <c r="H1746" s="73">
        <v>481.76275047000001</v>
      </c>
      <c r="I1746" s="70">
        <v>23.870670758128899</v>
      </c>
      <c r="J1746" s="74">
        <v>14244</v>
      </c>
      <c r="K1746" s="73">
        <v>512</v>
      </c>
      <c r="L1746" s="75">
        <v>27.8203125</v>
      </c>
    </row>
    <row r="1747" spans="2:12" x14ac:dyDescent="0.2">
      <c r="B1747" s="71" t="s">
        <v>6681</v>
      </c>
      <c r="C1747" s="72" t="s">
        <v>7078</v>
      </c>
      <c r="D1747" s="72" t="s">
        <v>5343</v>
      </c>
      <c r="E1747" s="72" t="s">
        <v>10120</v>
      </c>
      <c r="F1747" s="72" t="s">
        <v>9983</v>
      </c>
      <c r="G1747" s="116">
        <v>11500</v>
      </c>
      <c r="H1747" s="73">
        <v>367.20474198599999</v>
      </c>
      <c r="I1747" s="70">
        <v>31.317678355140799</v>
      </c>
      <c r="J1747" s="74">
        <v>11500</v>
      </c>
      <c r="K1747" s="73">
        <v>373</v>
      </c>
      <c r="L1747" s="75">
        <v>30.8310991957105</v>
      </c>
    </row>
    <row r="1748" spans="2:12" x14ac:dyDescent="0.2">
      <c r="B1748" s="71" t="s">
        <v>6681</v>
      </c>
      <c r="C1748" s="72" t="s">
        <v>7078</v>
      </c>
      <c r="D1748" s="72" t="s">
        <v>5344</v>
      </c>
      <c r="E1748" s="72" t="s">
        <v>10120</v>
      </c>
      <c r="F1748" s="72" t="s">
        <v>9983</v>
      </c>
      <c r="G1748" s="116">
        <v>11500</v>
      </c>
      <c r="H1748" s="73">
        <v>336.24418984200003</v>
      </c>
      <c r="I1748" s="70">
        <v>34.201334468868602</v>
      </c>
      <c r="J1748" s="74">
        <v>12000</v>
      </c>
      <c r="K1748" s="73">
        <v>338.7</v>
      </c>
      <c r="L1748" s="75">
        <v>35.429583702391497</v>
      </c>
    </row>
    <row r="1749" spans="2:12" x14ac:dyDescent="0.2">
      <c r="B1749" s="71" t="s">
        <v>6681</v>
      </c>
      <c r="C1749" s="72" t="s">
        <v>7078</v>
      </c>
      <c r="D1749" s="72" t="s">
        <v>5345</v>
      </c>
      <c r="E1749" s="72" t="s">
        <v>10120</v>
      </c>
      <c r="F1749" s="72" t="s">
        <v>9983</v>
      </c>
      <c r="G1749" s="116">
        <v>9278.39</v>
      </c>
      <c r="H1749" s="73">
        <v>236.846378004</v>
      </c>
      <c r="I1749" s="70">
        <v>39.1747177144643</v>
      </c>
      <c r="J1749" s="74">
        <v>9464</v>
      </c>
      <c r="K1749" s="73">
        <v>245.5</v>
      </c>
      <c r="L1749" s="75">
        <v>38.549898167006099</v>
      </c>
    </row>
    <row r="1750" spans="2:12" x14ac:dyDescent="0.2">
      <c r="B1750" s="71" t="s">
        <v>6681</v>
      </c>
      <c r="C1750" s="72" t="s">
        <v>7078</v>
      </c>
      <c r="D1750" s="72" t="s">
        <v>5346</v>
      </c>
      <c r="E1750" s="72" t="s">
        <v>10120</v>
      </c>
      <c r="F1750" s="72" t="s">
        <v>9983</v>
      </c>
      <c r="G1750" s="116">
        <v>1308</v>
      </c>
      <c r="H1750" s="73">
        <v>88.965185771999998</v>
      </c>
      <c r="I1750" s="70">
        <v>14.702380359797599</v>
      </c>
      <c r="J1750" s="74">
        <v>1682</v>
      </c>
      <c r="K1750" s="73">
        <v>88.2</v>
      </c>
      <c r="L1750" s="75">
        <v>19.070294784580501</v>
      </c>
    </row>
    <row r="1751" spans="2:12" x14ac:dyDescent="0.2">
      <c r="B1751" s="71" t="s">
        <v>6681</v>
      </c>
      <c r="C1751" s="72" t="s">
        <v>7078</v>
      </c>
      <c r="D1751" s="72" t="s">
        <v>5347</v>
      </c>
      <c r="E1751" s="72" t="s">
        <v>10120</v>
      </c>
      <c r="F1751" s="72" t="s">
        <v>9983</v>
      </c>
      <c r="G1751" s="116">
        <v>2800</v>
      </c>
      <c r="H1751" s="73">
        <v>88.197906365999998</v>
      </c>
      <c r="I1751" s="70">
        <v>31.746785330489299</v>
      </c>
      <c r="J1751" s="74">
        <v>2800</v>
      </c>
      <c r="K1751" s="73">
        <v>86.8</v>
      </c>
      <c r="L1751" s="75">
        <v>32.258064516128997</v>
      </c>
    </row>
    <row r="1752" spans="2:12" x14ac:dyDescent="0.2">
      <c r="B1752" s="71" t="s">
        <v>6681</v>
      </c>
      <c r="C1752" s="72" t="s">
        <v>7078</v>
      </c>
      <c r="D1752" s="72" t="s">
        <v>5348</v>
      </c>
      <c r="E1752" s="72" t="s">
        <v>10120</v>
      </c>
      <c r="F1752" s="72" t="s">
        <v>9983</v>
      </c>
      <c r="G1752" s="116">
        <v>26750</v>
      </c>
      <c r="H1752" s="73">
        <v>630.77604108599996</v>
      </c>
      <c r="I1752" s="70">
        <v>42.408078711970099</v>
      </c>
      <c r="J1752" s="74">
        <v>28890</v>
      </c>
      <c r="K1752" s="73">
        <v>636.4</v>
      </c>
      <c r="L1752" s="75">
        <v>45.395977372721603</v>
      </c>
    </row>
    <row r="1753" spans="2:12" x14ac:dyDescent="0.2">
      <c r="B1753" s="71" t="s">
        <v>6681</v>
      </c>
      <c r="C1753" s="72" t="s">
        <v>7078</v>
      </c>
      <c r="D1753" s="72" t="s">
        <v>5349</v>
      </c>
      <c r="E1753" s="72" t="s">
        <v>10120</v>
      </c>
      <c r="F1753" s="72" t="s">
        <v>9983</v>
      </c>
      <c r="G1753" s="116">
        <v>6930</v>
      </c>
      <c r="H1753" s="73">
        <v>189.069913818</v>
      </c>
      <c r="I1753" s="70">
        <v>36.653108154853598</v>
      </c>
      <c r="J1753" s="74">
        <v>7215</v>
      </c>
      <c r="K1753" s="73">
        <v>199</v>
      </c>
      <c r="L1753" s="75">
        <v>36.256281407035203</v>
      </c>
    </row>
    <row r="1754" spans="2:12" x14ac:dyDescent="0.2">
      <c r="B1754" s="71" t="s">
        <v>6681</v>
      </c>
      <c r="C1754" s="72" t="s">
        <v>7078</v>
      </c>
      <c r="D1754" s="72" t="s">
        <v>5350</v>
      </c>
      <c r="E1754" s="72" t="s">
        <v>10120</v>
      </c>
      <c r="F1754" s="72" t="s">
        <v>9983</v>
      </c>
      <c r="G1754" s="116">
        <v>50371</v>
      </c>
      <c r="H1754" s="73">
        <v>763.68129401399995</v>
      </c>
      <c r="I1754" s="70">
        <v>65.958143003927702</v>
      </c>
      <c r="J1754" s="74">
        <v>55168</v>
      </c>
      <c r="K1754" s="73">
        <v>785.8</v>
      </c>
      <c r="L1754" s="75">
        <v>70.206159328073298</v>
      </c>
    </row>
    <row r="1755" spans="2:12" x14ac:dyDescent="0.2">
      <c r="B1755" s="71" t="s">
        <v>6681</v>
      </c>
      <c r="C1755" s="72" t="s">
        <v>7078</v>
      </c>
      <c r="D1755" s="72" t="s">
        <v>5351</v>
      </c>
      <c r="E1755" s="72" t="s">
        <v>10120</v>
      </c>
      <c r="F1755" s="72" t="s">
        <v>9983</v>
      </c>
      <c r="G1755" s="116">
        <v>8500</v>
      </c>
      <c r="H1755" s="73">
        <v>198.437629044</v>
      </c>
      <c r="I1755" s="70">
        <v>42.834617813919103</v>
      </c>
      <c r="J1755" s="74">
        <v>9000</v>
      </c>
      <c r="K1755" s="73">
        <v>205.4</v>
      </c>
      <c r="L1755" s="75">
        <v>43.816942551119801</v>
      </c>
    </row>
    <row r="1756" spans="2:12" x14ac:dyDescent="0.2">
      <c r="B1756" s="71" t="s">
        <v>6681</v>
      </c>
      <c r="C1756" s="72" t="s">
        <v>7078</v>
      </c>
      <c r="D1756" s="72" t="s">
        <v>5352</v>
      </c>
      <c r="E1756" s="72" t="s">
        <v>10120</v>
      </c>
      <c r="F1756" s="72" t="s">
        <v>9983</v>
      </c>
      <c r="G1756" s="116">
        <v>38000</v>
      </c>
      <c r="H1756" s="73">
        <v>558.06558711000002</v>
      </c>
      <c r="I1756" s="70">
        <v>68.092354873173406</v>
      </c>
      <c r="J1756" s="74">
        <v>43000</v>
      </c>
      <c r="K1756" s="73">
        <v>570.20000000000005</v>
      </c>
      <c r="L1756" s="75">
        <v>75.412136092599098</v>
      </c>
    </row>
    <row r="1757" spans="2:12" x14ac:dyDescent="0.2">
      <c r="B1757" s="71" t="s">
        <v>6681</v>
      </c>
      <c r="C1757" s="72" t="s">
        <v>7078</v>
      </c>
      <c r="D1757" s="72" t="s">
        <v>5353</v>
      </c>
      <c r="E1757" s="72" t="s">
        <v>10120</v>
      </c>
      <c r="F1757" s="72" t="s">
        <v>9983</v>
      </c>
      <c r="G1757" s="116">
        <v>4900</v>
      </c>
      <c r="H1757" s="73">
        <v>196.94894391599999</v>
      </c>
      <c r="I1757" s="70">
        <v>24.8795444269551</v>
      </c>
      <c r="J1757" s="74">
        <v>4900</v>
      </c>
      <c r="K1757" s="73">
        <v>202.4</v>
      </c>
      <c r="L1757" s="75">
        <v>24.209486166007899</v>
      </c>
    </row>
    <row r="1758" spans="2:12" x14ac:dyDescent="0.2">
      <c r="B1758" s="71" t="s">
        <v>6681</v>
      </c>
      <c r="C1758" s="72" t="s">
        <v>7078</v>
      </c>
      <c r="D1758" s="72" t="s">
        <v>5354</v>
      </c>
      <c r="E1758" s="72" t="s">
        <v>10120</v>
      </c>
      <c r="F1758" s="72" t="s">
        <v>9983</v>
      </c>
      <c r="G1758" s="116">
        <v>361330</v>
      </c>
      <c r="H1758" s="73">
        <v>2647.028636598</v>
      </c>
      <c r="I1758" s="70">
        <v>136.504001129503</v>
      </c>
      <c r="J1758" s="74">
        <v>397101</v>
      </c>
      <c r="K1758" s="73">
        <v>2754.2</v>
      </c>
      <c r="L1758" s="75">
        <v>144.18016120833599</v>
      </c>
    </row>
    <row r="1759" spans="2:12" x14ac:dyDescent="0.2">
      <c r="B1759" s="71" t="s">
        <v>6681</v>
      </c>
      <c r="C1759" s="72" t="s">
        <v>7078</v>
      </c>
      <c r="D1759" s="72" t="s">
        <v>5355</v>
      </c>
      <c r="E1759" s="72" t="s">
        <v>10120</v>
      </c>
      <c r="F1759" s="72" t="s">
        <v>9983</v>
      </c>
      <c r="G1759" s="116">
        <v>2300</v>
      </c>
      <c r="H1759" s="73">
        <v>103.907726844</v>
      </c>
      <c r="I1759" s="70">
        <v>22.135023735559798</v>
      </c>
      <c r="J1759" s="74">
        <v>2300</v>
      </c>
      <c r="K1759" s="73">
        <v>104.7</v>
      </c>
      <c r="L1759" s="75">
        <v>21.967526265520501</v>
      </c>
    </row>
    <row r="1760" spans="2:12" x14ac:dyDescent="0.2">
      <c r="B1760" s="71" t="s">
        <v>6681</v>
      </c>
      <c r="C1760" s="72" t="s">
        <v>7078</v>
      </c>
      <c r="D1760" s="72" t="s">
        <v>5356</v>
      </c>
      <c r="E1760" s="72" t="s">
        <v>10120</v>
      </c>
      <c r="F1760" s="72" t="s">
        <v>9983</v>
      </c>
      <c r="G1760" s="116">
        <v>720</v>
      </c>
      <c r="H1760" s="73">
        <v>31.483054578000001</v>
      </c>
      <c r="I1760" s="70">
        <v>22.8694454731571</v>
      </c>
      <c r="J1760" s="74">
        <v>728</v>
      </c>
      <c r="K1760" s="73">
        <v>30.5</v>
      </c>
      <c r="L1760" s="75">
        <v>23.868852459016399</v>
      </c>
    </row>
    <row r="1761" spans="2:12" x14ac:dyDescent="0.2">
      <c r="B1761" s="71" t="s">
        <v>6681</v>
      </c>
      <c r="C1761" s="72" t="s">
        <v>7078</v>
      </c>
      <c r="D1761" s="72" t="s">
        <v>5357</v>
      </c>
      <c r="E1761" s="72" t="s">
        <v>10120</v>
      </c>
      <c r="F1761" s="72" t="s">
        <v>9983</v>
      </c>
      <c r="G1761" s="116">
        <v>13200</v>
      </c>
      <c r="H1761" s="73">
        <v>326.34560306999998</v>
      </c>
      <c r="I1761" s="70">
        <v>40.447917409718102</v>
      </c>
      <c r="J1761" s="74">
        <v>12360</v>
      </c>
      <c r="K1761" s="73">
        <v>330.4</v>
      </c>
      <c r="L1761" s="75">
        <v>37.409200968523002</v>
      </c>
    </row>
    <row r="1762" spans="2:12" x14ac:dyDescent="0.2">
      <c r="B1762" s="71" t="s">
        <v>6681</v>
      </c>
      <c r="C1762" s="72" t="s">
        <v>7078</v>
      </c>
      <c r="D1762" s="72" t="s">
        <v>5358</v>
      </c>
      <c r="E1762" s="72" t="s">
        <v>10120</v>
      </c>
      <c r="F1762" s="72" t="s">
        <v>9983</v>
      </c>
      <c r="G1762" s="116">
        <v>7800</v>
      </c>
      <c r="H1762" s="73">
        <v>298.2913815</v>
      </c>
      <c r="I1762" s="70">
        <v>26.148928476500402</v>
      </c>
      <c r="J1762" s="74">
        <v>8190</v>
      </c>
      <c r="K1762" s="73">
        <v>302.10000000000002</v>
      </c>
      <c r="L1762" s="75">
        <v>27.110228401191701</v>
      </c>
    </row>
    <row r="1763" spans="2:12" x14ac:dyDescent="0.2">
      <c r="B1763" s="71" t="s">
        <v>6681</v>
      </c>
      <c r="C1763" s="72" t="s">
        <v>7078</v>
      </c>
      <c r="D1763" s="72" t="s">
        <v>5359</v>
      </c>
      <c r="E1763" s="72" t="s">
        <v>10120</v>
      </c>
      <c r="F1763" s="72" t="s">
        <v>9983</v>
      </c>
      <c r="G1763" s="116">
        <v>13600</v>
      </c>
      <c r="H1763" s="73">
        <v>557.22705292800003</v>
      </c>
      <c r="I1763" s="70">
        <v>24.4065680740689</v>
      </c>
      <c r="J1763" s="74">
        <v>14000</v>
      </c>
      <c r="K1763" s="73">
        <v>567.9</v>
      </c>
      <c r="L1763" s="75">
        <v>24.652227504842401</v>
      </c>
    </row>
    <row r="1764" spans="2:12" x14ac:dyDescent="0.2">
      <c r="B1764" s="71" t="s">
        <v>6681</v>
      </c>
      <c r="C1764" s="72" t="s">
        <v>7078</v>
      </c>
      <c r="D1764" s="72" t="s">
        <v>5360</v>
      </c>
      <c r="E1764" s="72" t="s">
        <v>10120</v>
      </c>
      <c r="F1764" s="72" t="s">
        <v>9983</v>
      </c>
      <c r="G1764" s="116">
        <v>292485</v>
      </c>
      <c r="H1764" s="73">
        <v>2717.6707857780002</v>
      </c>
      <c r="I1764" s="70">
        <v>107.623411021902</v>
      </c>
      <c r="J1764" s="74">
        <v>381621</v>
      </c>
      <c r="K1764" s="73">
        <v>2765.9</v>
      </c>
      <c r="L1764" s="75">
        <v>137.97353483495399</v>
      </c>
    </row>
    <row r="1765" spans="2:12" x14ac:dyDescent="0.2">
      <c r="B1765" s="71" t="s">
        <v>6681</v>
      </c>
      <c r="C1765" s="72" t="s">
        <v>7078</v>
      </c>
      <c r="D1765" s="72" t="s">
        <v>5361</v>
      </c>
      <c r="E1765" s="72" t="s">
        <v>10120</v>
      </c>
      <c r="F1765" s="72" t="s">
        <v>9983</v>
      </c>
      <c r="G1765" s="116">
        <v>298016</v>
      </c>
      <c r="H1765" s="73">
        <v>2009.9326644959999</v>
      </c>
      <c r="I1765" s="70">
        <v>148.271633803578</v>
      </c>
      <c r="J1765" s="74">
        <v>303976</v>
      </c>
      <c r="K1765" s="73">
        <v>2069.3000000000002</v>
      </c>
      <c r="L1765" s="75">
        <v>146.89798482578601</v>
      </c>
    </row>
    <row r="1766" spans="2:12" x14ac:dyDescent="0.2">
      <c r="B1766" s="71" t="s">
        <v>6681</v>
      </c>
      <c r="C1766" s="72" t="s">
        <v>7078</v>
      </c>
      <c r="D1766" s="72" t="s">
        <v>5362</v>
      </c>
      <c r="E1766" s="72" t="s">
        <v>10120</v>
      </c>
      <c r="F1766" s="72" t="s">
        <v>9983</v>
      </c>
      <c r="G1766" s="116">
        <v>119415</v>
      </c>
      <c r="H1766" s="73">
        <v>953.96433799199997</v>
      </c>
      <c r="I1766" s="70">
        <v>125.17763531009599</v>
      </c>
      <c r="J1766" s="74">
        <v>126934</v>
      </c>
      <c r="K1766" s="73">
        <v>984.7</v>
      </c>
      <c r="L1766" s="75">
        <v>128.90626586777699</v>
      </c>
    </row>
    <row r="1767" spans="2:12" x14ac:dyDescent="0.2">
      <c r="B1767" s="71" t="s">
        <v>6681</v>
      </c>
      <c r="C1767" s="72" t="s">
        <v>7078</v>
      </c>
      <c r="D1767" s="72" t="s">
        <v>5363</v>
      </c>
      <c r="E1767" s="72" t="s">
        <v>10120</v>
      </c>
      <c r="F1767" s="72" t="s">
        <v>9983</v>
      </c>
      <c r="G1767" s="116">
        <v>26746</v>
      </c>
      <c r="H1767" s="73">
        <v>1116.9955196819999</v>
      </c>
      <c r="I1767" s="70">
        <v>23.944590223257499</v>
      </c>
      <c r="J1767" s="74">
        <v>30939</v>
      </c>
      <c r="K1767" s="73">
        <v>1129</v>
      </c>
      <c r="L1767" s="75">
        <v>27.403897254207301</v>
      </c>
    </row>
    <row r="1768" spans="2:12" x14ac:dyDescent="0.2">
      <c r="B1768" s="71" t="s">
        <v>6681</v>
      </c>
      <c r="C1768" s="72" t="s">
        <v>7078</v>
      </c>
      <c r="D1768" s="72" t="s">
        <v>4471</v>
      </c>
      <c r="E1768" s="72" t="s">
        <v>10120</v>
      </c>
      <c r="F1768" s="72" t="s">
        <v>9983</v>
      </c>
      <c r="G1768" s="116">
        <v>18405</v>
      </c>
      <c r="H1768" s="73">
        <v>440.931534666</v>
      </c>
      <c r="I1768" s="70">
        <v>41.741174202796699</v>
      </c>
      <c r="J1768" s="74">
        <v>18405</v>
      </c>
      <c r="K1768" s="73">
        <v>459</v>
      </c>
      <c r="L1768" s="75">
        <v>40.098039215686299</v>
      </c>
    </row>
    <row r="1769" spans="2:12" x14ac:dyDescent="0.2">
      <c r="B1769" s="71" t="s">
        <v>6681</v>
      </c>
      <c r="C1769" s="72" t="s">
        <v>7078</v>
      </c>
      <c r="D1769" s="72" t="s">
        <v>4472</v>
      </c>
      <c r="E1769" s="72" t="s">
        <v>10120</v>
      </c>
      <c r="F1769" s="72" t="s">
        <v>9983</v>
      </c>
      <c r="G1769" s="116">
        <v>11000</v>
      </c>
      <c r="H1769" s="73">
        <v>441.42116682599999</v>
      </c>
      <c r="I1769" s="70">
        <v>24.9195118555246</v>
      </c>
      <c r="J1769" s="74">
        <v>11220</v>
      </c>
      <c r="K1769" s="73">
        <v>477.3</v>
      </c>
      <c r="L1769" s="75">
        <v>23.507228158390902</v>
      </c>
    </row>
    <row r="1770" spans="2:12" x14ac:dyDescent="0.2">
      <c r="B1770" s="71" t="s">
        <v>6681</v>
      </c>
      <c r="C1770" s="72" t="s">
        <v>7078</v>
      </c>
      <c r="D1770" s="72" t="s">
        <v>4473</v>
      </c>
      <c r="E1770" s="72" t="s">
        <v>10120</v>
      </c>
      <c r="F1770" s="72" t="s">
        <v>9983</v>
      </c>
      <c r="G1770" s="116">
        <v>20000</v>
      </c>
      <c r="H1770" s="73">
        <v>498.91207776599998</v>
      </c>
      <c r="I1770" s="70">
        <v>40.087223563628399</v>
      </c>
      <c r="J1770" s="74">
        <v>20000</v>
      </c>
      <c r="K1770" s="73">
        <v>505.3</v>
      </c>
      <c r="L1770" s="75">
        <v>39.580447259053997</v>
      </c>
    </row>
    <row r="1771" spans="2:12" x14ac:dyDescent="0.2">
      <c r="B1771" s="71" t="s">
        <v>6681</v>
      </c>
      <c r="C1771" s="72" t="s">
        <v>7078</v>
      </c>
      <c r="D1771" s="72" t="s">
        <v>4474</v>
      </c>
      <c r="E1771" s="72" t="s">
        <v>10120</v>
      </c>
      <c r="F1771" s="72" t="s">
        <v>9983</v>
      </c>
      <c r="G1771" s="116">
        <v>39400</v>
      </c>
      <c r="H1771" s="73">
        <v>627.84847486800004</v>
      </c>
      <c r="I1771" s="70">
        <v>62.753994916183402</v>
      </c>
      <c r="J1771" s="74">
        <v>50000</v>
      </c>
      <c r="K1771" s="73">
        <v>635.6</v>
      </c>
      <c r="L1771" s="75">
        <v>78.665827564506003</v>
      </c>
    </row>
    <row r="1772" spans="2:12" x14ac:dyDescent="0.2">
      <c r="B1772" s="71" t="s">
        <v>6681</v>
      </c>
      <c r="C1772" s="72" t="s">
        <v>7078</v>
      </c>
      <c r="D1772" s="72" t="s">
        <v>4475</v>
      </c>
      <c r="E1772" s="72" t="s">
        <v>10120</v>
      </c>
      <c r="F1772" s="72" t="s">
        <v>9983</v>
      </c>
      <c r="G1772" s="116">
        <v>10500</v>
      </c>
      <c r="H1772" s="73">
        <v>230.74398523799999</v>
      </c>
      <c r="I1772" s="70">
        <v>45.5049781218341</v>
      </c>
      <c r="J1772" s="74">
        <v>10708</v>
      </c>
      <c r="K1772" s="73">
        <v>230.1</v>
      </c>
      <c r="L1772" s="75">
        <v>46.536288570186898</v>
      </c>
    </row>
    <row r="1773" spans="2:12" x14ac:dyDescent="0.2">
      <c r="B1773" s="71" t="s">
        <v>6681</v>
      </c>
      <c r="C1773" s="72" t="s">
        <v>7078</v>
      </c>
      <c r="D1773" s="72" t="s">
        <v>4476</v>
      </c>
      <c r="E1773" s="72" t="s">
        <v>10120</v>
      </c>
      <c r="F1773" s="72" t="s">
        <v>9983</v>
      </c>
      <c r="G1773" s="116">
        <v>15000</v>
      </c>
      <c r="H1773" s="73">
        <v>553.45598581199999</v>
      </c>
      <c r="I1773" s="70">
        <v>27.102426181176501</v>
      </c>
      <c r="J1773" s="74">
        <v>34000</v>
      </c>
      <c r="K1773" s="73">
        <v>554.79999999999995</v>
      </c>
      <c r="L1773" s="75">
        <v>61.283345349675599</v>
      </c>
    </row>
    <row r="1774" spans="2:12" x14ac:dyDescent="0.2">
      <c r="B1774" s="71" t="s">
        <v>6681</v>
      </c>
      <c r="C1774" s="72" t="s">
        <v>7078</v>
      </c>
      <c r="D1774" s="72" t="s">
        <v>4477</v>
      </c>
      <c r="E1774" s="72" t="s">
        <v>10120</v>
      </c>
      <c r="F1774" s="72" t="s">
        <v>9983</v>
      </c>
      <c r="G1774" s="116">
        <v>11000</v>
      </c>
      <c r="H1774" s="73">
        <v>308.11466581799999</v>
      </c>
      <c r="I1774" s="70">
        <v>35.700994533306599</v>
      </c>
      <c r="J1774" s="74">
        <v>12000</v>
      </c>
      <c r="K1774" s="73">
        <v>312.8</v>
      </c>
      <c r="L1774" s="75">
        <v>38.3631713554987</v>
      </c>
    </row>
    <row r="1775" spans="2:12" x14ac:dyDescent="0.2">
      <c r="B1775" s="71" t="s">
        <v>6681</v>
      </c>
      <c r="C1775" s="72" t="s">
        <v>7078</v>
      </c>
      <c r="D1775" s="72" t="s">
        <v>4478</v>
      </c>
      <c r="E1775" s="72" t="s">
        <v>10120</v>
      </c>
      <c r="F1775" s="72" t="s">
        <v>9983</v>
      </c>
      <c r="G1775" s="116">
        <v>22000</v>
      </c>
      <c r="H1775" s="73">
        <v>268.89112322844397</v>
      </c>
      <c r="I1775" s="70">
        <v>81.817501953417903</v>
      </c>
      <c r="J1775" s="74">
        <v>22500</v>
      </c>
      <c r="K1775" s="73">
        <v>269.7</v>
      </c>
      <c r="L1775" s="75">
        <v>83.426028921023402</v>
      </c>
    </row>
    <row r="1776" spans="2:12" x14ac:dyDescent="0.2">
      <c r="B1776" s="71" t="s">
        <v>6681</v>
      </c>
      <c r="C1776" s="72" t="s">
        <v>7078</v>
      </c>
      <c r="D1776" s="72" t="s">
        <v>1300</v>
      </c>
      <c r="E1776" s="72" t="s">
        <v>10120</v>
      </c>
      <c r="F1776" s="72" t="s">
        <v>9983</v>
      </c>
      <c r="G1776" s="116">
        <v>28000</v>
      </c>
      <c r="H1776" s="73">
        <v>558</v>
      </c>
      <c r="I1776" s="70">
        <v>50.179211469534103</v>
      </c>
      <c r="J1776" s="74">
        <v>35000</v>
      </c>
      <c r="K1776" s="73">
        <v>565.4</v>
      </c>
      <c r="L1776" s="75">
        <v>61.9030774672798</v>
      </c>
    </row>
    <row r="1777" spans="2:12" x14ac:dyDescent="0.2">
      <c r="B1777" s="71" t="s">
        <v>6681</v>
      </c>
      <c r="C1777" s="72" t="s">
        <v>7078</v>
      </c>
      <c r="D1777" s="72" t="s">
        <v>1301</v>
      </c>
      <c r="E1777" s="72" t="s">
        <v>10120</v>
      </c>
      <c r="F1777" s="72" t="s">
        <v>9983</v>
      </c>
      <c r="G1777" s="116">
        <v>44064</v>
      </c>
      <c r="H1777" s="73">
        <v>816.77325889799999</v>
      </c>
      <c r="I1777" s="70">
        <v>53.948876900612099</v>
      </c>
      <c r="J1777" s="74">
        <v>41503</v>
      </c>
      <c r="K1777" s="73">
        <v>837.9</v>
      </c>
      <c r="L1777" s="75">
        <v>49.532163742690102</v>
      </c>
    </row>
    <row r="1778" spans="2:12" x14ac:dyDescent="0.2">
      <c r="B1778" s="71" t="s">
        <v>6681</v>
      </c>
      <c r="C1778" s="72" t="s">
        <v>7078</v>
      </c>
      <c r="D1778" s="72" t="s">
        <v>3744</v>
      </c>
      <c r="E1778" s="72" t="s">
        <v>10120</v>
      </c>
      <c r="F1778" s="72" t="s">
        <v>9983</v>
      </c>
      <c r="G1778" s="116">
        <v>29265</v>
      </c>
      <c r="H1778" s="73">
        <v>578.86910726400004</v>
      </c>
      <c r="I1778" s="70">
        <v>50.555470369320197</v>
      </c>
      <c r="J1778" s="74">
        <v>25168</v>
      </c>
      <c r="K1778" s="73">
        <v>593.4</v>
      </c>
      <c r="L1778" s="75">
        <v>42.413211998651803</v>
      </c>
    </row>
    <row r="1779" spans="2:12" x14ac:dyDescent="0.2">
      <c r="B1779" s="71" t="s">
        <v>6681</v>
      </c>
      <c r="C1779" s="72" t="s">
        <v>7078</v>
      </c>
      <c r="D1779" s="72" t="s">
        <v>3745</v>
      </c>
      <c r="E1779" s="72" t="s">
        <v>10120</v>
      </c>
      <c r="F1779" s="72" t="s">
        <v>9983</v>
      </c>
      <c r="G1779" s="116">
        <v>21012</v>
      </c>
      <c r="H1779" s="73">
        <v>950.91995617800001</v>
      </c>
      <c r="I1779" s="70">
        <v>22.096497043192599</v>
      </c>
      <c r="J1779" s="74">
        <v>31518</v>
      </c>
      <c r="K1779" s="73">
        <v>970.9</v>
      </c>
      <c r="L1779" s="75">
        <v>32.462663508085299</v>
      </c>
    </row>
    <row r="1780" spans="2:12" x14ac:dyDescent="0.2">
      <c r="B1780" s="71" t="s">
        <v>6681</v>
      </c>
      <c r="C1780" s="72" t="s">
        <v>7078</v>
      </c>
      <c r="D1780" s="72" t="s">
        <v>3746</v>
      </c>
      <c r="E1780" s="72" t="s">
        <v>10120</v>
      </c>
      <c r="F1780" s="72" t="s">
        <v>9983</v>
      </c>
      <c r="G1780" s="116">
        <v>4500</v>
      </c>
      <c r="H1780" s="73">
        <v>92.498417586000002</v>
      </c>
      <c r="I1780" s="70">
        <v>48.649480903996498</v>
      </c>
      <c r="J1780" s="74">
        <v>4500</v>
      </c>
      <c r="K1780" s="73">
        <v>93.6</v>
      </c>
      <c r="L1780" s="75">
        <v>48.076923076923102</v>
      </c>
    </row>
    <row r="1781" spans="2:12" x14ac:dyDescent="0.2">
      <c r="B1781" s="71" t="s">
        <v>6681</v>
      </c>
      <c r="C1781" s="72" t="s">
        <v>7078</v>
      </c>
      <c r="D1781" s="72" t="s">
        <v>6090</v>
      </c>
      <c r="E1781" s="72" t="s">
        <v>10120</v>
      </c>
      <c r="F1781" s="72" t="s">
        <v>9983</v>
      </c>
      <c r="G1781" s="116">
        <v>52329.42</v>
      </c>
      <c r="H1781" s="73">
        <v>689.75205877200005</v>
      </c>
      <c r="I1781" s="70">
        <v>75.867000807746294</v>
      </c>
      <c r="J1781" s="74">
        <v>67331</v>
      </c>
      <c r="K1781" s="73">
        <v>698.6</v>
      </c>
      <c r="L1781" s="75">
        <v>96.379902662467799</v>
      </c>
    </row>
    <row r="1782" spans="2:12" x14ac:dyDescent="0.2">
      <c r="B1782" s="71" t="s">
        <v>6681</v>
      </c>
      <c r="C1782" s="72" t="s">
        <v>7078</v>
      </c>
      <c r="D1782" s="72" t="s">
        <v>8495</v>
      </c>
      <c r="E1782" s="72" t="s">
        <v>10120</v>
      </c>
      <c r="F1782" s="72" t="s">
        <v>9990</v>
      </c>
      <c r="G1782" s="116">
        <v>0</v>
      </c>
      <c r="H1782" s="73">
        <v>42.4</v>
      </c>
      <c r="I1782" s="70">
        <v>0</v>
      </c>
      <c r="J1782" s="74">
        <v>0</v>
      </c>
      <c r="K1782" s="73">
        <v>42.3</v>
      </c>
      <c r="L1782" s="75">
        <v>0</v>
      </c>
    </row>
    <row r="1783" spans="2:12" x14ac:dyDescent="0.2">
      <c r="B1783" s="71" t="s">
        <v>6681</v>
      </c>
      <c r="C1783" s="72" t="s">
        <v>7078</v>
      </c>
      <c r="D1783" s="72" t="s">
        <v>3747</v>
      </c>
      <c r="E1783" s="72" t="s">
        <v>10120</v>
      </c>
      <c r="F1783" s="72" t="s">
        <v>9983</v>
      </c>
      <c r="G1783" s="116">
        <v>9888</v>
      </c>
      <c r="H1783" s="73">
        <v>250.09290288599999</v>
      </c>
      <c r="I1783" s="70">
        <v>39.537307480121697</v>
      </c>
      <c r="J1783" s="74">
        <v>10877</v>
      </c>
      <c r="K1783" s="73">
        <v>256.10000000000002</v>
      </c>
      <c r="L1783" s="75">
        <v>42.471690745802398</v>
      </c>
    </row>
    <row r="1784" spans="2:12" x14ac:dyDescent="0.2">
      <c r="B1784" s="71" t="s">
        <v>6681</v>
      </c>
      <c r="C1784" s="72" t="s">
        <v>7078</v>
      </c>
      <c r="D1784" s="72" t="s">
        <v>3748</v>
      </c>
      <c r="E1784" s="72" t="s">
        <v>10120</v>
      </c>
      <c r="F1784" s="72" t="s">
        <v>9983</v>
      </c>
      <c r="G1784" s="116">
        <v>13500</v>
      </c>
      <c r="H1784" s="73">
        <v>311.46025744799999</v>
      </c>
      <c r="I1784" s="70">
        <v>43.344213835223897</v>
      </c>
      <c r="J1784" s="74">
        <v>13500</v>
      </c>
      <c r="K1784" s="73">
        <v>322.2</v>
      </c>
      <c r="L1784" s="75">
        <v>41.899441340782097</v>
      </c>
    </row>
    <row r="1785" spans="2:12" x14ac:dyDescent="0.2">
      <c r="B1785" s="71" t="s">
        <v>6681</v>
      </c>
      <c r="C1785" s="72" t="s">
        <v>7078</v>
      </c>
      <c r="D1785" s="72" t="s">
        <v>3749</v>
      </c>
      <c r="E1785" s="72" t="s">
        <v>10120</v>
      </c>
      <c r="F1785" s="72" t="s">
        <v>9983</v>
      </c>
      <c r="G1785" s="116">
        <v>32975.919999999998</v>
      </c>
      <c r="H1785" s="73">
        <v>787.740066318</v>
      </c>
      <c r="I1785" s="70">
        <v>41.861422834735002</v>
      </c>
      <c r="J1785" s="74">
        <v>46976</v>
      </c>
      <c r="K1785" s="73">
        <v>807</v>
      </c>
      <c r="L1785" s="75">
        <v>58.210656753407697</v>
      </c>
    </row>
    <row r="1786" spans="2:12" x14ac:dyDescent="0.2">
      <c r="B1786" s="71" t="s">
        <v>6681</v>
      </c>
      <c r="C1786" s="72" t="s">
        <v>7078</v>
      </c>
      <c r="D1786" s="72" t="s">
        <v>3750</v>
      </c>
      <c r="E1786" s="72" t="s">
        <v>10120</v>
      </c>
      <c r="F1786" s="72" t="s">
        <v>9983</v>
      </c>
      <c r="G1786" s="116">
        <v>24547</v>
      </c>
      <c r="H1786" s="73">
        <v>1253.8228748219999</v>
      </c>
      <c r="I1786" s="70">
        <v>19.577725445059201</v>
      </c>
      <c r="J1786" s="74">
        <v>27507</v>
      </c>
      <c r="K1786" s="73">
        <v>1299.9000000000001</v>
      </c>
      <c r="L1786" s="75">
        <v>21.160858527578998</v>
      </c>
    </row>
    <row r="1787" spans="2:12" x14ac:dyDescent="0.2">
      <c r="B1787" s="71" t="s">
        <v>6681</v>
      </c>
      <c r="C1787" s="72" t="s">
        <v>7078</v>
      </c>
      <c r="D1787" s="72" t="s">
        <v>3751</v>
      </c>
      <c r="E1787" s="72" t="s">
        <v>10120</v>
      </c>
      <c r="F1787" s="72" t="s">
        <v>9983</v>
      </c>
      <c r="G1787" s="116">
        <v>760000</v>
      </c>
      <c r="H1787" s="73">
        <v>6825.5296143371097</v>
      </c>
      <c r="I1787" s="70">
        <v>111.346670946033</v>
      </c>
      <c r="J1787" s="74">
        <v>810700</v>
      </c>
      <c r="K1787" s="73">
        <v>7068.8</v>
      </c>
      <c r="L1787" s="75">
        <v>114.687075599819</v>
      </c>
    </row>
    <row r="1788" spans="2:12" x14ac:dyDescent="0.2">
      <c r="B1788" s="71" t="s">
        <v>6681</v>
      </c>
      <c r="C1788" s="72" t="s">
        <v>7078</v>
      </c>
      <c r="D1788" s="72" t="s">
        <v>3752</v>
      </c>
      <c r="E1788" s="72" t="s">
        <v>10120</v>
      </c>
      <c r="F1788" s="72" t="s">
        <v>9983</v>
      </c>
      <c r="G1788" s="116">
        <v>12500</v>
      </c>
      <c r="H1788" s="73">
        <v>376.18321528799999</v>
      </c>
      <c r="I1788" s="70">
        <v>33.228489448765501</v>
      </c>
      <c r="J1788" s="74">
        <v>13785</v>
      </c>
      <c r="K1788" s="73">
        <v>375.2</v>
      </c>
      <c r="L1788" s="75">
        <v>36.740405117270797</v>
      </c>
    </row>
    <row r="1789" spans="2:12" x14ac:dyDescent="0.2">
      <c r="B1789" s="71" t="s">
        <v>6681</v>
      </c>
      <c r="C1789" s="72" t="s">
        <v>7078</v>
      </c>
      <c r="D1789" s="72" t="s">
        <v>3753</v>
      </c>
      <c r="E1789" s="72" t="s">
        <v>10120</v>
      </c>
      <c r="F1789" s="72" t="s">
        <v>9983</v>
      </c>
      <c r="G1789" s="116">
        <v>3600</v>
      </c>
      <c r="H1789" s="73">
        <v>272.55004615799999</v>
      </c>
      <c r="I1789" s="70">
        <v>13.208583343673499</v>
      </c>
      <c r="J1789" s="74">
        <v>11500</v>
      </c>
      <c r="K1789" s="73">
        <v>286.5</v>
      </c>
      <c r="L1789" s="75">
        <v>40.139616055846403</v>
      </c>
    </row>
    <row r="1790" spans="2:12" x14ac:dyDescent="0.2">
      <c r="B1790" s="71" t="s">
        <v>6681</v>
      </c>
      <c r="C1790" s="72" t="s">
        <v>7078</v>
      </c>
      <c r="D1790" s="72" t="s">
        <v>3754</v>
      </c>
      <c r="E1790" s="72" t="s">
        <v>10120</v>
      </c>
      <c r="F1790" s="72" t="s">
        <v>9983</v>
      </c>
      <c r="G1790" s="116">
        <v>1760</v>
      </c>
      <c r="H1790" s="73">
        <v>100.31862925199999</v>
      </c>
      <c r="I1790" s="70">
        <v>17.544099367415502</v>
      </c>
      <c r="J1790" s="74">
        <v>2405</v>
      </c>
      <c r="K1790" s="73">
        <v>103.3</v>
      </c>
      <c r="L1790" s="75">
        <v>23.281703775411401</v>
      </c>
    </row>
    <row r="1791" spans="2:12" x14ac:dyDescent="0.2">
      <c r="B1791" s="71" t="s">
        <v>6681</v>
      </c>
      <c r="C1791" s="72" t="s">
        <v>7078</v>
      </c>
      <c r="D1791" s="72" t="s">
        <v>3755</v>
      </c>
      <c r="E1791" s="72" t="s">
        <v>10120</v>
      </c>
      <c r="F1791" s="72" t="s">
        <v>9983</v>
      </c>
      <c r="G1791" s="116">
        <v>1850</v>
      </c>
      <c r="H1791" s="73">
        <v>81.445069344000004</v>
      </c>
      <c r="I1791" s="70">
        <v>22.714696112371701</v>
      </c>
      <c r="J1791" s="74">
        <v>1650</v>
      </c>
      <c r="K1791" s="73">
        <v>84</v>
      </c>
      <c r="L1791" s="75">
        <v>19.6428571428571</v>
      </c>
    </row>
    <row r="1792" spans="2:12" x14ac:dyDescent="0.2">
      <c r="B1792" s="71" t="s">
        <v>6681</v>
      </c>
      <c r="C1792" s="72" t="s">
        <v>7078</v>
      </c>
      <c r="D1792" s="72" t="s">
        <v>8496</v>
      </c>
      <c r="E1792" s="72" t="s">
        <v>10120</v>
      </c>
      <c r="F1792" s="72" t="s">
        <v>9990</v>
      </c>
      <c r="G1792" s="116">
        <v>0</v>
      </c>
      <c r="H1792" s="73">
        <v>1428.5</v>
      </c>
      <c r="I1792" s="70">
        <v>0</v>
      </c>
      <c r="J1792" s="74">
        <v>0</v>
      </c>
      <c r="K1792" s="73">
        <v>1445.4</v>
      </c>
      <c r="L1792" s="75">
        <v>0</v>
      </c>
    </row>
    <row r="1793" spans="2:12" x14ac:dyDescent="0.2">
      <c r="B1793" s="71" t="s">
        <v>6681</v>
      </c>
      <c r="C1793" s="72" t="s">
        <v>7078</v>
      </c>
      <c r="D1793" s="72" t="s">
        <v>3756</v>
      </c>
      <c r="E1793" s="72" t="s">
        <v>10120</v>
      </c>
      <c r="F1793" s="72" t="s">
        <v>9983</v>
      </c>
      <c r="G1793" s="116">
        <v>2000</v>
      </c>
      <c r="H1793" s="73">
        <v>104.09043942</v>
      </c>
      <c r="I1793" s="70">
        <v>19.2140604953169</v>
      </c>
      <c r="J1793" s="74">
        <v>2200</v>
      </c>
      <c r="K1793" s="73">
        <v>104.8</v>
      </c>
      <c r="L1793" s="75">
        <v>20.992366412213698</v>
      </c>
    </row>
    <row r="1794" spans="2:12" x14ac:dyDescent="0.2">
      <c r="B1794" s="71" t="s">
        <v>6681</v>
      </c>
      <c r="C1794" s="72" t="s">
        <v>7078</v>
      </c>
      <c r="D1794" s="72" t="s">
        <v>3757</v>
      </c>
      <c r="E1794" s="72" t="s">
        <v>10120</v>
      </c>
      <c r="F1794" s="72" t="s">
        <v>9983</v>
      </c>
      <c r="G1794" s="116">
        <v>29000</v>
      </c>
      <c r="H1794" s="73">
        <v>439.54775674799998</v>
      </c>
      <c r="I1794" s="70">
        <v>65.976903657879802</v>
      </c>
      <c r="J1794" s="74">
        <v>30300</v>
      </c>
      <c r="K1794" s="73">
        <v>445.6</v>
      </c>
      <c r="L1794" s="75">
        <v>67.998204667863504</v>
      </c>
    </row>
    <row r="1795" spans="2:12" x14ac:dyDescent="0.2">
      <c r="B1795" s="71" t="s">
        <v>6681</v>
      </c>
      <c r="C1795" s="72" t="s">
        <v>7078</v>
      </c>
      <c r="D1795" s="72" t="s">
        <v>3758</v>
      </c>
      <c r="E1795" s="72" t="s">
        <v>10120</v>
      </c>
      <c r="F1795" s="72" t="s">
        <v>9983</v>
      </c>
      <c r="G1795" s="116">
        <v>203000</v>
      </c>
      <c r="H1795" s="73">
        <v>1935.7782649440001</v>
      </c>
      <c r="I1795" s="70">
        <v>104.867382631694</v>
      </c>
      <c r="J1795" s="74">
        <v>223466</v>
      </c>
      <c r="K1795" s="73">
        <v>1994</v>
      </c>
      <c r="L1795" s="75">
        <v>112.069207622869</v>
      </c>
    </row>
    <row r="1796" spans="2:12" x14ac:dyDescent="0.2">
      <c r="B1796" s="71" t="s">
        <v>6681</v>
      </c>
      <c r="C1796" s="72" t="s">
        <v>7078</v>
      </c>
      <c r="D1796" s="72" t="s">
        <v>3759</v>
      </c>
      <c r="E1796" s="72" t="s">
        <v>10120</v>
      </c>
      <c r="F1796" s="72" t="s">
        <v>9983</v>
      </c>
      <c r="G1796" s="116">
        <v>8952.83</v>
      </c>
      <c r="H1796" s="73">
        <v>256.62972687000001</v>
      </c>
      <c r="I1796" s="70">
        <v>34.886176707561297</v>
      </c>
      <c r="J1796" s="74">
        <v>9453</v>
      </c>
      <c r="K1796" s="73">
        <v>266.10000000000002</v>
      </c>
      <c r="L1796" s="75">
        <v>35.524239007891801</v>
      </c>
    </row>
    <row r="1797" spans="2:12" x14ac:dyDescent="0.2">
      <c r="B1797" s="71" t="s">
        <v>6681</v>
      </c>
      <c r="C1797" s="72" t="s">
        <v>7078</v>
      </c>
      <c r="D1797" s="72" t="s">
        <v>3760</v>
      </c>
      <c r="E1797" s="72" t="s">
        <v>10120</v>
      </c>
      <c r="F1797" s="72" t="s">
        <v>9983</v>
      </c>
      <c r="G1797" s="116">
        <v>547500</v>
      </c>
      <c r="H1797" s="73">
        <v>6417.1185805559999</v>
      </c>
      <c r="I1797" s="70">
        <v>85.318666489806802</v>
      </c>
      <c r="J1797" s="74">
        <v>758870</v>
      </c>
      <c r="K1797" s="73">
        <v>6561.8</v>
      </c>
      <c r="L1797" s="75">
        <v>115.649669298058</v>
      </c>
    </row>
    <row r="1798" spans="2:12" x14ac:dyDescent="0.2">
      <c r="B1798" s="71" t="s">
        <v>6681</v>
      </c>
      <c r="C1798" s="72" t="s">
        <v>7078</v>
      </c>
      <c r="D1798" s="72" t="s">
        <v>3761</v>
      </c>
      <c r="E1798" s="72" t="s">
        <v>10120</v>
      </c>
      <c r="F1798" s="72" t="s">
        <v>9983</v>
      </c>
      <c r="G1798" s="116">
        <v>15405</v>
      </c>
      <c r="H1798" s="73">
        <v>703.48526316000004</v>
      </c>
      <c r="I1798" s="70">
        <v>21.898113303471298</v>
      </c>
      <c r="J1798" s="74">
        <v>16275</v>
      </c>
      <c r="K1798" s="73">
        <v>744</v>
      </c>
      <c r="L1798" s="75">
        <v>21.875</v>
      </c>
    </row>
    <row r="1799" spans="2:12" x14ac:dyDescent="0.2">
      <c r="B1799" s="71" t="s">
        <v>6681</v>
      </c>
      <c r="C1799" s="72" t="s">
        <v>7078</v>
      </c>
      <c r="D1799" s="72" t="s">
        <v>3762</v>
      </c>
      <c r="E1799" s="72" t="s">
        <v>10120</v>
      </c>
      <c r="F1799" s="72" t="s">
        <v>9983</v>
      </c>
      <c r="G1799" s="116">
        <v>23780.34</v>
      </c>
      <c r="H1799" s="73">
        <v>819.57215979600005</v>
      </c>
      <c r="I1799" s="70">
        <v>29.015553683423299</v>
      </c>
      <c r="J1799" s="74">
        <v>30000</v>
      </c>
      <c r="K1799" s="73">
        <v>842.2</v>
      </c>
      <c r="L1799" s="75">
        <v>35.620992638328197</v>
      </c>
    </row>
    <row r="1800" spans="2:12" x14ac:dyDescent="0.2">
      <c r="B1800" s="71" t="s">
        <v>6681</v>
      </c>
      <c r="C1800" s="72" t="s">
        <v>7078</v>
      </c>
      <c r="D1800" s="72" t="s">
        <v>3763</v>
      </c>
      <c r="E1800" s="72" t="s">
        <v>10120</v>
      </c>
      <c r="F1800" s="72" t="s">
        <v>9983</v>
      </c>
      <c r="G1800" s="116">
        <v>215750</v>
      </c>
      <c r="H1800" s="73">
        <v>1968.17423712</v>
      </c>
      <c r="I1800" s="70">
        <v>109.61935987725499</v>
      </c>
      <c r="J1800" s="74">
        <v>225459</v>
      </c>
      <c r="K1800" s="73">
        <v>2007.6</v>
      </c>
      <c r="L1800" s="75">
        <v>112.302749551704</v>
      </c>
    </row>
    <row r="1801" spans="2:12" x14ac:dyDescent="0.2">
      <c r="B1801" s="71" t="s">
        <v>6681</v>
      </c>
      <c r="C1801" s="72" t="s">
        <v>7078</v>
      </c>
      <c r="D1801" s="72" t="s">
        <v>3764</v>
      </c>
      <c r="E1801" s="72" t="s">
        <v>10120</v>
      </c>
      <c r="F1801" s="72" t="s">
        <v>9983</v>
      </c>
      <c r="G1801" s="116">
        <v>900</v>
      </c>
      <c r="H1801" s="73">
        <v>97.874379251999997</v>
      </c>
      <c r="I1801" s="70">
        <v>9.1954606187871093</v>
      </c>
      <c r="J1801" s="74">
        <v>900</v>
      </c>
      <c r="K1801" s="73">
        <v>98.6</v>
      </c>
      <c r="L1801" s="75">
        <v>9.1277890466531506</v>
      </c>
    </row>
    <row r="1802" spans="2:12" x14ac:dyDescent="0.2">
      <c r="B1802" s="71" t="s">
        <v>6681</v>
      </c>
      <c r="C1802" s="72" t="s">
        <v>7078</v>
      </c>
      <c r="D1802" s="72" t="s">
        <v>3765</v>
      </c>
      <c r="E1802" s="72" t="s">
        <v>10120</v>
      </c>
      <c r="F1802" s="72" t="s">
        <v>9983</v>
      </c>
      <c r="G1802" s="116">
        <v>1930</v>
      </c>
      <c r="H1802" s="73">
        <v>197.71729879200001</v>
      </c>
      <c r="I1802" s="70">
        <v>9.7614119340684198</v>
      </c>
      <c r="J1802" s="74">
        <v>2500</v>
      </c>
      <c r="K1802" s="73">
        <v>193.3</v>
      </c>
      <c r="L1802" s="75">
        <v>12.9332643559234</v>
      </c>
    </row>
    <row r="1803" spans="2:12" x14ac:dyDescent="0.2">
      <c r="B1803" s="71" t="s">
        <v>6681</v>
      </c>
      <c r="C1803" s="72" t="s">
        <v>7078</v>
      </c>
      <c r="D1803" s="72" t="s">
        <v>7344</v>
      </c>
      <c r="E1803" s="72" t="s">
        <v>10120</v>
      </c>
      <c r="F1803" s="72" t="s">
        <v>9983</v>
      </c>
      <c r="G1803" s="116">
        <v>46916</v>
      </c>
      <c r="H1803" s="73">
        <v>675.7</v>
      </c>
      <c r="I1803" s="70">
        <v>69.433180405505396</v>
      </c>
      <c r="J1803" s="74">
        <v>56608</v>
      </c>
      <c r="K1803" s="73">
        <v>684.3</v>
      </c>
      <c r="L1803" s="75">
        <v>82.723951483267598</v>
      </c>
    </row>
    <row r="1804" spans="2:12" x14ac:dyDescent="0.2">
      <c r="B1804" s="71" t="s">
        <v>6681</v>
      </c>
      <c r="C1804" s="72" t="s">
        <v>7078</v>
      </c>
      <c r="D1804" s="72" t="s">
        <v>3766</v>
      </c>
      <c r="E1804" s="72" t="s">
        <v>10120</v>
      </c>
      <c r="F1804" s="72" t="s">
        <v>9983</v>
      </c>
      <c r="G1804" s="116">
        <v>56140.18</v>
      </c>
      <c r="H1804" s="73">
        <v>1074.1316655779999</v>
      </c>
      <c r="I1804" s="70">
        <v>52.265640981536897</v>
      </c>
      <c r="J1804" s="74">
        <v>63398</v>
      </c>
      <c r="K1804" s="73">
        <v>1081.9000000000001</v>
      </c>
      <c r="L1804" s="75">
        <v>58.598761438210602</v>
      </c>
    </row>
    <row r="1805" spans="2:12" x14ac:dyDescent="0.2">
      <c r="B1805" s="71" t="s">
        <v>6681</v>
      </c>
      <c r="C1805" s="72" t="s">
        <v>7078</v>
      </c>
      <c r="D1805" s="72" t="s">
        <v>3767</v>
      </c>
      <c r="E1805" s="72" t="s">
        <v>10120</v>
      </c>
      <c r="F1805" s="72" t="s">
        <v>9983</v>
      </c>
      <c r="G1805" s="116">
        <v>16765</v>
      </c>
      <c r="H1805" s="73">
        <v>517.33245417000001</v>
      </c>
      <c r="I1805" s="70">
        <v>32.406627237213499</v>
      </c>
      <c r="J1805" s="74">
        <v>18325</v>
      </c>
      <c r="K1805" s="73">
        <v>544.9</v>
      </c>
      <c r="L1805" s="75">
        <v>33.630023857588498</v>
      </c>
    </row>
    <row r="1806" spans="2:12" x14ac:dyDescent="0.2">
      <c r="B1806" s="71" t="s">
        <v>6681</v>
      </c>
      <c r="C1806" s="72" t="s">
        <v>7078</v>
      </c>
      <c r="D1806" s="72" t="s">
        <v>2462</v>
      </c>
      <c r="E1806" s="72" t="s">
        <v>10120</v>
      </c>
      <c r="F1806" s="72" t="s">
        <v>9983</v>
      </c>
      <c r="G1806" s="116">
        <v>26370</v>
      </c>
      <c r="H1806" s="73">
        <v>418.84673866200001</v>
      </c>
      <c r="I1806" s="70">
        <v>62.958589779733302</v>
      </c>
      <c r="J1806" s="74">
        <v>30000</v>
      </c>
      <c r="K1806" s="73">
        <v>423.9</v>
      </c>
      <c r="L1806" s="75">
        <v>70.771408351026196</v>
      </c>
    </row>
    <row r="1807" spans="2:12" x14ac:dyDescent="0.2">
      <c r="B1807" s="71" t="s">
        <v>6681</v>
      </c>
      <c r="C1807" s="72" t="s">
        <v>7078</v>
      </c>
      <c r="D1807" s="72" t="s">
        <v>3768</v>
      </c>
      <c r="E1807" s="72" t="s">
        <v>10120</v>
      </c>
      <c r="F1807" s="72" t="s">
        <v>9983</v>
      </c>
      <c r="G1807" s="116">
        <v>45000</v>
      </c>
      <c r="H1807" s="73">
        <v>781.48607139000001</v>
      </c>
      <c r="I1807" s="70">
        <v>57.582600186283798</v>
      </c>
      <c r="J1807" s="74">
        <v>51269</v>
      </c>
      <c r="K1807" s="73">
        <v>787.3</v>
      </c>
      <c r="L1807" s="75">
        <v>65.120030483932396</v>
      </c>
    </row>
    <row r="1808" spans="2:12" x14ac:dyDescent="0.2">
      <c r="B1808" s="71" t="s">
        <v>6681</v>
      </c>
      <c r="C1808" s="72" t="s">
        <v>7078</v>
      </c>
      <c r="D1808" s="72" t="s">
        <v>3769</v>
      </c>
      <c r="E1808" s="72" t="s">
        <v>10120</v>
      </c>
      <c r="F1808" s="72" t="s">
        <v>9983</v>
      </c>
      <c r="G1808" s="116">
        <v>7530</v>
      </c>
      <c r="H1808" s="73">
        <v>169.93908193199999</v>
      </c>
      <c r="I1808" s="70">
        <v>44.3099957607931</v>
      </c>
      <c r="J1808" s="74">
        <v>7530</v>
      </c>
      <c r="K1808" s="73">
        <v>170.6</v>
      </c>
      <c r="L1808" s="75">
        <v>44.138335287221601</v>
      </c>
    </row>
    <row r="1809" spans="2:12" x14ac:dyDescent="0.2">
      <c r="B1809" s="71" t="s">
        <v>6681</v>
      </c>
      <c r="C1809" s="72" t="s">
        <v>7078</v>
      </c>
      <c r="D1809" s="72" t="s">
        <v>3770</v>
      </c>
      <c r="E1809" s="72" t="s">
        <v>10120</v>
      </c>
      <c r="F1809" s="72" t="s">
        <v>9983</v>
      </c>
      <c r="G1809" s="116">
        <v>289465.2</v>
      </c>
      <c r="H1809" s="73">
        <v>3569.1274818639999</v>
      </c>
      <c r="I1809" s="70">
        <v>81.102510759527405</v>
      </c>
      <c r="J1809" s="74">
        <v>351967</v>
      </c>
      <c r="K1809" s="73">
        <v>3678.5</v>
      </c>
      <c r="L1809" s="75">
        <v>95.682207421503307</v>
      </c>
    </row>
    <row r="1810" spans="2:12" x14ac:dyDescent="0.2">
      <c r="B1810" s="71" t="s">
        <v>6681</v>
      </c>
      <c r="C1810" s="72" t="s">
        <v>7078</v>
      </c>
      <c r="D1810" s="72" t="s">
        <v>3771</v>
      </c>
      <c r="E1810" s="72" t="s">
        <v>10120</v>
      </c>
      <c r="F1810" s="72" t="s">
        <v>9983</v>
      </c>
      <c r="G1810" s="116">
        <v>55000</v>
      </c>
      <c r="H1810" s="73">
        <v>962.88678908400004</v>
      </c>
      <c r="I1810" s="70">
        <v>57.119903007831098</v>
      </c>
      <c r="J1810" s="74">
        <v>57000</v>
      </c>
      <c r="K1810" s="73">
        <v>1028.9000000000001</v>
      </c>
      <c r="L1810" s="75">
        <v>55.3989697735446</v>
      </c>
    </row>
    <row r="1811" spans="2:12" x14ac:dyDescent="0.2">
      <c r="B1811" s="71" t="s">
        <v>6681</v>
      </c>
      <c r="C1811" s="72" t="s">
        <v>7078</v>
      </c>
      <c r="D1811" s="72" t="s">
        <v>3772</v>
      </c>
      <c r="E1811" s="72" t="s">
        <v>10120</v>
      </c>
      <c r="F1811" s="72" t="s">
        <v>9983</v>
      </c>
      <c r="G1811" s="116">
        <v>4985</v>
      </c>
      <c r="H1811" s="73">
        <v>129.83525537400001</v>
      </c>
      <c r="I1811" s="70">
        <v>38.394810297406103</v>
      </c>
      <c r="J1811" s="74">
        <v>5926</v>
      </c>
      <c r="K1811" s="73">
        <v>132.9</v>
      </c>
      <c r="L1811" s="75">
        <v>44.589917231000697</v>
      </c>
    </row>
    <row r="1812" spans="2:12" x14ac:dyDescent="0.2">
      <c r="B1812" s="71" t="s">
        <v>6681</v>
      </c>
      <c r="C1812" s="72" t="s">
        <v>7078</v>
      </c>
      <c r="D1812" s="72" t="s">
        <v>3773</v>
      </c>
      <c r="E1812" s="72" t="s">
        <v>10120</v>
      </c>
      <c r="F1812" s="72" t="s">
        <v>9983</v>
      </c>
      <c r="G1812" s="116">
        <v>295328</v>
      </c>
      <c r="H1812" s="73">
        <v>5139.3145901913304</v>
      </c>
      <c r="I1812" s="70">
        <v>57.464472123121197</v>
      </c>
      <c r="J1812" s="74">
        <v>430510</v>
      </c>
      <c r="K1812" s="73">
        <v>5204.8999999999996</v>
      </c>
      <c r="L1812" s="75">
        <v>82.712444043113194</v>
      </c>
    </row>
    <row r="1813" spans="2:12" x14ac:dyDescent="0.2">
      <c r="B1813" s="71" t="s">
        <v>6681</v>
      </c>
      <c r="C1813" s="72" t="s">
        <v>7078</v>
      </c>
      <c r="D1813" s="72" t="s">
        <v>3774</v>
      </c>
      <c r="E1813" s="72" t="s">
        <v>10120</v>
      </c>
      <c r="F1813" s="72" t="s">
        <v>9983</v>
      </c>
      <c r="G1813" s="116">
        <v>5674</v>
      </c>
      <c r="H1813" s="73">
        <v>238.065569904</v>
      </c>
      <c r="I1813" s="70">
        <v>23.833769840334501</v>
      </c>
      <c r="J1813" s="74">
        <v>5787</v>
      </c>
      <c r="K1813" s="73">
        <v>244.7</v>
      </c>
      <c r="L1813" s="75">
        <v>23.649366571311798</v>
      </c>
    </row>
    <row r="1814" spans="2:12" x14ac:dyDescent="0.2">
      <c r="B1814" s="71" t="s">
        <v>6681</v>
      </c>
      <c r="C1814" s="72" t="s">
        <v>7078</v>
      </c>
      <c r="D1814" s="72" t="s">
        <v>3775</v>
      </c>
      <c r="E1814" s="72" t="s">
        <v>10120</v>
      </c>
      <c r="F1814" s="72" t="s">
        <v>9983</v>
      </c>
      <c r="G1814" s="116">
        <v>10404</v>
      </c>
      <c r="H1814" s="73">
        <v>385.54758678000002</v>
      </c>
      <c r="I1814" s="70">
        <v>26.984995774170699</v>
      </c>
      <c r="J1814" s="74">
        <v>11445</v>
      </c>
      <c r="K1814" s="73">
        <v>390.4</v>
      </c>
      <c r="L1814" s="75">
        <v>29.316086065573799</v>
      </c>
    </row>
    <row r="1815" spans="2:12" x14ac:dyDescent="0.2">
      <c r="B1815" s="71" t="s">
        <v>6681</v>
      </c>
      <c r="C1815" s="72" t="s">
        <v>7078</v>
      </c>
      <c r="D1815" s="72" t="s">
        <v>3776</v>
      </c>
      <c r="E1815" s="72" t="s">
        <v>10120</v>
      </c>
      <c r="F1815" s="72" t="s">
        <v>9983</v>
      </c>
      <c r="G1815" s="116">
        <v>16231</v>
      </c>
      <c r="H1815" s="73">
        <v>317.83648442999998</v>
      </c>
      <c r="I1815" s="70">
        <v>51.067139221314598</v>
      </c>
      <c r="J1815" s="74">
        <v>17043</v>
      </c>
      <c r="K1815" s="73">
        <v>320.10000000000002</v>
      </c>
      <c r="L1815" s="75">
        <v>53.242736644798498</v>
      </c>
    </row>
    <row r="1816" spans="2:12" x14ac:dyDescent="0.2">
      <c r="B1816" s="71" t="s">
        <v>6681</v>
      </c>
      <c r="C1816" s="72" t="s">
        <v>7078</v>
      </c>
      <c r="D1816" s="72" t="s">
        <v>3777</v>
      </c>
      <c r="E1816" s="72" t="s">
        <v>10120</v>
      </c>
      <c r="F1816" s="72" t="s">
        <v>9983</v>
      </c>
      <c r="G1816" s="116">
        <v>15927</v>
      </c>
      <c r="H1816" s="73">
        <v>305.61838262399999</v>
      </c>
      <c r="I1816" s="70">
        <v>52.114011805352902</v>
      </c>
      <c r="J1816" s="74">
        <v>13514</v>
      </c>
      <c r="K1816" s="73">
        <v>309.10000000000002</v>
      </c>
      <c r="L1816" s="75">
        <v>43.720478809446803</v>
      </c>
    </row>
    <row r="1817" spans="2:12" x14ac:dyDescent="0.2">
      <c r="B1817" s="71" t="s">
        <v>6681</v>
      </c>
      <c r="C1817" s="72" t="s">
        <v>7078</v>
      </c>
      <c r="D1817" s="72" t="s">
        <v>1338</v>
      </c>
      <c r="E1817" s="72" t="s">
        <v>10120</v>
      </c>
      <c r="F1817" s="72" t="s">
        <v>9983</v>
      </c>
      <c r="G1817" s="116">
        <v>1500</v>
      </c>
      <c r="H1817" s="73">
        <v>192.76833782400001</v>
      </c>
      <c r="I1817" s="70">
        <v>7.7813608652346202</v>
      </c>
      <c r="J1817" s="74">
        <v>6000</v>
      </c>
      <c r="K1817" s="73">
        <v>192.3</v>
      </c>
      <c r="L1817" s="75">
        <v>31.201248049922</v>
      </c>
    </row>
    <row r="1818" spans="2:12" x14ac:dyDescent="0.2">
      <c r="B1818" s="71" t="s">
        <v>6681</v>
      </c>
      <c r="C1818" s="72" t="s">
        <v>7078</v>
      </c>
      <c r="D1818" s="72" t="s">
        <v>1339</v>
      </c>
      <c r="E1818" s="72" t="s">
        <v>10120</v>
      </c>
      <c r="F1818" s="72" t="s">
        <v>9983</v>
      </c>
      <c r="G1818" s="116">
        <v>5000</v>
      </c>
      <c r="H1818" s="73">
        <v>342.86290597800001</v>
      </c>
      <c r="I1818" s="70">
        <v>14.583088204708901</v>
      </c>
      <c r="J1818" s="74">
        <v>6000</v>
      </c>
      <c r="K1818" s="73">
        <v>350.1</v>
      </c>
      <c r="L1818" s="75">
        <v>17.137960582690699</v>
      </c>
    </row>
    <row r="1819" spans="2:12" x14ac:dyDescent="0.2">
      <c r="B1819" s="71" t="s">
        <v>6681</v>
      </c>
      <c r="C1819" s="72" t="s">
        <v>7078</v>
      </c>
      <c r="D1819" s="72" t="s">
        <v>1340</v>
      </c>
      <c r="E1819" s="72" t="s">
        <v>10120</v>
      </c>
      <c r="F1819" s="72" t="s">
        <v>9983</v>
      </c>
      <c r="G1819" s="116">
        <v>208250</v>
      </c>
      <c r="H1819" s="73">
        <v>5470.85</v>
      </c>
      <c r="I1819" s="70">
        <v>38.065382892969097</v>
      </c>
      <c r="J1819" s="74">
        <v>217250</v>
      </c>
      <c r="K1819" s="73">
        <v>5596.5</v>
      </c>
      <c r="L1819" s="75">
        <v>38.8189046725632</v>
      </c>
    </row>
    <row r="1820" spans="2:12" x14ac:dyDescent="0.2">
      <c r="B1820" s="71" t="s">
        <v>6681</v>
      </c>
      <c r="C1820" s="72" t="s">
        <v>7078</v>
      </c>
      <c r="D1820" s="72" t="s">
        <v>1341</v>
      </c>
      <c r="E1820" s="72" t="s">
        <v>10120</v>
      </c>
      <c r="F1820" s="72" t="s">
        <v>9983</v>
      </c>
      <c r="G1820" s="116">
        <v>27852</v>
      </c>
      <c r="H1820" s="73">
        <v>639.36</v>
      </c>
      <c r="I1820" s="70">
        <v>43.562312312312301</v>
      </c>
      <c r="J1820" s="74">
        <v>40085</v>
      </c>
      <c r="K1820" s="73">
        <v>701.1</v>
      </c>
      <c r="L1820" s="75">
        <v>57.1744401654543</v>
      </c>
    </row>
    <row r="1821" spans="2:12" x14ac:dyDescent="0.2">
      <c r="B1821" s="71" t="s">
        <v>6681</v>
      </c>
      <c r="C1821" s="72" t="s">
        <v>7078</v>
      </c>
      <c r="D1821" s="72" t="s">
        <v>1342</v>
      </c>
      <c r="E1821" s="72" t="s">
        <v>10120</v>
      </c>
      <c r="F1821" s="72" t="s">
        <v>9983</v>
      </c>
      <c r="G1821" s="116">
        <v>104715</v>
      </c>
      <c r="H1821" s="73">
        <v>2689.88</v>
      </c>
      <c r="I1821" s="70">
        <v>38.929245914315899</v>
      </c>
      <c r="J1821" s="74">
        <v>109090</v>
      </c>
      <c r="K1821" s="73">
        <v>2768.9</v>
      </c>
      <c r="L1821" s="75">
        <v>39.398317021199802</v>
      </c>
    </row>
    <row r="1822" spans="2:12" x14ac:dyDescent="0.2">
      <c r="B1822" s="71" t="s">
        <v>6681</v>
      </c>
      <c r="C1822" s="72" t="s">
        <v>7078</v>
      </c>
      <c r="D1822" s="72" t="s">
        <v>1343</v>
      </c>
      <c r="E1822" s="72" t="s">
        <v>10120</v>
      </c>
      <c r="F1822" s="72" t="s">
        <v>9983</v>
      </c>
      <c r="G1822" s="116">
        <v>11220</v>
      </c>
      <c r="H1822" s="73">
        <v>143.88</v>
      </c>
      <c r="I1822" s="70">
        <v>77.9816513761468</v>
      </c>
      <c r="J1822" s="74">
        <v>11444</v>
      </c>
      <c r="K1822" s="73">
        <v>148.5</v>
      </c>
      <c r="L1822" s="75">
        <v>77.063973063973094</v>
      </c>
    </row>
    <row r="1823" spans="2:12" x14ac:dyDescent="0.2">
      <c r="B1823" s="71" t="s">
        <v>6681</v>
      </c>
      <c r="C1823" s="72" t="s">
        <v>7078</v>
      </c>
      <c r="D1823" s="72" t="s">
        <v>1344</v>
      </c>
      <c r="E1823" s="72" t="s">
        <v>10120</v>
      </c>
      <c r="F1823" s="72" t="s">
        <v>9983</v>
      </c>
      <c r="G1823" s="116">
        <v>2500</v>
      </c>
      <c r="H1823" s="73">
        <v>124.11</v>
      </c>
      <c r="I1823" s="70">
        <v>20.143421158649598</v>
      </c>
      <c r="J1823" s="74">
        <v>2500</v>
      </c>
      <c r="K1823" s="73">
        <v>127.5</v>
      </c>
      <c r="L1823" s="75">
        <v>19.6078431372549</v>
      </c>
    </row>
    <row r="1824" spans="2:12" x14ac:dyDescent="0.2">
      <c r="B1824" s="71" t="s">
        <v>6681</v>
      </c>
      <c r="C1824" s="72" t="s">
        <v>7078</v>
      </c>
      <c r="D1824" s="72" t="s">
        <v>1345</v>
      </c>
      <c r="E1824" s="72" t="s">
        <v>10120</v>
      </c>
      <c r="F1824" s="72" t="s">
        <v>9983</v>
      </c>
      <c r="G1824" s="116">
        <v>70200</v>
      </c>
      <c r="H1824" s="73">
        <v>1727.227385316</v>
      </c>
      <c r="I1824" s="70">
        <v>40.643172171078497</v>
      </c>
      <c r="J1824" s="74">
        <v>74000</v>
      </c>
      <c r="K1824" s="73">
        <v>1771.4</v>
      </c>
      <c r="L1824" s="75">
        <v>41.774867336569898</v>
      </c>
    </row>
    <row r="1825" spans="2:12" x14ac:dyDescent="0.2">
      <c r="B1825" s="71" t="s">
        <v>6681</v>
      </c>
      <c r="C1825" s="72" t="s">
        <v>7078</v>
      </c>
      <c r="D1825" s="72" t="s">
        <v>1346</v>
      </c>
      <c r="E1825" s="72" t="s">
        <v>10120</v>
      </c>
      <c r="F1825" s="72" t="s">
        <v>9983</v>
      </c>
      <c r="G1825" s="116">
        <v>14500</v>
      </c>
      <c r="H1825" s="73">
        <v>308.84852743800002</v>
      </c>
      <c r="I1825" s="70">
        <v>46.9485806530543</v>
      </c>
      <c r="J1825" s="74">
        <v>15950</v>
      </c>
      <c r="K1825" s="73">
        <v>318.2</v>
      </c>
      <c r="L1825" s="75">
        <v>50.125707102451301</v>
      </c>
    </row>
    <row r="1826" spans="2:12" x14ac:dyDescent="0.2">
      <c r="B1826" s="71" t="s">
        <v>6681</v>
      </c>
      <c r="C1826" s="72" t="s">
        <v>7078</v>
      </c>
      <c r="D1826" s="72" t="s">
        <v>1347</v>
      </c>
      <c r="E1826" s="72" t="s">
        <v>10120</v>
      </c>
      <c r="F1826" s="72" t="s">
        <v>9983</v>
      </c>
      <c r="G1826" s="116">
        <v>14733</v>
      </c>
      <c r="H1826" s="73">
        <v>335.26007613000002</v>
      </c>
      <c r="I1826" s="70">
        <v>43.9449879331506</v>
      </c>
      <c r="J1826" s="74">
        <v>14400</v>
      </c>
      <c r="K1826" s="73">
        <v>334.2</v>
      </c>
      <c r="L1826" s="75">
        <v>43.087971274685799</v>
      </c>
    </row>
    <row r="1827" spans="2:12" x14ac:dyDescent="0.2">
      <c r="B1827" s="71" t="s">
        <v>6681</v>
      </c>
      <c r="C1827" s="72" t="s">
        <v>7078</v>
      </c>
      <c r="D1827" s="72" t="s">
        <v>1348</v>
      </c>
      <c r="E1827" s="72" t="s">
        <v>10120</v>
      </c>
      <c r="F1827" s="72" t="s">
        <v>9983</v>
      </c>
      <c r="G1827" s="116">
        <v>10014</v>
      </c>
      <c r="H1827" s="73">
        <v>517.02762686400001</v>
      </c>
      <c r="I1827" s="70">
        <v>19.3684040845928</v>
      </c>
      <c r="J1827" s="74">
        <v>13014</v>
      </c>
      <c r="K1827" s="73">
        <v>527.1</v>
      </c>
      <c r="L1827" s="75">
        <v>24.689812179852002</v>
      </c>
    </row>
    <row r="1828" spans="2:12" x14ac:dyDescent="0.2">
      <c r="B1828" s="71" t="s">
        <v>6681</v>
      </c>
      <c r="C1828" s="72" t="s">
        <v>7078</v>
      </c>
      <c r="D1828" s="72" t="s">
        <v>1349</v>
      </c>
      <c r="E1828" s="72" t="s">
        <v>10120</v>
      </c>
      <c r="F1828" s="72" t="s">
        <v>9983</v>
      </c>
      <c r="G1828" s="116">
        <v>40415</v>
      </c>
      <c r="H1828" s="73">
        <v>1090.930546086</v>
      </c>
      <c r="I1828" s="70">
        <v>37.046354733579903</v>
      </c>
      <c r="J1828" s="74">
        <v>43202</v>
      </c>
      <c r="K1828" s="73">
        <v>1106.5999999999999</v>
      </c>
      <c r="L1828" s="75">
        <v>39.040303632749001</v>
      </c>
    </row>
    <row r="1829" spans="2:12" x14ac:dyDescent="0.2">
      <c r="B1829" s="71" t="s">
        <v>6681</v>
      </c>
      <c r="C1829" s="72" t="s">
        <v>7078</v>
      </c>
      <c r="D1829" s="72" t="s">
        <v>1350</v>
      </c>
      <c r="E1829" s="72" t="s">
        <v>10120</v>
      </c>
      <c r="F1829" s="72" t="s">
        <v>9983</v>
      </c>
      <c r="G1829" s="116">
        <v>14000</v>
      </c>
      <c r="H1829" s="73">
        <v>501.79371163799999</v>
      </c>
      <c r="I1829" s="70">
        <v>27.89991120913</v>
      </c>
      <c r="J1829" s="74">
        <v>12000</v>
      </c>
      <c r="K1829" s="73">
        <v>506.4</v>
      </c>
      <c r="L1829" s="75">
        <v>23.696682464455002</v>
      </c>
    </row>
    <row r="1830" spans="2:12" x14ac:dyDescent="0.2">
      <c r="B1830" s="71" t="s">
        <v>6681</v>
      </c>
      <c r="C1830" s="72" t="s">
        <v>7078</v>
      </c>
      <c r="D1830" s="72" t="s">
        <v>1351</v>
      </c>
      <c r="E1830" s="72" t="s">
        <v>10120</v>
      </c>
      <c r="F1830" s="72" t="s">
        <v>9983</v>
      </c>
      <c r="G1830" s="116">
        <v>504</v>
      </c>
      <c r="H1830" s="73">
        <v>60.967357937999999</v>
      </c>
      <c r="I1830" s="70">
        <v>8.26671873353175</v>
      </c>
      <c r="J1830" s="74">
        <v>500</v>
      </c>
      <c r="K1830" s="73">
        <v>62.5</v>
      </c>
      <c r="L1830" s="75">
        <v>8</v>
      </c>
    </row>
    <row r="1831" spans="2:12" x14ac:dyDescent="0.2">
      <c r="B1831" s="71" t="s">
        <v>6681</v>
      </c>
      <c r="C1831" s="72" t="s">
        <v>7078</v>
      </c>
      <c r="D1831" s="72" t="s">
        <v>1352</v>
      </c>
      <c r="E1831" s="72" t="s">
        <v>10120</v>
      </c>
      <c r="F1831" s="72" t="s">
        <v>9983</v>
      </c>
      <c r="G1831" s="116">
        <v>191265</v>
      </c>
      <c r="H1831" s="73">
        <v>1240.4569923240001</v>
      </c>
      <c r="I1831" s="70">
        <v>154.18914253662601</v>
      </c>
      <c r="J1831" s="74">
        <v>189970</v>
      </c>
      <c r="K1831" s="73">
        <v>1263.0999999999999</v>
      </c>
      <c r="L1831" s="75">
        <v>150.39980999129099</v>
      </c>
    </row>
    <row r="1832" spans="2:12" x14ac:dyDescent="0.2">
      <c r="B1832" s="71" t="s">
        <v>6681</v>
      </c>
      <c r="C1832" s="72" t="s">
        <v>7078</v>
      </c>
      <c r="D1832" s="72" t="s">
        <v>1353</v>
      </c>
      <c r="E1832" s="72" t="s">
        <v>10120</v>
      </c>
      <c r="F1832" s="72" t="s">
        <v>9983</v>
      </c>
      <c r="G1832" s="116">
        <v>16960.080000000002</v>
      </c>
      <c r="H1832" s="73">
        <v>469.11796083000002</v>
      </c>
      <c r="I1832" s="70">
        <v>36.153124408182798</v>
      </c>
      <c r="J1832" s="74">
        <v>17440</v>
      </c>
      <c r="K1832" s="73">
        <v>480.5</v>
      </c>
      <c r="L1832" s="75">
        <v>36.295525494276802</v>
      </c>
    </row>
    <row r="1833" spans="2:12" x14ac:dyDescent="0.2">
      <c r="B1833" s="71" t="s">
        <v>6681</v>
      </c>
      <c r="C1833" s="72" t="s">
        <v>7078</v>
      </c>
      <c r="D1833" s="72" t="s">
        <v>1354</v>
      </c>
      <c r="E1833" s="72" t="s">
        <v>10120</v>
      </c>
      <c r="F1833" s="72" t="s">
        <v>9983</v>
      </c>
      <c r="G1833" s="116">
        <v>50580</v>
      </c>
      <c r="H1833" s="73">
        <v>638.41483073999996</v>
      </c>
      <c r="I1833" s="70">
        <v>79.227482765980994</v>
      </c>
      <c r="J1833" s="74">
        <v>63212</v>
      </c>
      <c r="K1833" s="73">
        <v>647.5</v>
      </c>
      <c r="L1833" s="75">
        <v>97.624710424710401</v>
      </c>
    </row>
    <row r="1834" spans="2:12" x14ac:dyDescent="0.2">
      <c r="B1834" s="71" t="s">
        <v>6681</v>
      </c>
      <c r="C1834" s="72" t="s">
        <v>7078</v>
      </c>
      <c r="D1834" s="72" t="s">
        <v>1355</v>
      </c>
      <c r="E1834" s="72" t="s">
        <v>10120</v>
      </c>
      <c r="F1834" s="72" t="s">
        <v>9983</v>
      </c>
      <c r="G1834" s="116">
        <v>10085</v>
      </c>
      <c r="H1834" s="73">
        <v>321.43113535800001</v>
      </c>
      <c r="I1834" s="70">
        <v>31.375305285120099</v>
      </c>
      <c r="J1834" s="74">
        <v>10393</v>
      </c>
      <c r="K1834" s="73">
        <v>319.7</v>
      </c>
      <c r="L1834" s="75">
        <v>32.508601814200802</v>
      </c>
    </row>
    <row r="1835" spans="2:12" x14ac:dyDescent="0.2">
      <c r="B1835" s="71" t="s">
        <v>6681</v>
      </c>
      <c r="C1835" s="72" t="s">
        <v>7078</v>
      </c>
      <c r="D1835" s="72" t="s">
        <v>1356</v>
      </c>
      <c r="E1835" s="72" t="s">
        <v>10120</v>
      </c>
      <c r="F1835" s="72" t="s">
        <v>9983</v>
      </c>
      <c r="G1835" s="116">
        <v>22500</v>
      </c>
      <c r="H1835" s="73">
        <v>617.91089741999997</v>
      </c>
      <c r="I1835" s="70">
        <v>36.413016980191799</v>
      </c>
      <c r="J1835" s="74">
        <v>25000</v>
      </c>
      <c r="K1835" s="73">
        <v>617.70000000000005</v>
      </c>
      <c r="L1835" s="75">
        <v>40.472721385786002</v>
      </c>
    </row>
    <row r="1836" spans="2:12" x14ac:dyDescent="0.2">
      <c r="B1836" s="71" t="s">
        <v>6681</v>
      </c>
      <c r="C1836" s="72" t="s">
        <v>7078</v>
      </c>
      <c r="D1836" s="72" t="s">
        <v>1357</v>
      </c>
      <c r="E1836" s="72" t="s">
        <v>10120</v>
      </c>
      <c r="F1836" s="72" t="s">
        <v>9983</v>
      </c>
      <c r="G1836" s="116">
        <v>69685.31</v>
      </c>
      <c r="H1836" s="73">
        <v>1253.2659769019999</v>
      </c>
      <c r="I1836" s="70">
        <v>55.602969588512998</v>
      </c>
      <c r="J1836" s="74">
        <v>80150</v>
      </c>
      <c r="K1836" s="73">
        <v>1278.9000000000001</v>
      </c>
      <c r="L1836" s="75">
        <v>62.671045429666101</v>
      </c>
    </row>
    <row r="1837" spans="2:12" x14ac:dyDescent="0.2">
      <c r="B1837" s="71" t="s">
        <v>6681</v>
      </c>
      <c r="C1837" s="72" t="s">
        <v>7078</v>
      </c>
      <c r="D1837" s="72" t="s">
        <v>1358</v>
      </c>
      <c r="E1837" s="72" t="s">
        <v>10120</v>
      </c>
      <c r="F1837" s="72" t="s">
        <v>9983</v>
      </c>
      <c r="G1837" s="116">
        <v>30077</v>
      </c>
      <c r="H1837" s="73">
        <v>407.25761082000002</v>
      </c>
      <c r="I1837" s="70">
        <v>73.852517917199705</v>
      </c>
      <c r="J1837" s="74">
        <v>30725</v>
      </c>
      <c r="K1837" s="73">
        <v>409.7</v>
      </c>
      <c r="L1837" s="75">
        <v>74.993897974127407</v>
      </c>
    </row>
    <row r="1838" spans="2:12" x14ac:dyDescent="0.2">
      <c r="B1838" s="71" t="s">
        <v>6681</v>
      </c>
      <c r="C1838" s="72" t="s">
        <v>7078</v>
      </c>
      <c r="D1838" s="72" t="s">
        <v>1359</v>
      </c>
      <c r="E1838" s="72" t="s">
        <v>10120</v>
      </c>
      <c r="F1838" s="72" t="s">
        <v>9983</v>
      </c>
      <c r="G1838" s="116">
        <v>42163</v>
      </c>
      <c r="H1838" s="73">
        <v>439.73293312800001</v>
      </c>
      <c r="I1838" s="70">
        <v>95.883198240525999</v>
      </c>
      <c r="J1838" s="74">
        <v>47250</v>
      </c>
      <c r="K1838" s="73">
        <v>448</v>
      </c>
      <c r="L1838" s="75">
        <v>105.46875</v>
      </c>
    </row>
    <row r="1839" spans="2:12" x14ac:dyDescent="0.2">
      <c r="B1839" s="71" t="s">
        <v>6681</v>
      </c>
      <c r="C1839" s="72" t="s">
        <v>7078</v>
      </c>
      <c r="D1839" s="72" t="s">
        <v>1360</v>
      </c>
      <c r="E1839" s="72" t="s">
        <v>10120</v>
      </c>
      <c r="F1839" s="72" t="s">
        <v>9983</v>
      </c>
      <c r="G1839" s="116">
        <v>4000</v>
      </c>
      <c r="H1839" s="73">
        <v>176.37446726688901</v>
      </c>
      <c r="I1839" s="70">
        <v>22.679019599516199</v>
      </c>
      <c r="J1839" s="74">
        <v>3500</v>
      </c>
      <c r="K1839" s="73">
        <v>178.4</v>
      </c>
      <c r="L1839" s="75">
        <v>19.618834080717502</v>
      </c>
    </row>
    <row r="1840" spans="2:12" x14ac:dyDescent="0.2">
      <c r="B1840" s="71" t="s">
        <v>6681</v>
      </c>
      <c r="C1840" s="72" t="s">
        <v>7078</v>
      </c>
      <c r="D1840" s="72" t="s">
        <v>1361</v>
      </c>
      <c r="E1840" s="72" t="s">
        <v>10120</v>
      </c>
      <c r="F1840" s="72" t="s">
        <v>9983</v>
      </c>
      <c r="G1840" s="116">
        <v>10000</v>
      </c>
      <c r="H1840" s="73">
        <v>278.41008574</v>
      </c>
      <c r="I1840" s="70">
        <v>35.918239001365599</v>
      </c>
      <c r="J1840" s="74">
        <v>10000</v>
      </c>
      <c r="K1840" s="73">
        <v>271.39999999999998</v>
      </c>
      <c r="L1840" s="75">
        <v>36.845983787767103</v>
      </c>
    </row>
    <row r="1841" spans="2:12" x14ac:dyDescent="0.2">
      <c r="B1841" s="71" t="s">
        <v>6681</v>
      </c>
      <c r="C1841" s="72" t="s">
        <v>7078</v>
      </c>
      <c r="D1841" s="72" t="s">
        <v>1362</v>
      </c>
      <c r="E1841" s="72" t="s">
        <v>10120</v>
      </c>
      <c r="F1841" s="72" t="s">
        <v>9983</v>
      </c>
      <c r="G1841" s="116">
        <v>4650</v>
      </c>
      <c r="H1841" s="73">
        <v>221.288003256</v>
      </c>
      <c r="I1841" s="70">
        <v>21.013339772516201</v>
      </c>
      <c r="J1841" s="74">
        <v>5104</v>
      </c>
      <c r="K1841" s="73">
        <v>224.5</v>
      </c>
      <c r="L1841" s="75">
        <v>22.7349665924276</v>
      </c>
    </row>
    <row r="1842" spans="2:12" x14ac:dyDescent="0.2">
      <c r="B1842" s="71" t="s">
        <v>6681</v>
      </c>
      <c r="C1842" s="72" t="s">
        <v>7078</v>
      </c>
      <c r="D1842" s="72" t="s">
        <v>1363</v>
      </c>
      <c r="E1842" s="72" t="s">
        <v>10120</v>
      </c>
      <c r="F1842" s="72" t="s">
        <v>9983</v>
      </c>
      <c r="G1842" s="116">
        <v>19000</v>
      </c>
      <c r="H1842" s="73">
        <v>385.24332654</v>
      </c>
      <c r="I1842" s="70">
        <v>49.319478602381999</v>
      </c>
      <c r="J1842" s="74">
        <v>19000</v>
      </c>
      <c r="K1842" s="73">
        <v>389.4</v>
      </c>
      <c r="L1842" s="75">
        <v>48.793014894709799</v>
      </c>
    </row>
    <row r="1843" spans="2:12" x14ac:dyDescent="0.2">
      <c r="B1843" s="71" t="s">
        <v>6681</v>
      </c>
      <c r="C1843" s="72" t="s">
        <v>7078</v>
      </c>
      <c r="D1843" s="72" t="s">
        <v>1364</v>
      </c>
      <c r="E1843" s="72" t="s">
        <v>10120</v>
      </c>
      <c r="F1843" s="72" t="s">
        <v>9983</v>
      </c>
      <c r="G1843" s="116">
        <v>50467.22</v>
      </c>
      <c r="H1843" s="73">
        <v>497.97469811399998</v>
      </c>
      <c r="I1843" s="70">
        <v>101.344948229572</v>
      </c>
      <c r="J1843" s="74">
        <v>48789</v>
      </c>
      <c r="K1843" s="73">
        <v>508.2</v>
      </c>
      <c r="L1843" s="75">
        <v>96.003541912632798</v>
      </c>
    </row>
    <row r="1844" spans="2:12" x14ac:dyDescent="0.2">
      <c r="B1844" s="71" t="s">
        <v>6681</v>
      </c>
      <c r="C1844" s="72" t="s">
        <v>7078</v>
      </c>
      <c r="D1844" s="72" t="s">
        <v>3802</v>
      </c>
      <c r="E1844" s="72" t="s">
        <v>10120</v>
      </c>
      <c r="F1844" s="72" t="s">
        <v>9983</v>
      </c>
      <c r="G1844" s="116">
        <v>23100</v>
      </c>
      <c r="H1844" s="73">
        <v>496.912270632</v>
      </c>
      <c r="I1844" s="70">
        <v>46.487079038358601</v>
      </c>
      <c r="J1844" s="74">
        <v>22200</v>
      </c>
      <c r="K1844" s="73">
        <v>502.9</v>
      </c>
      <c r="L1844" s="75">
        <v>44.143965002982704</v>
      </c>
    </row>
    <row r="1845" spans="2:12" x14ac:dyDescent="0.2">
      <c r="B1845" s="71" t="s">
        <v>6681</v>
      </c>
      <c r="C1845" s="72" t="s">
        <v>7078</v>
      </c>
      <c r="D1845" s="72" t="s">
        <v>3803</v>
      </c>
      <c r="E1845" s="72" t="s">
        <v>10120</v>
      </c>
      <c r="F1845" s="72" t="s">
        <v>9983</v>
      </c>
      <c r="G1845" s="116">
        <v>13900</v>
      </c>
      <c r="H1845" s="73">
        <v>564.16444060200001</v>
      </c>
      <c r="I1845" s="70">
        <v>24.638206522140599</v>
      </c>
      <c r="J1845" s="74">
        <v>17400</v>
      </c>
      <c r="K1845" s="73">
        <v>575.4</v>
      </c>
      <c r="L1845" s="75">
        <v>30.239833159541199</v>
      </c>
    </row>
    <row r="1846" spans="2:12" x14ac:dyDescent="0.2">
      <c r="B1846" s="71" t="s">
        <v>6681</v>
      </c>
      <c r="C1846" s="72" t="s">
        <v>7078</v>
      </c>
      <c r="D1846" s="72" t="s">
        <v>3804</v>
      </c>
      <c r="E1846" s="72" t="s">
        <v>10120</v>
      </c>
      <c r="F1846" s="72" t="s">
        <v>9983</v>
      </c>
      <c r="G1846" s="116">
        <v>6500</v>
      </c>
      <c r="H1846" s="73">
        <v>300.36754700400002</v>
      </c>
      <c r="I1846" s="70">
        <v>21.640154087330298</v>
      </c>
      <c r="J1846" s="74">
        <v>7500</v>
      </c>
      <c r="K1846" s="73">
        <v>307.89999999999998</v>
      </c>
      <c r="L1846" s="75">
        <v>24.358557973368001</v>
      </c>
    </row>
    <row r="1847" spans="2:12" x14ac:dyDescent="0.2">
      <c r="B1847" s="71" t="s">
        <v>6681</v>
      </c>
      <c r="C1847" s="72" t="s">
        <v>7078</v>
      </c>
      <c r="D1847" s="72" t="s">
        <v>3805</v>
      </c>
      <c r="E1847" s="72" t="s">
        <v>10120</v>
      </c>
      <c r="F1847" s="72" t="s">
        <v>9983</v>
      </c>
      <c r="G1847" s="116">
        <v>10500</v>
      </c>
      <c r="H1847" s="73">
        <v>411.521243196</v>
      </c>
      <c r="I1847" s="70">
        <v>25.515086216336702</v>
      </c>
      <c r="J1847" s="74">
        <v>15000</v>
      </c>
      <c r="K1847" s="73">
        <v>418.9</v>
      </c>
      <c r="L1847" s="75">
        <v>35.808068751492002</v>
      </c>
    </row>
    <row r="1848" spans="2:12" x14ac:dyDescent="0.2">
      <c r="B1848" s="71" t="s">
        <v>6681</v>
      </c>
      <c r="C1848" s="72" t="s">
        <v>7078</v>
      </c>
      <c r="D1848" s="72" t="s">
        <v>3806</v>
      </c>
      <c r="E1848" s="72" t="s">
        <v>10120</v>
      </c>
      <c r="F1848" s="72" t="s">
        <v>9983</v>
      </c>
      <c r="G1848" s="116">
        <v>52000</v>
      </c>
      <c r="H1848" s="73">
        <v>719.02142456399997</v>
      </c>
      <c r="I1848" s="70">
        <v>72.320515388719798</v>
      </c>
      <c r="J1848" s="74">
        <v>62000</v>
      </c>
      <c r="K1848" s="73">
        <v>741.2</v>
      </c>
      <c r="L1848" s="75">
        <v>83.648138154344295</v>
      </c>
    </row>
    <row r="1849" spans="2:12" x14ac:dyDescent="0.2">
      <c r="B1849" s="71" t="s">
        <v>6681</v>
      </c>
      <c r="C1849" s="72" t="s">
        <v>7078</v>
      </c>
      <c r="D1849" s="72" t="s">
        <v>3807</v>
      </c>
      <c r="E1849" s="72" t="s">
        <v>10120</v>
      </c>
      <c r="F1849" s="72" t="s">
        <v>9983</v>
      </c>
      <c r="G1849" s="116">
        <v>258478</v>
      </c>
      <c r="H1849" s="73">
        <v>4970.6732211959998</v>
      </c>
      <c r="I1849" s="70">
        <v>52.000602030685698</v>
      </c>
      <c r="J1849" s="74">
        <v>287348</v>
      </c>
      <c r="K1849" s="73">
        <v>5068.6000000000004</v>
      </c>
      <c r="L1849" s="75">
        <v>56.691788659590401</v>
      </c>
    </row>
    <row r="1850" spans="2:12" x14ac:dyDescent="0.2">
      <c r="B1850" s="71" t="s">
        <v>6681</v>
      </c>
      <c r="C1850" s="72" t="s">
        <v>7078</v>
      </c>
      <c r="D1850" s="72" t="s">
        <v>3808</v>
      </c>
      <c r="E1850" s="72" t="s">
        <v>10120</v>
      </c>
      <c r="F1850" s="72" t="s">
        <v>9983</v>
      </c>
      <c r="G1850" s="116">
        <v>3550</v>
      </c>
      <c r="H1850" s="73">
        <v>239.311941864</v>
      </c>
      <c r="I1850" s="70">
        <v>14.8341949521995</v>
      </c>
      <c r="J1850" s="74">
        <v>4196</v>
      </c>
      <c r="K1850" s="73">
        <v>241.6</v>
      </c>
      <c r="L1850" s="75">
        <v>17.367549668874201</v>
      </c>
    </row>
    <row r="1851" spans="2:12" x14ac:dyDescent="0.2">
      <c r="B1851" s="71" t="s">
        <v>6681</v>
      </c>
      <c r="C1851" s="72" t="s">
        <v>7078</v>
      </c>
      <c r="D1851" s="72" t="s">
        <v>3809</v>
      </c>
      <c r="E1851" s="72" t="s">
        <v>10120</v>
      </c>
      <c r="F1851" s="72" t="s">
        <v>9983</v>
      </c>
      <c r="G1851" s="116">
        <v>1400</v>
      </c>
      <c r="H1851" s="73">
        <v>141.57500767799999</v>
      </c>
      <c r="I1851" s="70">
        <v>9.8887510088233803</v>
      </c>
      <c r="J1851" s="74">
        <v>1400</v>
      </c>
      <c r="K1851" s="73">
        <v>143</v>
      </c>
      <c r="L1851" s="75">
        <v>9.79020979020979</v>
      </c>
    </row>
    <row r="1852" spans="2:12" x14ac:dyDescent="0.2">
      <c r="B1852" s="71" t="s">
        <v>6681</v>
      </c>
      <c r="C1852" s="72" t="s">
        <v>7078</v>
      </c>
      <c r="D1852" s="72" t="s">
        <v>3810</v>
      </c>
      <c r="E1852" s="72" t="s">
        <v>10120</v>
      </c>
      <c r="F1852" s="72" t="s">
        <v>9983</v>
      </c>
      <c r="G1852" s="116">
        <v>128462</v>
      </c>
      <c r="H1852" s="73">
        <v>1507.781838156</v>
      </c>
      <c r="I1852" s="70">
        <v>85.199328410207897</v>
      </c>
      <c r="J1852" s="74">
        <v>130281</v>
      </c>
      <c r="K1852" s="73">
        <v>1557.3</v>
      </c>
      <c r="L1852" s="75">
        <v>83.658254671546899</v>
      </c>
    </row>
    <row r="1853" spans="2:12" x14ac:dyDescent="0.2">
      <c r="B1853" s="71" t="s">
        <v>6681</v>
      </c>
      <c r="C1853" s="72" t="s">
        <v>7078</v>
      </c>
      <c r="D1853" s="72" t="s">
        <v>3811</v>
      </c>
      <c r="E1853" s="72" t="s">
        <v>10120</v>
      </c>
      <c r="F1853" s="72" t="s">
        <v>9983</v>
      </c>
      <c r="G1853" s="116">
        <v>20000</v>
      </c>
      <c r="H1853" s="73">
        <v>942.20945089199995</v>
      </c>
      <c r="I1853" s="70">
        <v>21.226702811212299</v>
      </c>
      <c r="J1853" s="74">
        <v>20400</v>
      </c>
      <c r="K1853" s="73">
        <v>937.9</v>
      </c>
      <c r="L1853" s="75">
        <v>21.750719692931</v>
      </c>
    </row>
    <row r="1854" spans="2:12" x14ac:dyDescent="0.2">
      <c r="B1854" s="71" t="s">
        <v>6681</v>
      </c>
      <c r="C1854" s="72" t="s">
        <v>7078</v>
      </c>
      <c r="D1854" s="72" t="s">
        <v>3812</v>
      </c>
      <c r="E1854" s="72" t="s">
        <v>10120</v>
      </c>
      <c r="F1854" s="72" t="s">
        <v>9983</v>
      </c>
      <c r="G1854" s="116">
        <v>34386</v>
      </c>
      <c r="H1854" s="73">
        <v>881.04492997199998</v>
      </c>
      <c r="I1854" s="70">
        <v>39.028656576109903</v>
      </c>
      <c r="J1854" s="74">
        <v>44211</v>
      </c>
      <c r="K1854" s="73">
        <v>894.6</v>
      </c>
      <c r="L1854" s="75">
        <v>49.419852448021501</v>
      </c>
    </row>
    <row r="1855" spans="2:12" x14ac:dyDescent="0.2">
      <c r="B1855" s="71" t="s">
        <v>6681</v>
      </c>
      <c r="C1855" s="72" t="s">
        <v>7078</v>
      </c>
      <c r="D1855" s="72" t="s">
        <v>3813</v>
      </c>
      <c r="E1855" s="72" t="s">
        <v>10120</v>
      </c>
      <c r="F1855" s="72" t="s">
        <v>9983</v>
      </c>
      <c r="G1855" s="116">
        <v>7500</v>
      </c>
      <c r="H1855" s="73">
        <v>459.83870789999997</v>
      </c>
      <c r="I1855" s="70">
        <v>16.310066706326499</v>
      </c>
      <c r="J1855" s="74">
        <v>7500</v>
      </c>
      <c r="K1855" s="73">
        <v>470.3</v>
      </c>
      <c r="L1855" s="75">
        <v>15.9472677014671</v>
      </c>
    </row>
    <row r="1856" spans="2:12" x14ac:dyDescent="0.2">
      <c r="B1856" s="71" t="s">
        <v>6681</v>
      </c>
      <c r="C1856" s="72" t="s">
        <v>7078</v>
      </c>
      <c r="D1856" s="72" t="s">
        <v>3814</v>
      </c>
      <c r="E1856" s="72" t="s">
        <v>10120</v>
      </c>
      <c r="F1856" s="72" t="s">
        <v>9983</v>
      </c>
      <c r="G1856" s="116">
        <v>16000</v>
      </c>
      <c r="H1856" s="73">
        <v>132.65056207800001</v>
      </c>
      <c r="I1856" s="70">
        <v>120.617657018233</v>
      </c>
      <c r="J1856" s="74">
        <v>16000</v>
      </c>
      <c r="K1856" s="73">
        <v>137.9</v>
      </c>
      <c r="L1856" s="75">
        <v>116.026105873822</v>
      </c>
    </row>
    <row r="1857" spans="2:12" x14ac:dyDescent="0.2">
      <c r="B1857" s="71" t="s">
        <v>6681</v>
      </c>
      <c r="C1857" s="72" t="s">
        <v>7078</v>
      </c>
      <c r="D1857" s="72" t="s">
        <v>3815</v>
      </c>
      <c r="E1857" s="72" t="s">
        <v>10120</v>
      </c>
      <c r="F1857" s="72" t="s">
        <v>9983</v>
      </c>
      <c r="G1857" s="116">
        <v>4465</v>
      </c>
      <c r="H1857" s="73">
        <v>257.02745522999999</v>
      </c>
      <c r="I1857" s="70">
        <v>17.3716850443254</v>
      </c>
      <c r="J1857" s="74">
        <v>11165</v>
      </c>
      <c r="K1857" s="73">
        <v>261.3</v>
      </c>
      <c r="L1857" s="75">
        <v>42.728664370455398</v>
      </c>
    </row>
    <row r="1858" spans="2:12" x14ac:dyDescent="0.2">
      <c r="B1858" s="71" t="s">
        <v>6681</v>
      </c>
      <c r="C1858" s="72" t="s">
        <v>7078</v>
      </c>
      <c r="D1858" s="72" t="s">
        <v>3816</v>
      </c>
      <c r="E1858" s="72" t="s">
        <v>10120</v>
      </c>
      <c r="F1858" s="72" t="s">
        <v>9983</v>
      </c>
      <c r="G1858" s="116">
        <v>18000</v>
      </c>
      <c r="H1858" s="73">
        <v>270.121752222</v>
      </c>
      <c r="I1858" s="70">
        <v>66.636617939627001</v>
      </c>
      <c r="J1858" s="74">
        <v>20000</v>
      </c>
      <c r="K1858" s="73">
        <v>272.39999999999998</v>
      </c>
      <c r="L1858" s="75">
        <v>73.4214390602056</v>
      </c>
    </row>
    <row r="1859" spans="2:12" x14ac:dyDescent="0.2">
      <c r="B1859" s="71" t="s">
        <v>6681</v>
      </c>
      <c r="C1859" s="72" t="s">
        <v>7078</v>
      </c>
      <c r="D1859" s="72" t="s">
        <v>3817</v>
      </c>
      <c r="E1859" s="72" t="s">
        <v>10120</v>
      </c>
      <c r="F1859" s="72" t="s">
        <v>9983</v>
      </c>
      <c r="G1859" s="116">
        <v>9882</v>
      </c>
      <c r="H1859" s="73">
        <v>173.80928782800001</v>
      </c>
      <c r="I1859" s="70">
        <v>56.855419658465699</v>
      </c>
      <c r="J1859" s="74">
        <v>8659</v>
      </c>
      <c r="K1859" s="73">
        <v>171.9</v>
      </c>
      <c r="L1859" s="75">
        <v>50.372309482257101</v>
      </c>
    </row>
    <row r="1860" spans="2:12" x14ac:dyDescent="0.2">
      <c r="B1860" s="71" t="s">
        <v>6681</v>
      </c>
      <c r="C1860" s="72" t="s">
        <v>7078</v>
      </c>
      <c r="D1860" s="72" t="s">
        <v>3818</v>
      </c>
      <c r="E1860" s="72" t="s">
        <v>10120</v>
      </c>
      <c r="F1860" s="72" t="s">
        <v>9983</v>
      </c>
      <c r="G1860" s="116">
        <v>4500</v>
      </c>
      <c r="H1860" s="73">
        <v>144.229443624</v>
      </c>
      <c r="I1860" s="70">
        <v>31.200286757891899</v>
      </c>
      <c r="J1860" s="74">
        <v>7000</v>
      </c>
      <c r="K1860" s="73">
        <v>148.5</v>
      </c>
      <c r="L1860" s="75">
        <v>47.138047138047099</v>
      </c>
    </row>
    <row r="1861" spans="2:12" x14ac:dyDescent="0.2">
      <c r="B1861" s="71" t="s">
        <v>6681</v>
      </c>
      <c r="C1861" s="72" t="s">
        <v>7078</v>
      </c>
      <c r="D1861" s="72" t="s">
        <v>3819</v>
      </c>
      <c r="E1861" s="72" t="s">
        <v>10120</v>
      </c>
      <c r="F1861" s="72" t="s">
        <v>9983</v>
      </c>
      <c r="G1861" s="116">
        <v>9615</v>
      </c>
      <c r="H1861" s="73">
        <v>205.05372494400001</v>
      </c>
      <c r="I1861" s="70">
        <v>46.8901503868113</v>
      </c>
      <c r="J1861" s="74">
        <v>9800</v>
      </c>
      <c r="K1861" s="73">
        <v>209.7</v>
      </c>
      <c r="L1861" s="75">
        <v>46.733428707677596</v>
      </c>
    </row>
    <row r="1862" spans="2:12" x14ac:dyDescent="0.2">
      <c r="B1862" s="71" t="s">
        <v>6681</v>
      </c>
      <c r="C1862" s="72" t="s">
        <v>7078</v>
      </c>
      <c r="D1862" s="72" t="s">
        <v>2903</v>
      </c>
      <c r="E1862" s="72" t="s">
        <v>10120</v>
      </c>
      <c r="F1862" s="72" t="s">
        <v>9983</v>
      </c>
      <c r="G1862" s="116">
        <v>21000</v>
      </c>
      <c r="H1862" s="73">
        <v>979.39515581399996</v>
      </c>
      <c r="I1862" s="70">
        <v>21.441805052166501</v>
      </c>
      <c r="J1862" s="74">
        <v>22000</v>
      </c>
      <c r="K1862" s="73">
        <v>1014.4</v>
      </c>
      <c r="L1862" s="75">
        <v>21.6876971608833</v>
      </c>
    </row>
    <row r="1863" spans="2:12" x14ac:dyDescent="0.2">
      <c r="B1863" s="71" t="s">
        <v>6681</v>
      </c>
      <c r="C1863" s="72" t="s">
        <v>7078</v>
      </c>
      <c r="D1863" s="72" t="s">
        <v>2904</v>
      </c>
      <c r="E1863" s="72" t="s">
        <v>10120</v>
      </c>
      <c r="F1863" s="72" t="s">
        <v>9983</v>
      </c>
      <c r="G1863" s="116">
        <v>28522</v>
      </c>
      <c r="H1863" s="73">
        <v>1048.5176463299999</v>
      </c>
      <c r="I1863" s="70">
        <v>27.202212666455502</v>
      </c>
      <c r="J1863" s="74">
        <v>29239</v>
      </c>
      <c r="K1863" s="73">
        <v>1064.0999999999999</v>
      </c>
      <c r="L1863" s="75">
        <v>27.477680669110001</v>
      </c>
    </row>
    <row r="1864" spans="2:12" x14ac:dyDescent="0.2">
      <c r="B1864" s="71" t="s">
        <v>6681</v>
      </c>
      <c r="C1864" s="72" t="s">
        <v>7078</v>
      </c>
      <c r="D1864" s="72" t="s">
        <v>8497</v>
      </c>
      <c r="E1864" s="72" t="s">
        <v>10120</v>
      </c>
      <c r="F1864" s="72" t="s">
        <v>9990</v>
      </c>
      <c r="G1864" s="116">
        <v>0</v>
      </c>
      <c r="H1864" s="73">
        <v>26</v>
      </c>
      <c r="I1864" s="70">
        <v>0</v>
      </c>
      <c r="J1864" s="74">
        <v>0</v>
      </c>
      <c r="K1864" s="73">
        <v>26.8</v>
      </c>
      <c r="L1864" s="75">
        <v>0</v>
      </c>
    </row>
    <row r="1865" spans="2:12" x14ac:dyDescent="0.2">
      <c r="B1865" s="71" t="s">
        <v>6681</v>
      </c>
      <c r="C1865" s="72" t="s">
        <v>7078</v>
      </c>
      <c r="D1865" s="72" t="s">
        <v>2905</v>
      </c>
      <c r="E1865" s="72" t="s">
        <v>10120</v>
      </c>
      <c r="F1865" s="72" t="s">
        <v>9983</v>
      </c>
      <c r="G1865" s="116">
        <v>1200</v>
      </c>
      <c r="H1865" s="73">
        <v>63.329442030000003</v>
      </c>
      <c r="I1865" s="70">
        <v>18.948532649814702</v>
      </c>
      <c r="J1865" s="74">
        <v>1200</v>
      </c>
      <c r="K1865" s="73">
        <v>65.400000000000006</v>
      </c>
      <c r="L1865" s="75">
        <v>18.348623853210999</v>
      </c>
    </row>
    <row r="1866" spans="2:12" x14ac:dyDescent="0.2">
      <c r="B1866" s="71" t="s">
        <v>6681</v>
      </c>
      <c r="C1866" s="72" t="s">
        <v>7078</v>
      </c>
      <c r="D1866" s="72" t="s">
        <v>8498</v>
      </c>
      <c r="E1866" s="72" t="s">
        <v>10120</v>
      </c>
      <c r="F1866" s="72" t="s">
        <v>9990</v>
      </c>
      <c r="G1866" s="116">
        <v>0</v>
      </c>
      <c r="H1866" s="73">
        <v>15</v>
      </c>
      <c r="I1866" s="70">
        <v>0</v>
      </c>
      <c r="J1866" s="74">
        <v>0</v>
      </c>
      <c r="K1866" s="73">
        <v>14.4</v>
      </c>
      <c r="L1866" s="75">
        <v>0</v>
      </c>
    </row>
    <row r="1867" spans="2:12" x14ac:dyDescent="0.2">
      <c r="B1867" s="71" t="s">
        <v>6681</v>
      </c>
      <c r="C1867" s="72" t="s">
        <v>7078</v>
      </c>
      <c r="D1867" s="72" t="s">
        <v>2906</v>
      </c>
      <c r="E1867" s="72" t="s">
        <v>10120</v>
      </c>
      <c r="F1867" s="72" t="s">
        <v>9983</v>
      </c>
      <c r="G1867" s="116">
        <v>18000</v>
      </c>
      <c r="H1867" s="73">
        <v>630.80826607799997</v>
      </c>
      <c r="I1867" s="70">
        <v>28.5348194815416</v>
      </c>
      <c r="J1867" s="74">
        <v>19000</v>
      </c>
      <c r="K1867" s="73">
        <v>638.5</v>
      </c>
      <c r="L1867" s="75">
        <v>29.757243539545801</v>
      </c>
    </row>
    <row r="1868" spans="2:12" x14ac:dyDescent="0.2">
      <c r="B1868" s="71" t="s">
        <v>6681</v>
      </c>
      <c r="C1868" s="72" t="s">
        <v>7078</v>
      </c>
      <c r="D1868" s="72" t="s">
        <v>2907</v>
      </c>
      <c r="E1868" s="72" t="s">
        <v>10120</v>
      </c>
      <c r="F1868" s="72" t="s">
        <v>9983</v>
      </c>
      <c r="G1868" s="116">
        <v>43000</v>
      </c>
      <c r="H1868" s="73">
        <v>1221.4348415699999</v>
      </c>
      <c r="I1868" s="70">
        <v>35.204497642075602</v>
      </c>
      <c r="J1868" s="74">
        <v>45150</v>
      </c>
      <c r="K1868" s="73">
        <v>1241.3</v>
      </c>
      <c r="L1868" s="75">
        <v>36.373157173930601</v>
      </c>
    </row>
    <row r="1869" spans="2:12" x14ac:dyDescent="0.2">
      <c r="B1869" s="71" t="s">
        <v>6681</v>
      </c>
      <c r="C1869" s="72" t="s">
        <v>7078</v>
      </c>
      <c r="D1869" s="72" t="s">
        <v>2908</v>
      </c>
      <c r="E1869" s="72" t="s">
        <v>10120</v>
      </c>
      <c r="F1869" s="72" t="s">
        <v>9983</v>
      </c>
      <c r="G1869" s="116">
        <v>28770</v>
      </c>
      <c r="H1869" s="73">
        <v>367.31580870599998</v>
      </c>
      <c r="I1869" s="70">
        <v>78.324970823751102</v>
      </c>
      <c r="J1869" s="74">
        <v>29122</v>
      </c>
      <c r="K1869" s="73">
        <v>373.7</v>
      </c>
      <c r="L1869" s="75">
        <v>77.928819909017903</v>
      </c>
    </row>
    <row r="1870" spans="2:12" x14ac:dyDescent="0.2">
      <c r="B1870" s="71" t="s">
        <v>6681</v>
      </c>
      <c r="C1870" s="72" t="s">
        <v>7078</v>
      </c>
      <c r="D1870" s="72" t="s">
        <v>2909</v>
      </c>
      <c r="E1870" s="72" t="s">
        <v>10120</v>
      </c>
      <c r="F1870" s="72" t="s">
        <v>9983</v>
      </c>
      <c r="G1870" s="116">
        <v>36000</v>
      </c>
      <c r="H1870" s="73">
        <v>561.53358677999995</v>
      </c>
      <c r="I1870" s="70">
        <v>64.110145586187798</v>
      </c>
      <c r="J1870" s="74">
        <v>38000</v>
      </c>
      <c r="K1870" s="73">
        <v>571.70000000000005</v>
      </c>
      <c r="L1870" s="75">
        <v>66.468427496938901</v>
      </c>
    </row>
    <row r="1871" spans="2:12" x14ac:dyDescent="0.2">
      <c r="B1871" s="71" t="s">
        <v>6681</v>
      </c>
      <c r="C1871" s="72" t="s">
        <v>7078</v>
      </c>
      <c r="D1871" s="72" t="s">
        <v>2910</v>
      </c>
      <c r="E1871" s="72" t="s">
        <v>10120</v>
      </c>
      <c r="F1871" s="72" t="s">
        <v>9983</v>
      </c>
      <c r="G1871" s="116">
        <v>7000</v>
      </c>
      <c r="H1871" s="73">
        <v>221.95262416200001</v>
      </c>
      <c r="I1871" s="70">
        <v>31.538261944093101</v>
      </c>
      <c r="J1871" s="74">
        <v>8000</v>
      </c>
      <c r="K1871" s="73">
        <v>219.8</v>
      </c>
      <c r="L1871" s="75">
        <v>36.396724294813502</v>
      </c>
    </row>
    <row r="1872" spans="2:12" x14ac:dyDescent="0.2">
      <c r="B1872" s="71" t="s">
        <v>6681</v>
      </c>
      <c r="C1872" s="72" t="s">
        <v>7078</v>
      </c>
      <c r="D1872" s="72" t="s">
        <v>3829</v>
      </c>
      <c r="E1872" s="72" t="s">
        <v>10120</v>
      </c>
      <c r="F1872" s="72" t="s">
        <v>9983</v>
      </c>
      <c r="G1872" s="116">
        <v>3438</v>
      </c>
      <c r="H1872" s="73">
        <v>139.81129554</v>
      </c>
      <c r="I1872" s="70">
        <v>24.5902878356233</v>
      </c>
      <c r="J1872" s="74">
        <v>3758</v>
      </c>
      <c r="K1872" s="73">
        <v>136.69999999999999</v>
      </c>
      <c r="L1872" s="75">
        <v>27.490855888807602</v>
      </c>
    </row>
    <row r="1873" spans="2:12" x14ac:dyDescent="0.2">
      <c r="B1873" s="71" t="s">
        <v>6681</v>
      </c>
      <c r="C1873" s="72" t="s">
        <v>7078</v>
      </c>
      <c r="D1873" s="72" t="s">
        <v>3830</v>
      </c>
      <c r="E1873" s="72" t="s">
        <v>10120</v>
      </c>
      <c r="F1873" s="72" t="s">
        <v>9983</v>
      </c>
      <c r="G1873" s="116">
        <v>161608</v>
      </c>
      <c r="H1873" s="73">
        <v>1837.857660036</v>
      </c>
      <c r="I1873" s="70">
        <v>87.932816297011001</v>
      </c>
      <c r="J1873" s="74">
        <v>168110</v>
      </c>
      <c r="K1873" s="73">
        <v>1892</v>
      </c>
      <c r="L1873" s="75">
        <v>88.853065539112094</v>
      </c>
    </row>
    <row r="1874" spans="2:12" x14ac:dyDescent="0.2">
      <c r="B1874" s="71" t="s">
        <v>6681</v>
      </c>
      <c r="C1874" s="72" t="s">
        <v>7078</v>
      </c>
      <c r="D1874" s="72" t="s">
        <v>3831</v>
      </c>
      <c r="E1874" s="72" t="s">
        <v>10120</v>
      </c>
      <c r="F1874" s="72" t="s">
        <v>9983</v>
      </c>
      <c r="G1874" s="116">
        <v>4800</v>
      </c>
      <c r="H1874" s="73">
        <v>133.26731479200001</v>
      </c>
      <c r="I1874" s="70">
        <v>36.017833836389002</v>
      </c>
      <c r="J1874" s="74">
        <v>4800</v>
      </c>
      <c r="K1874" s="73">
        <v>133.9</v>
      </c>
      <c r="L1874" s="75">
        <v>35.847647498132901</v>
      </c>
    </row>
    <row r="1875" spans="2:12" x14ac:dyDescent="0.2">
      <c r="B1875" s="71" t="s">
        <v>6681</v>
      </c>
      <c r="C1875" s="72" t="s">
        <v>7078</v>
      </c>
      <c r="D1875" s="72" t="s">
        <v>3832</v>
      </c>
      <c r="E1875" s="72" t="s">
        <v>10120</v>
      </c>
      <c r="F1875" s="72" t="s">
        <v>9983</v>
      </c>
      <c r="G1875" s="116">
        <v>57400</v>
      </c>
      <c r="H1875" s="73">
        <v>858.73121529000002</v>
      </c>
      <c r="I1875" s="70">
        <v>66.8428013072933</v>
      </c>
      <c r="J1875" s="74">
        <v>57400</v>
      </c>
      <c r="K1875" s="73">
        <v>876.5</v>
      </c>
      <c r="L1875" s="75">
        <v>65.487735310895602</v>
      </c>
    </row>
    <row r="1876" spans="2:12" x14ac:dyDescent="0.2">
      <c r="B1876" s="71" t="s">
        <v>6681</v>
      </c>
      <c r="C1876" s="72" t="s">
        <v>7078</v>
      </c>
      <c r="D1876" s="72" t="s">
        <v>3833</v>
      </c>
      <c r="E1876" s="72" t="s">
        <v>10120</v>
      </c>
      <c r="F1876" s="72" t="s">
        <v>9983</v>
      </c>
      <c r="G1876" s="116">
        <v>8500</v>
      </c>
      <c r="H1876" s="73">
        <v>252.856411044</v>
      </c>
      <c r="I1876" s="70">
        <v>33.615916499427399</v>
      </c>
      <c r="J1876" s="74">
        <v>8500</v>
      </c>
      <c r="K1876" s="73">
        <v>255.3</v>
      </c>
      <c r="L1876" s="75">
        <v>33.294163728946302</v>
      </c>
    </row>
    <row r="1877" spans="2:12" x14ac:dyDescent="0.2">
      <c r="B1877" s="71" t="s">
        <v>6681</v>
      </c>
      <c r="C1877" s="72" t="s">
        <v>7078</v>
      </c>
      <c r="D1877" s="72" t="s">
        <v>3834</v>
      </c>
      <c r="E1877" s="72" t="s">
        <v>10120</v>
      </c>
      <c r="F1877" s="72" t="s">
        <v>9983</v>
      </c>
      <c r="G1877" s="116">
        <v>4800</v>
      </c>
      <c r="H1877" s="73">
        <v>259.33420150199998</v>
      </c>
      <c r="I1877" s="70">
        <v>18.508935467052101</v>
      </c>
      <c r="J1877" s="74">
        <v>4800</v>
      </c>
      <c r="K1877" s="73">
        <v>267.2</v>
      </c>
      <c r="L1877" s="75">
        <v>17.964071856287401</v>
      </c>
    </row>
    <row r="1878" spans="2:12" x14ac:dyDescent="0.2">
      <c r="B1878" s="71" t="s">
        <v>6681</v>
      </c>
      <c r="C1878" s="72" t="s">
        <v>7078</v>
      </c>
      <c r="D1878" s="72" t="s">
        <v>3835</v>
      </c>
      <c r="E1878" s="72" t="s">
        <v>10120</v>
      </c>
      <c r="F1878" s="72" t="s">
        <v>9983</v>
      </c>
      <c r="G1878" s="116">
        <v>7500</v>
      </c>
      <c r="H1878" s="73">
        <v>178.392471672</v>
      </c>
      <c r="I1878" s="70">
        <v>42.042132886581797</v>
      </c>
      <c r="J1878" s="74">
        <v>8500</v>
      </c>
      <c r="K1878" s="73">
        <v>179.7</v>
      </c>
      <c r="L1878" s="75">
        <v>47.301057317751798</v>
      </c>
    </row>
    <row r="1879" spans="2:12" x14ac:dyDescent="0.2">
      <c r="B1879" s="71" t="s">
        <v>6681</v>
      </c>
      <c r="C1879" s="72" t="s">
        <v>7078</v>
      </c>
      <c r="D1879" s="72" t="s">
        <v>1388</v>
      </c>
      <c r="E1879" s="72" t="s">
        <v>10120</v>
      </c>
      <c r="F1879" s="72" t="s">
        <v>9983</v>
      </c>
      <c r="G1879" s="116">
        <v>3650</v>
      </c>
      <c r="H1879" s="73">
        <v>136.63983228000001</v>
      </c>
      <c r="I1879" s="70">
        <v>26.712562062579799</v>
      </c>
      <c r="J1879" s="74">
        <v>3950</v>
      </c>
      <c r="K1879" s="73">
        <v>137.5</v>
      </c>
      <c r="L1879" s="75">
        <v>28.727272727272702</v>
      </c>
    </row>
    <row r="1880" spans="2:12" x14ac:dyDescent="0.2">
      <c r="B1880" s="71" t="s">
        <v>6681</v>
      </c>
      <c r="C1880" s="72" t="s">
        <v>7078</v>
      </c>
      <c r="D1880" s="72" t="s">
        <v>1389</v>
      </c>
      <c r="E1880" s="72" t="s">
        <v>10120</v>
      </c>
      <c r="F1880" s="72" t="s">
        <v>9983</v>
      </c>
      <c r="G1880" s="116">
        <v>2500</v>
      </c>
      <c r="H1880" s="73">
        <v>117.63000054600001</v>
      </c>
      <c r="I1880" s="70">
        <v>21.2530815981962</v>
      </c>
      <c r="J1880" s="74">
        <v>3500</v>
      </c>
      <c r="K1880" s="73">
        <v>116.1</v>
      </c>
      <c r="L1880" s="75">
        <v>30.146425495262701</v>
      </c>
    </row>
    <row r="1881" spans="2:12" x14ac:dyDescent="0.2">
      <c r="B1881" s="71" t="s">
        <v>6681</v>
      </c>
      <c r="C1881" s="72" t="s">
        <v>7078</v>
      </c>
      <c r="D1881" s="72" t="s">
        <v>1390</v>
      </c>
      <c r="E1881" s="72" t="s">
        <v>10120</v>
      </c>
      <c r="F1881" s="72" t="s">
        <v>9983</v>
      </c>
      <c r="G1881" s="116">
        <v>59750</v>
      </c>
      <c r="H1881" s="73">
        <v>648.78480578999995</v>
      </c>
      <c r="I1881" s="70">
        <v>92.095251717932499</v>
      </c>
      <c r="J1881" s="74">
        <v>60885</v>
      </c>
      <c r="K1881" s="73">
        <v>661.9</v>
      </c>
      <c r="L1881" s="75">
        <v>91.985194138087294</v>
      </c>
    </row>
    <row r="1882" spans="2:12" x14ac:dyDescent="0.2">
      <c r="B1882" s="71" t="s">
        <v>6681</v>
      </c>
      <c r="C1882" s="72" t="s">
        <v>7078</v>
      </c>
      <c r="D1882" s="72" t="s">
        <v>1391</v>
      </c>
      <c r="E1882" s="72" t="s">
        <v>10120</v>
      </c>
      <c r="F1882" s="72" t="s">
        <v>9983</v>
      </c>
      <c r="G1882" s="116">
        <v>15120</v>
      </c>
      <c r="H1882" s="73">
        <v>595.88748142199995</v>
      </c>
      <c r="I1882" s="70">
        <v>25.373917847574699</v>
      </c>
      <c r="J1882" s="74">
        <v>14850</v>
      </c>
      <c r="K1882" s="73">
        <v>611.5</v>
      </c>
      <c r="L1882" s="75">
        <v>24.2845461978741</v>
      </c>
    </row>
    <row r="1883" spans="2:12" x14ac:dyDescent="0.2">
      <c r="B1883" s="71" t="s">
        <v>6681</v>
      </c>
      <c r="C1883" s="72" t="s">
        <v>7078</v>
      </c>
      <c r="D1883" s="72" t="s">
        <v>1392</v>
      </c>
      <c r="E1883" s="72" t="s">
        <v>10120</v>
      </c>
      <c r="F1883" s="72" t="s">
        <v>9983</v>
      </c>
      <c r="G1883" s="116">
        <v>55000</v>
      </c>
      <c r="H1883" s="73">
        <v>718.96868742599997</v>
      </c>
      <c r="I1883" s="70">
        <v>76.498463649240506</v>
      </c>
      <c r="J1883" s="74">
        <v>58000</v>
      </c>
      <c r="K1883" s="73">
        <v>749.7</v>
      </c>
      <c r="L1883" s="75">
        <v>77.364279044951303</v>
      </c>
    </row>
    <row r="1884" spans="2:12" x14ac:dyDescent="0.2">
      <c r="B1884" s="71" t="s">
        <v>6681</v>
      </c>
      <c r="C1884" s="72" t="s">
        <v>7078</v>
      </c>
      <c r="D1884" s="72" t="s">
        <v>1393</v>
      </c>
      <c r="E1884" s="72" t="s">
        <v>10120</v>
      </c>
      <c r="F1884" s="72" t="s">
        <v>9983</v>
      </c>
      <c r="G1884" s="116">
        <v>173668</v>
      </c>
      <c r="H1884" s="73">
        <v>2213.83715146644</v>
      </c>
      <c r="I1884" s="70">
        <v>78.446601135482098</v>
      </c>
      <c r="J1884" s="74">
        <v>202646</v>
      </c>
      <c r="K1884" s="73">
        <v>2232.1999999999998</v>
      </c>
      <c r="L1884" s="75">
        <v>90.783083953050806</v>
      </c>
    </row>
    <row r="1885" spans="2:12" x14ac:dyDescent="0.2">
      <c r="B1885" s="71" t="s">
        <v>6681</v>
      </c>
      <c r="C1885" s="72" t="s">
        <v>7078</v>
      </c>
      <c r="D1885" s="72" t="s">
        <v>1394</v>
      </c>
      <c r="E1885" s="72" t="s">
        <v>10120</v>
      </c>
      <c r="F1885" s="72" t="s">
        <v>9983</v>
      </c>
      <c r="G1885" s="116">
        <v>3672</v>
      </c>
      <c r="H1885" s="73">
        <v>130.60288675199999</v>
      </c>
      <c r="I1885" s="70">
        <v>28.1157644468664</v>
      </c>
      <c r="J1885" s="74">
        <v>5172</v>
      </c>
      <c r="K1885" s="73">
        <v>133.69999999999999</v>
      </c>
      <c r="L1885" s="75">
        <v>38.683620044876598</v>
      </c>
    </row>
    <row r="1886" spans="2:12" x14ac:dyDescent="0.2">
      <c r="B1886" s="71" t="s">
        <v>6681</v>
      </c>
      <c r="C1886" s="72" t="s">
        <v>7078</v>
      </c>
      <c r="D1886" s="72" t="s">
        <v>1395</v>
      </c>
      <c r="E1886" s="72" t="s">
        <v>10120</v>
      </c>
      <c r="F1886" s="72" t="s">
        <v>9983</v>
      </c>
      <c r="G1886" s="116">
        <v>30000</v>
      </c>
      <c r="H1886" s="73">
        <v>329.39768916000003</v>
      </c>
      <c r="I1886" s="70">
        <v>91.075320159358895</v>
      </c>
      <c r="J1886" s="74">
        <v>32000</v>
      </c>
      <c r="K1886" s="73">
        <v>335.7</v>
      </c>
      <c r="L1886" s="75">
        <v>95.323205242776297</v>
      </c>
    </row>
    <row r="1887" spans="2:12" x14ac:dyDescent="0.2">
      <c r="B1887" s="71" t="s">
        <v>6681</v>
      </c>
      <c r="C1887" s="72" t="s">
        <v>7078</v>
      </c>
      <c r="D1887" s="72" t="s">
        <v>1396</v>
      </c>
      <c r="E1887" s="72" t="s">
        <v>10120</v>
      </c>
      <c r="F1887" s="72" t="s">
        <v>9983</v>
      </c>
      <c r="G1887" s="116">
        <v>560</v>
      </c>
      <c r="H1887" s="73">
        <v>33.656110151999997</v>
      </c>
      <c r="I1887" s="70">
        <v>16.638880651117699</v>
      </c>
      <c r="J1887" s="74">
        <v>600</v>
      </c>
      <c r="K1887" s="73">
        <v>33.6</v>
      </c>
      <c r="L1887" s="75">
        <v>17.8571428571429</v>
      </c>
    </row>
    <row r="1888" spans="2:12" x14ac:dyDescent="0.2">
      <c r="B1888" s="71" t="s">
        <v>6681</v>
      </c>
      <c r="C1888" s="72" t="s">
        <v>7078</v>
      </c>
      <c r="D1888" s="72" t="s">
        <v>8499</v>
      </c>
      <c r="E1888" s="72" t="s">
        <v>10120</v>
      </c>
      <c r="F1888" s="72" t="s">
        <v>9990</v>
      </c>
      <c r="G1888" s="116">
        <v>0</v>
      </c>
      <c r="H1888" s="73">
        <v>43</v>
      </c>
      <c r="I1888" s="70">
        <v>0</v>
      </c>
      <c r="J1888" s="74">
        <v>0</v>
      </c>
      <c r="K1888" s="73">
        <v>43.2</v>
      </c>
      <c r="L1888" s="75">
        <v>0</v>
      </c>
    </row>
    <row r="1889" spans="2:12" x14ac:dyDescent="0.2">
      <c r="B1889" s="71" t="s">
        <v>6681</v>
      </c>
      <c r="C1889" s="72" t="s">
        <v>7078</v>
      </c>
      <c r="D1889" s="72" t="s">
        <v>1397</v>
      </c>
      <c r="E1889" s="72" t="s">
        <v>10120</v>
      </c>
      <c r="F1889" s="72" t="s">
        <v>9983</v>
      </c>
      <c r="G1889" s="116">
        <v>3500</v>
      </c>
      <c r="H1889" s="73">
        <v>68.412602100000001</v>
      </c>
      <c r="I1889" s="70">
        <v>51.160164831678003</v>
      </c>
      <c r="J1889" s="74">
        <v>3500</v>
      </c>
      <c r="K1889" s="73">
        <v>69.7</v>
      </c>
      <c r="L1889" s="75">
        <v>50.215208034433303</v>
      </c>
    </row>
    <row r="1890" spans="2:12" x14ac:dyDescent="0.2">
      <c r="B1890" s="71" t="s">
        <v>6681</v>
      </c>
      <c r="C1890" s="72" t="s">
        <v>7078</v>
      </c>
      <c r="D1890" s="72" t="s">
        <v>1398</v>
      </c>
      <c r="E1890" s="72" t="s">
        <v>10120</v>
      </c>
      <c r="F1890" s="72" t="s">
        <v>9983</v>
      </c>
      <c r="G1890" s="116">
        <v>470</v>
      </c>
      <c r="H1890" s="73">
        <v>27.735960666</v>
      </c>
      <c r="I1890" s="70">
        <v>16.945510042352598</v>
      </c>
      <c r="J1890" s="74">
        <v>470</v>
      </c>
      <c r="K1890" s="73">
        <v>27.9</v>
      </c>
      <c r="L1890" s="75">
        <v>16.8458781362007</v>
      </c>
    </row>
    <row r="1891" spans="2:12" x14ac:dyDescent="0.2">
      <c r="B1891" s="71" t="s">
        <v>6681</v>
      </c>
      <c r="C1891" s="72" t="s">
        <v>7078</v>
      </c>
      <c r="D1891" s="72" t="s">
        <v>1399</v>
      </c>
      <c r="E1891" s="72" t="s">
        <v>10120</v>
      </c>
      <c r="F1891" s="72" t="s">
        <v>9983</v>
      </c>
      <c r="G1891" s="116">
        <v>45900</v>
      </c>
      <c r="H1891" s="73">
        <v>2120.1050236440001</v>
      </c>
      <c r="I1891" s="70">
        <v>21.6498708734287</v>
      </c>
      <c r="J1891" s="74">
        <v>55000</v>
      </c>
      <c r="K1891" s="73">
        <v>2208</v>
      </c>
      <c r="L1891" s="75">
        <v>24.909420289855099</v>
      </c>
    </row>
    <row r="1892" spans="2:12" x14ac:dyDescent="0.2">
      <c r="B1892" s="71" t="s">
        <v>6681</v>
      </c>
      <c r="C1892" s="72" t="s">
        <v>7078</v>
      </c>
      <c r="D1892" s="72" t="s">
        <v>1400</v>
      </c>
      <c r="E1892" s="72" t="s">
        <v>10120</v>
      </c>
      <c r="F1892" s="72" t="s">
        <v>9983</v>
      </c>
      <c r="G1892" s="116">
        <v>300</v>
      </c>
      <c r="H1892" s="73">
        <v>57.132271025999998</v>
      </c>
      <c r="I1892" s="70">
        <v>5.2509727797005397</v>
      </c>
      <c r="J1892" s="74">
        <v>300</v>
      </c>
      <c r="K1892" s="73">
        <v>57.8</v>
      </c>
      <c r="L1892" s="75">
        <v>5.1903114186851198</v>
      </c>
    </row>
    <row r="1893" spans="2:12" x14ac:dyDescent="0.2">
      <c r="B1893" s="71" t="s">
        <v>6681</v>
      </c>
      <c r="C1893" s="72" t="s">
        <v>7078</v>
      </c>
      <c r="D1893" s="72" t="s">
        <v>1401</v>
      </c>
      <c r="E1893" s="72" t="s">
        <v>10120</v>
      </c>
      <c r="F1893" s="72" t="s">
        <v>9983</v>
      </c>
      <c r="G1893" s="116">
        <v>1093164</v>
      </c>
      <c r="H1893" s="73">
        <v>6139.6535778360003</v>
      </c>
      <c r="I1893" s="70">
        <v>178.04978508010501</v>
      </c>
      <c r="J1893" s="74">
        <v>1264278</v>
      </c>
      <c r="K1893" s="73">
        <v>6255.8</v>
      </c>
      <c r="L1893" s="75">
        <v>202.09693404520601</v>
      </c>
    </row>
    <row r="1894" spans="2:12" x14ac:dyDescent="0.2">
      <c r="B1894" s="71" t="s">
        <v>6681</v>
      </c>
      <c r="C1894" s="72" t="s">
        <v>7078</v>
      </c>
      <c r="D1894" s="72" t="s">
        <v>1402</v>
      </c>
      <c r="E1894" s="72" t="s">
        <v>10120</v>
      </c>
      <c r="F1894" s="72" t="s">
        <v>9983</v>
      </c>
      <c r="G1894" s="116">
        <v>26550</v>
      </c>
      <c r="H1894" s="73">
        <v>1009.916759766</v>
      </c>
      <c r="I1894" s="70">
        <v>26.289295373364901</v>
      </c>
      <c r="J1894" s="74">
        <v>38682</v>
      </c>
      <c r="K1894" s="73">
        <v>1012</v>
      </c>
      <c r="L1894" s="75">
        <v>38.223320158102801</v>
      </c>
    </row>
    <row r="1895" spans="2:12" x14ac:dyDescent="0.2">
      <c r="B1895" s="71" t="s">
        <v>6681</v>
      </c>
      <c r="C1895" s="72" t="s">
        <v>7078</v>
      </c>
      <c r="D1895" s="72" t="s">
        <v>1403</v>
      </c>
      <c r="E1895" s="72" t="s">
        <v>10120</v>
      </c>
      <c r="F1895" s="72" t="s">
        <v>9983</v>
      </c>
      <c r="G1895" s="116">
        <v>29250</v>
      </c>
      <c r="H1895" s="73">
        <v>475.160009952</v>
      </c>
      <c r="I1895" s="70">
        <v>61.558210681397199</v>
      </c>
      <c r="J1895" s="74">
        <v>31500</v>
      </c>
      <c r="K1895" s="73">
        <v>476.4</v>
      </c>
      <c r="L1895" s="75">
        <v>66.120906801007607</v>
      </c>
    </row>
    <row r="1896" spans="2:12" x14ac:dyDescent="0.2">
      <c r="B1896" s="71" t="s">
        <v>6681</v>
      </c>
      <c r="C1896" s="72" t="s">
        <v>7078</v>
      </c>
      <c r="D1896" s="72" t="s">
        <v>1404</v>
      </c>
      <c r="E1896" s="72" t="s">
        <v>10120</v>
      </c>
      <c r="F1896" s="72" t="s">
        <v>9983</v>
      </c>
      <c r="G1896" s="116">
        <v>347887</v>
      </c>
      <c r="H1896" s="73">
        <v>2093.3328209760002</v>
      </c>
      <c r="I1896" s="70">
        <v>166.18809800048899</v>
      </c>
      <c r="J1896" s="74">
        <v>353105</v>
      </c>
      <c r="K1896" s="73">
        <v>2171.3000000000002</v>
      </c>
      <c r="L1896" s="75">
        <v>162.62377377607899</v>
      </c>
    </row>
    <row r="1897" spans="2:12" x14ac:dyDescent="0.2">
      <c r="B1897" s="71" t="s">
        <v>6681</v>
      </c>
      <c r="C1897" s="72" t="s">
        <v>7078</v>
      </c>
      <c r="D1897" s="72" t="s">
        <v>1405</v>
      </c>
      <c r="E1897" s="72" t="s">
        <v>10120</v>
      </c>
      <c r="F1897" s="72" t="s">
        <v>9983</v>
      </c>
      <c r="G1897" s="116">
        <v>800</v>
      </c>
      <c r="H1897" s="73">
        <v>201.84706448399999</v>
      </c>
      <c r="I1897" s="70">
        <v>3.96339675310668</v>
      </c>
      <c r="J1897" s="74">
        <v>2440</v>
      </c>
      <c r="K1897" s="73">
        <v>205.8</v>
      </c>
      <c r="L1897" s="75">
        <v>11.856171039844501</v>
      </c>
    </row>
    <row r="1898" spans="2:12" x14ac:dyDescent="0.2">
      <c r="B1898" s="71" t="s">
        <v>6681</v>
      </c>
      <c r="C1898" s="72" t="s">
        <v>7078</v>
      </c>
      <c r="D1898" s="72" t="s">
        <v>1406</v>
      </c>
      <c r="E1898" s="72" t="s">
        <v>10120</v>
      </c>
      <c r="F1898" s="72" t="s">
        <v>9983</v>
      </c>
      <c r="G1898" s="116">
        <v>900</v>
      </c>
      <c r="H1898" s="73">
        <v>94.839050940000007</v>
      </c>
      <c r="I1898" s="70">
        <v>9.4897617709121302</v>
      </c>
      <c r="J1898" s="74">
        <v>900</v>
      </c>
      <c r="K1898" s="73">
        <v>91.9</v>
      </c>
      <c r="L1898" s="75">
        <v>9.7932535364526707</v>
      </c>
    </row>
    <row r="1899" spans="2:12" x14ac:dyDescent="0.2">
      <c r="B1899" s="71" t="s">
        <v>6681</v>
      </c>
      <c r="C1899" s="72" t="s">
        <v>7078</v>
      </c>
      <c r="D1899" s="72" t="s">
        <v>1407</v>
      </c>
      <c r="E1899" s="72" t="s">
        <v>10120</v>
      </c>
      <c r="F1899" s="72" t="s">
        <v>9983</v>
      </c>
      <c r="G1899" s="116">
        <v>13362</v>
      </c>
      <c r="H1899" s="73">
        <v>230.30155643399999</v>
      </c>
      <c r="I1899" s="70">
        <v>58.019581833913001</v>
      </c>
      <c r="J1899" s="74">
        <v>14631</v>
      </c>
      <c r="K1899" s="73">
        <v>235.9</v>
      </c>
      <c r="L1899" s="75">
        <v>62.022043238660402</v>
      </c>
    </row>
    <row r="1900" spans="2:12" x14ac:dyDescent="0.2">
      <c r="B1900" s="71" t="s">
        <v>6681</v>
      </c>
      <c r="C1900" s="72" t="s">
        <v>7078</v>
      </c>
      <c r="D1900" s="72" t="s">
        <v>1408</v>
      </c>
      <c r="E1900" s="72" t="s">
        <v>10120</v>
      </c>
      <c r="F1900" s="72" t="s">
        <v>9983</v>
      </c>
      <c r="G1900" s="116">
        <v>26000</v>
      </c>
      <c r="H1900" s="73">
        <v>845.82911456399995</v>
      </c>
      <c r="I1900" s="70">
        <v>30.739069573648099</v>
      </c>
      <c r="J1900" s="74">
        <v>26500</v>
      </c>
      <c r="K1900" s="73">
        <v>869.2</v>
      </c>
      <c r="L1900" s="75">
        <v>30.487804878048799</v>
      </c>
    </row>
    <row r="1901" spans="2:12" x14ac:dyDescent="0.2">
      <c r="B1901" s="71" t="s">
        <v>6681</v>
      </c>
      <c r="C1901" s="72" t="s">
        <v>7078</v>
      </c>
      <c r="D1901" s="72" t="s">
        <v>1409</v>
      </c>
      <c r="E1901" s="72" t="s">
        <v>10120</v>
      </c>
      <c r="F1901" s="72" t="s">
        <v>9983</v>
      </c>
      <c r="G1901" s="116">
        <v>2300</v>
      </c>
      <c r="H1901" s="73">
        <v>165.25961419199999</v>
      </c>
      <c r="I1901" s="70">
        <v>13.9174958821327</v>
      </c>
      <c r="J1901" s="74">
        <v>2500</v>
      </c>
      <c r="K1901" s="73">
        <v>169.6</v>
      </c>
      <c r="L1901" s="75">
        <v>14.7405660377358</v>
      </c>
    </row>
    <row r="1902" spans="2:12" x14ac:dyDescent="0.2">
      <c r="B1902" s="71" t="s">
        <v>6681</v>
      </c>
      <c r="C1902" s="72" t="s">
        <v>7078</v>
      </c>
      <c r="D1902" s="72" t="s">
        <v>1410</v>
      </c>
      <c r="E1902" s="72" t="s">
        <v>10120</v>
      </c>
      <c r="F1902" s="72" t="s">
        <v>9983</v>
      </c>
      <c r="G1902" s="116">
        <v>4287</v>
      </c>
      <c r="H1902" s="73">
        <v>176.261183442</v>
      </c>
      <c r="I1902" s="70">
        <v>24.321860980870301</v>
      </c>
      <c r="J1902" s="74">
        <v>4850</v>
      </c>
      <c r="K1902" s="73">
        <v>177.6</v>
      </c>
      <c r="L1902" s="75">
        <v>27.308558558558602</v>
      </c>
    </row>
    <row r="1903" spans="2:12" x14ac:dyDescent="0.2">
      <c r="B1903" s="71" t="s">
        <v>6681</v>
      </c>
      <c r="C1903" s="72" t="s">
        <v>7078</v>
      </c>
      <c r="D1903" s="72" t="s">
        <v>4590</v>
      </c>
      <c r="E1903" s="72" t="s">
        <v>10120</v>
      </c>
      <c r="F1903" s="72" t="s">
        <v>9983</v>
      </c>
      <c r="G1903" s="116">
        <v>4750</v>
      </c>
      <c r="H1903" s="73">
        <v>131.42614925999999</v>
      </c>
      <c r="I1903" s="70">
        <v>36.1419704278415</v>
      </c>
      <c r="J1903" s="74">
        <v>4500</v>
      </c>
      <c r="K1903" s="73">
        <v>136.6</v>
      </c>
      <c r="L1903" s="75">
        <v>32.942898975109799</v>
      </c>
    </row>
    <row r="1904" spans="2:12" x14ac:dyDescent="0.2">
      <c r="B1904" s="71" t="s">
        <v>6681</v>
      </c>
      <c r="C1904" s="72" t="s">
        <v>7078</v>
      </c>
      <c r="D1904" s="72" t="s">
        <v>4591</v>
      </c>
      <c r="E1904" s="72" t="s">
        <v>10120</v>
      </c>
      <c r="F1904" s="72" t="s">
        <v>9983</v>
      </c>
      <c r="G1904" s="116">
        <v>2000</v>
      </c>
      <c r="H1904" s="73">
        <v>96.215613431999998</v>
      </c>
      <c r="I1904" s="70">
        <v>20.786647080034399</v>
      </c>
      <c r="J1904" s="74">
        <v>2400</v>
      </c>
      <c r="K1904" s="73">
        <v>98.5</v>
      </c>
      <c r="L1904" s="75">
        <v>24.365482233502501</v>
      </c>
    </row>
    <row r="1905" spans="2:12" x14ac:dyDescent="0.2">
      <c r="B1905" s="71" t="s">
        <v>5829</v>
      </c>
      <c r="C1905" s="72" t="s">
        <v>5828</v>
      </c>
      <c r="D1905" s="72" t="s">
        <v>5428</v>
      </c>
      <c r="E1905" s="72" t="s">
        <v>10118</v>
      </c>
      <c r="F1905" s="72" t="s">
        <v>9983</v>
      </c>
      <c r="G1905" s="116">
        <v>350</v>
      </c>
      <c r="H1905" s="73">
        <v>83.53</v>
      </c>
      <c r="I1905" s="70">
        <v>4.1901113372441001</v>
      </c>
      <c r="J1905" s="74">
        <v>350</v>
      </c>
      <c r="K1905" s="73">
        <v>80.2</v>
      </c>
      <c r="L1905" s="75">
        <v>4.3640897755610997</v>
      </c>
    </row>
    <row r="1906" spans="2:12" x14ac:dyDescent="0.2">
      <c r="B1906" s="71" t="s">
        <v>5829</v>
      </c>
      <c r="C1906" s="72" t="s">
        <v>5828</v>
      </c>
      <c r="D1906" s="72" t="s">
        <v>5429</v>
      </c>
      <c r="E1906" s="72" t="s">
        <v>10118</v>
      </c>
      <c r="F1906" s="72" t="s">
        <v>9983</v>
      </c>
      <c r="G1906" s="116">
        <v>797</v>
      </c>
      <c r="H1906" s="73">
        <v>119.1</v>
      </c>
      <c r="I1906" s="70">
        <v>6.6918555835432398</v>
      </c>
      <c r="J1906" s="74">
        <v>807</v>
      </c>
      <c r="K1906" s="73">
        <v>122.1</v>
      </c>
      <c r="L1906" s="75">
        <v>6.6093366093366104</v>
      </c>
    </row>
    <row r="1907" spans="2:12" x14ac:dyDescent="0.2">
      <c r="B1907" s="71" t="s">
        <v>5829</v>
      </c>
      <c r="C1907" s="72" t="s">
        <v>5828</v>
      </c>
      <c r="D1907" s="72" t="s">
        <v>5430</v>
      </c>
      <c r="E1907" s="72" t="s">
        <v>10118</v>
      </c>
      <c r="F1907" s="72" t="s">
        <v>9983</v>
      </c>
      <c r="G1907" s="116">
        <v>6719</v>
      </c>
      <c r="H1907" s="73">
        <v>311.3</v>
      </c>
      <c r="I1907" s="70">
        <v>21.583681336331502</v>
      </c>
      <c r="J1907" s="74">
        <v>7569</v>
      </c>
      <c r="K1907" s="73">
        <v>314.8</v>
      </c>
      <c r="L1907" s="75">
        <v>24.043837357052102</v>
      </c>
    </row>
    <row r="1908" spans="2:12" x14ac:dyDescent="0.2">
      <c r="B1908" s="71" t="s">
        <v>5829</v>
      </c>
      <c r="C1908" s="72" t="s">
        <v>5828</v>
      </c>
      <c r="D1908" s="72" t="s">
        <v>8500</v>
      </c>
      <c r="E1908" s="72" t="s">
        <v>10118</v>
      </c>
      <c r="F1908" s="72" t="s">
        <v>9990</v>
      </c>
      <c r="G1908" s="116">
        <v>0</v>
      </c>
      <c r="H1908" s="73">
        <v>70.099999999999994</v>
      </c>
      <c r="I1908" s="70">
        <v>0</v>
      </c>
      <c r="J1908" s="74">
        <v>0</v>
      </c>
      <c r="K1908" s="73">
        <v>68.599999999999994</v>
      </c>
      <c r="L1908" s="75">
        <v>0</v>
      </c>
    </row>
    <row r="1909" spans="2:12" x14ac:dyDescent="0.2">
      <c r="B1909" s="71" t="s">
        <v>5829</v>
      </c>
      <c r="C1909" s="72" t="s">
        <v>5828</v>
      </c>
      <c r="D1909" s="72" t="s">
        <v>5431</v>
      </c>
      <c r="E1909" s="72" t="s">
        <v>10118</v>
      </c>
      <c r="F1909" s="72" t="s">
        <v>9983</v>
      </c>
      <c r="G1909" s="116">
        <v>1800</v>
      </c>
      <c r="H1909" s="73">
        <v>57.8</v>
      </c>
      <c r="I1909" s="70">
        <v>31.141868512110701</v>
      </c>
      <c r="J1909" s="74">
        <v>1800</v>
      </c>
      <c r="K1909" s="73">
        <v>59.1</v>
      </c>
      <c r="L1909" s="75">
        <v>30.456852791878202</v>
      </c>
    </row>
    <row r="1910" spans="2:12" x14ac:dyDescent="0.2">
      <c r="B1910" s="71" t="s">
        <v>5829</v>
      </c>
      <c r="C1910" s="72" t="s">
        <v>5828</v>
      </c>
      <c r="D1910" s="72" t="s">
        <v>5432</v>
      </c>
      <c r="E1910" s="72" t="s">
        <v>10118</v>
      </c>
      <c r="F1910" s="72" t="s">
        <v>9983</v>
      </c>
      <c r="G1910" s="116">
        <v>6089</v>
      </c>
      <c r="H1910" s="73">
        <v>299.60000000000002</v>
      </c>
      <c r="I1910" s="70">
        <v>20.323765020026698</v>
      </c>
      <c r="J1910" s="74">
        <v>6709</v>
      </c>
      <c r="K1910" s="73">
        <v>300.3</v>
      </c>
      <c r="L1910" s="75">
        <v>22.340992340992301</v>
      </c>
    </row>
    <row r="1911" spans="2:12" x14ac:dyDescent="0.2">
      <c r="B1911" s="71" t="s">
        <v>5829</v>
      </c>
      <c r="C1911" s="72" t="s">
        <v>5828</v>
      </c>
      <c r="D1911" s="72" t="s">
        <v>8198</v>
      </c>
      <c r="E1911" s="72" t="s">
        <v>10118</v>
      </c>
      <c r="F1911" s="72" t="s">
        <v>9990</v>
      </c>
      <c r="G1911" s="116">
        <v>0</v>
      </c>
      <c r="H1911" s="73">
        <v>63.9</v>
      </c>
      <c r="I1911" s="70">
        <v>0</v>
      </c>
      <c r="J1911" s="74">
        <v>0</v>
      </c>
      <c r="K1911" s="73">
        <v>63</v>
      </c>
      <c r="L1911" s="75">
        <v>0</v>
      </c>
    </row>
    <row r="1912" spans="2:12" x14ac:dyDescent="0.2">
      <c r="B1912" s="71" t="s">
        <v>5829</v>
      </c>
      <c r="C1912" s="72" t="s">
        <v>5828</v>
      </c>
      <c r="D1912" s="72" t="s">
        <v>5433</v>
      </c>
      <c r="E1912" s="72" t="s">
        <v>10118</v>
      </c>
      <c r="F1912" s="72" t="s">
        <v>9983</v>
      </c>
      <c r="G1912" s="116">
        <v>250</v>
      </c>
      <c r="H1912" s="73">
        <v>36.700000000000003</v>
      </c>
      <c r="I1912" s="70">
        <v>6.8119891008174402</v>
      </c>
      <c r="J1912" s="74">
        <v>250</v>
      </c>
      <c r="K1912" s="73">
        <v>35.5</v>
      </c>
      <c r="L1912" s="75">
        <v>7.0422535211267601</v>
      </c>
    </row>
    <row r="1913" spans="2:12" x14ac:dyDescent="0.2">
      <c r="B1913" s="71" t="s">
        <v>5829</v>
      </c>
      <c r="C1913" s="72" t="s">
        <v>5828</v>
      </c>
      <c r="D1913" s="72" t="s">
        <v>5434</v>
      </c>
      <c r="E1913" s="72" t="s">
        <v>10118</v>
      </c>
      <c r="F1913" s="72" t="s">
        <v>9983</v>
      </c>
      <c r="G1913" s="116">
        <v>24133</v>
      </c>
      <c r="H1913" s="73">
        <v>449.5</v>
      </c>
      <c r="I1913" s="70">
        <v>53.688542825361502</v>
      </c>
      <c r="J1913" s="74">
        <v>24393</v>
      </c>
      <c r="K1913" s="73">
        <v>448.9</v>
      </c>
      <c r="L1913" s="75">
        <v>54.339496547115203</v>
      </c>
    </row>
    <row r="1914" spans="2:12" x14ac:dyDescent="0.2">
      <c r="B1914" s="71" t="s">
        <v>5829</v>
      </c>
      <c r="C1914" s="72" t="s">
        <v>5828</v>
      </c>
      <c r="D1914" s="72" t="s">
        <v>5435</v>
      </c>
      <c r="E1914" s="72" t="s">
        <v>10118</v>
      </c>
      <c r="F1914" s="72" t="s">
        <v>9983</v>
      </c>
      <c r="G1914" s="116">
        <v>840</v>
      </c>
      <c r="H1914" s="73">
        <v>139.5</v>
      </c>
      <c r="I1914" s="70">
        <v>6.0215053763440904</v>
      </c>
      <c r="J1914" s="74">
        <v>844</v>
      </c>
      <c r="K1914" s="73">
        <v>138.69999999999999</v>
      </c>
      <c r="L1914" s="75">
        <v>6.0850757029560203</v>
      </c>
    </row>
    <row r="1915" spans="2:12" x14ac:dyDescent="0.2">
      <c r="B1915" s="71" t="s">
        <v>5829</v>
      </c>
      <c r="C1915" s="72" t="s">
        <v>5828</v>
      </c>
      <c r="D1915" s="72" t="s">
        <v>6329</v>
      </c>
      <c r="E1915" s="72" t="s">
        <v>10118</v>
      </c>
      <c r="F1915" s="72" t="s">
        <v>9990</v>
      </c>
      <c r="G1915" s="116">
        <v>0</v>
      </c>
      <c r="H1915" s="73">
        <v>78.599999999999994</v>
      </c>
      <c r="I1915" s="70">
        <v>0</v>
      </c>
      <c r="J1915" s="74">
        <v>0</v>
      </c>
      <c r="K1915" s="73">
        <v>79.400000000000006</v>
      </c>
      <c r="L1915" s="75">
        <v>0</v>
      </c>
    </row>
    <row r="1916" spans="2:12" x14ac:dyDescent="0.2">
      <c r="B1916" s="71" t="s">
        <v>5829</v>
      </c>
      <c r="C1916" s="72" t="s">
        <v>5828</v>
      </c>
      <c r="D1916" s="72" t="s">
        <v>5436</v>
      </c>
      <c r="E1916" s="72" t="s">
        <v>10118</v>
      </c>
      <c r="F1916" s="72" t="s">
        <v>9983</v>
      </c>
      <c r="G1916" s="116">
        <v>1489</v>
      </c>
      <c r="H1916" s="73">
        <v>124.9</v>
      </c>
      <c r="I1916" s="70">
        <v>11.9215372297838</v>
      </c>
      <c r="J1916" s="74">
        <v>1489</v>
      </c>
      <c r="K1916" s="73">
        <v>118.4</v>
      </c>
      <c r="L1916" s="75">
        <v>12.5760135135135</v>
      </c>
    </row>
    <row r="1917" spans="2:12" x14ac:dyDescent="0.2">
      <c r="B1917" s="71" t="s">
        <v>5829</v>
      </c>
      <c r="C1917" s="72" t="s">
        <v>5828</v>
      </c>
      <c r="D1917" s="72" t="s">
        <v>8501</v>
      </c>
      <c r="E1917" s="72" t="s">
        <v>10118</v>
      </c>
      <c r="F1917" s="72" t="s">
        <v>9990</v>
      </c>
      <c r="G1917" s="116">
        <v>0</v>
      </c>
      <c r="H1917" s="73">
        <v>52.3</v>
      </c>
      <c r="I1917" s="70">
        <v>0</v>
      </c>
      <c r="J1917" s="74">
        <v>0</v>
      </c>
      <c r="K1917" s="73">
        <v>50.1</v>
      </c>
      <c r="L1917" s="75">
        <v>0</v>
      </c>
    </row>
    <row r="1918" spans="2:12" x14ac:dyDescent="0.2">
      <c r="B1918" s="71" t="s">
        <v>5829</v>
      </c>
      <c r="C1918" s="72" t="s">
        <v>5828</v>
      </c>
      <c r="D1918" s="72" t="s">
        <v>4602</v>
      </c>
      <c r="E1918" s="72" t="s">
        <v>10118</v>
      </c>
      <c r="F1918" s="72" t="s">
        <v>9983</v>
      </c>
      <c r="G1918" s="116">
        <v>1088</v>
      </c>
      <c r="H1918" s="73">
        <v>155.69999999999999</v>
      </c>
      <c r="I1918" s="70">
        <v>6.9877970456005096</v>
      </c>
      <c r="J1918" s="74">
        <v>1074</v>
      </c>
      <c r="K1918" s="73">
        <v>153.6</v>
      </c>
      <c r="L1918" s="75">
        <v>6.9921875</v>
      </c>
    </row>
    <row r="1919" spans="2:12" x14ac:dyDescent="0.2">
      <c r="B1919" s="71" t="s">
        <v>5829</v>
      </c>
      <c r="C1919" s="72" t="s">
        <v>5828</v>
      </c>
      <c r="D1919" s="72" t="s">
        <v>4603</v>
      </c>
      <c r="E1919" s="72" t="s">
        <v>10118</v>
      </c>
      <c r="F1919" s="72" t="s">
        <v>9983</v>
      </c>
      <c r="G1919" s="116">
        <v>1850</v>
      </c>
      <c r="H1919" s="73">
        <v>68.5</v>
      </c>
      <c r="I1919" s="70">
        <v>27.007299270072998</v>
      </c>
      <c r="J1919" s="74">
        <v>2183</v>
      </c>
      <c r="K1919" s="73">
        <v>66</v>
      </c>
      <c r="L1919" s="75">
        <v>33.075757575757599</v>
      </c>
    </row>
    <row r="1920" spans="2:12" x14ac:dyDescent="0.2">
      <c r="B1920" s="71" t="s">
        <v>5829</v>
      </c>
      <c r="C1920" s="72" t="s">
        <v>5828</v>
      </c>
      <c r="D1920" s="72" t="s">
        <v>4604</v>
      </c>
      <c r="E1920" s="72" t="s">
        <v>10118</v>
      </c>
      <c r="F1920" s="72" t="s">
        <v>9983</v>
      </c>
      <c r="G1920" s="116">
        <v>6405</v>
      </c>
      <c r="H1920" s="73">
        <v>334</v>
      </c>
      <c r="I1920" s="70">
        <v>19.176646706586801</v>
      </c>
      <c r="J1920" s="74">
        <v>10000</v>
      </c>
      <c r="K1920" s="73">
        <v>330.8</v>
      </c>
      <c r="L1920" s="75">
        <v>30.229746070133</v>
      </c>
    </row>
    <row r="1921" spans="2:12" x14ac:dyDescent="0.2">
      <c r="B1921" s="71" t="s">
        <v>5829</v>
      </c>
      <c r="C1921" s="72" t="s">
        <v>5828</v>
      </c>
      <c r="D1921" s="72" t="s">
        <v>4605</v>
      </c>
      <c r="E1921" s="72" t="s">
        <v>10118</v>
      </c>
      <c r="F1921" s="72" t="s">
        <v>9983</v>
      </c>
      <c r="G1921" s="116">
        <v>13693</v>
      </c>
      <c r="H1921" s="73">
        <v>241.2</v>
      </c>
      <c r="I1921" s="70">
        <v>56.770315091210598</v>
      </c>
      <c r="J1921" s="74">
        <v>14930</v>
      </c>
      <c r="K1921" s="73">
        <v>237.4</v>
      </c>
      <c r="L1921" s="75">
        <v>62.889637742207199</v>
      </c>
    </row>
    <row r="1922" spans="2:12" x14ac:dyDescent="0.2">
      <c r="B1922" s="71" t="s">
        <v>5829</v>
      </c>
      <c r="C1922" s="72" t="s">
        <v>5828</v>
      </c>
      <c r="D1922" s="72" t="s">
        <v>4606</v>
      </c>
      <c r="E1922" s="72" t="s">
        <v>10118</v>
      </c>
      <c r="F1922" s="72" t="s">
        <v>9983</v>
      </c>
      <c r="G1922" s="116">
        <v>47040</v>
      </c>
      <c r="H1922" s="73">
        <v>1067.9000000000001</v>
      </c>
      <c r="I1922" s="70">
        <v>44.0490682648188</v>
      </c>
      <c r="J1922" s="74">
        <v>47316</v>
      </c>
      <c r="K1922" s="73">
        <v>1064.8</v>
      </c>
      <c r="L1922" s="75">
        <v>44.436513899323799</v>
      </c>
    </row>
    <row r="1923" spans="2:12" x14ac:dyDescent="0.2">
      <c r="B1923" s="71" t="s">
        <v>5829</v>
      </c>
      <c r="C1923" s="72" t="s">
        <v>5828</v>
      </c>
      <c r="D1923" s="72" t="s">
        <v>4607</v>
      </c>
      <c r="E1923" s="72" t="s">
        <v>10118</v>
      </c>
      <c r="F1923" s="72" t="s">
        <v>9983</v>
      </c>
      <c r="G1923" s="116">
        <v>3598</v>
      </c>
      <c r="H1923" s="73">
        <v>157.1</v>
      </c>
      <c r="I1923" s="70">
        <v>22.902609802673499</v>
      </c>
      <c r="J1923" s="74">
        <v>3804</v>
      </c>
      <c r="K1923" s="73">
        <v>149.80000000000001</v>
      </c>
      <c r="L1923" s="75">
        <v>25.3938584779706</v>
      </c>
    </row>
    <row r="1924" spans="2:12" x14ac:dyDescent="0.2">
      <c r="B1924" s="71" t="s">
        <v>5829</v>
      </c>
      <c r="C1924" s="72" t="s">
        <v>5828</v>
      </c>
      <c r="D1924" s="72" t="s">
        <v>4608</v>
      </c>
      <c r="E1924" s="72" t="s">
        <v>10118</v>
      </c>
      <c r="F1924" s="72" t="s">
        <v>9983</v>
      </c>
      <c r="G1924" s="116">
        <v>98792</v>
      </c>
      <c r="H1924" s="73">
        <v>1443.8</v>
      </c>
      <c r="I1924" s="70">
        <v>68.424989610749407</v>
      </c>
      <c r="J1924" s="74">
        <v>102178</v>
      </c>
      <c r="K1924" s="73">
        <v>1464.1</v>
      </c>
      <c r="L1924" s="75">
        <v>69.7889488422922</v>
      </c>
    </row>
    <row r="1925" spans="2:12" x14ac:dyDescent="0.2">
      <c r="B1925" s="71" t="s">
        <v>5829</v>
      </c>
      <c r="C1925" s="72" t="s">
        <v>5828</v>
      </c>
      <c r="D1925" s="72" t="s">
        <v>4609</v>
      </c>
      <c r="E1925" s="72" t="s">
        <v>10118</v>
      </c>
      <c r="F1925" s="72" t="s">
        <v>9983</v>
      </c>
      <c r="G1925" s="116">
        <v>933</v>
      </c>
      <c r="H1925" s="73">
        <v>113.2</v>
      </c>
      <c r="I1925" s="70">
        <v>8.2420494699646607</v>
      </c>
      <c r="J1925" s="74">
        <v>968</v>
      </c>
      <c r="K1925" s="73">
        <v>113.3</v>
      </c>
      <c r="L1925" s="75">
        <v>8.5436893203883493</v>
      </c>
    </row>
    <row r="1926" spans="2:12" x14ac:dyDescent="0.2">
      <c r="B1926" s="71" t="s">
        <v>5829</v>
      </c>
      <c r="C1926" s="72" t="s">
        <v>5828</v>
      </c>
      <c r="D1926" s="72" t="s">
        <v>4610</v>
      </c>
      <c r="E1926" s="72" t="s">
        <v>10118</v>
      </c>
      <c r="F1926" s="72" t="s">
        <v>9983</v>
      </c>
      <c r="G1926" s="116">
        <v>4322</v>
      </c>
      <c r="H1926" s="73">
        <v>163</v>
      </c>
      <c r="I1926" s="70">
        <v>26.5153374233129</v>
      </c>
      <c r="J1926" s="74">
        <v>4413</v>
      </c>
      <c r="K1926" s="73">
        <v>158.19999999999999</v>
      </c>
      <c r="L1926" s="75">
        <v>27.895069532237699</v>
      </c>
    </row>
    <row r="1927" spans="2:12" x14ac:dyDescent="0.2">
      <c r="B1927" s="71" t="s">
        <v>5829</v>
      </c>
      <c r="C1927" s="72" t="s">
        <v>5828</v>
      </c>
      <c r="D1927" s="72" t="s">
        <v>4611</v>
      </c>
      <c r="E1927" s="72" t="s">
        <v>10118</v>
      </c>
      <c r="F1927" s="72" t="s">
        <v>9983</v>
      </c>
      <c r="G1927" s="116">
        <v>6308</v>
      </c>
      <c r="H1927" s="73">
        <v>194.1</v>
      </c>
      <c r="I1927" s="70">
        <v>32.4987120041216</v>
      </c>
      <c r="J1927" s="74">
        <v>6312</v>
      </c>
      <c r="K1927" s="73">
        <v>193.9</v>
      </c>
      <c r="L1927" s="75">
        <v>32.5528623001547</v>
      </c>
    </row>
    <row r="1928" spans="2:12" x14ac:dyDescent="0.2">
      <c r="B1928" s="71" t="s">
        <v>5829</v>
      </c>
      <c r="C1928" s="72" t="s">
        <v>5828</v>
      </c>
      <c r="D1928" s="72" t="s">
        <v>4612</v>
      </c>
      <c r="E1928" s="72" t="s">
        <v>10118</v>
      </c>
      <c r="F1928" s="72" t="s">
        <v>9983</v>
      </c>
      <c r="G1928" s="116">
        <v>7057</v>
      </c>
      <c r="H1928" s="73">
        <v>418.8</v>
      </c>
      <c r="I1928" s="70">
        <v>16.850525310410699</v>
      </c>
      <c r="J1928" s="74">
        <v>7146</v>
      </c>
      <c r="K1928" s="73">
        <v>421.3</v>
      </c>
      <c r="L1928" s="75">
        <v>16.961784951341102</v>
      </c>
    </row>
    <row r="1929" spans="2:12" x14ac:dyDescent="0.2">
      <c r="B1929" s="71" t="s">
        <v>5829</v>
      </c>
      <c r="C1929" s="72" t="s">
        <v>5828</v>
      </c>
      <c r="D1929" s="72" t="s">
        <v>4613</v>
      </c>
      <c r="E1929" s="72" t="s">
        <v>10118</v>
      </c>
      <c r="F1929" s="72" t="s">
        <v>9983</v>
      </c>
      <c r="G1929" s="116">
        <v>2400</v>
      </c>
      <c r="H1929" s="73">
        <v>82.3</v>
      </c>
      <c r="I1929" s="70">
        <v>29.1616038882139</v>
      </c>
      <c r="J1929" s="74">
        <v>2392</v>
      </c>
      <c r="K1929" s="73">
        <v>82</v>
      </c>
      <c r="L1929" s="75">
        <v>29.170731707317099</v>
      </c>
    </row>
    <row r="1930" spans="2:12" x14ac:dyDescent="0.2">
      <c r="B1930" s="71" t="s">
        <v>5829</v>
      </c>
      <c r="C1930" s="72" t="s">
        <v>5828</v>
      </c>
      <c r="D1930" s="72" t="s">
        <v>4614</v>
      </c>
      <c r="E1930" s="72" t="s">
        <v>10118</v>
      </c>
      <c r="F1930" s="72" t="s">
        <v>9983</v>
      </c>
      <c r="G1930" s="116">
        <v>101425</v>
      </c>
      <c r="H1930" s="73">
        <v>1274.4000000000001</v>
      </c>
      <c r="I1930" s="70">
        <v>79.586472065285605</v>
      </c>
      <c r="J1930" s="74">
        <v>102132</v>
      </c>
      <c r="K1930" s="73">
        <v>1277.3</v>
      </c>
      <c r="L1930" s="75">
        <v>79.959289125499097</v>
      </c>
    </row>
    <row r="1931" spans="2:12" x14ac:dyDescent="0.2">
      <c r="B1931" s="71" t="s">
        <v>5829</v>
      </c>
      <c r="C1931" s="72" t="s">
        <v>5828</v>
      </c>
      <c r="D1931" s="72" t="s">
        <v>4615</v>
      </c>
      <c r="E1931" s="72" t="s">
        <v>10118</v>
      </c>
      <c r="F1931" s="72" t="s">
        <v>9983</v>
      </c>
      <c r="G1931" s="116">
        <v>710533</v>
      </c>
      <c r="H1931" s="73">
        <v>6600.92</v>
      </c>
      <c r="I1931" s="70">
        <v>107.641510577313</v>
      </c>
      <c r="J1931" s="74">
        <v>747048</v>
      </c>
      <c r="K1931" s="73">
        <v>6826.1</v>
      </c>
      <c r="L1931" s="75">
        <v>109.43994374533</v>
      </c>
    </row>
    <row r="1932" spans="2:12" x14ac:dyDescent="0.2">
      <c r="B1932" s="71" t="s">
        <v>5829</v>
      </c>
      <c r="C1932" s="72" t="s">
        <v>5828</v>
      </c>
      <c r="D1932" s="72" t="s">
        <v>4616</v>
      </c>
      <c r="E1932" s="72" t="s">
        <v>10118</v>
      </c>
      <c r="F1932" s="72" t="s">
        <v>9983</v>
      </c>
      <c r="G1932" s="116">
        <v>421</v>
      </c>
      <c r="H1932" s="73">
        <v>65.2</v>
      </c>
      <c r="I1932" s="70">
        <v>6.4570552147239297</v>
      </c>
      <c r="J1932" s="74">
        <v>420</v>
      </c>
      <c r="K1932" s="73">
        <v>65</v>
      </c>
      <c r="L1932" s="75">
        <v>6.4615384615384599</v>
      </c>
    </row>
    <row r="1933" spans="2:12" x14ac:dyDescent="0.2">
      <c r="B1933" s="71" t="s">
        <v>5829</v>
      </c>
      <c r="C1933" s="72" t="s">
        <v>5828</v>
      </c>
      <c r="D1933" s="72" t="s">
        <v>4617</v>
      </c>
      <c r="E1933" s="72" t="s">
        <v>10118</v>
      </c>
      <c r="F1933" s="72" t="s">
        <v>9983</v>
      </c>
      <c r="G1933" s="116">
        <v>6500</v>
      </c>
      <c r="H1933" s="73">
        <v>236.6</v>
      </c>
      <c r="I1933" s="70">
        <v>27.472527472527499</v>
      </c>
      <c r="J1933" s="74">
        <v>6371</v>
      </c>
      <c r="K1933" s="73">
        <v>220.9</v>
      </c>
      <c r="L1933" s="75">
        <v>28.8411045722046</v>
      </c>
    </row>
    <row r="1934" spans="2:12" x14ac:dyDescent="0.2">
      <c r="B1934" s="71" t="s">
        <v>5829</v>
      </c>
      <c r="C1934" s="72" t="s">
        <v>5828</v>
      </c>
      <c r="D1934" s="72" t="s">
        <v>4618</v>
      </c>
      <c r="E1934" s="72" t="s">
        <v>10118</v>
      </c>
      <c r="F1934" s="72" t="s">
        <v>9983</v>
      </c>
      <c r="G1934" s="116">
        <v>4308</v>
      </c>
      <c r="H1934" s="73">
        <v>137.4</v>
      </c>
      <c r="I1934" s="70">
        <v>31.353711790393</v>
      </c>
      <c r="J1934" s="74">
        <v>4933</v>
      </c>
      <c r="K1934" s="73">
        <v>127.8</v>
      </c>
      <c r="L1934" s="75">
        <v>38.599374021909199</v>
      </c>
    </row>
    <row r="1935" spans="2:12" x14ac:dyDescent="0.2">
      <c r="B1935" s="71" t="s">
        <v>5829</v>
      </c>
      <c r="C1935" s="72" t="s">
        <v>5828</v>
      </c>
      <c r="D1935" s="72" t="s">
        <v>4619</v>
      </c>
      <c r="E1935" s="72" t="s">
        <v>10118</v>
      </c>
      <c r="F1935" s="72" t="s">
        <v>9983</v>
      </c>
      <c r="G1935" s="116">
        <v>6620</v>
      </c>
      <c r="H1935" s="73">
        <v>137.69999999999999</v>
      </c>
      <c r="I1935" s="70">
        <v>48.075526506899102</v>
      </c>
      <c r="J1935" s="74">
        <v>6750</v>
      </c>
      <c r="K1935" s="73">
        <v>141.19999999999999</v>
      </c>
      <c r="L1935" s="75">
        <v>47.8045325779037</v>
      </c>
    </row>
    <row r="1936" spans="2:12" x14ac:dyDescent="0.2">
      <c r="B1936" s="71" t="s">
        <v>5829</v>
      </c>
      <c r="C1936" s="72" t="s">
        <v>5828</v>
      </c>
      <c r="D1936" s="72" t="s">
        <v>8502</v>
      </c>
      <c r="E1936" s="72" t="s">
        <v>10118</v>
      </c>
      <c r="F1936" s="72" t="s">
        <v>9990</v>
      </c>
      <c r="G1936" s="116">
        <v>0</v>
      </c>
      <c r="H1936" s="73">
        <v>66.7</v>
      </c>
      <c r="I1936" s="70">
        <v>0</v>
      </c>
      <c r="J1936" s="74">
        <v>0</v>
      </c>
      <c r="K1936" s="73">
        <v>73.7</v>
      </c>
      <c r="L1936" s="75">
        <v>0</v>
      </c>
    </row>
    <row r="1937" spans="2:12" x14ac:dyDescent="0.2">
      <c r="B1937" s="71" t="s">
        <v>5829</v>
      </c>
      <c r="C1937" s="72" t="s">
        <v>5828</v>
      </c>
      <c r="D1937" s="72" t="s">
        <v>3882</v>
      </c>
      <c r="E1937" s="72" t="s">
        <v>10118</v>
      </c>
      <c r="F1937" s="72" t="s">
        <v>9983</v>
      </c>
      <c r="G1937" s="116">
        <v>5080</v>
      </c>
      <c r="H1937" s="73">
        <v>169.5</v>
      </c>
      <c r="I1937" s="70">
        <v>29.970501474926301</v>
      </c>
      <c r="J1937" s="74">
        <v>4921</v>
      </c>
      <c r="K1937" s="73">
        <v>164.2</v>
      </c>
      <c r="L1937" s="75">
        <v>29.9695493300853</v>
      </c>
    </row>
    <row r="1938" spans="2:12" x14ac:dyDescent="0.2">
      <c r="B1938" s="71" t="s">
        <v>5829</v>
      </c>
      <c r="C1938" s="72" t="s">
        <v>5828</v>
      </c>
      <c r="D1938" s="72" t="s">
        <v>3883</v>
      </c>
      <c r="E1938" s="72" t="s">
        <v>10118</v>
      </c>
      <c r="F1938" s="72" t="s">
        <v>9983</v>
      </c>
      <c r="G1938" s="116">
        <v>2000</v>
      </c>
      <c r="H1938" s="73">
        <v>144.80000000000001</v>
      </c>
      <c r="I1938" s="70">
        <v>13.8121546961326</v>
      </c>
      <c r="J1938" s="74">
        <v>2038</v>
      </c>
      <c r="K1938" s="73">
        <v>140.30000000000001</v>
      </c>
      <c r="L1938" s="75">
        <v>14.5260156806842</v>
      </c>
    </row>
    <row r="1939" spans="2:12" x14ac:dyDescent="0.2">
      <c r="B1939" s="71" t="s">
        <v>5829</v>
      </c>
      <c r="C1939" s="72" t="s">
        <v>5828</v>
      </c>
      <c r="D1939" s="72" t="s">
        <v>8503</v>
      </c>
      <c r="E1939" s="72" t="s">
        <v>10118</v>
      </c>
      <c r="F1939" s="72" t="s">
        <v>9990</v>
      </c>
      <c r="G1939" s="116">
        <v>0</v>
      </c>
      <c r="H1939" s="73">
        <v>75.400000000000006</v>
      </c>
      <c r="I1939" s="70">
        <v>0</v>
      </c>
      <c r="J1939" s="74">
        <v>0</v>
      </c>
      <c r="K1939" s="73">
        <v>71.599999999999994</v>
      </c>
      <c r="L1939" s="75">
        <v>0</v>
      </c>
    </row>
    <row r="1940" spans="2:12" x14ac:dyDescent="0.2">
      <c r="B1940" s="71" t="s">
        <v>5829</v>
      </c>
      <c r="C1940" s="72" t="s">
        <v>5828</v>
      </c>
      <c r="D1940" s="72" t="s">
        <v>3884</v>
      </c>
      <c r="E1940" s="72" t="s">
        <v>10118</v>
      </c>
      <c r="F1940" s="72" t="s">
        <v>9983</v>
      </c>
      <c r="G1940" s="116">
        <v>720</v>
      </c>
      <c r="H1940" s="73">
        <v>69.5</v>
      </c>
      <c r="I1940" s="70">
        <v>10.3597122302158</v>
      </c>
      <c r="J1940" s="74">
        <v>721</v>
      </c>
      <c r="K1940" s="73">
        <v>68.2</v>
      </c>
      <c r="L1940" s="75">
        <v>10.5718475073314</v>
      </c>
    </row>
    <row r="1941" spans="2:12" x14ac:dyDescent="0.2">
      <c r="B1941" s="71" t="s">
        <v>5829</v>
      </c>
      <c r="C1941" s="72" t="s">
        <v>5828</v>
      </c>
      <c r="D1941" s="72" t="s">
        <v>3885</v>
      </c>
      <c r="E1941" s="72" t="s">
        <v>10118</v>
      </c>
      <c r="F1941" s="72" t="s">
        <v>9983</v>
      </c>
      <c r="G1941" s="116">
        <v>4465</v>
      </c>
      <c r="H1941" s="73">
        <v>182.8</v>
      </c>
      <c r="I1941" s="70">
        <v>24.425601750546999</v>
      </c>
      <c r="J1941" s="74">
        <v>4461</v>
      </c>
      <c r="K1941" s="73">
        <v>179.4</v>
      </c>
      <c r="L1941" s="75">
        <v>24.866220735786001</v>
      </c>
    </row>
    <row r="1942" spans="2:12" x14ac:dyDescent="0.2">
      <c r="B1942" s="71" t="s">
        <v>5829</v>
      </c>
      <c r="C1942" s="72" t="s">
        <v>5828</v>
      </c>
      <c r="D1942" s="72" t="s">
        <v>3886</v>
      </c>
      <c r="E1942" s="72" t="s">
        <v>10118</v>
      </c>
      <c r="F1942" s="72" t="s">
        <v>9983</v>
      </c>
      <c r="G1942" s="116">
        <v>771</v>
      </c>
      <c r="H1942" s="73">
        <v>36.9</v>
      </c>
      <c r="I1942" s="70">
        <v>20.894308943089399</v>
      </c>
      <c r="J1942" s="74">
        <v>789</v>
      </c>
      <c r="K1942" s="73">
        <v>35.5</v>
      </c>
      <c r="L1942" s="75">
        <v>22.225352112676099</v>
      </c>
    </row>
    <row r="1943" spans="2:12" x14ac:dyDescent="0.2">
      <c r="B1943" s="71" t="s">
        <v>5829</v>
      </c>
      <c r="C1943" s="72" t="s">
        <v>5828</v>
      </c>
      <c r="D1943" s="72" t="s">
        <v>3887</v>
      </c>
      <c r="E1943" s="72" t="s">
        <v>10118</v>
      </c>
      <c r="F1943" s="72" t="s">
        <v>9983</v>
      </c>
      <c r="G1943" s="116">
        <v>5270</v>
      </c>
      <c r="H1943" s="73">
        <v>151.30000000000001</v>
      </c>
      <c r="I1943" s="70">
        <v>34.831460674157299</v>
      </c>
      <c r="J1943" s="74">
        <v>5758</v>
      </c>
      <c r="K1943" s="73">
        <v>151</v>
      </c>
      <c r="L1943" s="75">
        <v>38.132450331125803</v>
      </c>
    </row>
    <row r="1944" spans="2:12" x14ac:dyDescent="0.2">
      <c r="B1944" s="71" t="s">
        <v>5829</v>
      </c>
      <c r="C1944" s="72" t="s">
        <v>5828</v>
      </c>
      <c r="D1944" s="72" t="s">
        <v>3888</v>
      </c>
      <c r="E1944" s="72" t="s">
        <v>10118</v>
      </c>
      <c r="F1944" s="72" t="s">
        <v>9983</v>
      </c>
      <c r="G1944" s="116">
        <v>7684</v>
      </c>
      <c r="H1944" s="73">
        <v>185.7</v>
      </c>
      <c r="I1944" s="70">
        <v>41.378567582121697</v>
      </c>
      <c r="J1944" s="74">
        <v>7854</v>
      </c>
      <c r="K1944" s="73">
        <v>184.8</v>
      </c>
      <c r="L1944" s="75">
        <v>42.5</v>
      </c>
    </row>
    <row r="1945" spans="2:12" x14ac:dyDescent="0.2">
      <c r="B1945" s="71" t="s">
        <v>5829</v>
      </c>
      <c r="C1945" s="72" t="s">
        <v>5828</v>
      </c>
      <c r="D1945" s="72" t="s">
        <v>6865</v>
      </c>
      <c r="E1945" s="72" t="s">
        <v>10118</v>
      </c>
      <c r="F1945" s="72" t="s">
        <v>9983</v>
      </c>
      <c r="G1945" s="116">
        <v>750</v>
      </c>
      <c r="H1945" s="73">
        <v>60.9</v>
      </c>
      <c r="I1945" s="70">
        <v>12.3152709359606</v>
      </c>
      <c r="J1945" s="74">
        <v>800</v>
      </c>
      <c r="K1945" s="73">
        <v>57.7</v>
      </c>
      <c r="L1945" s="75">
        <v>13.8648180242634</v>
      </c>
    </row>
    <row r="1946" spans="2:12" x14ac:dyDescent="0.2">
      <c r="B1946" s="71" t="s">
        <v>5829</v>
      </c>
      <c r="C1946" s="72" t="s">
        <v>5828</v>
      </c>
      <c r="D1946" s="72" t="s">
        <v>3889</v>
      </c>
      <c r="E1946" s="72" t="s">
        <v>10118</v>
      </c>
      <c r="F1946" s="72" t="s">
        <v>9983</v>
      </c>
      <c r="G1946" s="116">
        <v>948</v>
      </c>
      <c r="H1946" s="73">
        <v>84.9</v>
      </c>
      <c r="I1946" s="70">
        <v>11.1660777385159</v>
      </c>
      <c r="J1946" s="74">
        <v>950</v>
      </c>
      <c r="K1946" s="73">
        <v>78.3</v>
      </c>
      <c r="L1946" s="75">
        <v>12.1328224776501</v>
      </c>
    </row>
    <row r="1947" spans="2:12" x14ac:dyDescent="0.2">
      <c r="B1947" s="71" t="s">
        <v>5829</v>
      </c>
      <c r="C1947" s="72" t="s">
        <v>5828</v>
      </c>
      <c r="D1947" s="72" t="s">
        <v>3890</v>
      </c>
      <c r="E1947" s="72" t="s">
        <v>10118</v>
      </c>
      <c r="F1947" s="72" t="s">
        <v>9983</v>
      </c>
      <c r="G1947" s="116">
        <v>15243</v>
      </c>
      <c r="H1947" s="73">
        <v>257.5</v>
      </c>
      <c r="I1947" s="70">
        <v>59.196116504854402</v>
      </c>
      <c r="J1947" s="74">
        <v>15427</v>
      </c>
      <c r="K1947" s="73">
        <v>259.2</v>
      </c>
      <c r="L1947" s="75">
        <v>59.517746913580197</v>
      </c>
    </row>
    <row r="1948" spans="2:12" x14ac:dyDescent="0.2">
      <c r="B1948" s="71" t="s">
        <v>5829</v>
      </c>
      <c r="C1948" s="72" t="s">
        <v>5828</v>
      </c>
      <c r="D1948" s="72" t="s">
        <v>3891</v>
      </c>
      <c r="E1948" s="72" t="s">
        <v>10118</v>
      </c>
      <c r="F1948" s="72" t="s">
        <v>9983</v>
      </c>
      <c r="G1948" s="116">
        <v>2300</v>
      </c>
      <c r="H1948" s="73">
        <v>79.5</v>
      </c>
      <c r="I1948" s="70">
        <v>28.930817610062899</v>
      </c>
      <c r="J1948" s="74">
        <v>2300</v>
      </c>
      <c r="K1948" s="73">
        <v>80.5</v>
      </c>
      <c r="L1948" s="75">
        <v>28.571428571428601</v>
      </c>
    </row>
    <row r="1949" spans="2:12" x14ac:dyDescent="0.2">
      <c r="B1949" s="71" t="s">
        <v>5829</v>
      </c>
      <c r="C1949" s="72" t="s">
        <v>5828</v>
      </c>
      <c r="D1949" s="72" t="s">
        <v>3892</v>
      </c>
      <c r="E1949" s="72" t="s">
        <v>10118</v>
      </c>
      <c r="F1949" s="72" t="s">
        <v>9983</v>
      </c>
      <c r="G1949" s="116">
        <v>1250</v>
      </c>
      <c r="H1949" s="73">
        <v>184.3</v>
      </c>
      <c r="I1949" s="70">
        <v>6.7824199674443797</v>
      </c>
      <c r="J1949" s="74">
        <v>1350</v>
      </c>
      <c r="K1949" s="73">
        <v>181.3</v>
      </c>
      <c r="L1949" s="75">
        <v>7.4462217319360198</v>
      </c>
    </row>
    <row r="1950" spans="2:12" x14ac:dyDescent="0.2">
      <c r="B1950" s="71" t="s">
        <v>5829</v>
      </c>
      <c r="C1950" s="72" t="s">
        <v>5828</v>
      </c>
      <c r="D1950" s="72" t="s">
        <v>3893</v>
      </c>
      <c r="E1950" s="72" t="s">
        <v>10118</v>
      </c>
      <c r="F1950" s="72" t="s">
        <v>9983</v>
      </c>
      <c r="G1950" s="116">
        <v>4897</v>
      </c>
      <c r="H1950" s="73">
        <v>186.8</v>
      </c>
      <c r="I1950" s="70">
        <v>26.215203426124202</v>
      </c>
      <c r="J1950" s="74">
        <v>5087</v>
      </c>
      <c r="K1950" s="73">
        <v>189.4</v>
      </c>
      <c r="L1950" s="75">
        <v>26.8585005279831</v>
      </c>
    </row>
    <row r="1951" spans="2:12" x14ac:dyDescent="0.2">
      <c r="B1951" s="71" t="s">
        <v>5829</v>
      </c>
      <c r="C1951" s="72" t="s">
        <v>5828</v>
      </c>
      <c r="D1951" s="72" t="s">
        <v>3894</v>
      </c>
      <c r="E1951" s="72" t="s">
        <v>10118</v>
      </c>
      <c r="F1951" s="72" t="s">
        <v>9983</v>
      </c>
      <c r="G1951" s="116">
        <v>6855</v>
      </c>
      <c r="H1951" s="73">
        <v>312.10000000000002</v>
      </c>
      <c r="I1951" s="70">
        <v>21.964114066004498</v>
      </c>
      <c r="J1951" s="74">
        <v>5205</v>
      </c>
      <c r="K1951" s="73">
        <v>311.39999999999998</v>
      </c>
      <c r="L1951" s="75">
        <v>16.714836223506701</v>
      </c>
    </row>
    <row r="1952" spans="2:12" x14ac:dyDescent="0.2">
      <c r="B1952" s="71" t="s">
        <v>5829</v>
      </c>
      <c r="C1952" s="72" t="s">
        <v>5828</v>
      </c>
      <c r="D1952" s="72" t="s">
        <v>8504</v>
      </c>
      <c r="E1952" s="72" t="s">
        <v>10118</v>
      </c>
      <c r="F1952" s="72" t="s">
        <v>9990</v>
      </c>
      <c r="G1952" s="116">
        <v>0</v>
      </c>
      <c r="H1952" s="73">
        <v>62.7</v>
      </c>
      <c r="I1952" s="70">
        <v>0</v>
      </c>
      <c r="J1952" s="74">
        <v>0</v>
      </c>
      <c r="K1952" s="73">
        <v>59</v>
      </c>
      <c r="L1952" s="75">
        <v>0</v>
      </c>
    </row>
    <row r="1953" spans="2:12" x14ac:dyDescent="0.2">
      <c r="B1953" s="71" t="s">
        <v>5829</v>
      </c>
      <c r="C1953" s="72" t="s">
        <v>5828</v>
      </c>
      <c r="D1953" s="72" t="s">
        <v>3895</v>
      </c>
      <c r="E1953" s="72" t="s">
        <v>10118</v>
      </c>
      <c r="F1953" s="72" t="s">
        <v>9983</v>
      </c>
      <c r="G1953" s="116">
        <v>2799</v>
      </c>
      <c r="H1953" s="73">
        <v>123.7</v>
      </c>
      <c r="I1953" s="70">
        <v>22.627324171382401</v>
      </c>
      <c r="J1953" s="74">
        <v>2723</v>
      </c>
      <c r="K1953" s="73">
        <v>125.7</v>
      </c>
      <c r="L1953" s="75">
        <v>21.6626889419252</v>
      </c>
    </row>
    <row r="1954" spans="2:12" x14ac:dyDescent="0.2">
      <c r="B1954" s="71" t="s">
        <v>5829</v>
      </c>
      <c r="C1954" s="72" t="s">
        <v>5828</v>
      </c>
      <c r="D1954" s="72" t="s">
        <v>3896</v>
      </c>
      <c r="E1954" s="72" t="s">
        <v>10118</v>
      </c>
      <c r="F1954" s="72" t="s">
        <v>9983</v>
      </c>
      <c r="G1954" s="116">
        <v>3497</v>
      </c>
      <c r="H1954" s="73">
        <v>108.1</v>
      </c>
      <c r="I1954" s="70">
        <v>32.349676225716898</v>
      </c>
      <c r="J1954" s="74">
        <v>3128</v>
      </c>
      <c r="K1954" s="73">
        <v>107.2</v>
      </c>
      <c r="L1954" s="75">
        <v>29.179104477611901</v>
      </c>
    </row>
    <row r="1955" spans="2:12" x14ac:dyDescent="0.2">
      <c r="B1955" s="71" t="s">
        <v>5829</v>
      </c>
      <c r="C1955" s="72" t="s">
        <v>5828</v>
      </c>
      <c r="D1955" s="72" t="s">
        <v>4637</v>
      </c>
      <c r="E1955" s="72" t="s">
        <v>10118</v>
      </c>
      <c r="F1955" s="72" t="s">
        <v>9983</v>
      </c>
      <c r="G1955" s="116">
        <v>96475</v>
      </c>
      <c r="H1955" s="73">
        <v>1271.7</v>
      </c>
      <c r="I1955" s="70">
        <v>75.863018007391702</v>
      </c>
      <c r="J1955" s="74">
        <v>95227</v>
      </c>
      <c r="K1955" s="73">
        <v>1255.3</v>
      </c>
      <c r="L1955" s="75">
        <v>75.859953795905398</v>
      </c>
    </row>
    <row r="1956" spans="2:12" x14ac:dyDescent="0.2">
      <c r="B1956" s="71" t="s">
        <v>5829</v>
      </c>
      <c r="C1956" s="72" t="s">
        <v>5828</v>
      </c>
      <c r="D1956" s="72" t="s">
        <v>8505</v>
      </c>
      <c r="E1956" s="72" t="s">
        <v>10118</v>
      </c>
      <c r="F1956" s="72" t="s">
        <v>9990</v>
      </c>
      <c r="G1956" s="116">
        <v>0</v>
      </c>
      <c r="H1956" s="73">
        <v>77.8</v>
      </c>
      <c r="I1956" s="70">
        <v>0</v>
      </c>
      <c r="J1956" s="74">
        <v>0</v>
      </c>
      <c r="K1956" s="73">
        <v>75.900000000000006</v>
      </c>
      <c r="L1956" s="75">
        <v>0</v>
      </c>
    </row>
    <row r="1957" spans="2:12" x14ac:dyDescent="0.2">
      <c r="B1957" s="71" t="s">
        <v>5829</v>
      </c>
      <c r="C1957" s="72" t="s">
        <v>5828</v>
      </c>
      <c r="D1957" s="72" t="s">
        <v>4638</v>
      </c>
      <c r="E1957" s="72" t="s">
        <v>10118</v>
      </c>
      <c r="F1957" s="72" t="s">
        <v>9983</v>
      </c>
      <c r="G1957" s="116">
        <v>3024</v>
      </c>
      <c r="H1957" s="73">
        <v>197.8</v>
      </c>
      <c r="I1957" s="70">
        <v>15.2881698685541</v>
      </c>
      <c r="J1957" s="74">
        <v>2925</v>
      </c>
      <c r="K1957" s="73">
        <v>196.2</v>
      </c>
      <c r="L1957" s="75">
        <v>14.9082568807339</v>
      </c>
    </row>
    <row r="1958" spans="2:12" x14ac:dyDescent="0.2">
      <c r="B1958" s="71" t="s">
        <v>5829</v>
      </c>
      <c r="C1958" s="72" t="s">
        <v>5828</v>
      </c>
      <c r="D1958" s="72" t="s">
        <v>4639</v>
      </c>
      <c r="E1958" s="72" t="s">
        <v>10118</v>
      </c>
      <c r="F1958" s="72" t="s">
        <v>9983</v>
      </c>
      <c r="G1958" s="116">
        <v>3254</v>
      </c>
      <c r="H1958" s="73">
        <v>151.1</v>
      </c>
      <c r="I1958" s="70">
        <v>21.535407015221701</v>
      </c>
      <c r="J1958" s="74">
        <v>3250</v>
      </c>
      <c r="K1958" s="73">
        <v>144.69999999999999</v>
      </c>
      <c r="L1958" s="75">
        <v>22.4602626123013</v>
      </c>
    </row>
    <row r="1959" spans="2:12" x14ac:dyDescent="0.2">
      <c r="B1959" s="71" t="s">
        <v>5829</v>
      </c>
      <c r="C1959" s="72" t="s">
        <v>5828</v>
      </c>
      <c r="D1959" s="72" t="s">
        <v>8506</v>
      </c>
      <c r="E1959" s="72" t="s">
        <v>10118</v>
      </c>
      <c r="F1959" s="72" t="s">
        <v>9990</v>
      </c>
      <c r="G1959" s="116">
        <v>0</v>
      </c>
      <c r="H1959" s="73">
        <v>40.200000000000003</v>
      </c>
      <c r="I1959" s="70">
        <v>0</v>
      </c>
      <c r="J1959" s="74">
        <v>0</v>
      </c>
      <c r="K1959" s="73">
        <v>38.5</v>
      </c>
      <c r="L1959" s="75">
        <v>0</v>
      </c>
    </row>
    <row r="1960" spans="2:12" x14ac:dyDescent="0.2">
      <c r="B1960" s="71" t="s">
        <v>5829</v>
      </c>
      <c r="C1960" s="72" t="s">
        <v>5828</v>
      </c>
      <c r="D1960" s="72" t="s">
        <v>4640</v>
      </c>
      <c r="E1960" s="72" t="s">
        <v>10118</v>
      </c>
      <c r="F1960" s="72" t="s">
        <v>9983</v>
      </c>
      <c r="G1960" s="116">
        <v>2437</v>
      </c>
      <c r="H1960" s="73">
        <v>85.7</v>
      </c>
      <c r="I1960" s="70">
        <v>28.4364060676779</v>
      </c>
      <c r="J1960" s="74">
        <v>2533</v>
      </c>
      <c r="K1960" s="73">
        <v>85.6</v>
      </c>
      <c r="L1960" s="75">
        <v>29.591121495327101</v>
      </c>
    </row>
    <row r="1961" spans="2:12" x14ac:dyDescent="0.2">
      <c r="B1961" s="71" t="s">
        <v>5829</v>
      </c>
      <c r="C1961" s="72" t="s">
        <v>5828</v>
      </c>
      <c r="D1961" s="72" t="s">
        <v>8507</v>
      </c>
      <c r="E1961" s="72" t="s">
        <v>10118</v>
      </c>
      <c r="F1961" s="72" t="s">
        <v>9990</v>
      </c>
      <c r="G1961" s="116">
        <v>0</v>
      </c>
      <c r="H1961" s="73">
        <v>104.4</v>
      </c>
      <c r="I1961" s="70">
        <v>0</v>
      </c>
      <c r="J1961" s="74">
        <v>0</v>
      </c>
      <c r="K1961" s="73">
        <v>103.4</v>
      </c>
      <c r="L1961" s="75">
        <v>0</v>
      </c>
    </row>
    <row r="1962" spans="2:12" x14ac:dyDescent="0.2">
      <c r="B1962" s="71" t="s">
        <v>5829</v>
      </c>
      <c r="C1962" s="72" t="s">
        <v>5828</v>
      </c>
      <c r="D1962" s="72" t="s">
        <v>4641</v>
      </c>
      <c r="E1962" s="72" t="s">
        <v>10118</v>
      </c>
      <c r="F1962" s="72" t="s">
        <v>9983</v>
      </c>
      <c r="G1962" s="116">
        <v>2500</v>
      </c>
      <c r="H1962" s="73">
        <v>83.7</v>
      </c>
      <c r="I1962" s="70">
        <v>29.868578255675001</v>
      </c>
      <c r="J1962" s="74">
        <v>2000</v>
      </c>
      <c r="K1962" s="73">
        <v>79.099999999999994</v>
      </c>
      <c r="L1962" s="75">
        <v>25.2844500632111</v>
      </c>
    </row>
    <row r="1963" spans="2:12" x14ac:dyDescent="0.2">
      <c r="B1963" s="71" t="s">
        <v>5829</v>
      </c>
      <c r="C1963" s="72" t="s">
        <v>5828</v>
      </c>
      <c r="D1963" s="72" t="s">
        <v>4642</v>
      </c>
      <c r="E1963" s="72" t="s">
        <v>10118</v>
      </c>
      <c r="F1963" s="72" t="s">
        <v>9983</v>
      </c>
      <c r="G1963" s="116">
        <v>19098</v>
      </c>
      <c r="H1963" s="73">
        <v>445.7</v>
      </c>
      <c r="I1963" s="70">
        <v>42.849450302894297</v>
      </c>
      <c r="J1963" s="74">
        <v>19320</v>
      </c>
      <c r="K1963" s="73">
        <v>451.2</v>
      </c>
      <c r="L1963" s="75">
        <v>42.819148936170201</v>
      </c>
    </row>
    <row r="1964" spans="2:12" x14ac:dyDescent="0.2">
      <c r="B1964" s="71" t="s">
        <v>5829</v>
      </c>
      <c r="C1964" s="72" t="s">
        <v>5828</v>
      </c>
      <c r="D1964" s="72" t="s">
        <v>5462</v>
      </c>
      <c r="E1964" s="72" t="s">
        <v>10118</v>
      </c>
      <c r="F1964" s="72" t="s">
        <v>9983</v>
      </c>
      <c r="G1964" s="116">
        <v>17738</v>
      </c>
      <c r="H1964" s="73">
        <v>440.5</v>
      </c>
      <c r="I1964" s="70">
        <v>40.267877412031801</v>
      </c>
      <c r="J1964" s="74">
        <v>19697</v>
      </c>
      <c r="K1964" s="73">
        <v>511.7</v>
      </c>
      <c r="L1964" s="75">
        <v>38.4932577682236</v>
      </c>
    </row>
    <row r="1965" spans="2:12" x14ac:dyDescent="0.2">
      <c r="B1965" s="71" t="s">
        <v>5829</v>
      </c>
      <c r="C1965" s="72" t="s">
        <v>5828</v>
      </c>
      <c r="D1965" s="72" t="s">
        <v>5463</v>
      </c>
      <c r="E1965" s="72" t="s">
        <v>10118</v>
      </c>
      <c r="F1965" s="72" t="s">
        <v>9983</v>
      </c>
      <c r="G1965" s="116">
        <v>2967</v>
      </c>
      <c r="H1965" s="73">
        <v>159.6</v>
      </c>
      <c r="I1965" s="70">
        <v>18.590225563909801</v>
      </c>
      <c r="J1965" s="74">
        <v>2976</v>
      </c>
      <c r="K1965" s="73">
        <v>162.9</v>
      </c>
      <c r="L1965" s="75">
        <v>18.268876611418001</v>
      </c>
    </row>
    <row r="1966" spans="2:12" x14ac:dyDescent="0.2">
      <c r="B1966" s="71" t="s">
        <v>5829</v>
      </c>
      <c r="C1966" s="72" t="s">
        <v>5828</v>
      </c>
      <c r="D1966" s="72" t="s">
        <v>5460</v>
      </c>
      <c r="E1966" s="72" t="s">
        <v>10118</v>
      </c>
      <c r="F1966" s="72" t="s">
        <v>9983</v>
      </c>
      <c r="G1966" s="116">
        <v>112908</v>
      </c>
      <c r="H1966" s="73">
        <v>1313.9</v>
      </c>
      <c r="I1966" s="70">
        <v>85.933480477966398</v>
      </c>
      <c r="J1966" s="74">
        <v>117075</v>
      </c>
      <c r="K1966" s="73">
        <v>1339.1</v>
      </c>
      <c r="L1966" s="75">
        <v>87.428123366440104</v>
      </c>
    </row>
    <row r="1967" spans="2:12" x14ac:dyDescent="0.2">
      <c r="B1967" s="71" t="s">
        <v>5829</v>
      </c>
      <c r="C1967" s="72" t="s">
        <v>5828</v>
      </c>
      <c r="D1967" s="72" t="s">
        <v>5461</v>
      </c>
      <c r="E1967" s="72" t="s">
        <v>10118</v>
      </c>
      <c r="F1967" s="72" t="s">
        <v>9983</v>
      </c>
      <c r="G1967" s="116">
        <v>4395</v>
      </c>
      <c r="H1967" s="73">
        <v>139.80000000000001</v>
      </c>
      <c r="I1967" s="70">
        <v>31.437768240343299</v>
      </c>
      <c r="J1967" s="74">
        <v>6496</v>
      </c>
      <c r="K1967" s="73">
        <v>140.69999999999999</v>
      </c>
      <c r="L1967" s="75">
        <v>46.169154228855703</v>
      </c>
    </row>
    <row r="1968" spans="2:12" x14ac:dyDescent="0.2">
      <c r="B1968" s="71" t="s">
        <v>5829</v>
      </c>
      <c r="C1968" s="72" t="s">
        <v>5828</v>
      </c>
      <c r="D1968" s="72" t="s">
        <v>6732</v>
      </c>
      <c r="E1968" s="72" t="s">
        <v>10118</v>
      </c>
      <c r="F1968" s="72" t="s">
        <v>9983</v>
      </c>
      <c r="G1968" s="116">
        <v>10500</v>
      </c>
      <c r="H1968" s="73">
        <v>266.39999999999998</v>
      </c>
      <c r="I1968" s="70">
        <v>39.414414414414402</v>
      </c>
      <c r="J1968" s="74">
        <v>10500</v>
      </c>
      <c r="K1968" s="73">
        <v>260.8</v>
      </c>
      <c r="L1968" s="75">
        <v>40.260736196319002</v>
      </c>
    </row>
    <row r="1969" spans="2:12" x14ac:dyDescent="0.2">
      <c r="B1969" s="71" t="s">
        <v>5829</v>
      </c>
      <c r="C1969" s="72" t="s">
        <v>5828</v>
      </c>
      <c r="D1969" s="72" t="s">
        <v>6733</v>
      </c>
      <c r="E1969" s="72" t="s">
        <v>10118</v>
      </c>
      <c r="F1969" s="72" t="s">
        <v>9983</v>
      </c>
      <c r="G1969" s="116">
        <v>1110</v>
      </c>
      <c r="H1969" s="73">
        <v>117.4</v>
      </c>
      <c r="I1969" s="70">
        <v>9.45485519591141</v>
      </c>
      <c r="J1969" s="74">
        <v>1124</v>
      </c>
      <c r="K1969" s="73">
        <v>117.5</v>
      </c>
      <c r="L1969" s="75">
        <v>9.5659574468085093</v>
      </c>
    </row>
    <row r="1970" spans="2:12" x14ac:dyDescent="0.2">
      <c r="B1970" s="71" t="s">
        <v>5829</v>
      </c>
      <c r="C1970" s="72" t="s">
        <v>5828</v>
      </c>
      <c r="D1970" s="72" t="s">
        <v>6734</v>
      </c>
      <c r="E1970" s="72" t="s">
        <v>10118</v>
      </c>
      <c r="F1970" s="72" t="s">
        <v>9983</v>
      </c>
      <c r="G1970" s="116">
        <v>5500</v>
      </c>
      <c r="H1970" s="73">
        <v>161</v>
      </c>
      <c r="I1970" s="70">
        <v>34.1614906832298</v>
      </c>
      <c r="J1970" s="74">
        <v>5283</v>
      </c>
      <c r="K1970" s="73">
        <v>154.6</v>
      </c>
      <c r="L1970" s="75">
        <v>34.1720569210867</v>
      </c>
    </row>
    <row r="1971" spans="2:12" x14ac:dyDescent="0.2">
      <c r="B1971" s="71" t="s">
        <v>5829</v>
      </c>
      <c r="C1971" s="72" t="s">
        <v>5828</v>
      </c>
      <c r="D1971" s="72" t="s">
        <v>6735</v>
      </c>
      <c r="E1971" s="72" t="s">
        <v>10118</v>
      </c>
      <c r="F1971" s="72" t="s">
        <v>9983</v>
      </c>
      <c r="G1971" s="116">
        <v>2970</v>
      </c>
      <c r="H1971" s="73">
        <v>99.9</v>
      </c>
      <c r="I1971" s="70">
        <v>29.729729729729701</v>
      </c>
      <c r="J1971" s="74">
        <v>3000</v>
      </c>
      <c r="K1971" s="73">
        <v>102.1</v>
      </c>
      <c r="L1971" s="75">
        <v>29.382957884427</v>
      </c>
    </row>
    <row r="1972" spans="2:12" x14ac:dyDescent="0.2">
      <c r="B1972" s="71" t="s">
        <v>5829</v>
      </c>
      <c r="C1972" s="72" t="s">
        <v>5828</v>
      </c>
      <c r="D1972" s="72" t="s">
        <v>6736</v>
      </c>
      <c r="E1972" s="72" t="s">
        <v>10118</v>
      </c>
      <c r="F1972" s="72" t="s">
        <v>9983</v>
      </c>
      <c r="G1972" s="116">
        <v>8977</v>
      </c>
      <c r="H1972" s="73">
        <v>254.3</v>
      </c>
      <c r="I1972" s="70">
        <v>35.300825796303599</v>
      </c>
      <c r="J1972" s="74">
        <v>9031</v>
      </c>
      <c r="K1972" s="73">
        <v>256</v>
      </c>
      <c r="L1972" s="75">
        <v>35.27734375</v>
      </c>
    </row>
    <row r="1973" spans="2:12" x14ac:dyDescent="0.2">
      <c r="B1973" s="71" t="s">
        <v>5829</v>
      </c>
      <c r="C1973" s="72" t="s">
        <v>5828</v>
      </c>
      <c r="D1973" s="72" t="s">
        <v>6737</v>
      </c>
      <c r="E1973" s="72" t="s">
        <v>10118</v>
      </c>
      <c r="F1973" s="72" t="s">
        <v>9983</v>
      </c>
      <c r="G1973" s="116">
        <v>16886</v>
      </c>
      <c r="H1973" s="73">
        <v>704.2</v>
      </c>
      <c r="I1973" s="70">
        <v>23.978983243396801</v>
      </c>
      <c r="J1973" s="74">
        <v>17671</v>
      </c>
      <c r="K1973" s="73">
        <v>703.5</v>
      </c>
      <c r="L1973" s="75">
        <v>25.118692253020601</v>
      </c>
    </row>
    <row r="1974" spans="2:12" x14ac:dyDescent="0.2">
      <c r="B1974" s="71" t="s">
        <v>5829</v>
      </c>
      <c r="C1974" s="72" t="s">
        <v>5828</v>
      </c>
      <c r="D1974" s="72" t="s">
        <v>6738</v>
      </c>
      <c r="E1974" s="72" t="s">
        <v>10118</v>
      </c>
      <c r="F1974" s="72" t="s">
        <v>9983</v>
      </c>
      <c r="G1974" s="116">
        <v>79556</v>
      </c>
      <c r="H1974" s="73">
        <v>1517.8</v>
      </c>
      <c r="I1974" s="70">
        <v>52.415337989194903</v>
      </c>
      <c r="J1974" s="74">
        <v>89750</v>
      </c>
      <c r="K1974" s="73">
        <v>1644.9</v>
      </c>
      <c r="L1974" s="75">
        <v>54.562587391330801</v>
      </c>
    </row>
    <row r="1975" spans="2:12" x14ac:dyDescent="0.2">
      <c r="B1975" s="71" t="s">
        <v>5829</v>
      </c>
      <c r="C1975" s="72" t="s">
        <v>5828</v>
      </c>
      <c r="D1975" s="72" t="s">
        <v>6739</v>
      </c>
      <c r="E1975" s="72" t="s">
        <v>10118</v>
      </c>
      <c r="F1975" s="72" t="s">
        <v>9983</v>
      </c>
      <c r="G1975" s="116">
        <v>5000</v>
      </c>
      <c r="H1975" s="73">
        <v>212.3</v>
      </c>
      <c r="I1975" s="70">
        <v>23.551577955723001</v>
      </c>
      <c r="J1975" s="74">
        <v>5250</v>
      </c>
      <c r="K1975" s="73">
        <v>212.7</v>
      </c>
      <c r="L1975" s="75">
        <v>24.682651622002801</v>
      </c>
    </row>
    <row r="1976" spans="2:12" x14ac:dyDescent="0.2">
      <c r="B1976" s="71" t="s">
        <v>5829</v>
      </c>
      <c r="C1976" s="72" t="s">
        <v>5828</v>
      </c>
      <c r="D1976" s="72" t="s">
        <v>6740</v>
      </c>
      <c r="E1976" s="72" t="s">
        <v>10118</v>
      </c>
      <c r="F1976" s="72" t="s">
        <v>9983</v>
      </c>
      <c r="G1976" s="116">
        <v>4652</v>
      </c>
      <c r="H1976" s="73">
        <v>223.9</v>
      </c>
      <c r="I1976" s="70">
        <v>20.777132648503802</v>
      </c>
      <c r="J1976" s="74">
        <v>5114</v>
      </c>
      <c r="K1976" s="73">
        <v>222.6</v>
      </c>
      <c r="L1976" s="75">
        <v>22.973944294698999</v>
      </c>
    </row>
    <row r="1977" spans="2:12" x14ac:dyDescent="0.2">
      <c r="B1977" s="71" t="s">
        <v>5829</v>
      </c>
      <c r="C1977" s="72" t="s">
        <v>5828</v>
      </c>
      <c r="D1977" s="72" t="s">
        <v>6741</v>
      </c>
      <c r="E1977" s="72" t="s">
        <v>10118</v>
      </c>
      <c r="F1977" s="72" t="s">
        <v>9983</v>
      </c>
      <c r="G1977" s="116">
        <v>58579</v>
      </c>
      <c r="H1977" s="73">
        <v>726.6</v>
      </c>
      <c r="I1977" s="70">
        <v>80.620699146710706</v>
      </c>
      <c r="J1977" s="74">
        <v>60377</v>
      </c>
      <c r="K1977" s="73">
        <v>727.1</v>
      </c>
      <c r="L1977" s="75">
        <v>83.038096547930095</v>
      </c>
    </row>
    <row r="1978" spans="2:12" x14ac:dyDescent="0.2">
      <c r="B1978" s="71" t="s">
        <v>5829</v>
      </c>
      <c r="C1978" s="72" t="s">
        <v>5828</v>
      </c>
      <c r="D1978" s="72" t="s">
        <v>8508</v>
      </c>
      <c r="E1978" s="72" t="s">
        <v>10118</v>
      </c>
      <c r="F1978" s="72" t="s">
        <v>9990</v>
      </c>
      <c r="G1978" s="116">
        <v>0</v>
      </c>
      <c r="H1978" s="73">
        <v>45.6</v>
      </c>
      <c r="I1978" s="70">
        <v>0</v>
      </c>
      <c r="J1978" s="74">
        <v>0</v>
      </c>
      <c r="K1978" s="73">
        <v>44.9</v>
      </c>
      <c r="L1978" s="75">
        <v>0</v>
      </c>
    </row>
    <row r="1979" spans="2:12" x14ac:dyDescent="0.2">
      <c r="B1979" s="71" t="s">
        <v>5829</v>
      </c>
      <c r="C1979" s="72" t="s">
        <v>5828</v>
      </c>
      <c r="D1979" s="72" t="s">
        <v>7766</v>
      </c>
      <c r="E1979" s="72" t="s">
        <v>10118</v>
      </c>
      <c r="F1979" s="72" t="s">
        <v>9983</v>
      </c>
      <c r="G1979" s="116">
        <v>6144</v>
      </c>
      <c r="H1979" s="73">
        <v>237.8</v>
      </c>
      <c r="I1979" s="70">
        <v>25.836837678721601</v>
      </c>
      <c r="J1979" s="74">
        <v>6301</v>
      </c>
      <c r="K1979" s="73">
        <v>240.2</v>
      </c>
      <c r="L1979" s="75">
        <v>26.232306411323901</v>
      </c>
    </row>
    <row r="1980" spans="2:12" x14ac:dyDescent="0.2">
      <c r="B1980" s="71" t="s">
        <v>5829</v>
      </c>
      <c r="C1980" s="72" t="s">
        <v>5828</v>
      </c>
      <c r="D1980" s="72" t="s">
        <v>8509</v>
      </c>
      <c r="E1980" s="72" t="s">
        <v>10118</v>
      </c>
      <c r="F1980" s="72" t="s">
        <v>9990</v>
      </c>
      <c r="G1980" s="116">
        <v>0</v>
      </c>
      <c r="H1980" s="73">
        <v>24.2</v>
      </c>
      <c r="I1980" s="70">
        <v>0</v>
      </c>
      <c r="J1980" s="74">
        <v>0</v>
      </c>
      <c r="K1980" s="73">
        <v>24.4</v>
      </c>
      <c r="L1980" s="75">
        <v>0</v>
      </c>
    </row>
    <row r="1981" spans="2:12" x14ac:dyDescent="0.2">
      <c r="B1981" s="71" t="s">
        <v>5829</v>
      </c>
      <c r="C1981" s="72" t="s">
        <v>5828</v>
      </c>
      <c r="D1981" s="72" t="s">
        <v>8510</v>
      </c>
      <c r="E1981" s="72" t="s">
        <v>10118</v>
      </c>
      <c r="F1981" s="72" t="s">
        <v>9990</v>
      </c>
      <c r="G1981" s="116">
        <v>0</v>
      </c>
      <c r="H1981" s="73">
        <v>93</v>
      </c>
      <c r="I1981" s="70">
        <v>0</v>
      </c>
      <c r="J1981" s="74">
        <v>0</v>
      </c>
      <c r="K1981" s="73">
        <v>91.6</v>
      </c>
      <c r="L1981" s="75">
        <v>0</v>
      </c>
    </row>
    <row r="1982" spans="2:12" x14ac:dyDescent="0.2">
      <c r="B1982" s="71" t="s">
        <v>5829</v>
      </c>
      <c r="C1982" s="72" t="s">
        <v>5828</v>
      </c>
      <c r="D1982" s="72" t="s">
        <v>6856</v>
      </c>
      <c r="E1982" s="72" t="s">
        <v>10118</v>
      </c>
      <c r="F1982" s="72" t="s">
        <v>9983</v>
      </c>
      <c r="G1982" s="116">
        <v>7000</v>
      </c>
      <c r="H1982" s="73">
        <v>226.2</v>
      </c>
      <c r="I1982" s="70">
        <v>30.946065428824099</v>
      </c>
      <c r="J1982" s="74">
        <v>6878</v>
      </c>
      <c r="K1982" s="73">
        <v>222.3</v>
      </c>
      <c r="L1982" s="75">
        <v>30.940170940170901</v>
      </c>
    </row>
    <row r="1983" spans="2:12" x14ac:dyDescent="0.2">
      <c r="B1983" s="71" t="s">
        <v>5829</v>
      </c>
      <c r="C1983" s="72" t="s">
        <v>5828</v>
      </c>
      <c r="D1983" s="72" t="s">
        <v>5264</v>
      </c>
      <c r="E1983" s="72" t="s">
        <v>10118</v>
      </c>
      <c r="F1983" s="72" t="s">
        <v>9983</v>
      </c>
      <c r="G1983" s="116">
        <v>22242</v>
      </c>
      <c r="H1983" s="73">
        <v>265.2</v>
      </c>
      <c r="I1983" s="70">
        <v>83.868778280542998</v>
      </c>
      <c r="J1983" s="74">
        <v>12906</v>
      </c>
      <c r="K1983" s="73">
        <v>153.9</v>
      </c>
      <c r="L1983" s="75">
        <v>83.859649122806999</v>
      </c>
    </row>
    <row r="1984" spans="2:12" x14ac:dyDescent="0.2">
      <c r="B1984" s="71" t="s">
        <v>5829</v>
      </c>
      <c r="C1984" s="72" t="s">
        <v>5828</v>
      </c>
      <c r="D1984" s="72" t="s">
        <v>6742</v>
      </c>
      <c r="E1984" s="72" t="s">
        <v>10118</v>
      </c>
      <c r="F1984" s="72" t="s">
        <v>9983</v>
      </c>
      <c r="G1984" s="116">
        <v>17736</v>
      </c>
      <c r="H1984" s="73">
        <v>273.7</v>
      </c>
      <c r="I1984" s="70">
        <v>64.800876872488104</v>
      </c>
      <c r="J1984" s="74">
        <v>17853</v>
      </c>
      <c r="K1984" s="73">
        <v>274.60000000000002</v>
      </c>
      <c r="L1984" s="75">
        <v>65.0145666423889</v>
      </c>
    </row>
    <row r="1985" spans="2:12" x14ac:dyDescent="0.2">
      <c r="B1985" s="71" t="s">
        <v>5829</v>
      </c>
      <c r="C1985" s="72" t="s">
        <v>5828</v>
      </c>
      <c r="D1985" s="72" t="s">
        <v>6743</v>
      </c>
      <c r="E1985" s="72" t="s">
        <v>10118</v>
      </c>
      <c r="F1985" s="72" t="s">
        <v>9983</v>
      </c>
      <c r="G1985" s="116">
        <v>4765</v>
      </c>
      <c r="H1985" s="73">
        <v>118.4</v>
      </c>
      <c r="I1985" s="70">
        <v>40.2449324324324</v>
      </c>
      <c r="J1985" s="74">
        <v>4818</v>
      </c>
      <c r="K1985" s="73">
        <v>119.6</v>
      </c>
      <c r="L1985" s="75">
        <v>40.284280936454799</v>
      </c>
    </row>
    <row r="1986" spans="2:12" x14ac:dyDescent="0.2">
      <c r="B1986" s="71" t="s">
        <v>5829</v>
      </c>
      <c r="C1986" s="72" t="s">
        <v>5828</v>
      </c>
      <c r="D1986" s="72" t="s">
        <v>6744</v>
      </c>
      <c r="E1986" s="72" t="s">
        <v>10118</v>
      </c>
      <c r="F1986" s="72" t="s">
        <v>9983</v>
      </c>
      <c r="G1986" s="116">
        <v>3750</v>
      </c>
      <c r="H1986" s="73">
        <v>163.1</v>
      </c>
      <c r="I1986" s="70">
        <v>22.9920294297977</v>
      </c>
      <c r="J1986" s="74">
        <v>3750</v>
      </c>
      <c r="K1986" s="73">
        <v>182.2</v>
      </c>
      <c r="L1986" s="75">
        <v>20.5817782656422</v>
      </c>
    </row>
    <row r="1987" spans="2:12" x14ac:dyDescent="0.2">
      <c r="B1987" s="71" t="s">
        <v>5829</v>
      </c>
      <c r="C1987" s="72" t="s">
        <v>5828</v>
      </c>
      <c r="D1987" s="72" t="s">
        <v>8511</v>
      </c>
      <c r="E1987" s="72" t="s">
        <v>10118</v>
      </c>
      <c r="F1987" s="72" t="s">
        <v>9990</v>
      </c>
      <c r="G1987" s="116">
        <v>0</v>
      </c>
      <c r="H1987" s="73">
        <v>51.8</v>
      </c>
      <c r="I1987" s="70">
        <v>0</v>
      </c>
      <c r="J1987" s="74">
        <v>0</v>
      </c>
      <c r="K1987" s="73">
        <v>49.2</v>
      </c>
      <c r="L1987" s="75">
        <v>0</v>
      </c>
    </row>
    <row r="1988" spans="2:12" x14ac:dyDescent="0.2">
      <c r="B1988" s="71" t="s">
        <v>5829</v>
      </c>
      <c r="C1988" s="72" t="s">
        <v>5828</v>
      </c>
      <c r="D1988" s="72" t="s">
        <v>6745</v>
      </c>
      <c r="E1988" s="72" t="s">
        <v>10118</v>
      </c>
      <c r="F1988" s="72" t="s">
        <v>9983</v>
      </c>
      <c r="G1988" s="116">
        <v>8503</v>
      </c>
      <c r="H1988" s="73">
        <v>187.5</v>
      </c>
      <c r="I1988" s="70">
        <v>45.349333333333298</v>
      </c>
      <c r="J1988" s="74">
        <v>8569</v>
      </c>
      <c r="K1988" s="73">
        <v>184.1</v>
      </c>
      <c r="L1988" s="75">
        <v>46.545355784899499</v>
      </c>
    </row>
    <row r="1989" spans="2:12" x14ac:dyDescent="0.2">
      <c r="B1989" s="71" t="s">
        <v>5829</v>
      </c>
      <c r="C1989" s="72" t="s">
        <v>5828</v>
      </c>
      <c r="D1989" s="72" t="s">
        <v>6746</v>
      </c>
      <c r="E1989" s="72" t="s">
        <v>10118</v>
      </c>
      <c r="F1989" s="72" t="s">
        <v>9983</v>
      </c>
      <c r="G1989" s="116">
        <v>4991</v>
      </c>
      <c r="H1989" s="73">
        <v>216.8</v>
      </c>
      <c r="I1989" s="70">
        <v>23.021217712177101</v>
      </c>
      <c r="J1989" s="74">
        <v>5000</v>
      </c>
      <c r="K1989" s="73">
        <v>215.8</v>
      </c>
      <c r="L1989" s="75">
        <v>23.1696014828545</v>
      </c>
    </row>
    <row r="1990" spans="2:12" x14ac:dyDescent="0.2">
      <c r="B1990" s="71" t="s">
        <v>5829</v>
      </c>
      <c r="C1990" s="72" t="s">
        <v>5828</v>
      </c>
      <c r="D1990" s="72" t="s">
        <v>8512</v>
      </c>
      <c r="E1990" s="72" t="s">
        <v>10118</v>
      </c>
      <c r="F1990" s="72" t="s">
        <v>9990</v>
      </c>
      <c r="G1990" s="116">
        <v>0</v>
      </c>
      <c r="H1990" s="73">
        <v>42.3</v>
      </c>
      <c r="I1990" s="70">
        <v>0</v>
      </c>
      <c r="J1990" s="74">
        <v>0</v>
      </c>
      <c r="K1990" s="73">
        <v>42.1</v>
      </c>
      <c r="L1990" s="75">
        <v>0</v>
      </c>
    </row>
    <row r="1991" spans="2:12" x14ac:dyDescent="0.2">
      <c r="B1991" s="71" t="s">
        <v>5829</v>
      </c>
      <c r="C1991" s="72" t="s">
        <v>5828</v>
      </c>
      <c r="D1991" s="72" t="s">
        <v>5512</v>
      </c>
      <c r="E1991" s="72" t="s">
        <v>10118</v>
      </c>
      <c r="F1991" s="72" t="s">
        <v>9983</v>
      </c>
      <c r="G1991" s="116">
        <v>2000</v>
      </c>
      <c r="H1991" s="73">
        <v>179.9</v>
      </c>
      <c r="I1991" s="70">
        <v>11.1172873818788</v>
      </c>
      <c r="J1991" s="74">
        <v>2000</v>
      </c>
      <c r="K1991" s="73">
        <v>181.6</v>
      </c>
      <c r="L1991" s="75">
        <v>11.013215859030799</v>
      </c>
    </row>
    <row r="1992" spans="2:12" x14ac:dyDescent="0.2">
      <c r="B1992" s="71" t="s">
        <v>5829</v>
      </c>
      <c r="C1992" s="72" t="s">
        <v>5828</v>
      </c>
      <c r="D1992" s="72" t="s">
        <v>5513</v>
      </c>
      <c r="E1992" s="72" t="s">
        <v>10118</v>
      </c>
      <c r="F1992" s="72" t="s">
        <v>9983</v>
      </c>
      <c r="G1992" s="116">
        <v>6478</v>
      </c>
      <c r="H1992" s="73">
        <v>200.5</v>
      </c>
      <c r="I1992" s="70">
        <v>32.309226932668302</v>
      </c>
      <c r="J1992" s="74">
        <v>6534</v>
      </c>
      <c r="K1992" s="73">
        <v>202.8</v>
      </c>
      <c r="L1992" s="75">
        <v>32.218934911242599</v>
      </c>
    </row>
    <row r="1993" spans="2:12" x14ac:dyDescent="0.2">
      <c r="B1993" s="71" t="s">
        <v>5829</v>
      </c>
      <c r="C1993" s="72" t="s">
        <v>5828</v>
      </c>
      <c r="D1993" s="72" t="s">
        <v>5514</v>
      </c>
      <c r="E1993" s="72" t="s">
        <v>10118</v>
      </c>
      <c r="F1993" s="72" t="s">
        <v>9983</v>
      </c>
      <c r="G1993" s="116">
        <v>4105</v>
      </c>
      <c r="H1993" s="73">
        <v>150.80000000000001</v>
      </c>
      <c r="I1993" s="70">
        <v>27.221485411140598</v>
      </c>
      <c r="J1993" s="74">
        <v>5423</v>
      </c>
      <c r="K1993" s="73">
        <v>148</v>
      </c>
      <c r="L1993" s="75">
        <v>36.641891891891902</v>
      </c>
    </row>
    <row r="1994" spans="2:12" x14ac:dyDescent="0.2">
      <c r="B1994" s="71" t="s">
        <v>5829</v>
      </c>
      <c r="C1994" s="72" t="s">
        <v>5828</v>
      </c>
      <c r="D1994" s="72" t="s">
        <v>7869</v>
      </c>
      <c r="E1994" s="72" t="s">
        <v>10118</v>
      </c>
      <c r="F1994" s="72" t="s">
        <v>9983</v>
      </c>
      <c r="G1994" s="116">
        <v>18878</v>
      </c>
      <c r="H1994" s="73">
        <v>424.9</v>
      </c>
      <c r="I1994" s="70">
        <v>44.429277477053397</v>
      </c>
      <c r="J1994" s="74">
        <v>19428</v>
      </c>
      <c r="K1994" s="73">
        <v>429.1</v>
      </c>
      <c r="L1994" s="75">
        <v>45.276159403402502</v>
      </c>
    </row>
    <row r="1995" spans="2:12" x14ac:dyDescent="0.2">
      <c r="B1995" s="71" t="s">
        <v>5829</v>
      </c>
      <c r="C1995" s="72" t="s">
        <v>5828</v>
      </c>
      <c r="D1995" s="72" t="s">
        <v>5515</v>
      </c>
      <c r="E1995" s="72" t="s">
        <v>10118</v>
      </c>
      <c r="F1995" s="72" t="s">
        <v>9983</v>
      </c>
      <c r="G1995" s="116">
        <v>2500</v>
      </c>
      <c r="H1995" s="73">
        <v>459</v>
      </c>
      <c r="I1995" s="70">
        <v>5.4466230936819198</v>
      </c>
      <c r="J1995" s="74">
        <v>2500</v>
      </c>
      <c r="K1995" s="73">
        <v>463</v>
      </c>
      <c r="L1995" s="75">
        <v>5.3995680345572401</v>
      </c>
    </row>
    <row r="1996" spans="2:12" x14ac:dyDescent="0.2">
      <c r="B1996" s="71" t="s">
        <v>5829</v>
      </c>
      <c r="C1996" s="72" t="s">
        <v>5828</v>
      </c>
      <c r="D1996" s="72" t="s">
        <v>5480</v>
      </c>
      <c r="E1996" s="72" t="s">
        <v>10118</v>
      </c>
      <c r="F1996" s="72" t="s">
        <v>9983</v>
      </c>
      <c r="G1996" s="116">
        <v>67719</v>
      </c>
      <c r="H1996" s="73">
        <v>1471</v>
      </c>
      <c r="I1996" s="70">
        <v>46.036029911624702</v>
      </c>
      <c r="J1996" s="74">
        <v>78816</v>
      </c>
      <c r="K1996" s="73">
        <v>1511.8</v>
      </c>
      <c r="L1996" s="75">
        <v>52.133880142876002</v>
      </c>
    </row>
    <row r="1997" spans="2:12" x14ac:dyDescent="0.2">
      <c r="B1997" s="71" t="s">
        <v>5829</v>
      </c>
      <c r="C1997" s="72" t="s">
        <v>5828</v>
      </c>
      <c r="D1997" s="72" t="s">
        <v>5481</v>
      </c>
      <c r="E1997" s="72" t="s">
        <v>10118</v>
      </c>
      <c r="F1997" s="72" t="s">
        <v>9983</v>
      </c>
      <c r="G1997" s="116">
        <v>6360</v>
      </c>
      <c r="H1997" s="73">
        <v>168.4</v>
      </c>
      <c r="I1997" s="70">
        <v>37.767220902612799</v>
      </c>
      <c r="J1997" s="74">
        <v>6052</v>
      </c>
      <c r="K1997" s="73">
        <v>161.30000000000001</v>
      </c>
      <c r="L1997" s="75">
        <v>37.520148791072501</v>
      </c>
    </row>
    <row r="1998" spans="2:12" x14ac:dyDescent="0.2">
      <c r="B1998" s="71" t="s">
        <v>5829</v>
      </c>
      <c r="C1998" s="72" t="s">
        <v>5828</v>
      </c>
      <c r="D1998" s="72" t="s">
        <v>5482</v>
      </c>
      <c r="E1998" s="72" t="s">
        <v>10118</v>
      </c>
      <c r="F1998" s="72" t="s">
        <v>9983</v>
      </c>
      <c r="G1998" s="116">
        <v>98454</v>
      </c>
      <c r="H1998" s="73">
        <v>867.8</v>
      </c>
      <c r="I1998" s="70">
        <v>113.45240838903</v>
      </c>
      <c r="J1998" s="74">
        <v>102179</v>
      </c>
      <c r="K1998" s="73">
        <v>874.9</v>
      </c>
      <c r="L1998" s="75">
        <v>116.789347353983</v>
      </c>
    </row>
    <row r="1999" spans="2:12" x14ac:dyDescent="0.2">
      <c r="B1999" s="71" t="s">
        <v>5829</v>
      </c>
      <c r="C1999" s="72" t="s">
        <v>5828</v>
      </c>
      <c r="D1999" s="72" t="s">
        <v>5483</v>
      </c>
      <c r="E1999" s="72" t="s">
        <v>10118</v>
      </c>
      <c r="F1999" s="72" t="s">
        <v>9983</v>
      </c>
      <c r="G1999" s="116">
        <v>5659</v>
      </c>
      <c r="H1999" s="73">
        <v>269.8</v>
      </c>
      <c r="I1999" s="70">
        <v>20.9747961452928</v>
      </c>
      <c r="J1999" s="74">
        <v>8295</v>
      </c>
      <c r="K1999" s="73">
        <v>271.10000000000002</v>
      </c>
      <c r="L1999" s="75">
        <v>30.597565473994798</v>
      </c>
    </row>
    <row r="2000" spans="2:12" x14ac:dyDescent="0.2">
      <c r="B2000" s="71" t="s">
        <v>5829</v>
      </c>
      <c r="C2000" s="72" t="s">
        <v>5828</v>
      </c>
      <c r="D2000" s="72" t="s">
        <v>8513</v>
      </c>
      <c r="E2000" s="72" t="s">
        <v>10118</v>
      </c>
      <c r="F2000" s="72" t="s">
        <v>9990</v>
      </c>
      <c r="G2000" s="116">
        <v>0</v>
      </c>
      <c r="H2000" s="73">
        <v>18.5</v>
      </c>
      <c r="I2000" s="70">
        <v>0</v>
      </c>
      <c r="J2000" s="74">
        <v>0</v>
      </c>
      <c r="K2000" s="73">
        <v>18.100000000000001</v>
      </c>
      <c r="L2000" s="75">
        <v>0</v>
      </c>
    </row>
    <row r="2001" spans="2:12" x14ac:dyDescent="0.2">
      <c r="B2001" s="71" t="s">
        <v>5829</v>
      </c>
      <c r="C2001" s="72" t="s">
        <v>5828</v>
      </c>
      <c r="D2001" s="72" t="s">
        <v>5484</v>
      </c>
      <c r="E2001" s="72" t="s">
        <v>10118</v>
      </c>
      <c r="F2001" s="72" t="s">
        <v>9983</v>
      </c>
      <c r="G2001" s="116">
        <v>4032</v>
      </c>
      <c r="H2001" s="73">
        <v>226.6</v>
      </c>
      <c r="I2001" s="70">
        <v>17.793468667255102</v>
      </c>
      <c r="J2001" s="74">
        <v>3975</v>
      </c>
      <c r="K2001" s="73">
        <v>227.1</v>
      </c>
      <c r="L2001" s="75">
        <v>17.503302509907499</v>
      </c>
    </row>
    <row r="2002" spans="2:12" x14ac:dyDescent="0.2">
      <c r="B2002" s="71" t="s">
        <v>5829</v>
      </c>
      <c r="C2002" s="72" t="s">
        <v>5828</v>
      </c>
      <c r="D2002" s="72" t="s">
        <v>5485</v>
      </c>
      <c r="E2002" s="72" t="s">
        <v>10118</v>
      </c>
      <c r="F2002" s="72" t="s">
        <v>9983</v>
      </c>
      <c r="G2002" s="116">
        <v>230408</v>
      </c>
      <c r="H2002" s="73">
        <v>2051.9</v>
      </c>
      <c r="I2002" s="70">
        <v>112.29007261562499</v>
      </c>
      <c r="J2002" s="74">
        <v>243032</v>
      </c>
      <c r="K2002" s="73">
        <v>2048</v>
      </c>
      <c r="L2002" s="75">
        <v>118.66796875</v>
      </c>
    </row>
    <row r="2003" spans="2:12" x14ac:dyDescent="0.2">
      <c r="B2003" s="71" t="s">
        <v>5829</v>
      </c>
      <c r="C2003" s="72" t="s">
        <v>5828</v>
      </c>
      <c r="D2003" s="72" t="s">
        <v>5486</v>
      </c>
      <c r="E2003" s="72" t="s">
        <v>10118</v>
      </c>
      <c r="F2003" s="72" t="s">
        <v>9983</v>
      </c>
      <c r="G2003" s="116">
        <v>2318</v>
      </c>
      <c r="H2003" s="73">
        <v>165.8</v>
      </c>
      <c r="I2003" s="70">
        <v>13.9806996381182</v>
      </c>
      <c r="J2003" s="74">
        <v>2318</v>
      </c>
      <c r="K2003" s="73">
        <v>159.5</v>
      </c>
      <c r="L2003" s="75">
        <v>14.532915360501599</v>
      </c>
    </row>
    <row r="2004" spans="2:12" x14ac:dyDescent="0.2">
      <c r="B2004" s="71" t="s">
        <v>5829</v>
      </c>
      <c r="C2004" s="72" t="s">
        <v>5828</v>
      </c>
      <c r="D2004" s="72" t="s">
        <v>5487</v>
      </c>
      <c r="E2004" s="72" t="s">
        <v>10118</v>
      </c>
      <c r="F2004" s="72" t="s">
        <v>9983</v>
      </c>
      <c r="G2004" s="116">
        <v>3906</v>
      </c>
      <c r="H2004" s="73">
        <v>142.30000000000001</v>
      </c>
      <c r="I2004" s="70">
        <v>27.449051300070298</v>
      </c>
      <c r="J2004" s="74">
        <v>4067</v>
      </c>
      <c r="K2004" s="73">
        <v>142.9</v>
      </c>
      <c r="L2004" s="75">
        <v>28.460461861441601</v>
      </c>
    </row>
    <row r="2005" spans="2:12" x14ac:dyDescent="0.2">
      <c r="B2005" s="71" t="s">
        <v>5829</v>
      </c>
      <c r="C2005" s="72" t="s">
        <v>5828</v>
      </c>
      <c r="D2005" s="72" t="s">
        <v>8514</v>
      </c>
      <c r="E2005" s="72" t="s">
        <v>10118</v>
      </c>
      <c r="F2005" s="72" t="s">
        <v>9990</v>
      </c>
      <c r="G2005" s="116">
        <v>0</v>
      </c>
      <c r="H2005" s="73">
        <v>51.2</v>
      </c>
      <c r="I2005" s="70">
        <v>0</v>
      </c>
      <c r="J2005" s="74">
        <v>0</v>
      </c>
      <c r="K2005" s="73">
        <v>49.2</v>
      </c>
      <c r="L2005" s="75">
        <v>0</v>
      </c>
    </row>
    <row r="2006" spans="2:12" x14ac:dyDescent="0.2">
      <c r="B2006" s="71" t="s">
        <v>5829</v>
      </c>
      <c r="C2006" s="72" t="s">
        <v>5828</v>
      </c>
      <c r="D2006" s="72" t="s">
        <v>5488</v>
      </c>
      <c r="E2006" s="72" t="s">
        <v>10118</v>
      </c>
      <c r="F2006" s="72" t="s">
        <v>9983</v>
      </c>
      <c r="G2006" s="116">
        <v>42500</v>
      </c>
      <c r="H2006" s="73">
        <v>342.8</v>
      </c>
      <c r="I2006" s="70">
        <v>123.97899649941699</v>
      </c>
      <c r="J2006" s="74">
        <v>48711</v>
      </c>
      <c r="K2006" s="73">
        <v>392.9</v>
      </c>
      <c r="L2006" s="75">
        <v>123.978111478748</v>
      </c>
    </row>
    <row r="2007" spans="2:12" x14ac:dyDescent="0.2">
      <c r="B2007" s="71" t="s">
        <v>5829</v>
      </c>
      <c r="C2007" s="72" t="s">
        <v>5828</v>
      </c>
      <c r="D2007" s="72" t="s">
        <v>5489</v>
      </c>
      <c r="E2007" s="72" t="s">
        <v>10118</v>
      </c>
      <c r="F2007" s="72" t="s">
        <v>9983</v>
      </c>
      <c r="G2007" s="116">
        <v>1865</v>
      </c>
      <c r="H2007" s="73">
        <v>127.2</v>
      </c>
      <c r="I2007" s="70">
        <v>14.6619496855346</v>
      </c>
      <c r="J2007" s="74">
        <v>3165</v>
      </c>
      <c r="K2007" s="73">
        <v>119.4</v>
      </c>
      <c r="L2007" s="75">
        <v>26.507537688442198</v>
      </c>
    </row>
    <row r="2008" spans="2:12" x14ac:dyDescent="0.2">
      <c r="B2008" s="71" t="s">
        <v>5829</v>
      </c>
      <c r="C2008" s="72" t="s">
        <v>5828</v>
      </c>
      <c r="D2008" s="72" t="s">
        <v>8515</v>
      </c>
      <c r="E2008" s="72" t="s">
        <v>10118</v>
      </c>
      <c r="F2008" s="72" t="s">
        <v>9990</v>
      </c>
      <c r="G2008" s="116">
        <v>0</v>
      </c>
      <c r="H2008" s="73">
        <v>123.8</v>
      </c>
      <c r="I2008" s="70">
        <v>0</v>
      </c>
      <c r="J2008" s="74">
        <v>0</v>
      </c>
      <c r="K2008" s="73">
        <v>123.9</v>
      </c>
      <c r="L2008" s="75">
        <v>0</v>
      </c>
    </row>
    <row r="2009" spans="2:12" x14ac:dyDescent="0.2">
      <c r="B2009" s="71" t="s">
        <v>5829</v>
      </c>
      <c r="C2009" s="72" t="s">
        <v>5828</v>
      </c>
      <c r="D2009" s="72" t="s">
        <v>5490</v>
      </c>
      <c r="E2009" s="72" t="s">
        <v>10118</v>
      </c>
      <c r="F2009" s="72" t="s">
        <v>9983</v>
      </c>
      <c r="G2009" s="116">
        <v>10360</v>
      </c>
      <c r="H2009" s="73">
        <v>206.9</v>
      </c>
      <c r="I2009" s="70">
        <v>50.072498791686797</v>
      </c>
      <c r="J2009" s="74">
        <v>11412</v>
      </c>
      <c r="K2009" s="73">
        <v>208.9</v>
      </c>
      <c r="L2009" s="75">
        <v>54.629009095260898</v>
      </c>
    </row>
    <row r="2010" spans="2:12" x14ac:dyDescent="0.2">
      <c r="B2010" s="71" t="s">
        <v>5829</v>
      </c>
      <c r="C2010" s="72" t="s">
        <v>5828</v>
      </c>
      <c r="D2010" s="72" t="s">
        <v>5491</v>
      </c>
      <c r="E2010" s="72" t="s">
        <v>10118</v>
      </c>
      <c r="F2010" s="72" t="s">
        <v>9983</v>
      </c>
      <c r="G2010" s="116">
        <v>1089</v>
      </c>
      <c r="H2010" s="73">
        <v>107.3</v>
      </c>
      <c r="I2010" s="70">
        <v>10.149114631873299</v>
      </c>
      <c r="J2010" s="74">
        <v>1190</v>
      </c>
      <c r="K2010" s="73">
        <v>110.6</v>
      </c>
      <c r="L2010" s="75">
        <v>10.7594936708861</v>
      </c>
    </row>
    <row r="2011" spans="2:12" x14ac:dyDescent="0.2">
      <c r="B2011" s="71" t="s">
        <v>5829</v>
      </c>
      <c r="C2011" s="72" t="s">
        <v>5828</v>
      </c>
      <c r="D2011" s="72" t="s">
        <v>5492</v>
      </c>
      <c r="E2011" s="72" t="s">
        <v>10118</v>
      </c>
      <c r="F2011" s="72" t="s">
        <v>9990</v>
      </c>
      <c r="G2011" s="116">
        <v>0</v>
      </c>
      <c r="H2011" s="73">
        <v>62.5</v>
      </c>
      <c r="I2011" s="70">
        <v>0</v>
      </c>
      <c r="J2011" s="74">
        <v>0</v>
      </c>
      <c r="K2011" s="73">
        <v>64.3</v>
      </c>
      <c r="L2011" s="75">
        <v>0</v>
      </c>
    </row>
    <row r="2012" spans="2:12" x14ac:dyDescent="0.2">
      <c r="B2012" s="71" t="s">
        <v>5829</v>
      </c>
      <c r="C2012" s="72" t="s">
        <v>5828</v>
      </c>
      <c r="D2012" s="72" t="s">
        <v>4500</v>
      </c>
      <c r="E2012" s="72" t="s">
        <v>10118</v>
      </c>
      <c r="F2012" s="72" t="s">
        <v>9983</v>
      </c>
      <c r="G2012" s="116">
        <v>9258</v>
      </c>
      <c r="H2012" s="73">
        <v>373.9</v>
      </c>
      <c r="I2012" s="70">
        <v>24.760631184808801</v>
      </c>
      <c r="J2012" s="74">
        <v>9377</v>
      </c>
      <c r="K2012" s="73">
        <v>375.4</v>
      </c>
      <c r="L2012" s="75">
        <v>24.978689397975501</v>
      </c>
    </row>
    <row r="2013" spans="2:12" x14ac:dyDescent="0.2">
      <c r="B2013" s="71" t="s">
        <v>5829</v>
      </c>
      <c r="C2013" s="72" t="s">
        <v>5828</v>
      </c>
      <c r="D2013" s="72" t="s">
        <v>4501</v>
      </c>
      <c r="E2013" s="72" t="s">
        <v>10118</v>
      </c>
      <c r="F2013" s="72" t="s">
        <v>9983</v>
      </c>
      <c r="G2013" s="116">
        <v>800</v>
      </c>
      <c r="H2013" s="73">
        <v>80.099999999999994</v>
      </c>
      <c r="I2013" s="70">
        <v>9.9875156054931296</v>
      </c>
      <c r="J2013" s="74">
        <v>794</v>
      </c>
      <c r="K2013" s="73">
        <v>79.400000000000006</v>
      </c>
      <c r="L2013" s="75">
        <v>10</v>
      </c>
    </row>
    <row r="2014" spans="2:12" x14ac:dyDescent="0.2">
      <c r="B2014" s="71" t="s">
        <v>5829</v>
      </c>
      <c r="C2014" s="72" t="s">
        <v>5828</v>
      </c>
      <c r="D2014" s="72" t="s">
        <v>8516</v>
      </c>
      <c r="E2014" s="72" t="s">
        <v>10118</v>
      </c>
      <c r="F2014" s="72" t="s">
        <v>9990</v>
      </c>
      <c r="G2014" s="116">
        <v>0</v>
      </c>
      <c r="H2014" s="73">
        <v>59.2</v>
      </c>
      <c r="I2014" s="70">
        <v>0</v>
      </c>
      <c r="J2014" s="74">
        <v>0</v>
      </c>
      <c r="K2014" s="73">
        <v>59.5</v>
      </c>
      <c r="L2014" s="75">
        <v>0</v>
      </c>
    </row>
    <row r="2015" spans="2:12" x14ac:dyDescent="0.2">
      <c r="B2015" s="71" t="s">
        <v>5829</v>
      </c>
      <c r="C2015" s="72" t="s">
        <v>5828</v>
      </c>
      <c r="D2015" s="72" t="s">
        <v>4502</v>
      </c>
      <c r="E2015" s="72" t="s">
        <v>10118</v>
      </c>
      <c r="F2015" s="72" t="s">
        <v>9983</v>
      </c>
      <c r="G2015" s="116">
        <v>665</v>
      </c>
      <c r="H2015" s="73">
        <v>105.5</v>
      </c>
      <c r="I2015" s="70">
        <v>6.3033175355450197</v>
      </c>
      <c r="J2015" s="74">
        <v>678</v>
      </c>
      <c r="K2015" s="73">
        <v>104.3</v>
      </c>
      <c r="L2015" s="75">
        <v>6.5004793863854298</v>
      </c>
    </row>
    <row r="2016" spans="2:12" x14ac:dyDescent="0.2">
      <c r="B2016" s="71" t="s">
        <v>5829</v>
      </c>
      <c r="C2016" s="72" t="s">
        <v>5828</v>
      </c>
      <c r="D2016" s="72" t="s">
        <v>4503</v>
      </c>
      <c r="E2016" s="72" t="s">
        <v>10118</v>
      </c>
      <c r="F2016" s="72" t="s">
        <v>9983</v>
      </c>
      <c r="G2016" s="116">
        <v>3952</v>
      </c>
      <c r="H2016" s="73">
        <v>274.3</v>
      </c>
      <c r="I2016" s="70">
        <v>14.4075829383886</v>
      </c>
      <c r="J2016" s="74">
        <v>3971</v>
      </c>
      <c r="K2016" s="73">
        <v>270</v>
      </c>
      <c r="L2016" s="75">
        <v>14.7074074074074</v>
      </c>
    </row>
    <row r="2017" spans="2:12" x14ac:dyDescent="0.2">
      <c r="B2017" s="71" t="s">
        <v>5829</v>
      </c>
      <c r="C2017" s="72" t="s">
        <v>5828</v>
      </c>
      <c r="D2017" s="72" t="s">
        <v>8517</v>
      </c>
      <c r="E2017" s="72" t="s">
        <v>10118</v>
      </c>
      <c r="F2017" s="72" t="s">
        <v>9983</v>
      </c>
      <c r="G2017" s="116">
        <v>3077</v>
      </c>
      <c r="H2017" s="73">
        <v>79.099999999999994</v>
      </c>
      <c r="I2017" s="70">
        <v>38.900126422250302</v>
      </c>
      <c r="J2017" s="74">
        <v>3102</v>
      </c>
      <c r="K2017" s="73">
        <v>79.599999999999994</v>
      </c>
      <c r="L2017" s="75">
        <v>38.969849246231199</v>
      </c>
    </row>
    <row r="2018" spans="2:12" x14ac:dyDescent="0.2">
      <c r="B2018" s="71" t="s">
        <v>5829</v>
      </c>
      <c r="C2018" s="72" t="s">
        <v>5828</v>
      </c>
      <c r="D2018" s="72" t="s">
        <v>8518</v>
      </c>
      <c r="E2018" s="72" t="s">
        <v>10118</v>
      </c>
      <c r="F2018" s="72" t="s">
        <v>9990</v>
      </c>
      <c r="G2018" s="116">
        <v>0</v>
      </c>
      <c r="H2018" s="73">
        <v>52.5</v>
      </c>
      <c r="I2018" s="70">
        <v>0</v>
      </c>
      <c r="J2018" s="74">
        <v>0</v>
      </c>
      <c r="K2018" s="73">
        <v>51.9</v>
      </c>
      <c r="L2018" s="75">
        <v>0</v>
      </c>
    </row>
    <row r="2019" spans="2:12" x14ac:dyDescent="0.2">
      <c r="B2019" s="71" t="s">
        <v>5831</v>
      </c>
      <c r="C2019" s="72" t="s">
        <v>5830</v>
      </c>
      <c r="D2019" s="72" t="s">
        <v>4504</v>
      </c>
      <c r="E2019" s="72" t="s">
        <v>10119</v>
      </c>
      <c r="F2019" s="72" t="s">
        <v>9983</v>
      </c>
      <c r="G2019" s="116">
        <v>3075</v>
      </c>
      <c r="H2019" s="73">
        <v>298.3</v>
      </c>
      <c r="I2019" s="70">
        <v>10.3084143479718</v>
      </c>
      <c r="J2019" s="74">
        <v>3466</v>
      </c>
      <c r="K2019" s="73">
        <v>309.2</v>
      </c>
      <c r="L2019" s="75">
        <v>11.209573091849901</v>
      </c>
    </row>
    <row r="2020" spans="2:12" x14ac:dyDescent="0.2">
      <c r="B2020" s="71" t="s">
        <v>5831</v>
      </c>
      <c r="C2020" s="72" t="s">
        <v>5830</v>
      </c>
      <c r="D2020" s="72" t="s">
        <v>4505</v>
      </c>
      <c r="E2020" s="72" t="s">
        <v>10119</v>
      </c>
      <c r="F2020" s="72" t="s">
        <v>9983</v>
      </c>
      <c r="G2020" s="116">
        <v>1723</v>
      </c>
      <c r="H2020" s="73">
        <v>208.9</v>
      </c>
      <c r="I2020" s="70">
        <v>8.2479655337482107</v>
      </c>
      <c r="J2020" s="74">
        <v>1590</v>
      </c>
      <c r="K2020" s="73">
        <v>215.4</v>
      </c>
      <c r="L2020" s="75">
        <v>7.3816155988857899</v>
      </c>
    </row>
    <row r="2021" spans="2:12" x14ac:dyDescent="0.2">
      <c r="B2021" s="71" t="s">
        <v>5833</v>
      </c>
      <c r="C2021" s="72" t="s">
        <v>5832</v>
      </c>
      <c r="D2021" s="72" t="s">
        <v>8519</v>
      </c>
      <c r="E2021" s="72" t="s">
        <v>10118</v>
      </c>
      <c r="F2021" s="72" t="s">
        <v>9990</v>
      </c>
      <c r="G2021" s="116">
        <v>0</v>
      </c>
      <c r="H2021" s="73">
        <v>94.7</v>
      </c>
      <c r="I2021" s="70">
        <v>0</v>
      </c>
      <c r="J2021" s="74">
        <v>0</v>
      </c>
      <c r="K2021" s="73">
        <v>97.2</v>
      </c>
      <c r="L2021" s="75">
        <v>0</v>
      </c>
    </row>
    <row r="2022" spans="2:12" x14ac:dyDescent="0.2">
      <c r="B2022" s="71" t="s">
        <v>5833</v>
      </c>
      <c r="C2022" s="72" t="s">
        <v>5832</v>
      </c>
      <c r="D2022" s="72" t="s">
        <v>8520</v>
      </c>
      <c r="E2022" s="72" t="s">
        <v>10118</v>
      </c>
      <c r="F2022" s="72" t="s">
        <v>9990</v>
      </c>
      <c r="G2022" s="116">
        <v>0</v>
      </c>
      <c r="H2022" s="73">
        <v>115.3</v>
      </c>
      <c r="I2022" s="70">
        <v>0</v>
      </c>
      <c r="J2022" s="74">
        <v>0</v>
      </c>
      <c r="K2022" s="73">
        <v>113.3</v>
      </c>
      <c r="L2022" s="75">
        <v>0</v>
      </c>
    </row>
    <row r="2023" spans="2:12" x14ac:dyDescent="0.2">
      <c r="B2023" s="71" t="s">
        <v>5833</v>
      </c>
      <c r="C2023" s="72" t="s">
        <v>5832</v>
      </c>
      <c r="D2023" s="72" t="s">
        <v>8521</v>
      </c>
      <c r="E2023" s="72" t="s">
        <v>10118</v>
      </c>
      <c r="F2023" s="72" t="s">
        <v>9990</v>
      </c>
      <c r="G2023" s="116">
        <v>0</v>
      </c>
      <c r="H2023" s="73">
        <v>42.8</v>
      </c>
      <c r="I2023" s="70">
        <v>0</v>
      </c>
      <c r="J2023" s="74">
        <v>0</v>
      </c>
      <c r="K2023" s="73">
        <v>45.2</v>
      </c>
      <c r="L2023" s="75">
        <v>0</v>
      </c>
    </row>
    <row r="2024" spans="2:12" x14ac:dyDescent="0.2">
      <c r="B2024" s="71" t="s">
        <v>5833</v>
      </c>
      <c r="C2024" s="72" t="s">
        <v>5832</v>
      </c>
      <c r="D2024" s="72" t="s">
        <v>4506</v>
      </c>
      <c r="E2024" s="72" t="s">
        <v>10118</v>
      </c>
      <c r="F2024" s="72" t="s">
        <v>9983</v>
      </c>
      <c r="G2024" s="116">
        <v>3382</v>
      </c>
      <c r="H2024" s="73">
        <v>246.5</v>
      </c>
      <c r="I2024" s="70">
        <v>13.720081135902637</v>
      </c>
      <c r="J2024" s="74">
        <v>6400.2</v>
      </c>
      <c r="K2024" s="73">
        <v>246.5</v>
      </c>
      <c r="L2024" s="75">
        <v>25.964300202839802</v>
      </c>
    </row>
    <row r="2025" spans="2:12" x14ac:dyDescent="0.2">
      <c r="B2025" s="71" t="s">
        <v>5833</v>
      </c>
      <c r="C2025" s="72" t="s">
        <v>5832</v>
      </c>
      <c r="D2025" s="72" t="s">
        <v>8522</v>
      </c>
      <c r="E2025" s="72" t="s">
        <v>10118</v>
      </c>
      <c r="F2025" s="72" t="s">
        <v>9990</v>
      </c>
      <c r="G2025" s="116">
        <v>0</v>
      </c>
      <c r="H2025" s="73">
        <v>29.6</v>
      </c>
      <c r="I2025" s="70">
        <v>0</v>
      </c>
      <c r="J2025" s="74">
        <v>0</v>
      </c>
      <c r="K2025" s="73">
        <v>29</v>
      </c>
      <c r="L2025" s="75">
        <v>0</v>
      </c>
    </row>
    <row r="2026" spans="2:12" x14ac:dyDescent="0.2">
      <c r="B2026" s="71" t="s">
        <v>5833</v>
      </c>
      <c r="C2026" s="72" t="s">
        <v>5832</v>
      </c>
      <c r="D2026" s="72" t="s">
        <v>4507</v>
      </c>
      <c r="E2026" s="72" t="s">
        <v>10118</v>
      </c>
      <c r="F2026" s="72" t="s">
        <v>9990</v>
      </c>
      <c r="G2026" s="116">
        <v>0</v>
      </c>
      <c r="H2026" s="73">
        <v>32.200000000000003</v>
      </c>
      <c r="I2026" s="70">
        <v>0</v>
      </c>
      <c r="J2026" s="74">
        <v>0</v>
      </c>
      <c r="K2026" s="73">
        <v>33.5</v>
      </c>
      <c r="L2026" s="75">
        <v>0</v>
      </c>
    </row>
    <row r="2027" spans="2:12" x14ac:dyDescent="0.2">
      <c r="B2027" s="71" t="s">
        <v>5833</v>
      </c>
      <c r="C2027" s="72" t="s">
        <v>5832</v>
      </c>
      <c r="D2027" s="72" t="s">
        <v>8523</v>
      </c>
      <c r="E2027" s="72" t="s">
        <v>10118</v>
      </c>
      <c r="F2027" s="72" t="s">
        <v>9990</v>
      </c>
      <c r="G2027" s="116">
        <v>0</v>
      </c>
      <c r="H2027" s="73">
        <v>76.5</v>
      </c>
      <c r="I2027" s="70">
        <v>0</v>
      </c>
      <c r="J2027" s="74">
        <v>0</v>
      </c>
      <c r="K2027" s="73">
        <v>74.3</v>
      </c>
      <c r="L2027" s="75">
        <v>0</v>
      </c>
    </row>
    <row r="2028" spans="2:12" x14ac:dyDescent="0.2">
      <c r="B2028" s="71" t="s">
        <v>5833</v>
      </c>
      <c r="C2028" s="72" t="s">
        <v>5832</v>
      </c>
      <c r="D2028" s="72" t="s">
        <v>4508</v>
      </c>
      <c r="E2028" s="72" t="s">
        <v>10118</v>
      </c>
      <c r="F2028" s="72" t="s">
        <v>9983</v>
      </c>
      <c r="G2028" s="116">
        <v>101366.7</v>
      </c>
      <c r="H2028" s="73">
        <v>1184.5</v>
      </c>
      <c r="I2028" s="70">
        <v>85.577627691008857</v>
      </c>
      <c r="J2028" s="74">
        <v>101695.4</v>
      </c>
      <c r="K2028" s="73">
        <v>1188.8</v>
      </c>
      <c r="L2028" s="75">
        <v>85.544582772543706</v>
      </c>
    </row>
    <row r="2029" spans="2:12" x14ac:dyDescent="0.2">
      <c r="B2029" s="71" t="s">
        <v>5833</v>
      </c>
      <c r="C2029" s="72" t="s">
        <v>5832</v>
      </c>
      <c r="D2029" s="72" t="s">
        <v>8524</v>
      </c>
      <c r="E2029" s="72" t="s">
        <v>10118</v>
      </c>
      <c r="F2029" s="72" t="s">
        <v>9990</v>
      </c>
      <c r="G2029" s="116">
        <v>0</v>
      </c>
      <c r="H2029" s="73">
        <v>43.6</v>
      </c>
      <c r="I2029" s="70">
        <v>0</v>
      </c>
      <c r="J2029" s="74">
        <v>0</v>
      </c>
      <c r="K2029" s="73">
        <v>45</v>
      </c>
      <c r="L2029" s="75">
        <v>0</v>
      </c>
    </row>
    <row r="2030" spans="2:12" x14ac:dyDescent="0.2">
      <c r="B2030" s="71" t="s">
        <v>5833</v>
      </c>
      <c r="C2030" s="72" t="s">
        <v>5832</v>
      </c>
      <c r="D2030" s="72" t="s">
        <v>4509</v>
      </c>
      <c r="E2030" s="72" t="s">
        <v>10118</v>
      </c>
      <c r="F2030" s="72" t="s">
        <v>9983</v>
      </c>
      <c r="G2030" s="116">
        <v>14097.6</v>
      </c>
      <c r="H2030" s="73">
        <v>475.1</v>
      </c>
      <c r="I2030" s="70">
        <v>29.672910966112401</v>
      </c>
      <c r="J2030" s="74">
        <v>15000</v>
      </c>
      <c r="K2030" s="73">
        <v>480.4</v>
      </c>
      <c r="L2030" s="75">
        <v>31.223980016652799</v>
      </c>
    </row>
    <row r="2031" spans="2:12" x14ac:dyDescent="0.2">
      <c r="B2031" s="71" t="s">
        <v>5833</v>
      </c>
      <c r="C2031" s="72" t="s">
        <v>5832</v>
      </c>
      <c r="D2031" s="72" t="s">
        <v>7931</v>
      </c>
      <c r="E2031" s="72" t="s">
        <v>10118</v>
      </c>
      <c r="F2031" s="72" t="s">
        <v>9990</v>
      </c>
      <c r="G2031" s="116">
        <v>0</v>
      </c>
      <c r="H2031" s="73">
        <v>39.700000000000003</v>
      </c>
      <c r="I2031" s="70">
        <v>0</v>
      </c>
      <c r="J2031" s="74">
        <v>0</v>
      </c>
      <c r="K2031" s="73">
        <v>39.700000000000003</v>
      </c>
      <c r="L2031" s="75">
        <v>0</v>
      </c>
    </row>
    <row r="2032" spans="2:12" x14ac:dyDescent="0.2">
      <c r="B2032" s="71" t="s">
        <v>5833</v>
      </c>
      <c r="C2032" s="72" t="s">
        <v>5832</v>
      </c>
      <c r="D2032" s="72" t="s">
        <v>4510</v>
      </c>
      <c r="E2032" s="72" t="s">
        <v>10118</v>
      </c>
      <c r="F2032" s="72" t="s">
        <v>9983</v>
      </c>
      <c r="G2032" s="116">
        <v>4487</v>
      </c>
      <c r="H2032" s="73">
        <v>112.5</v>
      </c>
      <c r="I2032" s="70">
        <v>39.884444444444398</v>
      </c>
      <c r="J2032" s="74">
        <v>4600</v>
      </c>
      <c r="K2032" s="73">
        <v>114.4</v>
      </c>
      <c r="L2032" s="75">
        <v>40.209790209790199</v>
      </c>
    </row>
    <row r="2033" spans="2:12" x14ac:dyDescent="0.2">
      <c r="B2033" s="71" t="s">
        <v>5833</v>
      </c>
      <c r="C2033" s="72" t="s">
        <v>5832</v>
      </c>
      <c r="D2033" s="72" t="s">
        <v>4511</v>
      </c>
      <c r="E2033" s="72" t="s">
        <v>10118</v>
      </c>
      <c r="F2033" s="72" t="s">
        <v>9983</v>
      </c>
      <c r="G2033" s="116">
        <v>3000</v>
      </c>
      <c r="H2033" s="73">
        <v>62.6</v>
      </c>
      <c r="I2033" s="70">
        <v>47.923322683706097</v>
      </c>
      <c r="J2033" s="74">
        <v>3000</v>
      </c>
      <c r="K2033" s="73">
        <v>63.4</v>
      </c>
      <c r="L2033" s="75">
        <v>47.318611987381701</v>
      </c>
    </row>
    <row r="2034" spans="2:12" x14ac:dyDescent="0.2">
      <c r="B2034" s="71" t="s">
        <v>5833</v>
      </c>
      <c r="C2034" s="72" t="s">
        <v>5832</v>
      </c>
      <c r="D2034" s="72" t="s">
        <v>4512</v>
      </c>
      <c r="E2034" s="72" t="s">
        <v>10118</v>
      </c>
      <c r="F2034" s="72" t="s">
        <v>9983</v>
      </c>
      <c r="G2034" s="116">
        <v>13000</v>
      </c>
      <c r="H2034" s="73">
        <v>261.2</v>
      </c>
      <c r="I2034" s="70">
        <v>49.770290964777899</v>
      </c>
      <c r="J2034" s="74">
        <v>13500</v>
      </c>
      <c r="K2034" s="73">
        <v>264.89999999999998</v>
      </c>
      <c r="L2034" s="75">
        <v>50.962627406568501</v>
      </c>
    </row>
    <row r="2035" spans="2:12" x14ac:dyDescent="0.2">
      <c r="B2035" s="71" t="s">
        <v>5833</v>
      </c>
      <c r="C2035" s="72" t="s">
        <v>5832</v>
      </c>
      <c r="D2035" s="72" t="s">
        <v>8525</v>
      </c>
      <c r="E2035" s="72" t="s">
        <v>10118</v>
      </c>
      <c r="F2035" s="72" t="s">
        <v>9990</v>
      </c>
      <c r="G2035" s="116">
        <v>0</v>
      </c>
      <c r="H2035" s="73">
        <v>30.2</v>
      </c>
      <c r="I2035" s="70">
        <v>0</v>
      </c>
      <c r="J2035" s="74">
        <v>0</v>
      </c>
      <c r="K2035" s="73">
        <v>30.2</v>
      </c>
      <c r="L2035" s="75">
        <v>0</v>
      </c>
    </row>
    <row r="2036" spans="2:12" x14ac:dyDescent="0.2">
      <c r="B2036" s="71" t="s">
        <v>5833</v>
      </c>
      <c r="C2036" s="72" t="s">
        <v>5832</v>
      </c>
      <c r="D2036" s="72" t="s">
        <v>4513</v>
      </c>
      <c r="E2036" s="72" t="s">
        <v>10118</v>
      </c>
      <c r="F2036" s="72" t="s">
        <v>9983</v>
      </c>
      <c r="G2036" s="116">
        <v>13168.2</v>
      </c>
      <c r="H2036" s="73">
        <v>424.6</v>
      </c>
      <c r="I2036" s="70">
        <v>31.0131888836552</v>
      </c>
      <c r="J2036" s="74">
        <v>13539.5</v>
      </c>
      <c r="K2036" s="73">
        <v>433</v>
      </c>
      <c r="L2036" s="75">
        <v>31.269053117782899</v>
      </c>
    </row>
    <row r="2037" spans="2:12" x14ac:dyDescent="0.2">
      <c r="B2037" s="71" t="s">
        <v>5833</v>
      </c>
      <c r="C2037" s="72" t="s">
        <v>5832</v>
      </c>
      <c r="D2037" s="72" t="s">
        <v>4514</v>
      </c>
      <c r="E2037" s="72" t="s">
        <v>10118</v>
      </c>
      <c r="F2037" s="72" t="s">
        <v>9983</v>
      </c>
      <c r="G2037" s="116">
        <v>7374.3</v>
      </c>
      <c r="H2037" s="73">
        <v>295.8</v>
      </c>
      <c r="I2037" s="70">
        <v>24.930020283975701</v>
      </c>
      <c r="J2037" s="74">
        <v>7567</v>
      </c>
      <c r="K2037" s="73">
        <v>314.2</v>
      </c>
      <c r="L2037" s="75">
        <v>24.0833863781031</v>
      </c>
    </row>
    <row r="2038" spans="2:12" x14ac:dyDescent="0.2">
      <c r="B2038" s="71" t="s">
        <v>5833</v>
      </c>
      <c r="C2038" s="72" t="s">
        <v>5832</v>
      </c>
      <c r="D2038" s="72" t="s">
        <v>4515</v>
      </c>
      <c r="E2038" s="72" t="s">
        <v>10118</v>
      </c>
      <c r="F2038" s="72" t="s">
        <v>9983</v>
      </c>
      <c r="G2038" s="116">
        <v>296</v>
      </c>
      <c r="H2038" s="73">
        <v>92.5</v>
      </c>
      <c r="I2038" s="70">
        <v>3.2</v>
      </c>
      <c r="J2038" s="74">
        <v>326.89999999999998</v>
      </c>
      <c r="K2038" s="73">
        <v>92.6</v>
      </c>
      <c r="L2038" s="75">
        <v>3.53023758099352</v>
      </c>
    </row>
    <row r="2039" spans="2:12" x14ac:dyDescent="0.2">
      <c r="B2039" s="71" t="s">
        <v>5833</v>
      </c>
      <c r="C2039" s="72" t="s">
        <v>5832</v>
      </c>
      <c r="D2039" s="72" t="s">
        <v>4516</v>
      </c>
      <c r="E2039" s="72" t="s">
        <v>10118</v>
      </c>
      <c r="F2039" s="72" t="s">
        <v>9983</v>
      </c>
      <c r="G2039" s="116">
        <v>851.4</v>
      </c>
      <c r="H2039" s="73">
        <v>61.8</v>
      </c>
      <c r="I2039" s="70">
        <v>13.776699029126201</v>
      </c>
      <c r="J2039" s="74">
        <v>878.7</v>
      </c>
      <c r="K2039" s="73">
        <v>62.2</v>
      </c>
      <c r="L2039" s="75">
        <v>14.1270096463023</v>
      </c>
    </row>
    <row r="2040" spans="2:12" x14ac:dyDescent="0.2">
      <c r="B2040" s="71" t="s">
        <v>5833</v>
      </c>
      <c r="C2040" s="72" t="s">
        <v>5832</v>
      </c>
      <c r="D2040" s="72" t="s">
        <v>4517</v>
      </c>
      <c r="E2040" s="72" t="s">
        <v>10118</v>
      </c>
      <c r="F2040" s="72" t="s">
        <v>9983</v>
      </c>
      <c r="G2040" s="116">
        <v>19515.3</v>
      </c>
      <c r="H2040" s="73">
        <v>444.7</v>
      </c>
      <c r="I2040" s="70">
        <v>43.884191589835801</v>
      </c>
      <c r="J2040" s="74">
        <v>19866.3</v>
      </c>
      <c r="K2040" s="73">
        <v>449.5</v>
      </c>
      <c r="L2040" s="75">
        <v>44.196440489432703</v>
      </c>
    </row>
    <row r="2041" spans="2:12" x14ac:dyDescent="0.2">
      <c r="B2041" s="71" t="s">
        <v>5833</v>
      </c>
      <c r="C2041" s="72" t="s">
        <v>5832</v>
      </c>
      <c r="D2041" s="72" t="s">
        <v>4518</v>
      </c>
      <c r="E2041" s="72" t="s">
        <v>10118</v>
      </c>
      <c r="F2041" s="72" t="s">
        <v>9983</v>
      </c>
      <c r="G2041" s="116">
        <v>34167.9</v>
      </c>
      <c r="H2041" s="73">
        <v>820.8</v>
      </c>
      <c r="I2041" s="70">
        <v>41.627558479532198</v>
      </c>
      <c r="J2041" s="74">
        <v>50000</v>
      </c>
      <c r="K2041" s="73">
        <v>827.2</v>
      </c>
      <c r="L2041" s="75">
        <v>60.444874274661501</v>
      </c>
    </row>
    <row r="2042" spans="2:12" x14ac:dyDescent="0.2">
      <c r="B2042" s="71" t="s">
        <v>5833</v>
      </c>
      <c r="C2042" s="72" t="s">
        <v>5832</v>
      </c>
      <c r="D2042" s="72" t="s">
        <v>8526</v>
      </c>
      <c r="E2042" s="72" t="s">
        <v>10118</v>
      </c>
      <c r="F2042" s="72" t="s">
        <v>9990</v>
      </c>
      <c r="G2042" s="116">
        <v>0</v>
      </c>
      <c r="H2042" s="73">
        <v>90.6</v>
      </c>
      <c r="I2042" s="70">
        <v>0</v>
      </c>
      <c r="J2042" s="74">
        <v>0</v>
      </c>
      <c r="K2042" s="73">
        <v>90.6</v>
      </c>
      <c r="L2042" s="75">
        <v>0</v>
      </c>
    </row>
    <row r="2043" spans="2:12" x14ac:dyDescent="0.2">
      <c r="B2043" s="71" t="s">
        <v>5833</v>
      </c>
      <c r="C2043" s="72" t="s">
        <v>5832</v>
      </c>
      <c r="D2043" s="72" t="s">
        <v>4519</v>
      </c>
      <c r="E2043" s="72" t="s">
        <v>10118</v>
      </c>
      <c r="F2043" s="72" t="s">
        <v>9983</v>
      </c>
      <c r="G2043" s="116">
        <v>4558.6000000000004</v>
      </c>
      <c r="H2043" s="73">
        <v>120.4</v>
      </c>
      <c r="I2043" s="70">
        <v>37.8621262458472</v>
      </c>
      <c r="J2043" s="74">
        <v>4956</v>
      </c>
      <c r="K2043" s="73">
        <v>124.7</v>
      </c>
      <c r="L2043" s="75">
        <v>39.743384121892497</v>
      </c>
    </row>
    <row r="2044" spans="2:12" x14ac:dyDescent="0.2">
      <c r="B2044" s="71" t="s">
        <v>5833</v>
      </c>
      <c r="C2044" s="72" t="s">
        <v>5832</v>
      </c>
      <c r="D2044" s="72" t="s">
        <v>8527</v>
      </c>
      <c r="E2044" s="72" t="s">
        <v>10118</v>
      </c>
      <c r="F2044" s="72" t="s">
        <v>9990</v>
      </c>
      <c r="G2044" s="116">
        <v>0</v>
      </c>
      <c r="H2044" s="73">
        <v>25.7</v>
      </c>
      <c r="I2044" s="70">
        <v>0</v>
      </c>
      <c r="J2044" s="74">
        <v>0</v>
      </c>
      <c r="K2044" s="73">
        <v>28.2</v>
      </c>
      <c r="L2044" s="75">
        <v>0</v>
      </c>
    </row>
    <row r="2045" spans="2:12" x14ac:dyDescent="0.2">
      <c r="B2045" s="71" t="s">
        <v>5833</v>
      </c>
      <c r="C2045" s="72" t="s">
        <v>5832</v>
      </c>
      <c r="D2045" s="72" t="s">
        <v>4520</v>
      </c>
      <c r="E2045" s="72" t="s">
        <v>10118</v>
      </c>
      <c r="F2045" s="72" t="s">
        <v>9983</v>
      </c>
      <c r="G2045" s="116">
        <v>15365.3</v>
      </c>
      <c r="H2045" s="73">
        <v>785.1</v>
      </c>
      <c r="I2045" s="70">
        <v>19.571137434721699</v>
      </c>
      <c r="J2045" s="74">
        <v>19517</v>
      </c>
      <c r="K2045" s="73">
        <v>785.1</v>
      </c>
      <c r="L2045" s="75">
        <v>24.859253598267699</v>
      </c>
    </row>
    <row r="2046" spans="2:12" x14ac:dyDescent="0.2">
      <c r="B2046" s="71" t="s">
        <v>5833</v>
      </c>
      <c r="C2046" s="72" t="s">
        <v>5832</v>
      </c>
      <c r="D2046" s="72" t="s">
        <v>8528</v>
      </c>
      <c r="E2046" s="72" t="s">
        <v>10118</v>
      </c>
      <c r="F2046" s="72" t="s">
        <v>9990</v>
      </c>
      <c r="G2046" s="116">
        <v>0</v>
      </c>
      <c r="H2046" s="73">
        <v>43.8</v>
      </c>
      <c r="I2046" s="70">
        <v>0</v>
      </c>
      <c r="J2046" s="74">
        <v>0</v>
      </c>
      <c r="K2046" s="73">
        <v>44.5</v>
      </c>
      <c r="L2046" s="75">
        <v>0</v>
      </c>
    </row>
    <row r="2047" spans="2:12" x14ac:dyDescent="0.2">
      <c r="B2047" s="71" t="s">
        <v>5833</v>
      </c>
      <c r="C2047" s="72" t="s">
        <v>5832</v>
      </c>
      <c r="D2047" s="72" t="s">
        <v>5554</v>
      </c>
      <c r="E2047" s="72" t="s">
        <v>10118</v>
      </c>
      <c r="F2047" s="72" t="s">
        <v>9983</v>
      </c>
      <c r="G2047" s="116">
        <v>13137.7</v>
      </c>
      <c r="H2047" s="73">
        <v>207</v>
      </c>
      <c r="I2047" s="70">
        <v>63.467149758454099</v>
      </c>
      <c r="J2047" s="74">
        <v>13050</v>
      </c>
      <c r="K2047" s="73">
        <v>205.7</v>
      </c>
      <c r="L2047" s="75">
        <v>63.441905687895002</v>
      </c>
    </row>
    <row r="2048" spans="2:12" x14ac:dyDescent="0.2">
      <c r="B2048" s="71" t="s">
        <v>5833</v>
      </c>
      <c r="C2048" s="72" t="s">
        <v>5832</v>
      </c>
      <c r="D2048" s="72" t="s">
        <v>8529</v>
      </c>
      <c r="E2048" s="72" t="s">
        <v>10118</v>
      </c>
      <c r="F2048" s="72" t="s">
        <v>9990</v>
      </c>
      <c r="G2048" s="116">
        <v>0</v>
      </c>
      <c r="H2048" s="73">
        <v>52.6</v>
      </c>
      <c r="I2048" s="70">
        <v>0</v>
      </c>
      <c r="J2048" s="74">
        <v>0</v>
      </c>
      <c r="K2048" s="73">
        <v>52.9</v>
      </c>
      <c r="L2048" s="75">
        <v>0</v>
      </c>
    </row>
    <row r="2049" spans="2:12" x14ac:dyDescent="0.2">
      <c r="B2049" s="71" t="s">
        <v>5833</v>
      </c>
      <c r="C2049" s="72" t="s">
        <v>5832</v>
      </c>
      <c r="D2049" s="72" t="s">
        <v>5555</v>
      </c>
      <c r="E2049" s="72" t="s">
        <v>10118</v>
      </c>
      <c r="F2049" s="72" t="s">
        <v>9983</v>
      </c>
      <c r="G2049" s="116">
        <v>41946.6</v>
      </c>
      <c r="H2049" s="73">
        <v>725.7</v>
      </c>
      <c r="I2049" s="70">
        <v>57.801570897064899</v>
      </c>
      <c r="J2049" s="74">
        <v>42696.3</v>
      </c>
      <c r="K2049" s="73">
        <v>734.6</v>
      </c>
      <c r="L2049" s="75">
        <v>58.121835012251601</v>
      </c>
    </row>
    <row r="2050" spans="2:12" x14ac:dyDescent="0.2">
      <c r="B2050" s="71" t="s">
        <v>5833</v>
      </c>
      <c r="C2050" s="72" t="s">
        <v>5832</v>
      </c>
      <c r="D2050" s="72" t="s">
        <v>5556</v>
      </c>
      <c r="E2050" s="72" t="s">
        <v>10118</v>
      </c>
      <c r="F2050" s="72" t="s">
        <v>9983</v>
      </c>
      <c r="G2050" s="116">
        <v>21852.9</v>
      </c>
      <c r="H2050" s="73">
        <v>529.5</v>
      </c>
      <c r="I2050" s="70">
        <v>41.270821529745</v>
      </c>
      <c r="J2050" s="74">
        <v>22000</v>
      </c>
      <c r="K2050" s="73">
        <v>535.5</v>
      </c>
      <c r="L2050" s="75">
        <v>41.0830999066293</v>
      </c>
    </row>
    <row r="2051" spans="2:12" x14ac:dyDescent="0.2">
      <c r="B2051" s="71" t="s">
        <v>5833</v>
      </c>
      <c r="C2051" s="72" t="s">
        <v>5832</v>
      </c>
      <c r="D2051" s="72" t="s">
        <v>5557</v>
      </c>
      <c r="E2051" s="72" t="s">
        <v>10118</v>
      </c>
      <c r="F2051" s="72" t="s">
        <v>9983</v>
      </c>
      <c r="G2051" s="116">
        <v>67646.399999999994</v>
      </c>
      <c r="H2051" s="73">
        <v>1271</v>
      </c>
      <c r="I2051" s="70">
        <v>53.222974036191999</v>
      </c>
      <c r="J2051" s="74">
        <v>69226.8</v>
      </c>
      <c r="K2051" s="73">
        <v>1281.4000000000001</v>
      </c>
      <c r="L2051" s="75">
        <v>54.024348368971403</v>
      </c>
    </row>
    <row r="2052" spans="2:12" x14ac:dyDescent="0.2">
      <c r="B2052" s="71" t="s">
        <v>5833</v>
      </c>
      <c r="C2052" s="72" t="s">
        <v>5832</v>
      </c>
      <c r="D2052" s="72" t="s">
        <v>7127</v>
      </c>
      <c r="E2052" s="72" t="s">
        <v>10118</v>
      </c>
      <c r="F2052" s="72" t="s">
        <v>9983</v>
      </c>
      <c r="G2052" s="116">
        <v>23147.599999999999</v>
      </c>
      <c r="H2052" s="73">
        <v>540.20000000000005</v>
      </c>
      <c r="I2052" s="70">
        <v>42.850055534987</v>
      </c>
      <c r="J2052" s="74">
        <v>23987.200000000001</v>
      </c>
      <c r="K2052" s="73">
        <v>540.20000000000005</v>
      </c>
      <c r="L2052" s="75">
        <v>44.404294705664597</v>
      </c>
    </row>
    <row r="2053" spans="2:12" x14ac:dyDescent="0.2">
      <c r="B2053" s="71" t="s">
        <v>5833</v>
      </c>
      <c r="C2053" s="72" t="s">
        <v>5832</v>
      </c>
      <c r="D2053" s="72" t="s">
        <v>7128</v>
      </c>
      <c r="E2053" s="72" t="s">
        <v>10118</v>
      </c>
      <c r="F2053" s="72" t="s">
        <v>9983</v>
      </c>
      <c r="G2053" s="116">
        <v>954</v>
      </c>
      <c r="H2053" s="73">
        <v>48.1</v>
      </c>
      <c r="I2053" s="70">
        <v>19.833679833679799</v>
      </c>
      <c r="J2053" s="74">
        <v>957.1</v>
      </c>
      <c r="K2053" s="73">
        <v>48.1</v>
      </c>
      <c r="L2053" s="75">
        <v>19.898128898128899</v>
      </c>
    </row>
    <row r="2054" spans="2:12" x14ac:dyDescent="0.2">
      <c r="B2054" s="71" t="s">
        <v>5833</v>
      </c>
      <c r="C2054" s="72" t="s">
        <v>5832</v>
      </c>
      <c r="D2054" s="72" t="s">
        <v>8530</v>
      </c>
      <c r="E2054" s="72" t="s">
        <v>10118</v>
      </c>
      <c r="F2054" s="72" t="s">
        <v>9990</v>
      </c>
      <c r="G2054" s="116">
        <v>0</v>
      </c>
      <c r="H2054" s="73">
        <v>28.2</v>
      </c>
      <c r="I2054" s="70">
        <v>0</v>
      </c>
      <c r="J2054" s="74">
        <v>0</v>
      </c>
      <c r="K2054" s="73">
        <v>29.5</v>
      </c>
      <c r="L2054" s="75">
        <v>0</v>
      </c>
    </row>
    <row r="2055" spans="2:12" x14ac:dyDescent="0.2">
      <c r="B2055" s="71" t="s">
        <v>5833</v>
      </c>
      <c r="C2055" s="72" t="s">
        <v>5832</v>
      </c>
      <c r="D2055" s="72" t="s">
        <v>7885</v>
      </c>
      <c r="E2055" s="72" t="s">
        <v>10118</v>
      </c>
      <c r="F2055" s="72" t="s">
        <v>9980</v>
      </c>
      <c r="G2055" s="116">
        <v>6938.9</v>
      </c>
      <c r="H2055" s="73">
        <v>298.89999999999998</v>
      </c>
      <c r="I2055" s="70">
        <v>23.214787554366001</v>
      </c>
      <c r="J2055" s="74">
        <v>6967.7</v>
      </c>
      <c r="K2055" s="73">
        <v>299.89999999999998</v>
      </c>
      <c r="L2055" s="75">
        <v>23.233411137045699</v>
      </c>
    </row>
    <row r="2056" spans="2:12" x14ac:dyDescent="0.2">
      <c r="B2056" s="71" t="s">
        <v>5833</v>
      </c>
      <c r="C2056" s="72" t="s">
        <v>5832</v>
      </c>
      <c r="D2056" s="72" t="s">
        <v>7886</v>
      </c>
      <c r="E2056" s="72" t="s">
        <v>10118</v>
      </c>
      <c r="F2056" s="72" t="s">
        <v>9980</v>
      </c>
      <c r="G2056" s="116">
        <v>4000</v>
      </c>
      <c r="H2056" s="73">
        <v>163.1</v>
      </c>
      <c r="I2056" s="70">
        <v>24.5248313917842</v>
      </c>
      <c r="J2056" s="74">
        <v>2000</v>
      </c>
      <c r="K2056" s="73">
        <v>165.4</v>
      </c>
      <c r="L2056" s="75">
        <v>12.0918984280532</v>
      </c>
    </row>
    <row r="2057" spans="2:12" x14ac:dyDescent="0.2">
      <c r="B2057" s="71" t="s">
        <v>5833</v>
      </c>
      <c r="C2057" s="72" t="s">
        <v>5832</v>
      </c>
      <c r="D2057" s="72" t="s">
        <v>8531</v>
      </c>
      <c r="E2057" s="72" t="s">
        <v>10118</v>
      </c>
      <c r="F2057" s="72" t="s">
        <v>9990</v>
      </c>
      <c r="G2057" s="116">
        <v>0</v>
      </c>
      <c r="H2057" s="73">
        <v>36.4</v>
      </c>
      <c r="I2057" s="70">
        <v>0</v>
      </c>
      <c r="J2057" s="74">
        <v>0</v>
      </c>
      <c r="K2057" s="73">
        <v>36.4</v>
      </c>
      <c r="L2057" s="75">
        <v>0</v>
      </c>
    </row>
    <row r="2058" spans="2:12" x14ac:dyDescent="0.2">
      <c r="B2058" s="71" t="s">
        <v>5833</v>
      </c>
      <c r="C2058" s="72" t="s">
        <v>5832</v>
      </c>
      <c r="D2058" s="72" t="s">
        <v>8532</v>
      </c>
      <c r="E2058" s="72" t="s">
        <v>10118</v>
      </c>
      <c r="F2058" s="72" t="s">
        <v>9990</v>
      </c>
      <c r="G2058" s="116">
        <v>0</v>
      </c>
      <c r="H2058" s="73">
        <v>40.9</v>
      </c>
      <c r="I2058" s="70">
        <v>0</v>
      </c>
      <c r="J2058" s="74">
        <v>0</v>
      </c>
      <c r="K2058" s="73">
        <v>42.1</v>
      </c>
      <c r="L2058" s="75">
        <v>0</v>
      </c>
    </row>
    <row r="2059" spans="2:12" x14ac:dyDescent="0.2">
      <c r="B2059" s="71" t="s">
        <v>5833</v>
      </c>
      <c r="C2059" s="72" t="s">
        <v>5832</v>
      </c>
      <c r="D2059" s="72" t="s">
        <v>8533</v>
      </c>
      <c r="E2059" s="72" t="s">
        <v>10118</v>
      </c>
      <c r="F2059" s="72" t="s">
        <v>9990</v>
      </c>
      <c r="G2059" s="116">
        <v>0</v>
      </c>
      <c r="H2059" s="73">
        <v>38</v>
      </c>
      <c r="I2059" s="70">
        <v>0</v>
      </c>
      <c r="J2059" s="74">
        <v>0</v>
      </c>
      <c r="K2059" s="73">
        <v>38.6</v>
      </c>
      <c r="L2059" s="75">
        <v>0</v>
      </c>
    </row>
    <row r="2060" spans="2:12" x14ac:dyDescent="0.2">
      <c r="B2060" s="71" t="s">
        <v>5833</v>
      </c>
      <c r="C2060" s="72" t="s">
        <v>5832</v>
      </c>
      <c r="D2060" s="72" t="s">
        <v>8534</v>
      </c>
      <c r="E2060" s="72" t="s">
        <v>10118</v>
      </c>
      <c r="F2060" s="72" t="s">
        <v>9990</v>
      </c>
      <c r="G2060" s="116">
        <v>0</v>
      </c>
      <c r="H2060" s="73">
        <v>120.8</v>
      </c>
      <c r="I2060" s="70">
        <v>0</v>
      </c>
      <c r="J2060" s="74">
        <v>0</v>
      </c>
      <c r="K2060" s="73">
        <v>123.1</v>
      </c>
      <c r="L2060" s="75">
        <v>0</v>
      </c>
    </row>
    <row r="2061" spans="2:12" x14ac:dyDescent="0.2">
      <c r="B2061" s="71" t="s">
        <v>5833</v>
      </c>
      <c r="C2061" s="72" t="s">
        <v>5832</v>
      </c>
      <c r="D2061" s="72" t="s">
        <v>7129</v>
      </c>
      <c r="E2061" s="72" t="s">
        <v>10118</v>
      </c>
      <c r="F2061" s="72" t="s">
        <v>9983</v>
      </c>
      <c r="G2061" s="116">
        <v>23400</v>
      </c>
      <c r="H2061" s="73">
        <v>519</v>
      </c>
      <c r="I2061" s="70">
        <v>45.086705202312103</v>
      </c>
      <c r="J2061" s="74">
        <v>23400</v>
      </c>
      <c r="K2061" s="73">
        <v>532.6</v>
      </c>
      <c r="L2061" s="75">
        <v>43.935411190386802</v>
      </c>
    </row>
    <row r="2062" spans="2:12" x14ac:dyDescent="0.2">
      <c r="B2062" s="71" t="s">
        <v>5833</v>
      </c>
      <c r="C2062" s="72" t="s">
        <v>5832</v>
      </c>
      <c r="D2062" s="72" t="s">
        <v>8535</v>
      </c>
      <c r="E2062" s="72" t="s">
        <v>10118</v>
      </c>
      <c r="F2062" s="72" t="s">
        <v>9990</v>
      </c>
      <c r="G2062" s="116">
        <v>0</v>
      </c>
      <c r="H2062" s="73">
        <v>82.2</v>
      </c>
      <c r="I2062" s="70">
        <v>0</v>
      </c>
      <c r="J2062" s="74">
        <v>0</v>
      </c>
      <c r="K2062" s="73">
        <v>84.7</v>
      </c>
      <c r="L2062" s="75">
        <v>0</v>
      </c>
    </row>
    <row r="2063" spans="2:12" x14ac:dyDescent="0.2">
      <c r="B2063" s="71" t="s">
        <v>5833</v>
      </c>
      <c r="C2063" s="72" t="s">
        <v>5832</v>
      </c>
      <c r="D2063" s="72" t="s">
        <v>7131</v>
      </c>
      <c r="E2063" s="72" t="s">
        <v>10118</v>
      </c>
      <c r="F2063" s="72" t="s">
        <v>9983</v>
      </c>
      <c r="G2063" s="116">
        <v>8800</v>
      </c>
      <c r="H2063" s="73">
        <v>201.9</v>
      </c>
      <c r="I2063" s="70">
        <v>43.585933630510198</v>
      </c>
      <c r="J2063" s="74">
        <v>8800</v>
      </c>
      <c r="K2063" s="73">
        <v>204.2</v>
      </c>
      <c r="L2063" s="75">
        <v>43.095004897159598</v>
      </c>
    </row>
    <row r="2064" spans="2:12" x14ac:dyDescent="0.2">
      <c r="B2064" s="71" t="s">
        <v>5833</v>
      </c>
      <c r="C2064" s="72" t="s">
        <v>5832</v>
      </c>
      <c r="D2064" s="72" t="s">
        <v>7132</v>
      </c>
      <c r="E2064" s="72" t="s">
        <v>10118</v>
      </c>
      <c r="F2064" s="72" t="s">
        <v>9983</v>
      </c>
      <c r="G2064" s="116">
        <v>78759.899999999994</v>
      </c>
      <c r="H2064" s="73">
        <v>807.6</v>
      </c>
      <c r="I2064" s="70">
        <v>97.523402674591395</v>
      </c>
      <c r="J2064" s="74">
        <v>83732.3</v>
      </c>
      <c r="K2064" s="73">
        <v>807.7</v>
      </c>
      <c r="L2064" s="75">
        <v>103.66757459452801</v>
      </c>
    </row>
    <row r="2065" spans="2:12" x14ac:dyDescent="0.2">
      <c r="B2065" s="71" t="s">
        <v>5833</v>
      </c>
      <c r="C2065" s="72" t="s">
        <v>5832</v>
      </c>
      <c r="D2065" s="72" t="s">
        <v>7133</v>
      </c>
      <c r="E2065" s="72" t="s">
        <v>10118</v>
      </c>
      <c r="F2065" s="72" t="s">
        <v>9983</v>
      </c>
      <c r="G2065" s="116">
        <v>5100</v>
      </c>
      <c r="H2065" s="73">
        <v>215.1</v>
      </c>
      <c r="I2065" s="70">
        <v>23.7099023709902</v>
      </c>
      <c r="J2065" s="74">
        <v>6506</v>
      </c>
      <c r="K2065" s="73">
        <v>215.2</v>
      </c>
      <c r="L2065" s="75">
        <v>30.232342007434902</v>
      </c>
    </row>
    <row r="2066" spans="2:12" x14ac:dyDescent="0.2">
      <c r="B2066" s="71" t="s">
        <v>5833</v>
      </c>
      <c r="C2066" s="72" t="s">
        <v>5832</v>
      </c>
      <c r="D2066" s="72" t="s">
        <v>7134</v>
      </c>
      <c r="E2066" s="72" t="s">
        <v>10118</v>
      </c>
      <c r="F2066" s="72" t="s">
        <v>9983</v>
      </c>
      <c r="G2066" s="116">
        <v>1129.5999999999999</v>
      </c>
      <c r="H2066" s="73">
        <v>99</v>
      </c>
      <c r="I2066" s="70">
        <v>11.410101010101</v>
      </c>
      <c r="J2066" s="74">
        <v>1179.5999999999999</v>
      </c>
      <c r="K2066" s="73">
        <v>103.4</v>
      </c>
      <c r="L2066" s="75">
        <v>11.408123791102501</v>
      </c>
    </row>
    <row r="2067" spans="2:12" x14ac:dyDescent="0.2">
      <c r="B2067" s="71" t="s">
        <v>5833</v>
      </c>
      <c r="C2067" s="72" t="s">
        <v>5832</v>
      </c>
      <c r="D2067" s="72" t="s">
        <v>8536</v>
      </c>
      <c r="E2067" s="72" t="s">
        <v>10118</v>
      </c>
      <c r="F2067" s="72" t="s">
        <v>9980</v>
      </c>
      <c r="G2067" s="116">
        <v>0</v>
      </c>
      <c r="H2067" s="73">
        <v>0</v>
      </c>
      <c r="I2067" s="70">
        <v>0</v>
      </c>
      <c r="J2067" s="74">
        <v>0</v>
      </c>
      <c r="K2067" s="73">
        <v>0</v>
      </c>
      <c r="L2067" s="75">
        <v>0</v>
      </c>
    </row>
    <row r="2068" spans="2:12" x14ac:dyDescent="0.2">
      <c r="B2068" s="71" t="s">
        <v>5833</v>
      </c>
      <c r="C2068" s="72" t="s">
        <v>5832</v>
      </c>
      <c r="D2068" s="72" t="s">
        <v>7135</v>
      </c>
      <c r="E2068" s="72" t="s">
        <v>10118</v>
      </c>
      <c r="F2068" s="72" t="s">
        <v>9983</v>
      </c>
      <c r="G2068" s="116">
        <v>6445.3</v>
      </c>
      <c r="H2068" s="73">
        <v>167.4</v>
      </c>
      <c r="I2068" s="70">
        <v>38.502389486260498</v>
      </c>
      <c r="J2068" s="74">
        <v>6303.6</v>
      </c>
      <c r="K2068" s="73">
        <v>168.4</v>
      </c>
      <c r="L2068" s="75">
        <v>37.432304038004801</v>
      </c>
    </row>
    <row r="2069" spans="2:12" x14ac:dyDescent="0.2">
      <c r="B2069" s="71" t="s">
        <v>5833</v>
      </c>
      <c r="C2069" s="72" t="s">
        <v>5832</v>
      </c>
      <c r="D2069" s="72" t="s">
        <v>8537</v>
      </c>
      <c r="E2069" s="72" t="s">
        <v>10118</v>
      </c>
      <c r="F2069" s="72" t="s">
        <v>9990</v>
      </c>
      <c r="G2069" s="116">
        <v>0</v>
      </c>
      <c r="H2069" s="73">
        <v>129.9</v>
      </c>
      <c r="I2069" s="70">
        <v>0</v>
      </c>
      <c r="J2069" s="74">
        <v>0</v>
      </c>
      <c r="K2069" s="73">
        <v>134.30000000000001</v>
      </c>
      <c r="L2069" s="75">
        <v>0</v>
      </c>
    </row>
    <row r="2070" spans="2:12" x14ac:dyDescent="0.2">
      <c r="B2070" s="71" t="s">
        <v>5833</v>
      </c>
      <c r="C2070" s="72" t="s">
        <v>5832</v>
      </c>
      <c r="D2070" s="72" t="s">
        <v>7136</v>
      </c>
      <c r="E2070" s="72" t="s">
        <v>10118</v>
      </c>
      <c r="F2070" s="72" t="s">
        <v>9983</v>
      </c>
      <c r="G2070" s="116">
        <v>4480.2</v>
      </c>
      <c r="H2070" s="73">
        <v>84.8</v>
      </c>
      <c r="I2070" s="70">
        <v>52.832547169811299</v>
      </c>
      <c r="J2070" s="74">
        <v>4760.3</v>
      </c>
      <c r="K2070" s="73">
        <v>87.7</v>
      </c>
      <c r="L2070" s="75">
        <v>54.279361459521098</v>
      </c>
    </row>
    <row r="2071" spans="2:12" x14ac:dyDescent="0.2">
      <c r="B2071" s="71" t="s">
        <v>5833</v>
      </c>
      <c r="C2071" s="72" t="s">
        <v>5832</v>
      </c>
      <c r="D2071" s="72" t="s">
        <v>7137</v>
      </c>
      <c r="E2071" s="72" t="s">
        <v>10118</v>
      </c>
      <c r="F2071" s="72" t="s">
        <v>9990</v>
      </c>
      <c r="G2071" s="116">
        <v>0</v>
      </c>
      <c r="H2071" s="73">
        <v>41.4</v>
      </c>
      <c r="I2071" s="70">
        <v>0</v>
      </c>
      <c r="J2071" s="74">
        <v>0</v>
      </c>
      <c r="K2071" s="73">
        <v>41</v>
      </c>
      <c r="L2071" s="75">
        <v>0</v>
      </c>
    </row>
    <row r="2072" spans="2:12" x14ac:dyDescent="0.2">
      <c r="B2072" s="71" t="s">
        <v>5833</v>
      </c>
      <c r="C2072" s="72" t="s">
        <v>5832</v>
      </c>
      <c r="D2072" s="72" t="s">
        <v>7138</v>
      </c>
      <c r="E2072" s="72" t="s">
        <v>10118</v>
      </c>
      <c r="F2072" s="72" t="s">
        <v>9983</v>
      </c>
      <c r="G2072" s="116">
        <v>26942.9</v>
      </c>
      <c r="H2072" s="73">
        <v>308</v>
      </c>
      <c r="I2072" s="70">
        <v>87.476948051948099</v>
      </c>
      <c r="J2072" s="74">
        <v>25000</v>
      </c>
      <c r="K2072" s="73">
        <v>324.60000000000002</v>
      </c>
      <c r="L2072" s="75">
        <v>77.017868145409693</v>
      </c>
    </row>
    <row r="2073" spans="2:12" x14ac:dyDescent="0.2">
      <c r="B2073" s="71" t="s">
        <v>5833</v>
      </c>
      <c r="C2073" s="72" t="s">
        <v>5832</v>
      </c>
      <c r="D2073" s="72" t="s">
        <v>7139</v>
      </c>
      <c r="E2073" s="72" t="s">
        <v>10118</v>
      </c>
      <c r="F2073" s="72" t="s">
        <v>9983</v>
      </c>
      <c r="G2073" s="116">
        <v>14700</v>
      </c>
      <c r="H2073" s="73">
        <v>251.1</v>
      </c>
      <c r="I2073" s="70">
        <v>58.542413381123097</v>
      </c>
      <c r="J2073" s="74">
        <v>18057.2</v>
      </c>
      <c r="K2073" s="73">
        <v>248.9</v>
      </c>
      <c r="L2073" s="75">
        <v>72.548011249497804</v>
      </c>
    </row>
    <row r="2074" spans="2:12" x14ac:dyDescent="0.2">
      <c r="B2074" s="71" t="s">
        <v>5833</v>
      </c>
      <c r="C2074" s="72" t="s">
        <v>5832</v>
      </c>
      <c r="D2074" s="72" t="s">
        <v>8538</v>
      </c>
      <c r="E2074" s="72" t="s">
        <v>10118</v>
      </c>
      <c r="F2074" s="72" t="s">
        <v>9980</v>
      </c>
      <c r="G2074" s="116">
        <v>0</v>
      </c>
      <c r="H2074" s="73">
        <v>0</v>
      </c>
      <c r="I2074" s="70">
        <v>0</v>
      </c>
      <c r="J2074" s="74">
        <v>0</v>
      </c>
      <c r="K2074" s="73">
        <v>0</v>
      </c>
      <c r="L2074" s="75">
        <v>0</v>
      </c>
    </row>
    <row r="2075" spans="2:12" x14ac:dyDescent="0.2">
      <c r="B2075" s="71" t="s">
        <v>5833</v>
      </c>
      <c r="C2075" s="72" t="s">
        <v>5832</v>
      </c>
      <c r="D2075" s="72" t="s">
        <v>8539</v>
      </c>
      <c r="E2075" s="72" t="s">
        <v>10118</v>
      </c>
      <c r="F2075" s="72" t="s">
        <v>9980</v>
      </c>
      <c r="G2075" s="116">
        <v>0</v>
      </c>
      <c r="H2075" s="73">
        <v>0</v>
      </c>
      <c r="I2075" s="70">
        <v>0</v>
      </c>
      <c r="J2075" s="74">
        <v>0</v>
      </c>
      <c r="K2075" s="73">
        <v>0</v>
      </c>
      <c r="L2075" s="75">
        <v>0</v>
      </c>
    </row>
    <row r="2076" spans="2:12" x14ac:dyDescent="0.2">
      <c r="B2076" s="71" t="s">
        <v>5833</v>
      </c>
      <c r="C2076" s="72" t="s">
        <v>5832</v>
      </c>
      <c r="D2076" s="72" t="s">
        <v>7140</v>
      </c>
      <c r="E2076" s="72" t="s">
        <v>10118</v>
      </c>
      <c r="F2076" s="72" t="s">
        <v>9983</v>
      </c>
      <c r="G2076" s="116">
        <v>2449.6999999999998</v>
      </c>
      <c r="H2076" s="73">
        <v>128.69999999999999</v>
      </c>
      <c r="I2076" s="70">
        <v>19.034188034187999</v>
      </c>
      <c r="J2076" s="74">
        <v>2466.6</v>
      </c>
      <c r="K2076" s="73">
        <v>129.19999999999999</v>
      </c>
      <c r="L2076" s="75">
        <v>19.091331269349801</v>
      </c>
    </row>
    <row r="2077" spans="2:12" x14ac:dyDescent="0.2">
      <c r="B2077" s="71" t="s">
        <v>5833</v>
      </c>
      <c r="C2077" s="72" t="s">
        <v>5832</v>
      </c>
      <c r="D2077" s="72" t="s">
        <v>7141</v>
      </c>
      <c r="E2077" s="72" t="s">
        <v>10118</v>
      </c>
      <c r="F2077" s="72" t="s">
        <v>9990</v>
      </c>
      <c r="G2077" s="116">
        <v>0</v>
      </c>
      <c r="H2077" s="73">
        <v>22.5</v>
      </c>
      <c r="I2077" s="70">
        <v>0</v>
      </c>
      <c r="J2077" s="74">
        <v>0</v>
      </c>
      <c r="K2077" s="73">
        <v>22.5</v>
      </c>
      <c r="L2077" s="75">
        <v>0</v>
      </c>
    </row>
    <row r="2078" spans="2:12" x14ac:dyDescent="0.2">
      <c r="B2078" s="71" t="s">
        <v>5833</v>
      </c>
      <c r="C2078" s="72" t="s">
        <v>5832</v>
      </c>
      <c r="D2078" s="72" t="s">
        <v>8540</v>
      </c>
      <c r="E2078" s="72" t="s">
        <v>10118</v>
      </c>
      <c r="F2078" s="72" t="s">
        <v>9980</v>
      </c>
      <c r="G2078" s="116">
        <v>0</v>
      </c>
      <c r="H2078" s="73">
        <v>0</v>
      </c>
      <c r="I2078" s="70">
        <v>0</v>
      </c>
      <c r="J2078" s="74">
        <v>0</v>
      </c>
      <c r="K2078" s="73">
        <v>0</v>
      </c>
      <c r="L2078" s="75">
        <v>0</v>
      </c>
    </row>
    <row r="2079" spans="2:12" x14ac:dyDescent="0.2">
      <c r="B2079" s="71" t="s">
        <v>5833</v>
      </c>
      <c r="C2079" s="72" t="s">
        <v>5832</v>
      </c>
      <c r="D2079" s="72" t="s">
        <v>8541</v>
      </c>
      <c r="E2079" s="72" t="s">
        <v>10118</v>
      </c>
      <c r="F2079" s="72" t="s">
        <v>9990</v>
      </c>
      <c r="G2079" s="116">
        <v>0</v>
      </c>
      <c r="H2079" s="73">
        <v>69.3</v>
      </c>
      <c r="I2079" s="70">
        <v>0</v>
      </c>
      <c r="J2079" s="74">
        <v>0</v>
      </c>
      <c r="K2079" s="73">
        <v>70.400000000000006</v>
      </c>
      <c r="L2079" s="75">
        <v>0</v>
      </c>
    </row>
    <row r="2080" spans="2:12" x14ac:dyDescent="0.2">
      <c r="B2080" s="71" t="s">
        <v>5833</v>
      </c>
      <c r="C2080" s="72" t="s">
        <v>5832</v>
      </c>
      <c r="D2080" s="72" t="s">
        <v>7142</v>
      </c>
      <c r="E2080" s="72" t="s">
        <v>10118</v>
      </c>
      <c r="F2080" s="72" t="s">
        <v>9983</v>
      </c>
      <c r="G2080" s="116">
        <v>609.6</v>
      </c>
      <c r="H2080" s="73">
        <v>37.4</v>
      </c>
      <c r="I2080" s="70">
        <v>16.299465240641702</v>
      </c>
      <c r="J2080" s="74">
        <v>618.1</v>
      </c>
      <c r="K2080" s="73">
        <v>37.9</v>
      </c>
      <c r="L2080" s="75">
        <v>16.308707124010599</v>
      </c>
    </row>
    <row r="2081" spans="2:12" x14ac:dyDescent="0.2">
      <c r="B2081" s="71" t="s">
        <v>5833</v>
      </c>
      <c r="C2081" s="72" t="s">
        <v>5832</v>
      </c>
      <c r="D2081" s="72" t="s">
        <v>7143</v>
      </c>
      <c r="E2081" s="72" t="s">
        <v>10118</v>
      </c>
      <c r="F2081" s="72" t="s">
        <v>9983</v>
      </c>
      <c r="G2081" s="116">
        <v>58750</v>
      </c>
      <c r="H2081" s="73">
        <v>983.5</v>
      </c>
      <c r="I2081" s="70">
        <v>59.735638027453</v>
      </c>
      <c r="J2081" s="74">
        <v>63850</v>
      </c>
      <c r="K2081" s="73">
        <v>989.1</v>
      </c>
      <c r="L2081" s="75">
        <v>64.553634617328896</v>
      </c>
    </row>
    <row r="2082" spans="2:12" x14ac:dyDescent="0.2">
      <c r="B2082" s="71" t="s">
        <v>5833</v>
      </c>
      <c r="C2082" s="72" t="s">
        <v>5832</v>
      </c>
      <c r="D2082" s="72" t="s">
        <v>7144</v>
      </c>
      <c r="E2082" s="72" t="s">
        <v>10118</v>
      </c>
      <c r="F2082" s="72" t="s">
        <v>9983</v>
      </c>
      <c r="G2082" s="116">
        <v>386179.3</v>
      </c>
      <c r="H2082" s="73">
        <v>4559.1000000000004</v>
      </c>
      <c r="I2082" s="70">
        <v>84.705161106358702</v>
      </c>
      <c r="J2082" s="74">
        <v>395724</v>
      </c>
      <c r="K2082" s="73">
        <v>4584.2</v>
      </c>
      <c r="L2082" s="75">
        <v>86.323458836874494</v>
      </c>
    </row>
    <row r="2083" spans="2:12" x14ac:dyDescent="0.2">
      <c r="B2083" s="71" t="s">
        <v>5833</v>
      </c>
      <c r="C2083" s="72" t="s">
        <v>5832</v>
      </c>
      <c r="D2083" s="72" t="s">
        <v>7145</v>
      </c>
      <c r="E2083" s="72" t="s">
        <v>10118</v>
      </c>
      <c r="F2083" s="72" t="s">
        <v>9983</v>
      </c>
      <c r="G2083" s="116">
        <v>5240</v>
      </c>
      <c r="H2083" s="73">
        <v>106.7</v>
      </c>
      <c r="I2083" s="70">
        <v>49.109653233364597</v>
      </c>
      <c r="J2083" s="74">
        <v>5240</v>
      </c>
      <c r="K2083" s="73">
        <v>113</v>
      </c>
      <c r="L2083" s="75">
        <v>46.371681415929203</v>
      </c>
    </row>
    <row r="2084" spans="2:12" x14ac:dyDescent="0.2">
      <c r="B2084" s="71" t="s">
        <v>5833</v>
      </c>
      <c r="C2084" s="72" t="s">
        <v>5832</v>
      </c>
      <c r="D2084" s="72" t="s">
        <v>8542</v>
      </c>
      <c r="E2084" s="72" t="s">
        <v>10118</v>
      </c>
      <c r="F2084" s="72" t="s">
        <v>9990</v>
      </c>
      <c r="G2084" s="116">
        <v>0</v>
      </c>
      <c r="H2084" s="73">
        <v>101.2</v>
      </c>
      <c r="I2084" s="70">
        <v>0</v>
      </c>
      <c r="J2084" s="74">
        <v>0</v>
      </c>
      <c r="K2084" s="73">
        <v>98.7</v>
      </c>
      <c r="L2084" s="75">
        <v>0</v>
      </c>
    </row>
    <row r="2085" spans="2:12" x14ac:dyDescent="0.2">
      <c r="B2085" s="71" t="s">
        <v>5833</v>
      </c>
      <c r="C2085" s="72" t="s">
        <v>5832</v>
      </c>
      <c r="D2085" s="72" t="s">
        <v>6989</v>
      </c>
      <c r="E2085" s="72" t="s">
        <v>10118</v>
      </c>
      <c r="F2085" s="72" t="s">
        <v>9983</v>
      </c>
      <c r="G2085" s="116">
        <v>75318</v>
      </c>
      <c r="H2085" s="73">
        <v>1323.5</v>
      </c>
      <c r="I2085" s="70">
        <v>56.908197959954698</v>
      </c>
      <c r="J2085" s="74">
        <v>75320</v>
      </c>
      <c r="K2085" s="73">
        <v>1338.2</v>
      </c>
      <c r="L2085" s="75">
        <v>56.284561351068596</v>
      </c>
    </row>
    <row r="2086" spans="2:12" x14ac:dyDescent="0.2">
      <c r="B2086" s="71" t="s">
        <v>5833</v>
      </c>
      <c r="C2086" s="72" t="s">
        <v>5832</v>
      </c>
      <c r="D2086" s="72" t="s">
        <v>5590</v>
      </c>
      <c r="E2086" s="72" t="s">
        <v>10118</v>
      </c>
      <c r="F2086" s="72" t="s">
        <v>9983</v>
      </c>
      <c r="G2086" s="116">
        <v>11993.9</v>
      </c>
      <c r="H2086" s="73">
        <v>203.8</v>
      </c>
      <c r="I2086" s="70">
        <v>58.851324828263003</v>
      </c>
      <c r="J2086" s="74">
        <v>12661.8</v>
      </c>
      <c r="K2086" s="73">
        <v>203.8</v>
      </c>
      <c r="L2086" s="75">
        <v>62.128557409224697</v>
      </c>
    </row>
    <row r="2087" spans="2:12" x14ac:dyDescent="0.2">
      <c r="B2087" s="71" t="s">
        <v>5833</v>
      </c>
      <c r="C2087" s="72" t="s">
        <v>5832</v>
      </c>
      <c r="D2087" s="72" t="s">
        <v>8543</v>
      </c>
      <c r="E2087" s="72" t="s">
        <v>10118</v>
      </c>
      <c r="F2087" s="72" t="s">
        <v>9990</v>
      </c>
      <c r="G2087" s="116">
        <v>0</v>
      </c>
      <c r="H2087" s="73">
        <v>147.19999999999999</v>
      </c>
      <c r="I2087" s="70">
        <v>0</v>
      </c>
      <c r="J2087" s="74">
        <v>0</v>
      </c>
      <c r="K2087" s="73">
        <v>148.9</v>
      </c>
      <c r="L2087" s="75">
        <v>0</v>
      </c>
    </row>
    <row r="2088" spans="2:12" x14ac:dyDescent="0.2">
      <c r="B2088" s="71" t="s">
        <v>5833</v>
      </c>
      <c r="C2088" s="72" t="s">
        <v>5832</v>
      </c>
      <c r="D2088" s="72" t="s">
        <v>5591</v>
      </c>
      <c r="E2088" s="72" t="s">
        <v>10118</v>
      </c>
      <c r="F2088" s="72" t="s">
        <v>9990</v>
      </c>
      <c r="G2088" s="116">
        <v>0</v>
      </c>
      <c r="H2088" s="73">
        <v>20.8</v>
      </c>
      <c r="I2088" s="70">
        <v>0</v>
      </c>
      <c r="J2088" s="74">
        <v>0</v>
      </c>
      <c r="K2088" s="73">
        <v>22.7</v>
      </c>
      <c r="L2088" s="75">
        <v>0</v>
      </c>
    </row>
    <row r="2089" spans="2:12" x14ac:dyDescent="0.2">
      <c r="B2089" s="71" t="s">
        <v>5833</v>
      </c>
      <c r="C2089" s="72" t="s">
        <v>5832</v>
      </c>
      <c r="D2089" s="72" t="s">
        <v>5592</v>
      </c>
      <c r="E2089" s="72" t="s">
        <v>10118</v>
      </c>
      <c r="F2089" s="72" t="s">
        <v>9983</v>
      </c>
      <c r="G2089" s="116">
        <v>6642.2</v>
      </c>
      <c r="H2089" s="73">
        <v>401.6</v>
      </c>
      <c r="I2089" s="70">
        <v>16.5393426294821</v>
      </c>
      <c r="J2089" s="74">
        <v>7599.4</v>
      </c>
      <c r="K2089" s="73">
        <v>404.5</v>
      </c>
      <c r="L2089" s="75">
        <v>18.787144622991299</v>
      </c>
    </row>
    <row r="2090" spans="2:12" x14ac:dyDescent="0.2">
      <c r="B2090" s="71" t="s">
        <v>5833</v>
      </c>
      <c r="C2090" s="72" t="s">
        <v>5832</v>
      </c>
      <c r="D2090" s="72" t="s">
        <v>8544</v>
      </c>
      <c r="E2090" s="72" t="s">
        <v>10118</v>
      </c>
      <c r="F2090" s="72" t="s">
        <v>9980</v>
      </c>
      <c r="G2090" s="116">
        <v>0</v>
      </c>
      <c r="H2090" s="73">
        <v>0</v>
      </c>
      <c r="I2090" s="70">
        <v>0</v>
      </c>
      <c r="J2090" s="74">
        <v>0</v>
      </c>
      <c r="K2090" s="73">
        <v>0</v>
      </c>
      <c r="L2090" s="75">
        <v>0</v>
      </c>
    </row>
    <row r="2091" spans="2:12" x14ac:dyDescent="0.2">
      <c r="B2091" s="71" t="s">
        <v>5837</v>
      </c>
      <c r="C2091" s="72" t="s">
        <v>5836</v>
      </c>
      <c r="D2091" s="72" t="s">
        <v>5593</v>
      </c>
      <c r="E2091" s="72" t="s">
        <v>10118</v>
      </c>
      <c r="F2091" s="72" t="s">
        <v>9983</v>
      </c>
      <c r="G2091" s="116">
        <v>4988</v>
      </c>
      <c r="H2091" s="73">
        <v>448.2</v>
      </c>
      <c r="I2091" s="70">
        <v>11.1289602855868</v>
      </c>
      <c r="J2091" s="74">
        <v>5640.91</v>
      </c>
      <c r="K2091" s="73">
        <v>450.3</v>
      </c>
      <c r="L2091" s="75">
        <v>12.527004219409299</v>
      </c>
    </row>
    <row r="2092" spans="2:12" x14ac:dyDescent="0.2">
      <c r="B2092" s="71" t="s">
        <v>5837</v>
      </c>
      <c r="C2092" s="72" t="s">
        <v>5836</v>
      </c>
      <c r="D2092" s="72" t="s">
        <v>5594</v>
      </c>
      <c r="E2092" s="72" t="s">
        <v>10118</v>
      </c>
      <c r="F2092" s="72" t="s">
        <v>9983</v>
      </c>
      <c r="G2092" s="116">
        <v>154817.12</v>
      </c>
      <c r="H2092" s="73">
        <v>8071.8</v>
      </c>
      <c r="I2092" s="70">
        <v>19.179999504447601</v>
      </c>
      <c r="J2092" s="74">
        <v>156375.14000000001</v>
      </c>
      <c r="K2092" s="73">
        <v>8153.7</v>
      </c>
      <c r="L2092" s="75">
        <v>19.1784269718042</v>
      </c>
    </row>
    <row r="2093" spans="2:12" x14ac:dyDescent="0.2">
      <c r="B2093" s="71" t="s">
        <v>5837</v>
      </c>
      <c r="C2093" s="72" t="s">
        <v>5836</v>
      </c>
      <c r="D2093" s="72" t="s">
        <v>5595</v>
      </c>
      <c r="E2093" s="72" t="s">
        <v>10118</v>
      </c>
      <c r="F2093" s="72" t="s">
        <v>9983</v>
      </c>
      <c r="G2093" s="116">
        <v>52041.15</v>
      </c>
      <c r="H2093" s="73">
        <v>2008.4</v>
      </c>
      <c r="I2093" s="70">
        <v>25.9117456681936</v>
      </c>
      <c r="J2093" s="74">
        <v>52770</v>
      </c>
      <c r="K2093" s="73">
        <v>2036.9</v>
      </c>
      <c r="L2093" s="75">
        <v>25.907015562865102</v>
      </c>
    </row>
    <row r="2094" spans="2:12" x14ac:dyDescent="0.2">
      <c r="B2094" s="71" t="s">
        <v>5837</v>
      </c>
      <c r="C2094" s="72" t="s">
        <v>5836</v>
      </c>
      <c r="D2094" s="72" t="s">
        <v>5596</v>
      </c>
      <c r="E2094" s="72" t="s">
        <v>10118</v>
      </c>
      <c r="F2094" s="72" t="s">
        <v>9983</v>
      </c>
      <c r="G2094" s="116">
        <v>29350.76</v>
      </c>
      <c r="H2094" s="73">
        <v>816</v>
      </c>
      <c r="I2094" s="70">
        <v>35.969068627451001</v>
      </c>
      <c r="J2094" s="74">
        <v>29350.76</v>
      </c>
      <c r="K2094" s="73">
        <v>837.3</v>
      </c>
      <c r="L2094" s="75">
        <v>35.054054699629802</v>
      </c>
    </row>
    <row r="2095" spans="2:12" x14ac:dyDescent="0.2">
      <c r="B2095" s="71" t="s">
        <v>5837</v>
      </c>
      <c r="C2095" s="72" t="s">
        <v>5836</v>
      </c>
      <c r="D2095" s="72" t="s">
        <v>5597</v>
      </c>
      <c r="E2095" s="72" t="s">
        <v>10118</v>
      </c>
      <c r="F2095" s="72" t="s">
        <v>9983</v>
      </c>
      <c r="G2095" s="116">
        <v>31999.97</v>
      </c>
      <c r="H2095" s="73">
        <v>597.5</v>
      </c>
      <c r="I2095" s="70">
        <v>53.556435146443498</v>
      </c>
      <c r="J2095" s="74">
        <v>32000</v>
      </c>
      <c r="K2095" s="73">
        <v>615.5</v>
      </c>
      <c r="L2095" s="75">
        <v>51.990251827782302</v>
      </c>
    </row>
    <row r="2096" spans="2:12" x14ac:dyDescent="0.2">
      <c r="B2096" s="71" t="s">
        <v>5837</v>
      </c>
      <c r="C2096" s="72" t="s">
        <v>5836</v>
      </c>
      <c r="D2096" s="72" t="s">
        <v>5598</v>
      </c>
      <c r="E2096" s="72" t="s">
        <v>10118</v>
      </c>
      <c r="F2096" s="72" t="s">
        <v>9983</v>
      </c>
      <c r="G2096" s="116">
        <v>5219.3100000000004</v>
      </c>
      <c r="H2096" s="73">
        <v>174.3</v>
      </c>
      <c r="I2096" s="70">
        <v>29.9444061962134</v>
      </c>
      <c r="J2096" s="74">
        <v>5219.08</v>
      </c>
      <c r="K2096" s="73">
        <v>174.3</v>
      </c>
      <c r="L2096" s="75">
        <v>29.9430866322433</v>
      </c>
    </row>
    <row r="2097" spans="2:12" x14ac:dyDescent="0.2">
      <c r="B2097" s="71" t="s">
        <v>5837</v>
      </c>
      <c r="C2097" s="72" t="s">
        <v>5836</v>
      </c>
      <c r="D2097" s="72" t="s">
        <v>5599</v>
      </c>
      <c r="E2097" s="72" t="s">
        <v>10118</v>
      </c>
      <c r="F2097" s="72" t="s">
        <v>9983</v>
      </c>
      <c r="G2097" s="116">
        <v>8027.19</v>
      </c>
      <c r="H2097" s="73">
        <v>427.6</v>
      </c>
      <c r="I2097" s="70">
        <v>18.772661365762399</v>
      </c>
      <c r="J2097" s="74">
        <v>8272.19</v>
      </c>
      <c r="K2097" s="73">
        <v>440.6</v>
      </c>
      <c r="L2097" s="75">
        <v>18.774829777575999</v>
      </c>
    </row>
    <row r="2098" spans="2:12" x14ac:dyDescent="0.2">
      <c r="B2098" s="71" t="s">
        <v>5837</v>
      </c>
      <c r="C2098" s="72" t="s">
        <v>5836</v>
      </c>
      <c r="D2098" s="72" t="s">
        <v>5600</v>
      </c>
      <c r="E2098" s="72" t="s">
        <v>10118</v>
      </c>
      <c r="F2098" s="72" t="s">
        <v>9983</v>
      </c>
      <c r="G2098" s="116">
        <v>90222.66</v>
      </c>
      <c r="H2098" s="73">
        <v>2216.4</v>
      </c>
      <c r="I2098" s="70">
        <v>40.706848944233897</v>
      </c>
      <c r="J2098" s="74">
        <v>92310.16</v>
      </c>
      <c r="K2098" s="73">
        <v>2267.5</v>
      </c>
      <c r="L2098" s="75">
        <v>40.710103638368203</v>
      </c>
    </row>
    <row r="2099" spans="2:12" x14ac:dyDescent="0.2">
      <c r="B2099" s="71" t="s">
        <v>5837</v>
      </c>
      <c r="C2099" s="72" t="s">
        <v>5836</v>
      </c>
      <c r="D2099" s="72" t="s">
        <v>5601</v>
      </c>
      <c r="E2099" s="72" t="s">
        <v>10118</v>
      </c>
      <c r="F2099" s="72" t="s">
        <v>9983</v>
      </c>
      <c r="G2099" s="116">
        <v>16051.2</v>
      </c>
      <c r="H2099" s="73">
        <v>626.70000000000005</v>
      </c>
      <c r="I2099" s="70">
        <v>25.612254667304899</v>
      </c>
      <c r="J2099" s="74">
        <v>16206.01</v>
      </c>
      <c r="K2099" s="73">
        <v>632.79999999999995</v>
      </c>
      <c r="L2099" s="75">
        <v>25.6100031605563</v>
      </c>
    </row>
    <row r="2100" spans="2:12" x14ac:dyDescent="0.2">
      <c r="B2100" s="71" t="s">
        <v>5837</v>
      </c>
      <c r="C2100" s="72" t="s">
        <v>5836</v>
      </c>
      <c r="D2100" s="72" t="s">
        <v>5602</v>
      </c>
      <c r="E2100" s="72" t="s">
        <v>10118</v>
      </c>
      <c r="F2100" s="72" t="s">
        <v>9983</v>
      </c>
      <c r="G2100" s="116">
        <v>39790.26</v>
      </c>
      <c r="H2100" s="73">
        <v>1269.7</v>
      </c>
      <c r="I2100" s="70">
        <v>31.338316137670301</v>
      </c>
      <c r="J2100" s="74">
        <v>45046.77</v>
      </c>
      <c r="K2100" s="73">
        <v>1226.0999999999999</v>
      </c>
      <c r="L2100" s="75">
        <v>36.739882554440896</v>
      </c>
    </row>
    <row r="2101" spans="2:12" x14ac:dyDescent="0.2">
      <c r="B2101" s="71" t="s">
        <v>5837</v>
      </c>
      <c r="C2101" s="72" t="s">
        <v>5836</v>
      </c>
      <c r="D2101" s="72" t="s">
        <v>5603</v>
      </c>
      <c r="E2101" s="72" t="s">
        <v>10118</v>
      </c>
      <c r="F2101" s="72" t="s">
        <v>9983</v>
      </c>
      <c r="G2101" s="116">
        <v>22988.18</v>
      </c>
      <c r="H2101" s="73">
        <v>992.4</v>
      </c>
      <c r="I2101" s="70">
        <v>23.164228133817002</v>
      </c>
      <c r="J2101" s="74">
        <v>23203.97</v>
      </c>
      <c r="K2101" s="73">
        <v>973.3</v>
      </c>
      <c r="L2101" s="75">
        <v>23.840511661358299</v>
      </c>
    </row>
    <row r="2102" spans="2:12" x14ac:dyDescent="0.2">
      <c r="B2102" s="71" t="s">
        <v>5837</v>
      </c>
      <c r="C2102" s="72" t="s">
        <v>5836</v>
      </c>
      <c r="D2102" s="72" t="s">
        <v>5604</v>
      </c>
      <c r="E2102" s="72" t="s">
        <v>10118</v>
      </c>
      <c r="F2102" s="72" t="s">
        <v>9983</v>
      </c>
      <c r="G2102" s="116">
        <v>17483.919999999998</v>
      </c>
      <c r="H2102" s="73">
        <v>790.2</v>
      </c>
      <c r="I2102" s="70">
        <v>22.125942799291298</v>
      </c>
      <c r="J2102" s="74">
        <v>19618.810000000001</v>
      </c>
      <c r="K2102" s="73">
        <v>789.3</v>
      </c>
      <c r="L2102" s="75">
        <v>24.8559609780818</v>
      </c>
    </row>
    <row r="2103" spans="2:12" x14ac:dyDescent="0.2">
      <c r="B2103" s="71" t="s">
        <v>5837</v>
      </c>
      <c r="C2103" s="72" t="s">
        <v>5836</v>
      </c>
      <c r="D2103" s="72" t="s">
        <v>5605</v>
      </c>
      <c r="E2103" s="72" t="s">
        <v>10118</v>
      </c>
      <c r="F2103" s="72" t="s">
        <v>9983</v>
      </c>
      <c r="G2103" s="116">
        <v>13582.76</v>
      </c>
      <c r="H2103" s="73">
        <v>1240.3</v>
      </c>
      <c r="I2103" s="70">
        <v>10.951189228412501</v>
      </c>
      <c r="J2103" s="74">
        <v>14221.16</v>
      </c>
      <c r="K2103" s="73">
        <v>1267.8</v>
      </c>
      <c r="L2103" s="75">
        <v>11.217195141189499</v>
      </c>
    </row>
    <row r="2104" spans="2:12" x14ac:dyDescent="0.2">
      <c r="B2104" s="71" t="s">
        <v>5837</v>
      </c>
      <c r="C2104" s="72" t="s">
        <v>5836</v>
      </c>
      <c r="D2104" s="72" t="s">
        <v>5606</v>
      </c>
      <c r="E2104" s="72" t="s">
        <v>10118</v>
      </c>
      <c r="F2104" s="72" t="s">
        <v>9983</v>
      </c>
      <c r="G2104" s="116">
        <v>115253.05</v>
      </c>
      <c r="H2104" s="73">
        <v>4764.5</v>
      </c>
      <c r="I2104" s="70">
        <v>24.189956973449501</v>
      </c>
      <c r="J2104" s="74">
        <v>119449.7</v>
      </c>
      <c r="K2104" s="73">
        <v>4841.8999999999996</v>
      </c>
      <c r="L2104" s="75">
        <v>24.670005576323302</v>
      </c>
    </row>
    <row r="2105" spans="2:12" x14ac:dyDescent="0.2">
      <c r="B2105" s="71" t="s">
        <v>5837</v>
      </c>
      <c r="C2105" s="72" t="s">
        <v>5836</v>
      </c>
      <c r="D2105" s="72" t="s">
        <v>5607</v>
      </c>
      <c r="E2105" s="72" t="s">
        <v>10118</v>
      </c>
      <c r="F2105" s="72" t="s">
        <v>9983</v>
      </c>
      <c r="G2105" s="116">
        <v>17455.79</v>
      </c>
      <c r="H2105" s="73">
        <v>613.20000000000005</v>
      </c>
      <c r="I2105" s="70">
        <v>28.4667155903457</v>
      </c>
      <c r="J2105" s="74">
        <v>12713.84</v>
      </c>
      <c r="K2105" s="73">
        <v>611.6</v>
      </c>
      <c r="L2105" s="75">
        <v>20.7878351863963</v>
      </c>
    </row>
    <row r="2106" spans="2:12" x14ac:dyDescent="0.2">
      <c r="B2106" s="71" t="s">
        <v>5837</v>
      </c>
      <c r="C2106" s="72" t="s">
        <v>5836</v>
      </c>
      <c r="D2106" s="72" t="s">
        <v>8189</v>
      </c>
      <c r="E2106" s="72" t="s">
        <v>10118</v>
      </c>
      <c r="F2106" s="72" t="s">
        <v>9983</v>
      </c>
      <c r="G2106" s="116">
        <v>8734.15</v>
      </c>
      <c r="H2106" s="73">
        <v>664.2</v>
      </c>
      <c r="I2106" s="70">
        <v>13.1498795543511</v>
      </c>
      <c r="J2106" s="74">
        <v>9063.35</v>
      </c>
      <c r="K2106" s="73">
        <v>671.7</v>
      </c>
      <c r="L2106" s="75">
        <v>13.49315170463</v>
      </c>
    </row>
    <row r="2107" spans="2:12" x14ac:dyDescent="0.2">
      <c r="B2107" s="71" t="s">
        <v>5838</v>
      </c>
      <c r="C2107" s="72" t="s">
        <v>7949</v>
      </c>
      <c r="D2107" s="72" t="s">
        <v>5608</v>
      </c>
      <c r="E2107" s="72" t="s">
        <v>10120</v>
      </c>
      <c r="F2107" s="72" t="s">
        <v>9983</v>
      </c>
      <c r="G2107" s="116">
        <v>904</v>
      </c>
      <c r="H2107" s="73">
        <v>361.8</v>
      </c>
      <c r="I2107" s="70">
        <v>2.49861802100608</v>
      </c>
      <c r="J2107" s="74">
        <v>985</v>
      </c>
      <c r="K2107" s="73">
        <v>352</v>
      </c>
      <c r="L2107" s="75">
        <v>2.7982954545454501</v>
      </c>
    </row>
    <row r="2108" spans="2:12" x14ac:dyDescent="0.2">
      <c r="B2108" s="71" t="s">
        <v>5838</v>
      </c>
      <c r="C2108" s="72" t="s">
        <v>7949</v>
      </c>
      <c r="D2108" s="72" t="s">
        <v>8545</v>
      </c>
      <c r="E2108" s="72" t="s">
        <v>10120</v>
      </c>
      <c r="F2108" s="72" t="s">
        <v>9990</v>
      </c>
      <c r="G2108" s="116">
        <v>0</v>
      </c>
      <c r="H2108" s="73">
        <v>34</v>
      </c>
      <c r="I2108" s="70">
        <v>0</v>
      </c>
      <c r="J2108" s="74">
        <v>0</v>
      </c>
      <c r="K2108" s="73">
        <v>34</v>
      </c>
      <c r="L2108" s="75">
        <v>0</v>
      </c>
    </row>
    <row r="2109" spans="2:12" x14ac:dyDescent="0.2">
      <c r="B2109" s="71" t="s">
        <v>5838</v>
      </c>
      <c r="C2109" s="72" t="s">
        <v>7949</v>
      </c>
      <c r="D2109" s="72" t="s">
        <v>5609</v>
      </c>
      <c r="E2109" s="72" t="s">
        <v>10120</v>
      </c>
      <c r="F2109" s="72" t="s">
        <v>9983</v>
      </c>
      <c r="G2109" s="116">
        <v>5941</v>
      </c>
      <c r="H2109" s="73">
        <v>162.19999999999999</v>
      </c>
      <c r="I2109" s="70">
        <v>36.627620221948199</v>
      </c>
      <c r="J2109" s="74">
        <v>5941</v>
      </c>
      <c r="K2109" s="73">
        <v>165.6</v>
      </c>
      <c r="L2109" s="75">
        <v>35.875603864734302</v>
      </c>
    </row>
    <row r="2110" spans="2:12" x14ac:dyDescent="0.2">
      <c r="B2110" s="71" t="s">
        <v>5838</v>
      </c>
      <c r="C2110" s="72" t="s">
        <v>7949</v>
      </c>
      <c r="D2110" s="72" t="s">
        <v>5610</v>
      </c>
      <c r="E2110" s="72" t="s">
        <v>10120</v>
      </c>
      <c r="F2110" s="72" t="s">
        <v>9990</v>
      </c>
      <c r="G2110" s="116">
        <v>0</v>
      </c>
      <c r="H2110" s="73">
        <v>62.7</v>
      </c>
      <c r="I2110" s="70">
        <v>0</v>
      </c>
      <c r="J2110" s="74">
        <v>0</v>
      </c>
      <c r="K2110" s="73">
        <v>65.8</v>
      </c>
      <c r="L2110" s="75">
        <v>0</v>
      </c>
    </row>
    <row r="2111" spans="2:12" x14ac:dyDescent="0.2">
      <c r="B2111" s="71" t="s">
        <v>5838</v>
      </c>
      <c r="C2111" s="72" t="s">
        <v>7949</v>
      </c>
      <c r="D2111" s="72" t="s">
        <v>8546</v>
      </c>
      <c r="E2111" s="72" t="s">
        <v>10120</v>
      </c>
      <c r="F2111" s="72" t="s">
        <v>9990</v>
      </c>
      <c r="G2111" s="116">
        <v>0</v>
      </c>
      <c r="H2111" s="73">
        <v>49</v>
      </c>
      <c r="I2111" s="70">
        <v>0</v>
      </c>
      <c r="J2111" s="74">
        <v>0</v>
      </c>
      <c r="K2111" s="73">
        <v>52.5</v>
      </c>
      <c r="L2111" s="75">
        <v>0</v>
      </c>
    </row>
    <row r="2112" spans="2:12" x14ac:dyDescent="0.2">
      <c r="B2112" s="71" t="s">
        <v>5838</v>
      </c>
      <c r="C2112" s="72" t="s">
        <v>7949</v>
      </c>
      <c r="D2112" s="72" t="s">
        <v>5611</v>
      </c>
      <c r="E2112" s="72" t="s">
        <v>10120</v>
      </c>
      <c r="F2112" s="72" t="s">
        <v>9990</v>
      </c>
      <c r="G2112" s="116">
        <v>0</v>
      </c>
      <c r="H2112" s="73">
        <v>18.5</v>
      </c>
      <c r="I2112" s="70">
        <v>0</v>
      </c>
      <c r="J2112" s="74">
        <v>0</v>
      </c>
      <c r="K2112" s="73">
        <v>20.2</v>
      </c>
      <c r="L2112" s="75">
        <v>0</v>
      </c>
    </row>
    <row r="2113" spans="2:12" x14ac:dyDescent="0.2">
      <c r="B2113" s="71" t="s">
        <v>5838</v>
      </c>
      <c r="C2113" s="72" t="s">
        <v>7949</v>
      </c>
      <c r="D2113" s="72" t="s">
        <v>8547</v>
      </c>
      <c r="E2113" s="72" t="s">
        <v>10120</v>
      </c>
      <c r="F2113" s="72" t="s">
        <v>9990</v>
      </c>
      <c r="G2113" s="116">
        <v>0</v>
      </c>
      <c r="H2113" s="73">
        <v>7</v>
      </c>
      <c r="I2113" s="70">
        <v>0</v>
      </c>
      <c r="J2113" s="74">
        <v>0</v>
      </c>
      <c r="K2113" s="73">
        <v>7.1</v>
      </c>
      <c r="L2113" s="75">
        <v>0</v>
      </c>
    </row>
    <row r="2114" spans="2:12" x14ac:dyDescent="0.2">
      <c r="B2114" s="71" t="s">
        <v>5838</v>
      </c>
      <c r="C2114" s="72" t="s">
        <v>7949</v>
      </c>
      <c r="D2114" s="72" t="s">
        <v>8548</v>
      </c>
      <c r="E2114" s="72" t="s">
        <v>10120</v>
      </c>
      <c r="F2114" s="72" t="s">
        <v>9990</v>
      </c>
      <c r="G2114" s="116">
        <v>0</v>
      </c>
      <c r="H2114" s="73">
        <v>42.5</v>
      </c>
      <c r="I2114" s="70">
        <v>0</v>
      </c>
      <c r="J2114" s="74">
        <v>0</v>
      </c>
      <c r="K2114" s="73">
        <v>43.8</v>
      </c>
      <c r="L2114" s="75">
        <v>0</v>
      </c>
    </row>
    <row r="2115" spans="2:12" x14ac:dyDescent="0.2">
      <c r="B2115" s="71" t="s">
        <v>5838</v>
      </c>
      <c r="C2115" s="72" t="s">
        <v>7949</v>
      </c>
      <c r="D2115" s="72" t="s">
        <v>8549</v>
      </c>
      <c r="E2115" s="72" t="s">
        <v>10120</v>
      </c>
      <c r="F2115" s="72" t="s">
        <v>9990</v>
      </c>
      <c r="G2115" s="116">
        <v>0</v>
      </c>
      <c r="H2115" s="73">
        <v>37.5</v>
      </c>
      <c r="I2115" s="70">
        <v>0</v>
      </c>
      <c r="J2115" s="74">
        <v>0</v>
      </c>
      <c r="K2115" s="73">
        <v>38.5</v>
      </c>
      <c r="L2115" s="75">
        <v>0</v>
      </c>
    </row>
    <row r="2116" spans="2:12" x14ac:dyDescent="0.2">
      <c r="B2116" s="71" t="s">
        <v>5838</v>
      </c>
      <c r="C2116" s="72" t="s">
        <v>7949</v>
      </c>
      <c r="D2116" s="72" t="s">
        <v>5612</v>
      </c>
      <c r="E2116" s="72" t="s">
        <v>10120</v>
      </c>
      <c r="F2116" s="72" t="s">
        <v>9983</v>
      </c>
      <c r="G2116" s="116">
        <v>13959</v>
      </c>
      <c r="H2116" s="73">
        <v>875.9</v>
      </c>
      <c r="I2116" s="70">
        <v>15.9367507706359</v>
      </c>
      <c r="J2116" s="74">
        <v>15614</v>
      </c>
      <c r="K2116" s="73">
        <v>885.8</v>
      </c>
      <c r="L2116" s="75">
        <v>17.627003838338201</v>
      </c>
    </row>
    <row r="2117" spans="2:12" x14ac:dyDescent="0.2">
      <c r="B2117" s="71" t="s">
        <v>5838</v>
      </c>
      <c r="C2117" s="72" t="s">
        <v>7949</v>
      </c>
      <c r="D2117" s="72" t="s">
        <v>5613</v>
      </c>
      <c r="E2117" s="72" t="s">
        <v>10120</v>
      </c>
      <c r="F2117" s="72" t="s">
        <v>9983</v>
      </c>
      <c r="G2117" s="116">
        <v>1195</v>
      </c>
      <c r="H2117" s="73">
        <v>106.2</v>
      </c>
      <c r="I2117" s="70">
        <v>11.2523540489642</v>
      </c>
      <c r="J2117" s="74">
        <v>673</v>
      </c>
      <c r="K2117" s="73">
        <v>105.4</v>
      </c>
      <c r="L2117" s="75">
        <v>6.3851992409867204</v>
      </c>
    </row>
    <row r="2118" spans="2:12" x14ac:dyDescent="0.2">
      <c r="B2118" s="71" t="s">
        <v>5838</v>
      </c>
      <c r="C2118" s="72" t="s">
        <v>7949</v>
      </c>
      <c r="D2118" s="72" t="s">
        <v>8550</v>
      </c>
      <c r="E2118" s="72" t="s">
        <v>10120</v>
      </c>
      <c r="F2118" s="72" t="s">
        <v>9990</v>
      </c>
      <c r="G2118" s="116">
        <v>0</v>
      </c>
      <c r="H2118" s="73">
        <v>26.4</v>
      </c>
      <c r="I2118" s="70">
        <v>0</v>
      </c>
      <c r="J2118" s="74">
        <v>0</v>
      </c>
      <c r="K2118" s="73">
        <v>27.9</v>
      </c>
      <c r="L2118" s="75">
        <v>0</v>
      </c>
    </row>
    <row r="2119" spans="2:12" x14ac:dyDescent="0.2">
      <c r="B2119" s="71" t="s">
        <v>5838</v>
      </c>
      <c r="C2119" s="72" t="s">
        <v>7949</v>
      </c>
      <c r="D2119" s="72" t="s">
        <v>5614</v>
      </c>
      <c r="E2119" s="72" t="s">
        <v>10120</v>
      </c>
      <c r="F2119" s="72" t="s">
        <v>9983</v>
      </c>
      <c r="G2119" s="116">
        <v>37038</v>
      </c>
      <c r="H2119" s="73">
        <v>1269.3</v>
      </c>
      <c r="I2119" s="70">
        <v>29.179862916568201</v>
      </c>
      <c r="J2119" s="74">
        <v>38243</v>
      </c>
      <c r="K2119" s="73">
        <v>1281.5999999999999</v>
      </c>
      <c r="L2119" s="75">
        <v>29.8400436953808</v>
      </c>
    </row>
    <row r="2120" spans="2:12" x14ac:dyDescent="0.2">
      <c r="B2120" s="71" t="s">
        <v>5838</v>
      </c>
      <c r="C2120" s="72" t="s">
        <v>7949</v>
      </c>
      <c r="D2120" s="72" t="s">
        <v>8551</v>
      </c>
      <c r="E2120" s="72" t="s">
        <v>10120</v>
      </c>
      <c r="F2120" s="72" t="s">
        <v>9990</v>
      </c>
      <c r="G2120" s="116">
        <v>0</v>
      </c>
      <c r="H2120" s="73">
        <v>24.6</v>
      </c>
      <c r="I2120" s="70">
        <v>0</v>
      </c>
      <c r="J2120" s="74">
        <v>0</v>
      </c>
      <c r="K2120" s="73">
        <v>24.2</v>
      </c>
      <c r="L2120" s="75">
        <v>0</v>
      </c>
    </row>
    <row r="2121" spans="2:12" x14ac:dyDescent="0.2">
      <c r="B2121" s="71" t="s">
        <v>5838</v>
      </c>
      <c r="C2121" s="72" t="s">
        <v>7949</v>
      </c>
      <c r="D2121" s="72" t="s">
        <v>8552</v>
      </c>
      <c r="E2121" s="72" t="s">
        <v>10120</v>
      </c>
      <c r="F2121" s="72" t="s">
        <v>9990</v>
      </c>
      <c r="G2121" s="116">
        <v>0</v>
      </c>
      <c r="H2121" s="73">
        <v>43</v>
      </c>
      <c r="I2121" s="70">
        <v>0</v>
      </c>
      <c r="J2121" s="74">
        <v>0</v>
      </c>
      <c r="K2121" s="73">
        <v>45.1</v>
      </c>
      <c r="L2121" s="75">
        <v>0</v>
      </c>
    </row>
    <row r="2122" spans="2:12" x14ac:dyDescent="0.2">
      <c r="B2122" s="71" t="s">
        <v>5838</v>
      </c>
      <c r="C2122" s="72" t="s">
        <v>7949</v>
      </c>
      <c r="D2122" s="72" t="s">
        <v>8014</v>
      </c>
      <c r="E2122" s="72" t="s">
        <v>10120</v>
      </c>
      <c r="F2122" s="72" t="s">
        <v>9983</v>
      </c>
      <c r="G2122" s="116">
        <v>4800</v>
      </c>
      <c r="H2122" s="73">
        <v>282.2</v>
      </c>
      <c r="I2122" s="70">
        <v>17.009213323883799</v>
      </c>
      <c r="J2122" s="74">
        <v>5077</v>
      </c>
      <c r="K2122" s="73">
        <v>281.7</v>
      </c>
      <c r="L2122" s="75">
        <v>18.022719204827801</v>
      </c>
    </row>
    <row r="2123" spans="2:12" x14ac:dyDescent="0.2">
      <c r="B2123" s="71" t="s">
        <v>5838</v>
      </c>
      <c r="C2123" s="72" t="s">
        <v>7949</v>
      </c>
      <c r="D2123" s="72" t="s">
        <v>7174</v>
      </c>
      <c r="E2123" s="72" t="s">
        <v>10120</v>
      </c>
      <c r="F2123" s="72" t="s">
        <v>9983</v>
      </c>
      <c r="G2123" s="116">
        <v>5673</v>
      </c>
      <c r="H2123" s="73">
        <v>276.8</v>
      </c>
      <c r="I2123" s="70">
        <v>20.494942196531799</v>
      </c>
      <c r="J2123" s="74">
        <v>5336</v>
      </c>
      <c r="K2123" s="73">
        <v>280.2</v>
      </c>
      <c r="L2123" s="75">
        <v>19.043540328336899</v>
      </c>
    </row>
    <row r="2124" spans="2:12" x14ac:dyDescent="0.2">
      <c r="B2124" s="71" t="s">
        <v>5838</v>
      </c>
      <c r="C2124" s="72" t="s">
        <v>7949</v>
      </c>
      <c r="D2124" s="72" t="s">
        <v>7175</v>
      </c>
      <c r="E2124" s="72" t="s">
        <v>10120</v>
      </c>
      <c r="F2124" s="72" t="s">
        <v>9983</v>
      </c>
      <c r="G2124" s="116">
        <v>42683</v>
      </c>
      <c r="H2124" s="73">
        <v>1366.6</v>
      </c>
      <c r="I2124" s="70">
        <v>31.232986974974398</v>
      </c>
      <c r="J2124" s="74">
        <v>42801</v>
      </c>
      <c r="K2124" s="73">
        <v>1403.2</v>
      </c>
      <c r="L2124" s="75">
        <v>30.502423033067299</v>
      </c>
    </row>
    <row r="2125" spans="2:12" x14ac:dyDescent="0.2">
      <c r="B2125" s="71" t="s">
        <v>5838</v>
      </c>
      <c r="C2125" s="72" t="s">
        <v>7949</v>
      </c>
      <c r="D2125" s="72" t="s">
        <v>8553</v>
      </c>
      <c r="E2125" s="72" t="s">
        <v>10120</v>
      </c>
      <c r="F2125" s="72" t="s">
        <v>9990</v>
      </c>
      <c r="G2125" s="116">
        <v>0</v>
      </c>
      <c r="H2125" s="73">
        <v>11.8</v>
      </c>
      <c r="I2125" s="70">
        <v>0</v>
      </c>
      <c r="J2125" s="74">
        <v>0</v>
      </c>
      <c r="K2125" s="73">
        <v>11.9</v>
      </c>
      <c r="L2125" s="75">
        <v>0</v>
      </c>
    </row>
    <row r="2126" spans="2:12" x14ac:dyDescent="0.2">
      <c r="B2126" s="71" t="s">
        <v>5838</v>
      </c>
      <c r="C2126" s="72" t="s">
        <v>7949</v>
      </c>
      <c r="D2126" s="72" t="s">
        <v>5615</v>
      </c>
      <c r="E2126" s="72" t="s">
        <v>10120</v>
      </c>
      <c r="F2126" s="72" t="s">
        <v>9983</v>
      </c>
      <c r="G2126" s="116">
        <v>1106</v>
      </c>
      <c r="H2126" s="73">
        <v>154.9</v>
      </c>
      <c r="I2126" s="70">
        <v>7.1400903808909</v>
      </c>
      <c r="J2126" s="74">
        <v>1109</v>
      </c>
      <c r="K2126" s="73">
        <v>165.9</v>
      </c>
      <c r="L2126" s="75">
        <v>6.6847498493068098</v>
      </c>
    </row>
    <row r="2127" spans="2:12" x14ac:dyDescent="0.2">
      <c r="B2127" s="71" t="s">
        <v>5838</v>
      </c>
      <c r="C2127" s="72" t="s">
        <v>7949</v>
      </c>
      <c r="D2127" s="72" t="s">
        <v>5616</v>
      </c>
      <c r="E2127" s="72" t="s">
        <v>10120</v>
      </c>
      <c r="F2127" s="72" t="s">
        <v>9983</v>
      </c>
      <c r="G2127" s="116">
        <v>1349</v>
      </c>
      <c r="H2127" s="73">
        <v>59.2</v>
      </c>
      <c r="I2127" s="70">
        <v>22.7871621621622</v>
      </c>
      <c r="J2127" s="74">
        <v>1239</v>
      </c>
      <c r="K2127" s="73">
        <v>59.7</v>
      </c>
      <c r="L2127" s="75">
        <v>20.753768844221099</v>
      </c>
    </row>
    <row r="2128" spans="2:12" x14ac:dyDescent="0.2">
      <c r="B2128" s="71" t="s">
        <v>5838</v>
      </c>
      <c r="C2128" s="72" t="s">
        <v>7949</v>
      </c>
      <c r="D2128" s="72" t="s">
        <v>5617</v>
      </c>
      <c r="E2128" s="72" t="s">
        <v>10120</v>
      </c>
      <c r="F2128" s="72" t="s">
        <v>9983</v>
      </c>
      <c r="G2128" s="116">
        <v>4888</v>
      </c>
      <c r="H2128" s="73">
        <v>301.2</v>
      </c>
      <c r="I2128" s="70">
        <v>16.2284196547145</v>
      </c>
      <c r="J2128" s="74">
        <v>4688</v>
      </c>
      <c r="K2128" s="73">
        <v>283.8</v>
      </c>
      <c r="L2128" s="75">
        <v>16.5186751233263</v>
      </c>
    </row>
    <row r="2129" spans="2:12" x14ac:dyDescent="0.2">
      <c r="B2129" s="71" t="s">
        <v>5838</v>
      </c>
      <c r="C2129" s="72" t="s">
        <v>7949</v>
      </c>
      <c r="D2129" s="72" t="s">
        <v>8554</v>
      </c>
      <c r="E2129" s="72" t="s">
        <v>10120</v>
      </c>
      <c r="F2129" s="72" t="s">
        <v>9990</v>
      </c>
      <c r="G2129" s="116">
        <v>0</v>
      </c>
      <c r="H2129" s="73">
        <v>4.9000000000000004</v>
      </c>
      <c r="I2129" s="70">
        <v>0</v>
      </c>
      <c r="J2129" s="74">
        <v>0</v>
      </c>
      <c r="K2129" s="73">
        <v>4</v>
      </c>
      <c r="L2129" s="75">
        <v>0</v>
      </c>
    </row>
    <row r="2130" spans="2:12" x14ac:dyDescent="0.2">
      <c r="B2130" s="71" t="s">
        <v>5838</v>
      </c>
      <c r="C2130" s="72" t="s">
        <v>7949</v>
      </c>
      <c r="D2130" s="72" t="s">
        <v>8555</v>
      </c>
      <c r="E2130" s="72" t="s">
        <v>10120</v>
      </c>
      <c r="F2130" s="72" t="s">
        <v>9990</v>
      </c>
      <c r="G2130" s="116">
        <v>0</v>
      </c>
      <c r="H2130" s="73">
        <v>24.4</v>
      </c>
      <c r="I2130" s="70">
        <v>0</v>
      </c>
      <c r="J2130" s="74">
        <v>0</v>
      </c>
      <c r="K2130" s="73">
        <v>23.8</v>
      </c>
      <c r="L2130" s="75">
        <v>0</v>
      </c>
    </row>
    <row r="2131" spans="2:12" x14ac:dyDescent="0.2">
      <c r="B2131" s="71" t="s">
        <v>5838</v>
      </c>
      <c r="C2131" s="72" t="s">
        <v>7949</v>
      </c>
      <c r="D2131" s="72" t="s">
        <v>8556</v>
      </c>
      <c r="E2131" s="72" t="s">
        <v>10120</v>
      </c>
      <c r="F2131" s="72" t="s">
        <v>9990</v>
      </c>
      <c r="G2131" s="116">
        <v>0</v>
      </c>
      <c r="H2131" s="73">
        <v>46.4</v>
      </c>
      <c r="I2131" s="70">
        <v>0</v>
      </c>
      <c r="J2131" s="74">
        <v>0</v>
      </c>
      <c r="K2131" s="73">
        <v>48.1</v>
      </c>
      <c r="L2131" s="75">
        <v>0</v>
      </c>
    </row>
    <row r="2132" spans="2:12" x14ac:dyDescent="0.2">
      <c r="B2132" s="71" t="s">
        <v>5838</v>
      </c>
      <c r="C2132" s="72" t="s">
        <v>7949</v>
      </c>
      <c r="D2132" s="72" t="s">
        <v>5618</v>
      </c>
      <c r="E2132" s="72" t="s">
        <v>10120</v>
      </c>
      <c r="F2132" s="72" t="s">
        <v>9983</v>
      </c>
      <c r="G2132" s="116">
        <v>3353</v>
      </c>
      <c r="H2132" s="73">
        <v>537.1</v>
      </c>
      <c r="I2132" s="70">
        <v>6.2427853286166402</v>
      </c>
      <c r="J2132" s="74">
        <v>3358</v>
      </c>
      <c r="K2132" s="73">
        <v>541.20000000000005</v>
      </c>
      <c r="L2132" s="75">
        <v>6.2047302291204698</v>
      </c>
    </row>
    <row r="2133" spans="2:12" x14ac:dyDescent="0.2">
      <c r="B2133" s="71" t="s">
        <v>5840</v>
      </c>
      <c r="C2133" s="72" t="s">
        <v>5839</v>
      </c>
      <c r="D2133" s="72" t="s">
        <v>5619</v>
      </c>
      <c r="E2133" s="72" t="s">
        <v>10118</v>
      </c>
      <c r="F2133" s="72" t="s">
        <v>9983</v>
      </c>
      <c r="G2133" s="116">
        <v>17300</v>
      </c>
      <c r="H2133" s="73">
        <v>549.12</v>
      </c>
      <c r="I2133" s="70">
        <v>31.504953379953399</v>
      </c>
      <c r="J2133" s="74">
        <v>17733</v>
      </c>
      <c r="K2133" s="73">
        <v>556.24</v>
      </c>
      <c r="L2133" s="75">
        <v>31.880123687616901</v>
      </c>
    </row>
    <row r="2134" spans="2:12" x14ac:dyDescent="0.2">
      <c r="B2134" s="71" t="s">
        <v>5840</v>
      </c>
      <c r="C2134" s="72" t="s">
        <v>5839</v>
      </c>
      <c r="D2134" s="72" t="s">
        <v>5620</v>
      </c>
      <c r="E2134" s="72" t="s">
        <v>10118</v>
      </c>
      <c r="F2134" s="72" t="s">
        <v>9983</v>
      </c>
      <c r="G2134" s="116">
        <v>66428</v>
      </c>
      <c r="H2134" s="73">
        <v>1455.77</v>
      </c>
      <c r="I2134" s="70">
        <v>45.630834541170699</v>
      </c>
      <c r="J2134" s="74">
        <v>68428</v>
      </c>
      <c r="K2134" s="73">
        <v>1476.74</v>
      </c>
      <c r="L2134" s="75">
        <v>46.337202215691299</v>
      </c>
    </row>
    <row r="2135" spans="2:12" x14ac:dyDescent="0.2">
      <c r="B2135" s="71" t="s">
        <v>5840</v>
      </c>
      <c r="C2135" s="72" t="s">
        <v>5839</v>
      </c>
      <c r="D2135" s="72" t="s">
        <v>5621</v>
      </c>
      <c r="E2135" s="72" t="s">
        <v>10118</v>
      </c>
      <c r="F2135" s="72" t="s">
        <v>9983</v>
      </c>
      <c r="G2135" s="116">
        <v>64929</v>
      </c>
      <c r="H2135" s="73">
        <v>2375.88</v>
      </c>
      <c r="I2135" s="70">
        <v>27.328400424263901</v>
      </c>
      <c r="J2135" s="74">
        <v>68074</v>
      </c>
      <c r="K2135" s="73">
        <v>2448.23</v>
      </c>
      <c r="L2135" s="75">
        <v>27.805394101044399</v>
      </c>
    </row>
    <row r="2136" spans="2:12" x14ac:dyDescent="0.2">
      <c r="B2136" s="71" t="s">
        <v>5840</v>
      </c>
      <c r="C2136" s="72" t="s">
        <v>5839</v>
      </c>
      <c r="D2136" s="72" t="s">
        <v>5622</v>
      </c>
      <c r="E2136" s="72" t="s">
        <v>10118</v>
      </c>
      <c r="F2136" s="72" t="s">
        <v>9983</v>
      </c>
      <c r="G2136" s="116">
        <v>8281</v>
      </c>
      <c r="H2136" s="73">
        <v>550.29</v>
      </c>
      <c r="I2136" s="70">
        <v>15.0484290101583</v>
      </c>
      <c r="J2136" s="74">
        <v>8365</v>
      </c>
      <c r="K2136" s="73">
        <v>565.5</v>
      </c>
      <c r="L2136" s="75">
        <v>14.792219274977899</v>
      </c>
    </row>
    <row r="2137" spans="2:12" x14ac:dyDescent="0.2">
      <c r="B2137" s="71" t="s">
        <v>5840</v>
      </c>
      <c r="C2137" s="72" t="s">
        <v>5839</v>
      </c>
      <c r="D2137" s="72" t="s">
        <v>5623</v>
      </c>
      <c r="E2137" s="72" t="s">
        <v>10118</v>
      </c>
      <c r="F2137" s="72" t="s">
        <v>9983</v>
      </c>
      <c r="G2137" s="116">
        <v>251072</v>
      </c>
      <c r="H2137" s="73">
        <v>3535.55</v>
      </c>
      <c r="I2137" s="70">
        <v>71.0135622463266</v>
      </c>
      <c r="J2137" s="74">
        <v>271561</v>
      </c>
      <c r="K2137" s="73">
        <v>3651.47</v>
      </c>
      <c r="L2137" s="75">
        <v>74.370322089459904</v>
      </c>
    </row>
    <row r="2138" spans="2:12" x14ac:dyDescent="0.2">
      <c r="B2138" s="71" t="s">
        <v>5840</v>
      </c>
      <c r="C2138" s="72" t="s">
        <v>5839</v>
      </c>
      <c r="D2138" s="72" t="s">
        <v>5624</v>
      </c>
      <c r="E2138" s="72" t="s">
        <v>10118</v>
      </c>
      <c r="F2138" s="72" t="s">
        <v>9983</v>
      </c>
      <c r="G2138" s="116">
        <v>92574</v>
      </c>
      <c r="H2138" s="73">
        <v>1420.58</v>
      </c>
      <c r="I2138" s="70">
        <v>65.1663405088063</v>
      </c>
      <c r="J2138" s="74">
        <v>94900</v>
      </c>
      <c r="K2138" s="73">
        <v>1437.44</v>
      </c>
      <c r="L2138" s="75">
        <v>66.020146927871806</v>
      </c>
    </row>
    <row r="2139" spans="2:12" x14ac:dyDescent="0.2">
      <c r="B2139" s="71" t="s">
        <v>5840</v>
      </c>
      <c r="C2139" s="72" t="s">
        <v>5839</v>
      </c>
      <c r="D2139" s="72" t="s">
        <v>5625</v>
      </c>
      <c r="E2139" s="72" t="s">
        <v>10118</v>
      </c>
      <c r="F2139" s="72" t="s">
        <v>9983</v>
      </c>
      <c r="G2139" s="116">
        <v>488991</v>
      </c>
      <c r="H2139" s="73">
        <v>4420.07</v>
      </c>
      <c r="I2139" s="70">
        <v>110.629695909793</v>
      </c>
      <c r="J2139" s="74">
        <v>499847</v>
      </c>
      <c r="K2139" s="73">
        <v>4518.3500000000004</v>
      </c>
      <c r="L2139" s="75">
        <v>110.626002855024</v>
      </c>
    </row>
    <row r="2140" spans="2:12" x14ac:dyDescent="0.2">
      <c r="B2140" s="71" t="s">
        <v>5840</v>
      </c>
      <c r="C2140" s="72" t="s">
        <v>5839</v>
      </c>
      <c r="D2140" s="72" t="s">
        <v>5626</v>
      </c>
      <c r="E2140" s="72" t="s">
        <v>10118</v>
      </c>
      <c r="F2140" s="72" t="s">
        <v>9983</v>
      </c>
      <c r="G2140" s="116">
        <v>79243</v>
      </c>
      <c r="H2140" s="73">
        <v>2867.09</v>
      </c>
      <c r="I2140" s="70">
        <v>27.638825429268</v>
      </c>
      <c r="J2140" s="74">
        <v>82174</v>
      </c>
      <c r="K2140" s="73">
        <v>2915.45</v>
      </c>
      <c r="L2140" s="75">
        <v>28.185700320705202</v>
      </c>
    </row>
    <row r="2141" spans="2:12" x14ac:dyDescent="0.2">
      <c r="B2141" s="71" t="s">
        <v>5842</v>
      </c>
      <c r="C2141" s="72" t="s">
        <v>5841</v>
      </c>
      <c r="D2141" s="72" t="s">
        <v>8557</v>
      </c>
      <c r="E2141" s="72" t="s">
        <v>10118</v>
      </c>
      <c r="F2141" s="72" t="s">
        <v>9990</v>
      </c>
      <c r="G2141" s="116">
        <v>0</v>
      </c>
      <c r="H2141" s="73">
        <v>13.61</v>
      </c>
      <c r="I2141" s="70">
        <v>0</v>
      </c>
      <c r="J2141" s="74">
        <v>0</v>
      </c>
      <c r="K2141" s="73">
        <v>13.42</v>
      </c>
      <c r="L2141" s="75">
        <v>0</v>
      </c>
    </row>
    <row r="2142" spans="2:12" x14ac:dyDescent="0.2">
      <c r="B2142" s="71" t="s">
        <v>5842</v>
      </c>
      <c r="C2142" s="72" t="s">
        <v>5841</v>
      </c>
      <c r="D2142" s="72" t="s">
        <v>5627</v>
      </c>
      <c r="E2142" s="72" t="s">
        <v>10118</v>
      </c>
      <c r="F2142" s="72" t="s">
        <v>9983</v>
      </c>
      <c r="G2142" s="116">
        <v>2500</v>
      </c>
      <c r="H2142" s="73">
        <v>104.37</v>
      </c>
      <c r="I2142" s="70">
        <v>23.9532432691386</v>
      </c>
      <c r="J2142" s="74">
        <v>2750</v>
      </c>
      <c r="K2142" s="73">
        <v>105.51</v>
      </c>
      <c r="L2142" s="75">
        <v>26.0638802009288</v>
      </c>
    </row>
    <row r="2143" spans="2:12" x14ac:dyDescent="0.2">
      <c r="B2143" s="71" t="s">
        <v>5842</v>
      </c>
      <c r="C2143" s="72" t="s">
        <v>5841</v>
      </c>
      <c r="D2143" s="72" t="s">
        <v>5628</v>
      </c>
      <c r="E2143" s="72" t="s">
        <v>10118</v>
      </c>
      <c r="F2143" s="72" t="s">
        <v>9983</v>
      </c>
      <c r="G2143" s="116">
        <v>6158</v>
      </c>
      <c r="H2143" s="73">
        <v>72.150000000000006</v>
      </c>
      <c r="I2143" s="70">
        <v>85.349965349965302</v>
      </c>
      <c r="J2143" s="74">
        <v>6281</v>
      </c>
      <c r="K2143" s="73">
        <v>72.849999999999994</v>
      </c>
      <c r="L2143" s="75">
        <v>86.218256691832494</v>
      </c>
    </row>
    <row r="2144" spans="2:12" x14ac:dyDescent="0.2">
      <c r="B2144" s="71" t="s">
        <v>5842</v>
      </c>
      <c r="C2144" s="72" t="s">
        <v>5841</v>
      </c>
      <c r="D2144" s="72" t="s">
        <v>5629</v>
      </c>
      <c r="E2144" s="72" t="s">
        <v>10118</v>
      </c>
      <c r="F2144" s="72" t="s">
        <v>9983</v>
      </c>
      <c r="G2144" s="116">
        <v>15500</v>
      </c>
      <c r="H2144" s="73">
        <v>264.35000000000002</v>
      </c>
      <c r="I2144" s="70">
        <v>58.6343862303764</v>
      </c>
      <c r="J2144" s="74">
        <v>16250</v>
      </c>
      <c r="K2144" s="73">
        <v>263.58</v>
      </c>
      <c r="L2144" s="75">
        <v>61.651111616966404</v>
      </c>
    </row>
    <row r="2145" spans="2:12" x14ac:dyDescent="0.2">
      <c r="B2145" s="71" t="s">
        <v>5842</v>
      </c>
      <c r="C2145" s="72" t="s">
        <v>5841</v>
      </c>
      <c r="D2145" s="72" t="s">
        <v>5630</v>
      </c>
      <c r="E2145" s="72" t="s">
        <v>10118</v>
      </c>
      <c r="F2145" s="72" t="s">
        <v>9983</v>
      </c>
      <c r="G2145" s="116">
        <v>41353</v>
      </c>
      <c r="H2145" s="73">
        <v>494.71</v>
      </c>
      <c r="I2145" s="70">
        <v>83.590386286915603</v>
      </c>
      <c r="J2145" s="74">
        <v>41837</v>
      </c>
      <c r="K2145" s="73">
        <v>496.01</v>
      </c>
      <c r="L2145" s="75">
        <v>84.3470897764158</v>
      </c>
    </row>
    <row r="2146" spans="2:12" x14ac:dyDescent="0.2">
      <c r="B2146" s="71" t="s">
        <v>5842</v>
      </c>
      <c r="C2146" s="72" t="s">
        <v>5841</v>
      </c>
      <c r="D2146" s="72" t="s">
        <v>5631</v>
      </c>
      <c r="E2146" s="72" t="s">
        <v>10118</v>
      </c>
      <c r="F2146" s="72" t="s">
        <v>9983</v>
      </c>
      <c r="G2146" s="116">
        <v>27100</v>
      </c>
      <c r="H2146" s="73">
        <v>474.5</v>
      </c>
      <c r="I2146" s="70">
        <v>57.112750263435203</v>
      </c>
      <c r="J2146" s="74">
        <v>29174</v>
      </c>
      <c r="K2146" s="73">
        <v>480.61</v>
      </c>
      <c r="L2146" s="75">
        <v>60.702024510517901</v>
      </c>
    </row>
    <row r="2147" spans="2:12" x14ac:dyDescent="0.2">
      <c r="B2147" s="71" t="s">
        <v>5842</v>
      </c>
      <c r="C2147" s="72" t="s">
        <v>5841</v>
      </c>
      <c r="D2147" s="72" t="s">
        <v>5632</v>
      </c>
      <c r="E2147" s="72" t="s">
        <v>10118</v>
      </c>
      <c r="F2147" s="72" t="s">
        <v>9983</v>
      </c>
      <c r="G2147" s="116">
        <v>41550</v>
      </c>
      <c r="H2147" s="73">
        <v>636.20000000000005</v>
      </c>
      <c r="I2147" s="70">
        <v>65.309651053127894</v>
      </c>
      <c r="J2147" s="74">
        <v>42381</v>
      </c>
      <c r="K2147" s="73">
        <v>645.87</v>
      </c>
      <c r="L2147" s="75">
        <v>65.618468112778103</v>
      </c>
    </row>
    <row r="2148" spans="2:12" x14ac:dyDescent="0.2">
      <c r="B2148" s="71" t="s">
        <v>5842</v>
      </c>
      <c r="C2148" s="72" t="s">
        <v>5841</v>
      </c>
      <c r="D2148" s="72" t="s">
        <v>5633</v>
      </c>
      <c r="E2148" s="72" t="s">
        <v>10118</v>
      </c>
      <c r="F2148" s="72" t="s">
        <v>9983</v>
      </c>
      <c r="G2148" s="116">
        <v>12440</v>
      </c>
      <c r="H2148" s="73">
        <v>238.33</v>
      </c>
      <c r="I2148" s="70">
        <v>52.196534217261799</v>
      </c>
      <c r="J2148" s="74">
        <v>13680</v>
      </c>
      <c r="K2148" s="73">
        <v>239.4</v>
      </c>
      <c r="L2148" s="75">
        <v>57.142857142857103</v>
      </c>
    </row>
    <row r="2149" spans="2:12" x14ac:dyDescent="0.2">
      <c r="B2149" s="71" t="s">
        <v>5842</v>
      </c>
      <c r="C2149" s="72" t="s">
        <v>5841</v>
      </c>
      <c r="D2149" s="72" t="s">
        <v>5634</v>
      </c>
      <c r="E2149" s="72" t="s">
        <v>10118</v>
      </c>
      <c r="F2149" s="72" t="s">
        <v>9983</v>
      </c>
      <c r="G2149" s="116">
        <v>99430</v>
      </c>
      <c r="H2149" s="73">
        <v>1823.28</v>
      </c>
      <c r="I2149" s="70">
        <v>54.5335878197534</v>
      </c>
      <c r="J2149" s="74">
        <v>103668</v>
      </c>
      <c r="K2149" s="73">
        <v>1857.04</v>
      </c>
      <c r="L2149" s="75">
        <v>55.8243225778659</v>
      </c>
    </row>
    <row r="2150" spans="2:12" x14ac:dyDescent="0.2">
      <c r="B2150" s="71" t="s">
        <v>5842</v>
      </c>
      <c r="C2150" s="72" t="s">
        <v>5841</v>
      </c>
      <c r="D2150" s="72" t="s">
        <v>8558</v>
      </c>
      <c r="E2150" s="72" t="s">
        <v>10118</v>
      </c>
      <c r="F2150" s="72" t="s">
        <v>9990</v>
      </c>
      <c r="G2150" s="116">
        <v>0</v>
      </c>
      <c r="H2150" s="73">
        <v>29.35</v>
      </c>
      <c r="I2150" s="70">
        <v>0</v>
      </c>
      <c r="J2150" s="74">
        <v>0</v>
      </c>
      <c r="K2150" s="73">
        <v>29.51</v>
      </c>
      <c r="L2150" s="75">
        <v>0</v>
      </c>
    </row>
    <row r="2151" spans="2:12" x14ac:dyDescent="0.2">
      <c r="B2151" s="71" t="s">
        <v>5842</v>
      </c>
      <c r="C2151" s="72" t="s">
        <v>5841</v>
      </c>
      <c r="D2151" s="72" t="s">
        <v>5635</v>
      </c>
      <c r="E2151" s="72" t="s">
        <v>10118</v>
      </c>
      <c r="F2151" s="72" t="s">
        <v>9983</v>
      </c>
      <c r="G2151" s="116">
        <v>44902</v>
      </c>
      <c r="H2151" s="73">
        <v>482.41</v>
      </c>
      <c r="I2151" s="70">
        <v>93.078501689434304</v>
      </c>
      <c r="J2151" s="74">
        <v>46025</v>
      </c>
      <c r="K2151" s="73">
        <v>501.57</v>
      </c>
      <c r="L2151" s="75">
        <v>91.7618677353111</v>
      </c>
    </row>
    <row r="2152" spans="2:12" x14ac:dyDescent="0.2">
      <c r="B2152" s="71" t="s">
        <v>5842</v>
      </c>
      <c r="C2152" s="72" t="s">
        <v>5841</v>
      </c>
      <c r="D2152" s="72" t="s">
        <v>8559</v>
      </c>
      <c r="E2152" s="72" t="s">
        <v>10118</v>
      </c>
      <c r="F2152" s="72" t="s">
        <v>9990</v>
      </c>
      <c r="G2152" s="116">
        <v>0</v>
      </c>
      <c r="H2152" s="73">
        <v>28.39</v>
      </c>
      <c r="I2152" s="70">
        <v>0</v>
      </c>
      <c r="J2152" s="74">
        <v>0</v>
      </c>
      <c r="K2152" s="73">
        <v>28.69</v>
      </c>
      <c r="L2152" s="75">
        <v>0</v>
      </c>
    </row>
    <row r="2153" spans="2:12" x14ac:dyDescent="0.2">
      <c r="B2153" s="71" t="s">
        <v>5842</v>
      </c>
      <c r="C2153" s="72" t="s">
        <v>5841</v>
      </c>
      <c r="D2153" s="72" t="s">
        <v>8041</v>
      </c>
      <c r="E2153" s="72" t="s">
        <v>10118</v>
      </c>
      <c r="F2153" s="72" t="s">
        <v>9983</v>
      </c>
      <c r="G2153" s="116">
        <v>90</v>
      </c>
      <c r="H2153" s="73">
        <v>36.909999999999997</v>
      </c>
      <c r="I2153" s="70">
        <v>2.4383635871037699</v>
      </c>
      <c r="J2153" s="74">
        <v>90</v>
      </c>
      <c r="K2153" s="73">
        <v>36.020000000000003</v>
      </c>
      <c r="L2153" s="75">
        <v>2.4986118822876202</v>
      </c>
    </row>
    <row r="2154" spans="2:12" x14ac:dyDescent="0.2">
      <c r="B2154" s="71" t="s">
        <v>5842</v>
      </c>
      <c r="C2154" s="72" t="s">
        <v>5841</v>
      </c>
      <c r="D2154" s="72" t="s">
        <v>8042</v>
      </c>
      <c r="E2154" s="72" t="s">
        <v>10118</v>
      </c>
      <c r="F2154" s="72" t="s">
        <v>9983</v>
      </c>
      <c r="G2154" s="116">
        <v>2570</v>
      </c>
      <c r="H2154" s="73">
        <v>93.3</v>
      </c>
      <c r="I2154" s="70">
        <v>27.545551982850998</v>
      </c>
      <c r="J2154" s="74">
        <v>4000</v>
      </c>
      <c r="K2154" s="73">
        <v>104.94</v>
      </c>
      <c r="L2154" s="75">
        <v>38.117019249094703</v>
      </c>
    </row>
    <row r="2155" spans="2:12" x14ac:dyDescent="0.2">
      <c r="B2155" s="71" t="s">
        <v>5842</v>
      </c>
      <c r="C2155" s="72" t="s">
        <v>5841</v>
      </c>
      <c r="D2155" s="72" t="s">
        <v>8043</v>
      </c>
      <c r="E2155" s="72" t="s">
        <v>10118</v>
      </c>
      <c r="F2155" s="72" t="s">
        <v>9983</v>
      </c>
      <c r="G2155" s="116">
        <v>19000</v>
      </c>
      <c r="H2155" s="73">
        <v>399.6</v>
      </c>
      <c r="I2155" s="70">
        <v>47.547547547547502</v>
      </c>
      <c r="J2155" s="74">
        <v>22335</v>
      </c>
      <c r="K2155" s="73">
        <v>398.16</v>
      </c>
      <c r="L2155" s="75">
        <v>56.095539481615397</v>
      </c>
    </row>
    <row r="2156" spans="2:12" x14ac:dyDescent="0.2">
      <c r="B2156" s="71" t="s">
        <v>5842</v>
      </c>
      <c r="C2156" s="72" t="s">
        <v>5841</v>
      </c>
      <c r="D2156" s="72" t="s">
        <v>8560</v>
      </c>
      <c r="E2156" s="72" t="s">
        <v>10118</v>
      </c>
      <c r="F2156" s="72" t="s">
        <v>9990</v>
      </c>
      <c r="G2156" s="116">
        <v>0</v>
      </c>
      <c r="H2156" s="73">
        <v>22.84</v>
      </c>
      <c r="I2156" s="70">
        <v>0</v>
      </c>
      <c r="J2156" s="74">
        <v>0</v>
      </c>
      <c r="K2156" s="73">
        <v>23.17</v>
      </c>
      <c r="L2156" s="75">
        <v>0</v>
      </c>
    </row>
    <row r="2157" spans="2:12" x14ac:dyDescent="0.2">
      <c r="B2157" s="71" t="s">
        <v>5842</v>
      </c>
      <c r="C2157" s="72" t="s">
        <v>5841</v>
      </c>
      <c r="D2157" s="72" t="s">
        <v>8044</v>
      </c>
      <c r="E2157" s="72" t="s">
        <v>10118</v>
      </c>
      <c r="F2157" s="72" t="s">
        <v>9983</v>
      </c>
      <c r="G2157" s="116">
        <v>10500</v>
      </c>
      <c r="H2157" s="73">
        <v>258.86</v>
      </c>
      <c r="I2157" s="70">
        <v>40.562466197944801</v>
      </c>
      <c r="J2157" s="74">
        <v>11200</v>
      </c>
      <c r="K2157" s="73">
        <v>267.57</v>
      </c>
      <c r="L2157" s="75">
        <v>41.858205329446498</v>
      </c>
    </row>
    <row r="2158" spans="2:12" x14ac:dyDescent="0.2">
      <c r="B2158" s="71" t="s">
        <v>5842</v>
      </c>
      <c r="C2158" s="72" t="s">
        <v>5841</v>
      </c>
      <c r="D2158" s="72" t="s">
        <v>8045</v>
      </c>
      <c r="E2158" s="72" t="s">
        <v>10118</v>
      </c>
      <c r="F2158" s="72" t="s">
        <v>9983</v>
      </c>
      <c r="G2158" s="116">
        <v>10000</v>
      </c>
      <c r="H2158" s="73">
        <v>115.62</v>
      </c>
      <c r="I2158" s="70">
        <v>86.490226604393698</v>
      </c>
      <c r="J2158" s="74">
        <v>10000</v>
      </c>
      <c r="K2158" s="73">
        <v>116.52</v>
      </c>
      <c r="L2158" s="75">
        <v>85.822176450394807</v>
      </c>
    </row>
    <row r="2159" spans="2:12" x14ac:dyDescent="0.2">
      <c r="B2159" s="71" t="s">
        <v>5842</v>
      </c>
      <c r="C2159" s="72" t="s">
        <v>5841</v>
      </c>
      <c r="D2159" s="72" t="s">
        <v>8561</v>
      </c>
      <c r="E2159" s="72" t="s">
        <v>10118</v>
      </c>
      <c r="F2159" s="72" t="s">
        <v>9990</v>
      </c>
      <c r="G2159" s="116">
        <v>0</v>
      </c>
      <c r="H2159" s="73">
        <v>66.8</v>
      </c>
      <c r="I2159" s="70">
        <v>0</v>
      </c>
      <c r="J2159" s="74">
        <v>0</v>
      </c>
      <c r="K2159" s="73">
        <v>67.34</v>
      </c>
      <c r="L2159" s="75">
        <v>0</v>
      </c>
    </row>
    <row r="2160" spans="2:12" x14ac:dyDescent="0.2">
      <c r="B2160" s="71" t="s">
        <v>5842</v>
      </c>
      <c r="C2160" s="72" t="s">
        <v>5841</v>
      </c>
      <c r="D2160" s="72" t="s">
        <v>8046</v>
      </c>
      <c r="E2160" s="72" t="s">
        <v>10118</v>
      </c>
      <c r="F2160" s="72" t="s">
        <v>9983</v>
      </c>
      <c r="G2160" s="116">
        <v>16950</v>
      </c>
      <c r="H2160" s="73">
        <v>216.52</v>
      </c>
      <c r="I2160" s="70">
        <v>78.283761315351896</v>
      </c>
      <c r="J2160" s="74">
        <v>16950</v>
      </c>
      <c r="K2160" s="73">
        <v>218.36</v>
      </c>
      <c r="L2160" s="75">
        <v>77.624106979300194</v>
      </c>
    </row>
    <row r="2161" spans="2:12" x14ac:dyDescent="0.2">
      <c r="B2161" s="71" t="s">
        <v>5842</v>
      </c>
      <c r="C2161" s="72" t="s">
        <v>5841</v>
      </c>
      <c r="D2161" s="72" t="s">
        <v>8047</v>
      </c>
      <c r="E2161" s="72" t="s">
        <v>10118</v>
      </c>
      <c r="F2161" s="72" t="s">
        <v>9983</v>
      </c>
      <c r="G2161" s="116">
        <v>66834</v>
      </c>
      <c r="H2161" s="73">
        <v>692.21</v>
      </c>
      <c r="I2161" s="70">
        <v>96.551624507013798</v>
      </c>
      <c r="J2161" s="74">
        <v>72356</v>
      </c>
      <c r="K2161" s="73">
        <v>758.27</v>
      </c>
      <c r="L2161" s="75">
        <v>95.4224748440529</v>
      </c>
    </row>
    <row r="2162" spans="2:12" x14ac:dyDescent="0.2">
      <c r="B2162" s="71" t="s">
        <v>5842</v>
      </c>
      <c r="C2162" s="72" t="s">
        <v>5841</v>
      </c>
      <c r="D2162" s="72" t="s">
        <v>5841</v>
      </c>
      <c r="E2162" s="72" t="s">
        <v>10118</v>
      </c>
      <c r="F2162" s="72" t="s">
        <v>9983</v>
      </c>
      <c r="G2162" s="116">
        <v>328810</v>
      </c>
      <c r="H2162" s="73">
        <v>7239.12</v>
      </c>
      <c r="I2162" s="70">
        <v>45.421266673297303</v>
      </c>
      <c r="J2162" s="74">
        <v>353570</v>
      </c>
      <c r="K2162" s="73">
        <v>7560.63</v>
      </c>
      <c r="L2162" s="75">
        <v>46.764621466729601</v>
      </c>
    </row>
    <row r="2163" spans="2:12" x14ac:dyDescent="0.2">
      <c r="B2163" s="71" t="s">
        <v>5842</v>
      </c>
      <c r="C2163" s="72" t="s">
        <v>5841</v>
      </c>
      <c r="D2163" s="72" t="s">
        <v>8048</v>
      </c>
      <c r="E2163" s="72" t="s">
        <v>10118</v>
      </c>
      <c r="F2163" s="72" t="s">
        <v>9983</v>
      </c>
      <c r="G2163" s="116">
        <v>2400</v>
      </c>
      <c r="H2163" s="73">
        <v>72.84</v>
      </c>
      <c r="I2163" s="70">
        <v>32.948929159802297</v>
      </c>
      <c r="J2163" s="74">
        <v>1800</v>
      </c>
      <c r="K2163" s="73">
        <v>72.260000000000005</v>
      </c>
      <c r="L2163" s="75">
        <v>24.9100470523111</v>
      </c>
    </row>
    <row r="2164" spans="2:12" x14ac:dyDescent="0.2">
      <c r="B2164" s="71" t="s">
        <v>5842</v>
      </c>
      <c r="C2164" s="72" t="s">
        <v>5841</v>
      </c>
      <c r="D2164" s="72" t="s">
        <v>8049</v>
      </c>
      <c r="E2164" s="72" t="s">
        <v>10118</v>
      </c>
      <c r="F2164" s="72" t="s">
        <v>9983</v>
      </c>
      <c r="G2164" s="116">
        <v>7000</v>
      </c>
      <c r="H2164" s="73">
        <v>138.21</v>
      </c>
      <c r="I2164" s="70">
        <v>50.647565299182403</v>
      </c>
      <c r="J2164" s="74">
        <v>7000</v>
      </c>
      <c r="K2164" s="73">
        <v>141.30000000000001</v>
      </c>
      <c r="L2164" s="75">
        <v>49.539985845718299</v>
      </c>
    </row>
    <row r="2165" spans="2:12" x14ac:dyDescent="0.2">
      <c r="B2165" s="71" t="s">
        <v>5842</v>
      </c>
      <c r="C2165" s="72" t="s">
        <v>5841</v>
      </c>
      <c r="D2165" s="72" t="s">
        <v>8050</v>
      </c>
      <c r="E2165" s="72" t="s">
        <v>10118</v>
      </c>
      <c r="F2165" s="72" t="s">
        <v>9983</v>
      </c>
      <c r="G2165" s="116">
        <v>14000</v>
      </c>
      <c r="H2165" s="73">
        <v>316.94</v>
      </c>
      <c r="I2165" s="70">
        <v>44.172398561241899</v>
      </c>
      <c r="J2165" s="74">
        <v>17000</v>
      </c>
      <c r="K2165" s="73">
        <v>322.86</v>
      </c>
      <c r="L2165" s="75">
        <v>52.654401288484202</v>
      </c>
    </row>
    <row r="2166" spans="2:12" x14ac:dyDescent="0.2">
      <c r="B2166" s="71" t="s">
        <v>5842</v>
      </c>
      <c r="C2166" s="72" t="s">
        <v>5841</v>
      </c>
      <c r="D2166" s="72" t="s">
        <v>8051</v>
      </c>
      <c r="E2166" s="72" t="s">
        <v>10118</v>
      </c>
      <c r="F2166" s="72" t="s">
        <v>9990</v>
      </c>
      <c r="G2166" s="116">
        <v>0</v>
      </c>
      <c r="H2166" s="73">
        <v>25.07</v>
      </c>
      <c r="I2166" s="70">
        <v>0</v>
      </c>
      <c r="J2166" s="74">
        <v>0</v>
      </c>
      <c r="K2166" s="73">
        <v>23</v>
      </c>
      <c r="L2166" s="75">
        <v>0</v>
      </c>
    </row>
    <row r="2167" spans="2:12" x14ac:dyDescent="0.2">
      <c r="B2167" s="71" t="s">
        <v>5842</v>
      </c>
      <c r="C2167" s="72" t="s">
        <v>5841</v>
      </c>
      <c r="D2167" s="72" t="s">
        <v>8052</v>
      </c>
      <c r="E2167" s="72" t="s">
        <v>10118</v>
      </c>
      <c r="F2167" s="72" t="s">
        <v>9983</v>
      </c>
      <c r="G2167" s="116">
        <v>11777</v>
      </c>
      <c r="H2167" s="73">
        <v>166.4</v>
      </c>
      <c r="I2167" s="70">
        <v>70.775240384615401</v>
      </c>
      <c r="J2167" s="74">
        <v>11927</v>
      </c>
      <c r="K2167" s="73">
        <v>168.11</v>
      </c>
      <c r="L2167" s="75">
        <v>70.947593837368402</v>
      </c>
    </row>
    <row r="2168" spans="2:12" x14ac:dyDescent="0.2">
      <c r="B2168" s="71" t="s">
        <v>5842</v>
      </c>
      <c r="C2168" s="72" t="s">
        <v>5841</v>
      </c>
      <c r="D2168" s="72" t="s">
        <v>8053</v>
      </c>
      <c r="E2168" s="72" t="s">
        <v>10118</v>
      </c>
      <c r="F2168" s="72" t="s">
        <v>9983</v>
      </c>
      <c r="G2168" s="116">
        <v>3250</v>
      </c>
      <c r="H2168" s="73">
        <v>92.01</v>
      </c>
      <c r="I2168" s="70">
        <v>35.322247581784602</v>
      </c>
      <c r="J2168" s="74">
        <v>3250</v>
      </c>
      <c r="K2168" s="73">
        <v>90.66</v>
      </c>
      <c r="L2168" s="75">
        <v>35.848224134127499</v>
      </c>
    </row>
    <row r="2169" spans="2:12" x14ac:dyDescent="0.2">
      <c r="B2169" s="71" t="s">
        <v>5842</v>
      </c>
      <c r="C2169" s="72" t="s">
        <v>5841</v>
      </c>
      <c r="D2169" s="72" t="s">
        <v>8562</v>
      </c>
      <c r="E2169" s="72" t="s">
        <v>10118</v>
      </c>
      <c r="F2169" s="72" t="s">
        <v>9990</v>
      </c>
      <c r="G2169" s="116">
        <v>0</v>
      </c>
      <c r="H2169" s="73">
        <v>21.48</v>
      </c>
      <c r="I2169" s="70">
        <v>0</v>
      </c>
      <c r="J2169" s="74">
        <v>0</v>
      </c>
      <c r="K2169" s="73">
        <v>20.99</v>
      </c>
      <c r="L2169" s="75">
        <v>0</v>
      </c>
    </row>
    <row r="2170" spans="2:12" x14ac:dyDescent="0.2">
      <c r="B2170" s="71" t="s">
        <v>5842</v>
      </c>
      <c r="C2170" s="72" t="s">
        <v>5841</v>
      </c>
      <c r="D2170" s="72" t="s">
        <v>8054</v>
      </c>
      <c r="E2170" s="72" t="s">
        <v>10118</v>
      </c>
      <c r="F2170" s="72" t="s">
        <v>9983</v>
      </c>
      <c r="G2170" s="116">
        <v>27775</v>
      </c>
      <c r="H2170" s="73">
        <v>470.45</v>
      </c>
      <c r="I2170" s="70">
        <v>59.039217770219999</v>
      </c>
      <c r="J2170" s="74">
        <v>28456</v>
      </c>
      <c r="K2170" s="73">
        <v>481.98</v>
      </c>
      <c r="L2170" s="75">
        <v>59.0397941823312</v>
      </c>
    </row>
    <row r="2171" spans="2:12" x14ac:dyDescent="0.2">
      <c r="B2171" s="71" t="s">
        <v>5842</v>
      </c>
      <c r="C2171" s="72" t="s">
        <v>5841</v>
      </c>
      <c r="D2171" s="72" t="s">
        <v>8055</v>
      </c>
      <c r="E2171" s="72" t="s">
        <v>10118</v>
      </c>
      <c r="F2171" s="72" t="s">
        <v>9983</v>
      </c>
      <c r="G2171" s="116">
        <v>12877</v>
      </c>
      <c r="H2171" s="73">
        <v>132.66999999999999</v>
      </c>
      <c r="I2171" s="70">
        <v>97.060375367453105</v>
      </c>
      <c r="J2171" s="74">
        <v>12567</v>
      </c>
      <c r="K2171" s="73">
        <v>133.96</v>
      </c>
      <c r="L2171" s="75">
        <v>93.811585547924807</v>
      </c>
    </row>
    <row r="2172" spans="2:12" x14ac:dyDescent="0.2">
      <c r="B2172" s="71" t="s">
        <v>5842</v>
      </c>
      <c r="C2172" s="72" t="s">
        <v>5841</v>
      </c>
      <c r="D2172" s="72" t="s">
        <v>8056</v>
      </c>
      <c r="E2172" s="72" t="s">
        <v>10118</v>
      </c>
      <c r="F2172" s="72" t="s">
        <v>9983</v>
      </c>
      <c r="G2172" s="116">
        <v>21904</v>
      </c>
      <c r="H2172" s="73">
        <v>288.94</v>
      </c>
      <c r="I2172" s="70">
        <v>75.808126254585702</v>
      </c>
      <c r="J2172" s="74">
        <v>22408</v>
      </c>
      <c r="K2172" s="73">
        <v>293.47000000000003</v>
      </c>
      <c r="L2172" s="75">
        <v>76.355334446451096</v>
      </c>
    </row>
    <row r="2173" spans="2:12" x14ac:dyDescent="0.2">
      <c r="B2173" s="71" t="s">
        <v>5842</v>
      </c>
      <c r="C2173" s="72" t="s">
        <v>5841</v>
      </c>
      <c r="D2173" s="72" t="s">
        <v>6724</v>
      </c>
      <c r="E2173" s="72" t="s">
        <v>10118</v>
      </c>
      <c r="F2173" s="72" t="s">
        <v>9983</v>
      </c>
      <c r="G2173" s="116">
        <v>7000</v>
      </c>
      <c r="H2173" s="73">
        <v>130.05000000000001</v>
      </c>
      <c r="I2173" s="70">
        <v>53.8254517493272</v>
      </c>
      <c r="J2173" s="74">
        <v>7250</v>
      </c>
      <c r="K2173" s="73">
        <v>129.88999999999999</v>
      </c>
      <c r="L2173" s="75">
        <v>55.816460081607502</v>
      </c>
    </row>
    <row r="2174" spans="2:12" x14ac:dyDescent="0.2">
      <c r="B2174" s="71" t="s">
        <v>5842</v>
      </c>
      <c r="C2174" s="72" t="s">
        <v>5841</v>
      </c>
      <c r="D2174" s="72" t="s">
        <v>8057</v>
      </c>
      <c r="E2174" s="72" t="s">
        <v>10118</v>
      </c>
      <c r="F2174" s="72" t="s">
        <v>9983</v>
      </c>
      <c r="G2174" s="116">
        <v>14025</v>
      </c>
      <c r="H2174" s="73">
        <v>208.57</v>
      </c>
      <c r="I2174" s="70">
        <v>67.243611257611306</v>
      </c>
      <c r="J2174" s="74">
        <v>14750</v>
      </c>
      <c r="K2174" s="73">
        <v>208.63</v>
      </c>
      <c r="L2174" s="75">
        <v>70.699324162392799</v>
      </c>
    </row>
    <row r="2175" spans="2:12" x14ac:dyDescent="0.2">
      <c r="B2175" s="71" t="s">
        <v>5842</v>
      </c>
      <c r="C2175" s="72" t="s">
        <v>5841</v>
      </c>
      <c r="D2175" s="72" t="s">
        <v>8563</v>
      </c>
      <c r="E2175" s="72" t="s">
        <v>10118</v>
      </c>
      <c r="F2175" s="72" t="s">
        <v>9990</v>
      </c>
      <c r="G2175" s="116">
        <v>0</v>
      </c>
      <c r="H2175" s="73">
        <v>48.2</v>
      </c>
      <c r="I2175" s="70">
        <v>0</v>
      </c>
      <c r="J2175" s="74">
        <v>0</v>
      </c>
      <c r="K2175" s="73">
        <v>50.81</v>
      </c>
      <c r="L2175" s="75">
        <v>0</v>
      </c>
    </row>
    <row r="2176" spans="2:12" x14ac:dyDescent="0.2">
      <c r="B2176" s="71" t="s">
        <v>5842</v>
      </c>
      <c r="C2176" s="72" t="s">
        <v>5841</v>
      </c>
      <c r="D2176" s="72" t="s">
        <v>8058</v>
      </c>
      <c r="E2176" s="72" t="s">
        <v>10118</v>
      </c>
      <c r="F2176" s="72" t="s">
        <v>9983</v>
      </c>
      <c r="G2176" s="116">
        <v>1000</v>
      </c>
      <c r="H2176" s="73">
        <v>117.88</v>
      </c>
      <c r="I2176" s="70">
        <v>8.4832032575500502</v>
      </c>
      <c r="J2176" s="74">
        <v>1000</v>
      </c>
      <c r="K2176" s="73">
        <v>119.02</v>
      </c>
      <c r="L2176" s="75">
        <v>8.4019492522265207</v>
      </c>
    </row>
    <row r="2177" spans="2:12" x14ac:dyDescent="0.2">
      <c r="B2177" s="71" t="s">
        <v>5842</v>
      </c>
      <c r="C2177" s="72" t="s">
        <v>5841</v>
      </c>
      <c r="D2177" s="72" t="s">
        <v>8059</v>
      </c>
      <c r="E2177" s="72" t="s">
        <v>10118</v>
      </c>
      <c r="F2177" s="72" t="s">
        <v>9983</v>
      </c>
      <c r="G2177" s="116">
        <v>17000</v>
      </c>
      <c r="H2177" s="73">
        <v>172.56</v>
      </c>
      <c r="I2177" s="70">
        <v>98.516458043579107</v>
      </c>
      <c r="J2177" s="74">
        <v>17000</v>
      </c>
      <c r="K2177" s="73">
        <v>180.01</v>
      </c>
      <c r="L2177" s="75">
        <v>94.439197822343203</v>
      </c>
    </row>
    <row r="2178" spans="2:12" x14ac:dyDescent="0.2">
      <c r="B2178" s="71" t="s">
        <v>5842</v>
      </c>
      <c r="C2178" s="72" t="s">
        <v>5841</v>
      </c>
      <c r="D2178" s="72" t="s">
        <v>8564</v>
      </c>
      <c r="E2178" s="72" t="s">
        <v>10118</v>
      </c>
      <c r="F2178" s="72" t="s">
        <v>9990</v>
      </c>
      <c r="G2178" s="116">
        <v>0</v>
      </c>
      <c r="H2178" s="73">
        <v>45.82</v>
      </c>
      <c r="I2178" s="70">
        <v>0</v>
      </c>
      <c r="J2178" s="74">
        <v>0</v>
      </c>
      <c r="K2178" s="73">
        <v>46.06</v>
      </c>
      <c r="L2178" s="75">
        <v>0</v>
      </c>
    </row>
    <row r="2179" spans="2:12" x14ac:dyDescent="0.2">
      <c r="B2179" s="71" t="s">
        <v>5842</v>
      </c>
      <c r="C2179" s="72" t="s">
        <v>5841</v>
      </c>
      <c r="D2179" s="72" t="s">
        <v>8060</v>
      </c>
      <c r="E2179" s="72" t="s">
        <v>10118</v>
      </c>
      <c r="F2179" s="72" t="s">
        <v>9983</v>
      </c>
      <c r="G2179" s="116">
        <v>10100</v>
      </c>
      <c r="H2179" s="73">
        <v>162.18</v>
      </c>
      <c r="I2179" s="70">
        <v>62.276482920212104</v>
      </c>
      <c r="J2179" s="74">
        <v>10100</v>
      </c>
      <c r="K2179" s="73">
        <v>163.54</v>
      </c>
      <c r="L2179" s="75">
        <v>61.758591170355899</v>
      </c>
    </row>
    <row r="2180" spans="2:12" x14ac:dyDescent="0.2">
      <c r="B2180" s="71" t="s">
        <v>5842</v>
      </c>
      <c r="C2180" s="72" t="s">
        <v>5841</v>
      </c>
      <c r="D2180" s="72" t="s">
        <v>8565</v>
      </c>
      <c r="E2180" s="72" t="s">
        <v>10118</v>
      </c>
      <c r="F2180" s="72" t="s">
        <v>9990</v>
      </c>
      <c r="G2180" s="116">
        <v>0</v>
      </c>
      <c r="H2180" s="73">
        <v>31.98</v>
      </c>
      <c r="I2180" s="70">
        <v>0</v>
      </c>
      <c r="J2180" s="74">
        <v>0</v>
      </c>
      <c r="K2180" s="73">
        <v>32.880000000000003</v>
      </c>
      <c r="L2180" s="75">
        <v>0</v>
      </c>
    </row>
    <row r="2181" spans="2:12" x14ac:dyDescent="0.2">
      <c r="B2181" s="71" t="s">
        <v>5842</v>
      </c>
      <c r="C2181" s="72" t="s">
        <v>5841</v>
      </c>
      <c r="D2181" s="72" t="s">
        <v>8061</v>
      </c>
      <c r="E2181" s="72" t="s">
        <v>10118</v>
      </c>
      <c r="F2181" s="72" t="s">
        <v>9983</v>
      </c>
      <c r="G2181" s="116">
        <v>42795</v>
      </c>
      <c r="H2181" s="73">
        <v>470.37</v>
      </c>
      <c r="I2181" s="70">
        <v>90.981567702021806</v>
      </c>
      <c r="J2181" s="74">
        <v>42870</v>
      </c>
      <c r="K2181" s="73">
        <v>482.25</v>
      </c>
      <c r="L2181" s="75">
        <v>88.895800933125997</v>
      </c>
    </row>
    <row r="2182" spans="2:12" x14ac:dyDescent="0.2">
      <c r="B2182" s="71" t="s">
        <v>5842</v>
      </c>
      <c r="C2182" s="72" t="s">
        <v>5841</v>
      </c>
      <c r="D2182" s="72" t="s">
        <v>5896</v>
      </c>
      <c r="E2182" s="72" t="s">
        <v>10118</v>
      </c>
      <c r="F2182" s="72" t="s">
        <v>9983</v>
      </c>
      <c r="G2182" s="116">
        <v>4000</v>
      </c>
      <c r="H2182" s="73">
        <v>122.16</v>
      </c>
      <c r="I2182" s="70">
        <v>32.743942370661401</v>
      </c>
      <c r="J2182" s="74">
        <v>4000</v>
      </c>
      <c r="K2182" s="73">
        <v>126.82</v>
      </c>
      <c r="L2182" s="75">
        <v>31.540766440624498</v>
      </c>
    </row>
    <row r="2183" spans="2:12" x14ac:dyDescent="0.2">
      <c r="B2183" s="71" t="s">
        <v>5842</v>
      </c>
      <c r="C2183" s="72" t="s">
        <v>5841</v>
      </c>
      <c r="D2183" s="72" t="s">
        <v>5897</v>
      </c>
      <c r="E2183" s="72" t="s">
        <v>10118</v>
      </c>
      <c r="F2183" s="72" t="s">
        <v>9983</v>
      </c>
      <c r="G2183" s="116">
        <v>0</v>
      </c>
      <c r="H2183" s="73">
        <v>144.35</v>
      </c>
      <c r="I2183" s="70">
        <v>0</v>
      </c>
      <c r="J2183" s="74">
        <v>9614</v>
      </c>
      <c r="K2183" s="73">
        <v>142.31</v>
      </c>
      <c r="L2183" s="75">
        <v>67.556742323097495</v>
      </c>
    </row>
    <row r="2184" spans="2:12" x14ac:dyDescent="0.2">
      <c r="B2184" s="71" t="s">
        <v>5842</v>
      </c>
      <c r="C2184" s="72" t="s">
        <v>5841</v>
      </c>
      <c r="D2184" s="72" t="s">
        <v>5898</v>
      </c>
      <c r="E2184" s="72" t="s">
        <v>10118</v>
      </c>
      <c r="F2184" s="72" t="s">
        <v>9983</v>
      </c>
      <c r="G2184" s="116">
        <v>71475</v>
      </c>
      <c r="H2184" s="73">
        <v>1380.72</v>
      </c>
      <c r="I2184" s="70">
        <v>51.766469667999303</v>
      </c>
      <c r="J2184" s="74">
        <v>84550</v>
      </c>
      <c r="K2184" s="73">
        <v>1406.31</v>
      </c>
      <c r="L2184" s="75">
        <v>60.121879244263397</v>
      </c>
    </row>
    <row r="2185" spans="2:12" x14ac:dyDescent="0.2">
      <c r="B2185" s="71" t="s">
        <v>5842</v>
      </c>
      <c r="C2185" s="72" t="s">
        <v>5841</v>
      </c>
      <c r="D2185" s="72" t="s">
        <v>4345</v>
      </c>
      <c r="E2185" s="72" t="s">
        <v>10118</v>
      </c>
      <c r="F2185" s="72" t="s">
        <v>9983</v>
      </c>
      <c r="G2185" s="116">
        <v>5237.2700000000004</v>
      </c>
      <c r="H2185" s="73">
        <v>154.5</v>
      </c>
      <c r="I2185" s="70">
        <v>33.898187702265403</v>
      </c>
      <c r="J2185" s="74">
        <v>6958</v>
      </c>
      <c r="K2185" s="73">
        <v>155.53</v>
      </c>
      <c r="L2185" s="75">
        <v>44.737349707451898</v>
      </c>
    </row>
    <row r="2186" spans="2:12" x14ac:dyDescent="0.2">
      <c r="B2186" s="71" t="s">
        <v>5842</v>
      </c>
      <c r="C2186" s="72" t="s">
        <v>5841</v>
      </c>
      <c r="D2186" s="72" t="s">
        <v>5899</v>
      </c>
      <c r="E2186" s="72" t="s">
        <v>10118</v>
      </c>
      <c r="F2186" s="72" t="s">
        <v>9983</v>
      </c>
      <c r="G2186" s="116">
        <v>2500</v>
      </c>
      <c r="H2186" s="73">
        <v>63.2</v>
      </c>
      <c r="I2186" s="70">
        <v>39.556962025316501</v>
      </c>
      <c r="J2186" s="74">
        <v>2500</v>
      </c>
      <c r="K2186" s="73">
        <v>62.1</v>
      </c>
      <c r="L2186" s="75">
        <v>40.2576489533011</v>
      </c>
    </row>
    <row r="2187" spans="2:12" x14ac:dyDescent="0.2">
      <c r="B2187" s="71" t="s">
        <v>5842</v>
      </c>
      <c r="C2187" s="72" t="s">
        <v>5841</v>
      </c>
      <c r="D2187" s="72" t="s">
        <v>6850</v>
      </c>
      <c r="E2187" s="72" t="s">
        <v>10118</v>
      </c>
      <c r="F2187" s="72" t="s">
        <v>9983</v>
      </c>
      <c r="G2187" s="116">
        <v>140621.25</v>
      </c>
      <c r="H2187" s="73">
        <v>1226.0999999999999</v>
      </c>
      <c r="I2187" s="70">
        <v>114.689870320529</v>
      </c>
      <c r="J2187" s="74">
        <v>150690</v>
      </c>
      <c r="K2187" s="73">
        <v>1372.5</v>
      </c>
      <c r="L2187" s="75">
        <v>109.792349726776</v>
      </c>
    </row>
    <row r="2188" spans="2:12" x14ac:dyDescent="0.2">
      <c r="B2188" s="71" t="s">
        <v>5842</v>
      </c>
      <c r="C2188" s="72" t="s">
        <v>5841</v>
      </c>
      <c r="D2188" s="72" t="s">
        <v>5900</v>
      </c>
      <c r="E2188" s="72" t="s">
        <v>10118</v>
      </c>
      <c r="F2188" s="72" t="s">
        <v>9983</v>
      </c>
      <c r="G2188" s="116">
        <v>20400</v>
      </c>
      <c r="H2188" s="73">
        <v>310.41000000000003</v>
      </c>
      <c r="I2188" s="70">
        <v>65.719532231564699</v>
      </c>
      <c r="J2188" s="74">
        <v>20800</v>
      </c>
      <c r="K2188" s="73">
        <v>318.29000000000002</v>
      </c>
      <c r="L2188" s="75">
        <v>65.349209840082906</v>
      </c>
    </row>
    <row r="2189" spans="2:12" x14ac:dyDescent="0.2">
      <c r="B2189" s="71" t="s">
        <v>5842</v>
      </c>
      <c r="C2189" s="72" t="s">
        <v>5841</v>
      </c>
      <c r="D2189" s="72" t="s">
        <v>7102</v>
      </c>
      <c r="E2189" s="72" t="s">
        <v>10118</v>
      </c>
      <c r="F2189" s="72" t="s">
        <v>9983</v>
      </c>
      <c r="G2189" s="116">
        <v>22274</v>
      </c>
      <c r="H2189" s="73">
        <v>241.65</v>
      </c>
      <c r="I2189" s="70">
        <v>92.174632733291901</v>
      </c>
      <c r="J2189" s="74">
        <v>22481</v>
      </c>
      <c r="K2189" s="73">
        <v>246.72</v>
      </c>
      <c r="L2189" s="75">
        <v>91.119487678339794</v>
      </c>
    </row>
    <row r="2190" spans="2:12" x14ac:dyDescent="0.2">
      <c r="B2190" s="71" t="s">
        <v>5842</v>
      </c>
      <c r="C2190" s="72" t="s">
        <v>5841</v>
      </c>
      <c r="D2190" s="72" t="s">
        <v>7162</v>
      </c>
      <c r="E2190" s="72" t="s">
        <v>10118</v>
      </c>
      <c r="F2190" s="72" t="s">
        <v>9983</v>
      </c>
      <c r="G2190" s="116">
        <v>8000</v>
      </c>
      <c r="H2190" s="73">
        <v>153.24</v>
      </c>
      <c r="I2190" s="70">
        <v>52.205690420255799</v>
      </c>
      <c r="J2190" s="74">
        <v>10500</v>
      </c>
      <c r="K2190" s="73">
        <v>158.38</v>
      </c>
      <c r="L2190" s="75">
        <v>66.296249526455398</v>
      </c>
    </row>
    <row r="2191" spans="2:12" x14ac:dyDescent="0.2">
      <c r="B2191" s="71" t="s">
        <v>5842</v>
      </c>
      <c r="C2191" s="72" t="s">
        <v>5841</v>
      </c>
      <c r="D2191" s="72" t="s">
        <v>5901</v>
      </c>
      <c r="E2191" s="72" t="s">
        <v>10118</v>
      </c>
      <c r="F2191" s="72" t="s">
        <v>9983</v>
      </c>
      <c r="G2191" s="116">
        <v>9000</v>
      </c>
      <c r="H2191" s="73">
        <v>216.91</v>
      </c>
      <c r="I2191" s="70">
        <v>41.491862984648002</v>
      </c>
      <c r="J2191" s="74">
        <v>9115</v>
      </c>
      <c r="K2191" s="73">
        <v>219.69</v>
      </c>
      <c r="L2191" s="75">
        <v>41.490281760662803</v>
      </c>
    </row>
    <row r="2192" spans="2:12" x14ac:dyDescent="0.2">
      <c r="B2192" s="71" t="s">
        <v>5842</v>
      </c>
      <c r="C2192" s="72" t="s">
        <v>5841</v>
      </c>
      <c r="D2192" s="72" t="s">
        <v>5902</v>
      </c>
      <c r="E2192" s="72" t="s">
        <v>10118</v>
      </c>
      <c r="F2192" s="72" t="s">
        <v>9983</v>
      </c>
      <c r="G2192" s="116">
        <v>18180.939999999999</v>
      </c>
      <c r="H2192" s="73">
        <v>383.18</v>
      </c>
      <c r="I2192" s="70">
        <v>47.447518137689897</v>
      </c>
      <c r="J2192" s="74">
        <v>19089</v>
      </c>
      <c r="K2192" s="73">
        <v>376.25</v>
      </c>
      <c r="L2192" s="75">
        <v>50.734883720930199</v>
      </c>
    </row>
    <row r="2193" spans="2:12" x14ac:dyDescent="0.2">
      <c r="B2193" s="71" t="s">
        <v>5842</v>
      </c>
      <c r="C2193" s="72" t="s">
        <v>5841</v>
      </c>
      <c r="D2193" s="72" t="s">
        <v>5903</v>
      </c>
      <c r="E2193" s="72" t="s">
        <v>10118</v>
      </c>
      <c r="F2193" s="72" t="s">
        <v>9983</v>
      </c>
      <c r="G2193" s="116">
        <v>16972</v>
      </c>
      <c r="H2193" s="73">
        <v>300.12</v>
      </c>
      <c r="I2193" s="70">
        <v>56.550713048114098</v>
      </c>
      <c r="J2193" s="74">
        <v>16972</v>
      </c>
      <c r="K2193" s="73">
        <v>302.66000000000003</v>
      </c>
      <c r="L2193" s="75">
        <v>56.076125024780303</v>
      </c>
    </row>
    <row r="2194" spans="2:12" x14ac:dyDescent="0.2">
      <c r="B2194" s="71" t="s">
        <v>5842</v>
      </c>
      <c r="C2194" s="72" t="s">
        <v>5841</v>
      </c>
      <c r="D2194" s="72" t="s">
        <v>5904</v>
      </c>
      <c r="E2194" s="72" t="s">
        <v>10118</v>
      </c>
      <c r="F2194" s="72" t="s">
        <v>9983</v>
      </c>
      <c r="G2194" s="116">
        <v>3100</v>
      </c>
      <c r="H2194" s="73">
        <v>90.95</v>
      </c>
      <c r="I2194" s="70">
        <v>34.084661902143999</v>
      </c>
      <c r="J2194" s="74">
        <v>3100</v>
      </c>
      <c r="K2194" s="73">
        <v>93.01</v>
      </c>
      <c r="L2194" s="75">
        <v>33.329749489302202</v>
      </c>
    </row>
    <row r="2195" spans="2:12" x14ac:dyDescent="0.2">
      <c r="B2195" s="71" t="s">
        <v>5842</v>
      </c>
      <c r="C2195" s="72" t="s">
        <v>5841</v>
      </c>
      <c r="D2195" s="72" t="s">
        <v>5905</v>
      </c>
      <c r="E2195" s="72" t="s">
        <v>10118</v>
      </c>
      <c r="F2195" s="72" t="s">
        <v>9983</v>
      </c>
      <c r="G2195" s="116">
        <v>9850</v>
      </c>
      <c r="H2195" s="73">
        <v>293.91000000000003</v>
      </c>
      <c r="I2195" s="70">
        <v>33.513660644414998</v>
      </c>
      <c r="J2195" s="74">
        <v>9000</v>
      </c>
      <c r="K2195" s="73">
        <v>297.10000000000002</v>
      </c>
      <c r="L2195" s="75">
        <v>30.292830696735098</v>
      </c>
    </row>
    <row r="2196" spans="2:12" x14ac:dyDescent="0.2">
      <c r="B2196" s="71" t="s">
        <v>5842</v>
      </c>
      <c r="C2196" s="72" t="s">
        <v>5841</v>
      </c>
      <c r="D2196" s="72" t="s">
        <v>5906</v>
      </c>
      <c r="E2196" s="72" t="s">
        <v>10118</v>
      </c>
      <c r="F2196" s="72" t="s">
        <v>9983</v>
      </c>
      <c r="G2196" s="116">
        <v>11944</v>
      </c>
      <c r="H2196" s="73">
        <v>146.01</v>
      </c>
      <c r="I2196" s="70">
        <v>81.802616259160303</v>
      </c>
      <c r="J2196" s="74">
        <v>12010</v>
      </c>
      <c r="K2196" s="73">
        <v>146.84</v>
      </c>
      <c r="L2196" s="75">
        <v>81.789703078180295</v>
      </c>
    </row>
    <row r="2197" spans="2:12" x14ac:dyDescent="0.2">
      <c r="B2197" s="71" t="s">
        <v>5842</v>
      </c>
      <c r="C2197" s="72" t="s">
        <v>5841</v>
      </c>
      <c r="D2197" s="72" t="s">
        <v>5907</v>
      </c>
      <c r="E2197" s="72" t="s">
        <v>10118</v>
      </c>
      <c r="F2197" s="72" t="s">
        <v>9983</v>
      </c>
      <c r="G2197" s="116">
        <v>13500</v>
      </c>
      <c r="H2197" s="73">
        <v>164.82</v>
      </c>
      <c r="I2197" s="70">
        <v>81.907535493265399</v>
      </c>
      <c r="J2197" s="74">
        <v>14500</v>
      </c>
      <c r="K2197" s="73">
        <v>166.88</v>
      </c>
      <c r="L2197" s="75">
        <v>86.888782358580997</v>
      </c>
    </row>
    <row r="2198" spans="2:12" x14ac:dyDescent="0.2">
      <c r="B2198" s="71" t="s">
        <v>5842</v>
      </c>
      <c r="C2198" s="72" t="s">
        <v>5841</v>
      </c>
      <c r="D2198" s="72" t="s">
        <v>5908</v>
      </c>
      <c r="E2198" s="72" t="s">
        <v>10118</v>
      </c>
      <c r="F2198" s="72" t="s">
        <v>9983</v>
      </c>
      <c r="G2198" s="116">
        <v>39000</v>
      </c>
      <c r="H2198" s="73">
        <v>438.6</v>
      </c>
      <c r="I2198" s="70">
        <v>88.919288645690798</v>
      </c>
      <c r="J2198" s="74">
        <v>39000</v>
      </c>
      <c r="K2198" s="73">
        <v>448.49</v>
      </c>
      <c r="L2198" s="75">
        <v>86.958460612276795</v>
      </c>
    </row>
    <row r="2199" spans="2:12" x14ac:dyDescent="0.2">
      <c r="B2199" s="71" t="s">
        <v>5842</v>
      </c>
      <c r="C2199" s="72" t="s">
        <v>5841</v>
      </c>
      <c r="D2199" s="72" t="s">
        <v>5496</v>
      </c>
      <c r="E2199" s="72" t="s">
        <v>10118</v>
      </c>
      <c r="F2199" s="72" t="s">
        <v>9990</v>
      </c>
      <c r="G2199" s="116">
        <v>0</v>
      </c>
      <c r="H2199" s="73">
        <v>30.81</v>
      </c>
      <c r="I2199" s="70">
        <v>0</v>
      </c>
      <c r="J2199" s="74">
        <v>0</v>
      </c>
      <c r="K2199" s="73">
        <v>30.83</v>
      </c>
      <c r="L2199" s="75">
        <v>0</v>
      </c>
    </row>
    <row r="2200" spans="2:12" x14ac:dyDescent="0.2">
      <c r="B2200" s="71" t="s">
        <v>5842</v>
      </c>
      <c r="C2200" s="72" t="s">
        <v>5841</v>
      </c>
      <c r="D2200" s="72" t="s">
        <v>7176</v>
      </c>
      <c r="E2200" s="72" t="s">
        <v>10118</v>
      </c>
      <c r="F2200" s="72" t="s">
        <v>9983</v>
      </c>
      <c r="G2200" s="116">
        <v>8569</v>
      </c>
      <c r="H2200" s="73">
        <v>207.65</v>
      </c>
      <c r="I2200" s="70">
        <v>41.266554298097802</v>
      </c>
      <c r="J2200" s="74">
        <v>9854.35</v>
      </c>
      <c r="K2200" s="73">
        <v>212.76</v>
      </c>
      <c r="L2200" s="75">
        <v>46.316741868772297</v>
      </c>
    </row>
    <row r="2201" spans="2:12" x14ac:dyDescent="0.2">
      <c r="B2201" s="71" t="s">
        <v>5842</v>
      </c>
      <c r="C2201" s="72" t="s">
        <v>5841</v>
      </c>
      <c r="D2201" s="72" t="s">
        <v>7177</v>
      </c>
      <c r="E2201" s="72" t="s">
        <v>10118</v>
      </c>
      <c r="F2201" s="72" t="s">
        <v>9983</v>
      </c>
      <c r="G2201" s="116">
        <v>2785</v>
      </c>
      <c r="H2201" s="73">
        <v>128.37</v>
      </c>
      <c r="I2201" s="70">
        <v>21.695100101269801</v>
      </c>
      <c r="J2201" s="74">
        <v>6610</v>
      </c>
      <c r="K2201" s="73">
        <v>131.04</v>
      </c>
      <c r="L2201" s="75">
        <v>50.442612942612897</v>
      </c>
    </row>
    <row r="2202" spans="2:12" x14ac:dyDescent="0.2">
      <c r="B2202" s="71" t="s">
        <v>5842</v>
      </c>
      <c r="C2202" s="72" t="s">
        <v>5841</v>
      </c>
      <c r="D2202" s="72" t="s">
        <v>8566</v>
      </c>
      <c r="E2202" s="72" t="s">
        <v>10118</v>
      </c>
      <c r="F2202" s="72" t="s">
        <v>9990</v>
      </c>
      <c r="G2202" s="116">
        <v>0</v>
      </c>
      <c r="H2202" s="73">
        <v>40.479999999999997</v>
      </c>
      <c r="I2202" s="70">
        <v>0</v>
      </c>
      <c r="J2202" s="74">
        <v>0</v>
      </c>
      <c r="K2202" s="73">
        <v>38.96</v>
      </c>
      <c r="L2202" s="75">
        <v>0</v>
      </c>
    </row>
    <row r="2203" spans="2:12" x14ac:dyDescent="0.2">
      <c r="B2203" s="71" t="s">
        <v>5842</v>
      </c>
      <c r="C2203" s="72" t="s">
        <v>5841</v>
      </c>
      <c r="D2203" s="72" t="s">
        <v>7178</v>
      </c>
      <c r="E2203" s="72" t="s">
        <v>10118</v>
      </c>
      <c r="F2203" s="72" t="s">
        <v>9983</v>
      </c>
      <c r="G2203" s="116">
        <v>2292</v>
      </c>
      <c r="H2203" s="73">
        <v>68.48</v>
      </c>
      <c r="I2203" s="70">
        <v>33.469626168224302</v>
      </c>
      <c r="J2203" s="74">
        <v>2292</v>
      </c>
      <c r="K2203" s="73">
        <v>69.62</v>
      </c>
      <c r="L2203" s="75">
        <v>32.921574260269999</v>
      </c>
    </row>
    <row r="2204" spans="2:12" x14ac:dyDescent="0.2">
      <c r="B2204" s="71" t="s">
        <v>5842</v>
      </c>
      <c r="C2204" s="72" t="s">
        <v>5841</v>
      </c>
      <c r="D2204" s="72" t="s">
        <v>7179</v>
      </c>
      <c r="E2204" s="72" t="s">
        <v>10118</v>
      </c>
      <c r="F2204" s="72" t="s">
        <v>9983</v>
      </c>
      <c r="G2204" s="116">
        <v>19150</v>
      </c>
      <c r="H2204" s="73">
        <v>317.33999999999997</v>
      </c>
      <c r="I2204" s="70">
        <v>60.345370895569403</v>
      </c>
      <c r="J2204" s="74">
        <v>20750</v>
      </c>
      <c r="K2204" s="73">
        <v>340.32</v>
      </c>
      <c r="L2204" s="75">
        <v>60.972026328161697</v>
      </c>
    </row>
    <row r="2205" spans="2:12" x14ac:dyDescent="0.2">
      <c r="B2205" s="71" t="s">
        <v>5842</v>
      </c>
      <c r="C2205" s="72" t="s">
        <v>5841</v>
      </c>
      <c r="D2205" s="72" t="s">
        <v>7029</v>
      </c>
      <c r="E2205" s="72" t="s">
        <v>10118</v>
      </c>
      <c r="F2205" s="72" t="s">
        <v>9983</v>
      </c>
      <c r="G2205" s="116">
        <v>7100</v>
      </c>
      <c r="H2205" s="73">
        <v>116.22</v>
      </c>
      <c r="I2205" s="70">
        <v>61.091034245396699</v>
      </c>
      <c r="J2205" s="74">
        <v>7313</v>
      </c>
      <c r="K2205" s="73">
        <v>118.98</v>
      </c>
      <c r="L2205" s="75">
        <v>61.464111615397499</v>
      </c>
    </row>
    <row r="2206" spans="2:12" x14ac:dyDescent="0.2">
      <c r="B2206" s="71" t="s">
        <v>5842</v>
      </c>
      <c r="C2206" s="72" t="s">
        <v>5841</v>
      </c>
      <c r="D2206" s="72" t="s">
        <v>7180</v>
      </c>
      <c r="E2206" s="72" t="s">
        <v>10118</v>
      </c>
      <c r="F2206" s="72" t="s">
        <v>9983</v>
      </c>
      <c r="G2206" s="116">
        <v>80936</v>
      </c>
      <c r="H2206" s="73">
        <v>927.95</v>
      </c>
      <c r="I2206" s="70">
        <v>87.220216606498198</v>
      </c>
      <c r="J2206" s="74">
        <v>88694</v>
      </c>
      <c r="K2206" s="73">
        <v>953.84</v>
      </c>
      <c r="L2206" s="75">
        <v>92.986245072548897</v>
      </c>
    </row>
    <row r="2207" spans="2:12" x14ac:dyDescent="0.2">
      <c r="B2207" s="71" t="s">
        <v>5842</v>
      </c>
      <c r="C2207" s="72" t="s">
        <v>5841</v>
      </c>
      <c r="D2207" s="72" t="s">
        <v>7181</v>
      </c>
      <c r="E2207" s="72" t="s">
        <v>10118</v>
      </c>
      <c r="F2207" s="72" t="s">
        <v>9983</v>
      </c>
      <c r="G2207" s="116">
        <v>16655</v>
      </c>
      <c r="H2207" s="73">
        <v>395.89</v>
      </c>
      <c r="I2207" s="70">
        <v>42.069766854429297</v>
      </c>
      <c r="J2207" s="74">
        <v>17488</v>
      </c>
      <c r="K2207" s="73">
        <v>399.26</v>
      </c>
      <c r="L2207" s="75">
        <v>43.8010319090317</v>
      </c>
    </row>
    <row r="2208" spans="2:12" x14ac:dyDescent="0.2">
      <c r="B2208" s="71" t="s">
        <v>5842</v>
      </c>
      <c r="C2208" s="72" t="s">
        <v>5841</v>
      </c>
      <c r="D2208" s="72" t="s">
        <v>7182</v>
      </c>
      <c r="E2208" s="72" t="s">
        <v>10118</v>
      </c>
      <c r="F2208" s="72" t="s">
        <v>9983</v>
      </c>
      <c r="G2208" s="116">
        <v>11640</v>
      </c>
      <c r="H2208" s="73">
        <v>275.48</v>
      </c>
      <c r="I2208" s="70">
        <v>42.253521126760603</v>
      </c>
      <c r="J2208" s="74">
        <v>12452</v>
      </c>
      <c r="K2208" s="73">
        <v>276.83999999999997</v>
      </c>
      <c r="L2208" s="75">
        <v>44.979049270336702</v>
      </c>
    </row>
    <row r="2209" spans="2:12" x14ac:dyDescent="0.2">
      <c r="B2209" s="71" t="s">
        <v>5842</v>
      </c>
      <c r="C2209" s="72" t="s">
        <v>5841</v>
      </c>
      <c r="D2209" s="72" t="s">
        <v>7183</v>
      </c>
      <c r="E2209" s="72" t="s">
        <v>10118</v>
      </c>
      <c r="F2209" s="72" t="s">
        <v>9983</v>
      </c>
      <c r="G2209" s="116">
        <v>67133</v>
      </c>
      <c r="H2209" s="73">
        <v>620.97</v>
      </c>
      <c r="I2209" s="70">
        <v>108.109892587404</v>
      </c>
      <c r="J2209" s="74">
        <v>68801</v>
      </c>
      <c r="K2209" s="73">
        <v>632.23</v>
      </c>
      <c r="L2209" s="75">
        <v>108.822738560334</v>
      </c>
    </row>
    <row r="2210" spans="2:12" x14ac:dyDescent="0.2">
      <c r="B2210" s="71" t="s">
        <v>5842</v>
      </c>
      <c r="C2210" s="72" t="s">
        <v>5841</v>
      </c>
      <c r="D2210" s="72" t="s">
        <v>7184</v>
      </c>
      <c r="E2210" s="72" t="s">
        <v>10118</v>
      </c>
      <c r="F2210" s="72" t="s">
        <v>9983</v>
      </c>
      <c r="G2210" s="116">
        <v>7975</v>
      </c>
      <c r="H2210" s="73">
        <v>124.87</v>
      </c>
      <c r="I2210" s="70">
        <v>63.866421077920997</v>
      </c>
      <c r="J2210" s="74">
        <v>8375</v>
      </c>
      <c r="K2210" s="73">
        <v>128.01</v>
      </c>
      <c r="L2210" s="75">
        <v>65.424576204984007</v>
      </c>
    </row>
    <row r="2211" spans="2:12" x14ac:dyDescent="0.2">
      <c r="B2211" s="71" t="s">
        <v>5842</v>
      </c>
      <c r="C2211" s="72" t="s">
        <v>5841</v>
      </c>
      <c r="D2211" s="72" t="s">
        <v>7185</v>
      </c>
      <c r="E2211" s="72" t="s">
        <v>10118</v>
      </c>
      <c r="F2211" s="72" t="s">
        <v>9983</v>
      </c>
      <c r="G2211" s="116">
        <v>620</v>
      </c>
      <c r="H2211" s="73">
        <v>47.36</v>
      </c>
      <c r="I2211" s="70">
        <v>13.0912162162162</v>
      </c>
      <c r="J2211" s="74">
        <v>650</v>
      </c>
      <c r="K2211" s="73">
        <v>50.25</v>
      </c>
      <c r="L2211" s="75">
        <v>12.935323383084601</v>
      </c>
    </row>
    <row r="2212" spans="2:12" x14ac:dyDescent="0.2">
      <c r="B2212" s="71" t="s">
        <v>5842</v>
      </c>
      <c r="C2212" s="72" t="s">
        <v>5841</v>
      </c>
      <c r="D2212" s="72" t="s">
        <v>7186</v>
      </c>
      <c r="E2212" s="72" t="s">
        <v>10118</v>
      </c>
      <c r="F2212" s="72" t="s">
        <v>9983</v>
      </c>
      <c r="G2212" s="116">
        <v>120000</v>
      </c>
      <c r="H2212" s="73">
        <v>1095.6099999999999</v>
      </c>
      <c r="I2212" s="70">
        <v>109.52802548352101</v>
      </c>
      <c r="J2212" s="74">
        <v>120000</v>
      </c>
      <c r="K2212" s="73">
        <v>1119.67</v>
      </c>
      <c r="L2212" s="75">
        <v>107.174435324694</v>
      </c>
    </row>
    <row r="2213" spans="2:12" x14ac:dyDescent="0.2">
      <c r="B2213" s="71" t="s">
        <v>5842</v>
      </c>
      <c r="C2213" s="72" t="s">
        <v>5841</v>
      </c>
      <c r="D2213" s="72" t="s">
        <v>7187</v>
      </c>
      <c r="E2213" s="72" t="s">
        <v>10118</v>
      </c>
      <c r="F2213" s="72" t="s">
        <v>9983</v>
      </c>
      <c r="G2213" s="116">
        <v>15300</v>
      </c>
      <c r="H2213" s="73">
        <v>316.20999999999998</v>
      </c>
      <c r="I2213" s="70">
        <v>48.385566553872401</v>
      </c>
      <c r="J2213" s="74">
        <v>15300</v>
      </c>
      <c r="K2213" s="73">
        <v>323.27</v>
      </c>
      <c r="L2213" s="75">
        <v>47.328858229962599</v>
      </c>
    </row>
    <row r="2214" spans="2:12" x14ac:dyDescent="0.2">
      <c r="B2214" s="71" t="s">
        <v>5844</v>
      </c>
      <c r="C2214" s="72" t="s">
        <v>5843</v>
      </c>
      <c r="D2214" s="72" t="s">
        <v>8567</v>
      </c>
      <c r="E2214" s="72" t="s">
        <v>10118</v>
      </c>
      <c r="F2214" s="72" t="s">
        <v>9990</v>
      </c>
      <c r="G2214" s="116">
        <v>0</v>
      </c>
      <c r="H2214" s="73">
        <v>23.7</v>
      </c>
      <c r="I2214" s="70">
        <v>0</v>
      </c>
      <c r="J2214" s="74">
        <v>0</v>
      </c>
      <c r="K2214" s="73">
        <v>24.7</v>
      </c>
      <c r="L2214" s="75">
        <v>0</v>
      </c>
    </row>
    <row r="2215" spans="2:12" x14ac:dyDescent="0.2">
      <c r="B2215" s="71" t="s">
        <v>5844</v>
      </c>
      <c r="C2215" s="72" t="s">
        <v>5843</v>
      </c>
      <c r="D2215" s="72" t="s">
        <v>7188</v>
      </c>
      <c r="E2215" s="72" t="s">
        <v>10118</v>
      </c>
      <c r="F2215" s="72" t="s">
        <v>9990</v>
      </c>
      <c r="G2215" s="116">
        <v>0</v>
      </c>
      <c r="H2215" s="73">
        <v>18.600000000000001</v>
      </c>
      <c r="I2215" s="70">
        <v>0</v>
      </c>
      <c r="J2215" s="74">
        <v>0</v>
      </c>
      <c r="K2215" s="73">
        <v>19.010000000000002</v>
      </c>
      <c r="L2215" s="75">
        <v>0</v>
      </c>
    </row>
    <row r="2216" spans="2:12" x14ac:dyDescent="0.2">
      <c r="B2216" s="71" t="s">
        <v>5844</v>
      </c>
      <c r="C2216" s="72" t="s">
        <v>5843</v>
      </c>
      <c r="D2216" s="72" t="s">
        <v>8568</v>
      </c>
      <c r="E2216" s="72" t="s">
        <v>10118</v>
      </c>
      <c r="F2216" s="72" t="s">
        <v>9990</v>
      </c>
      <c r="G2216" s="116">
        <v>0</v>
      </c>
      <c r="H2216" s="73">
        <v>63.1</v>
      </c>
      <c r="I2216" s="70">
        <v>0</v>
      </c>
      <c r="J2216" s="74">
        <v>0</v>
      </c>
      <c r="K2216" s="73">
        <v>65.11</v>
      </c>
      <c r="L2216" s="75">
        <v>0</v>
      </c>
    </row>
    <row r="2217" spans="2:12" x14ac:dyDescent="0.2">
      <c r="B2217" s="71" t="s">
        <v>5844</v>
      </c>
      <c r="C2217" s="72" t="s">
        <v>5843</v>
      </c>
      <c r="D2217" s="72" t="s">
        <v>7189</v>
      </c>
      <c r="E2217" s="72" t="s">
        <v>10118</v>
      </c>
      <c r="F2217" s="72" t="s">
        <v>9983</v>
      </c>
      <c r="G2217" s="116">
        <v>191166</v>
      </c>
      <c r="H2217" s="73">
        <v>2774.9</v>
      </c>
      <c r="I2217" s="70">
        <v>68.891131211935601</v>
      </c>
      <c r="J2217" s="74">
        <v>213689</v>
      </c>
      <c r="K2217" s="73">
        <v>2799.6</v>
      </c>
      <c r="L2217" s="75">
        <v>76.328404057722494</v>
      </c>
    </row>
    <row r="2218" spans="2:12" x14ac:dyDescent="0.2">
      <c r="B2218" s="71" t="s">
        <v>5844</v>
      </c>
      <c r="C2218" s="72" t="s">
        <v>5843</v>
      </c>
      <c r="D2218" s="72" t="s">
        <v>7190</v>
      </c>
      <c r="E2218" s="72" t="s">
        <v>10118</v>
      </c>
      <c r="F2218" s="72" t="s">
        <v>9983</v>
      </c>
      <c r="G2218" s="116">
        <v>13170</v>
      </c>
      <c r="H2218" s="73">
        <v>227</v>
      </c>
      <c r="I2218" s="70">
        <v>58.017621145374399</v>
      </c>
      <c r="J2218" s="74">
        <v>10120</v>
      </c>
      <c r="K2218" s="73">
        <v>229.23</v>
      </c>
      <c r="L2218" s="75">
        <v>44.147799153688403</v>
      </c>
    </row>
    <row r="2219" spans="2:12" x14ac:dyDescent="0.2">
      <c r="B2219" s="71" t="s">
        <v>5844</v>
      </c>
      <c r="C2219" s="72" t="s">
        <v>5843</v>
      </c>
      <c r="D2219" s="72" t="s">
        <v>8569</v>
      </c>
      <c r="E2219" s="72" t="s">
        <v>10118</v>
      </c>
      <c r="F2219" s="72" t="s">
        <v>9990</v>
      </c>
      <c r="G2219" s="116">
        <v>0</v>
      </c>
      <c r="H2219" s="73">
        <v>49.9</v>
      </c>
      <c r="I2219" s="70">
        <v>0</v>
      </c>
      <c r="J2219" s="74">
        <v>0</v>
      </c>
      <c r="K2219" s="73">
        <v>51.28</v>
      </c>
      <c r="L2219" s="75">
        <v>0</v>
      </c>
    </row>
    <row r="2220" spans="2:12" x14ac:dyDescent="0.2">
      <c r="B2220" s="71" t="s">
        <v>5844</v>
      </c>
      <c r="C2220" s="72" t="s">
        <v>5843</v>
      </c>
      <c r="D2220" s="72" t="s">
        <v>7191</v>
      </c>
      <c r="E2220" s="72" t="s">
        <v>10118</v>
      </c>
      <c r="F2220" s="72" t="s">
        <v>9983</v>
      </c>
      <c r="G2220" s="116">
        <v>105000</v>
      </c>
      <c r="H2220" s="73">
        <v>1605.4</v>
      </c>
      <c r="I2220" s="70">
        <v>65.404260620406106</v>
      </c>
      <c r="J2220" s="74">
        <v>105000</v>
      </c>
      <c r="K2220" s="73">
        <v>1628.75</v>
      </c>
      <c r="L2220" s="75">
        <v>64.466615502686096</v>
      </c>
    </row>
    <row r="2221" spans="2:12" x14ac:dyDescent="0.2">
      <c r="B2221" s="71" t="s">
        <v>5844</v>
      </c>
      <c r="C2221" s="72" t="s">
        <v>5843</v>
      </c>
      <c r="D2221" s="72" t="s">
        <v>7548</v>
      </c>
      <c r="E2221" s="72" t="s">
        <v>10118</v>
      </c>
      <c r="F2221" s="72" t="s">
        <v>9983</v>
      </c>
      <c r="G2221" s="116">
        <v>2765</v>
      </c>
      <c r="H2221" s="73">
        <v>86.5</v>
      </c>
      <c r="I2221" s="70">
        <v>31.965317919075101</v>
      </c>
      <c r="J2221" s="74">
        <v>2765</v>
      </c>
      <c r="K2221" s="73">
        <v>88.71</v>
      </c>
      <c r="L2221" s="75">
        <v>31.1689775673543</v>
      </c>
    </row>
    <row r="2222" spans="2:12" x14ac:dyDescent="0.2">
      <c r="B2222" s="71" t="s">
        <v>5844</v>
      </c>
      <c r="C2222" s="72" t="s">
        <v>5843</v>
      </c>
      <c r="D2222" s="72" t="s">
        <v>7192</v>
      </c>
      <c r="E2222" s="72" t="s">
        <v>10118</v>
      </c>
      <c r="F2222" s="72" t="s">
        <v>9983</v>
      </c>
      <c r="G2222" s="116">
        <v>14150</v>
      </c>
      <c r="H2222" s="73">
        <v>640</v>
      </c>
      <c r="I2222" s="70">
        <v>22.109375</v>
      </c>
      <c r="J2222" s="74">
        <v>14150</v>
      </c>
      <c r="K2222" s="73">
        <v>649.39</v>
      </c>
      <c r="L2222" s="75">
        <v>21.789679545419499</v>
      </c>
    </row>
    <row r="2223" spans="2:12" x14ac:dyDescent="0.2">
      <c r="B2223" s="71" t="s">
        <v>5844</v>
      </c>
      <c r="C2223" s="72" t="s">
        <v>5843</v>
      </c>
      <c r="D2223" s="72" t="s">
        <v>7193</v>
      </c>
      <c r="E2223" s="72" t="s">
        <v>10118</v>
      </c>
      <c r="F2223" s="72" t="s">
        <v>9983</v>
      </c>
      <c r="G2223" s="116">
        <v>4097</v>
      </c>
      <c r="H2223" s="73">
        <v>76</v>
      </c>
      <c r="I2223" s="70">
        <v>53.907894736842103</v>
      </c>
      <c r="J2223" s="74">
        <v>4097</v>
      </c>
      <c r="K2223" s="73">
        <v>75.03</v>
      </c>
      <c r="L2223" s="75">
        <v>54.604824736772002</v>
      </c>
    </row>
    <row r="2224" spans="2:12" x14ac:dyDescent="0.2">
      <c r="B2224" s="71" t="s">
        <v>5844</v>
      </c>
      <c r="C2224" s="72" t="s">
        <v>5843</v>
      </c>
      <c r="D2224" s="72" t="s">
        <v>8570</v>
      </c>
      <c r="E2224" s="72" t="s">
        <v>10118</v>
      </c>
      <c r="F2224" s="72" t="s">
        <v>9990</v>
      </c>
      <c r="G2224" s="116">
        <v>0</v>
      </c>
      <c r="H2224" s="73">
        <v>53.8</v>
      </c>
      <c r="I2224" s="70">
        <v>0</v>
      </c>
      <c r="J2224" s="74">
        <v>0</v>
      </c>
      <c r="K2224" s="73">
        <v>55.04</v>
      </c>
      <c r="L2224" s="75">
        <v>0</v>
      </c>
    </row>
    <row r="2225" spans="2:12" x14ac:dyDescent="0.2">
      <c r="B2225" s="71" t="s">
        <v>5844</v>
      </c>
      <c r="C2225" s="72" t="s">
        <v>5843</v>
      </c>
      <c r="D2225" s="72" t="s">
        <v>7195</v>
      </c>
      <c r="E2225" s="72" t="s">
        <v>10118</v>
      </c>
      <c r="F2225" s="72" t="s">
        <v>9983</v>
      </c>
      <c r="G2225" s="116">
        <v>4200</v>
      </c>
      <c r="H2225" s="73">
        <v>124</v>
      </c>
      <c r="I2225" s="70">
        <v>33.870967741935502</v>
      </c>
      <c r="J2225" s="74">
        <v>4500</v>
      </c>
      <c r="K2225" s="73">
        <v>125.5</v>
      </c>
      <c r="L2225" s="75">
        <v>35.856573705179301</v>
      </c>
    </row>
    <row r="2226" spans="2:12" x14ac:dyDescent="0.2">
      <c r="B2226" s="71" t="s">
        <v>5844</v>
      </c>
      <c r="C2226" s="72" t="s">
        <v>5843</v>
      </c>
      <c r="D2226" s="72" t="s">
        <v>8571</v>
      </c>
      <c r="E2226" s="72" t="s">
        <v>10118</v>
      </c>
      <c r="F2226" s="72" t="s">
        <v>9990</v>
      </c>
      <c r="G2226" s="116">
        <v>0</v>
      </c>
      <c r="H2226" s="73">
        <v>15.6</v>
      </c>
      <c r="I2226" s="70">
        <v>0</v>
      </c>
      <c r="J2226" s="74">
        <v>0</v>
      </c>
      <c r="K2226" s="73">
        <v>17</v>
      </c>
      <c r="L2226" s="75">
        <v>0</v>
      </c>
    </row>
    <row r="2227" spans="2:12" x14ac:dyDescent="0.2">
      <c r="B2227" s="71" t="s">
        <v>5844</v>
      </c>
      <c r="C2227" s="72" t="s">
        <v>5843</v>
      </c>
      <c r="D2227" s="72" t="s">
        <v>6056</v>
      </c>
      <c r="E2227" s="72" t="s">
        <v>10118</v>
      </c>
      <c r="F2227" s="72" t="s">
        <v>9983</v>
      </c>
      <c r="G2227" s="116">
        <v>10934</v>
      </c>
      <c r="H2227" s="73">
        <v>324</v>
      </c>
      <c r="I2227" s="70">
        <v>33.746913580246897</v>
      </c>
      <c r="J2227" s="74">
        <v>10934</v>
      </c>
      <c r="K2227" s="73">
        <v>327.64</v>
      </c>
      <c r="L2227" s="75">
        <v>33.3719936515688</v>
      </c>
    </row>
    <row r="2228" spans="2:12" x14ac:dyDescent="0.2">
      <c r="B2228" s="71" t="s">
        <v>5844</v>
      </c>
      <c r="C2228" s="72" t="s">
        <v>5843</v>
      </c>
      <c r="D2228" s="72" t="s">
        <v>6057</v>
      </c>
      <c r="E2228" s="72" t="s">
        <v>10118</v>
      </c>
      <c r="F2228" s="72" t="s">
        <v>9983</v>
      </c>
      <c r="G2228" s="116">
        <v>675</v>
      </c>
      <c r="H2228" s="73">
        <v>91.2</v>
      </c>
      <c r="I2228" s="70">
        <v>7.4013157894736796</v>
      </c>
      <c r="J2228" s="74">
        <v>1426</v>
      </c>
      <c r="K2228" s="73">
        <v>92.85</v>
      </c>
      <c r="L2228" s="75">
        <v>15.358104469574601</v>
      </c>
    </row>
    <row r="2229" spans="2:12" x14ac:dyDescent="0.2">
      <c r="B2229" s="71" t="s">
        <v>5844</v>
      </c>
      <c r="C2229" s="72" t="s">
        <v>5843</v>
      </c>
      <c r="D2229" s="72" t="s">
        <v>6691</v>
      </c>
      <c r="E2229" s="72" t="s">
        <v>10118</v>
      </c>
      <c r="F2229" s="72" t="s">
        <v>9983</v>
      </c>
      <c r="G2229" s="116">
        <v>1250</v>
      </c>
      <c r="H2229" s="73">
        <v>145.4</v>
      </c>
      <c r="I2229" s="70">
        <v>8.5969738651994501</v>
      </c>
      <c r="J2229" s="74">
        <v>2500</v>
      </c>
      <c r="K2229" s="73">
        <v>146.29</v>
      </c>
      <c r="L2229" s="75">
        <v>17.089343085651802</v>
      </c>
    </row>
    <row r="2230" spans="2:12" x14ac:dyDescent="0.2">
      <c r="B2230" s="71" t="s">
        <v>5844</v>
      </c>
      <c r="C2230" s="72" t="s">
        <v>5843</v>
      </c>
      <c r="D2230" s="72" t="s">
        <v>1379</v>
      </c>
      <c r="E2230" s="72" t="s">
        <v>10118</v>
      </c>
      <c r="F2230" s="72" t="s">
        <v>9983</v>
      </c>
      <c r="G2230" s="116">
        <v>39526</v>
      </c>
      <c r="H2230" s="73">
        <v>567.29999999999995</v>
      </c>
      <c r="I2230" s="70">
        <v>69.673893883306903</v>
      </c>
      <c r="J2230" s="74">
        <v>41502</v>
      </c>
      <c r="K2230" s="73">
        <v>571.38</v>
      </c>
      <c r="L2230" s="75">
        <v>72.634673947285506</v>
      </c>
    </row>
    <row r="2231" spans="2:12" x14ac:dyDescent="0.2">
      <c r="B2231" s="71" t="s">
        <v>5844</v>
      </c>
      <c r="C2231" s="72" t="s">
        <v>5843</v>
      </c>
      <c r="D2231" s="72" t="s">
        <v>6058</v>
      </c>
      <c r="E2231" s="72" t="s">
        <v>10118</v>
      </c>
      <c r="F2231" s="72" t="s">
        <v>9983</v>
      </c>
      <c r="G2231" s="116">
        <v>5800</v>
      </c>
      <c r="H2231" s="73">
        <v>466.2</v>
      </c>
      <c r="I2231" s="70">
        <v>12.441012441012401</v>
      </c>
      <c r="J2231" s="74">
        <v>7000</v>
      </c>
      <c r="K2231" s="73">
        <v>467.09</v>
      </c>
      <c r="L2231" s="75">
        <v>14.986405189578001</v>
      </c>
    </row>
    <row r="2232" spans="2:12" x14ac:dyDescent="0.2">
      <c r="B2232" s="71" t="s">
        <v>5844</v>
      </c>
      <c r="C2232" s="72" t="s">
        <v>5843</v>
      </c>
      <c r="D2232" s="72" t="s">
        <v>6059</v>
      </c>
      <c r="E2232" s="72" t="s">
        <v>10118</v>
      </c>
      <c r="F2232" s="72" t="s">
        <v>9983</v>
      </c>
      <c r="G2232" s="116">
        <v>9044</v>
      </c>
      <c r="H2232" s="73">
        <v>252.1</v>
      </c>
      <c r="I2232" s="70">
        <v>35.874652915509699</v>
      </c>
      <c r="J2232" s="74">
        <v>10000</v>
      </c>
      <c r="K2232" s="73">
        <v>250.51</v>
      </c>
      <c r="L2232" s="75">
        <v>39.918566125104803</v>
      </c>
    </row>
    <row r="2233" spans="2:12" x14ac:dyDescent="0.2">
      <c r="B2233" s="71" t="s">
        <v>5844</v>
      </c>
      <c r="C2233" s="72" t="s">
        <v>5843</v>
      </c>
      <c r="D2233" s="72" t="s">
        <v>8572</v>
      </c>
      <c r="E2233" s="72" t="s">
        <v>10118</v>
      </c>
      <c r="F2233" s="72" t="s">
        <v>9990</v>
      </c>
      <c r="G2233" s="116">
        <v>0</v>
      </c>
      <c r="H2233" s="73">
        <v>6.8</v>
      </c>
      <c r="I2233" s="70">
        <v>0</v>
      </c>
      <c r="J2233" s="74">
        <v>0</v>
      </c>
      <c r="K2233" s="73">
        <v>7.05</v>
      </c>
      <c r="L2233" s="75">
        <v>0</v>
      </c>
    </row>
    <row r="2234" spans="2:12" x14ac:dyDescent="0.2">
      <c r="B2234" s="71" t="s">
        <v>5844</v>
      </c>
      <c r="C2234" s="72" t="s">
        <v>5843</v>
      </c>
      <c r="D2234" s="72" t="s">
        <v>8573</v>
      </c>
      <c r="E2234" s="72" t="s">
        <v>10118</v>
      </c>
      <c r="F2234" s="72" t="s">
        <v>9990</v>
      </c>
      <c r="G2234" s="116">
        <v>0</v>
      </c>
      <c r="H2234" s="73">
        <v>22</v>
      </c>
      <c r="I2234" s="70">
        <v>0</v>
      </c>
      <c r="J2234" s="74">
        <v>0</v>
      </c>
      <c r="K2234" s="73">
        <v>21.9</v>
      </c>
      <c r="L2234" s="75">
        <v>0</v>
      </c>
    </row>
    <row r="2235" spans="2:12" x14ac:dyDescent="0.2">
      <c r="B2235" s="71" t="s">
        <v>5844</v>
      </c>
      <c r="C2235" s="72" t="s">
        <v>5843</v>
      </c>
      <c r="D2235" s="72" t="s">
        <v>6060</v>
      </c>
      <c r="E2235" s="72" t="s">
        <v>10118</v>
      </c>
      <c r="F2235" s="72" t="s">
        <v>9983</v>
      </c>
      <c r="G2235" s="116">
        <v>7394</v>
      </c>
      <c r="H2235" s="73">
        <v>339.2</v>
      </c>
      <c r="I2235" s="70">
        <v>21.798349056603801</v>
      </c>
      <c r="J2235" s="74">
        <v>7412</v>
      </c>
      <c r="K2235" s="73">
        <v>340.02</v>
      </c>
      <c r="L2235" s="75">
        <v>21.798717722486899</v>
      </c>
    </row>
    <row r="2236" spans="2:12" x14ac:dyDescent="0.2">
      <c r="B2236" s="71" t="s">
        <v>5844</v>
      </c>
      <c r="C2236" s="72" t="s">
        <v>5843</v>
      </c>
      <c r="D2236" s="72" t="s">
        <v>7549</v>
      </c>
      <c r="E2236" s="72" t="s">
        <v>10118</v>
      </c>
      <c r="F2236" s="72" t="s">
        <v>9983</v>
      </c>
      <c r="G2236" s="116">
        <v>4750</v>
      </c>
      <c r="H2236" s="73">
        <v>128.1</v>
      </c>
      <c r="I2236" s="70">
        <v>37.080405932864899</v>
      </c>
      <c r="J2236" s="74">
        <v>4750</v>
      </c>
      <c r="K2236" s="73">
        <v>127.72</v>
      </c>
      <c r="L2236" s="75">
        <v>37.190729721265299</v>
      </c>
    </row>
    <row r="2237" spans="2:12" x14ac:dyDescent="0.2">
      <c r="B2237" s="71" t="s">
        <v>5844</v>
      </c>
      <c r="C2237" s="72" t="s">
        <v>5843</v>
      </c>
      <c r="D2237" s="72" t="s">
        <v>8574</v>
      </c>
      <c r="E2237" s="72" t="s">
        <v>10118</v>
      </c>
      <c r="F2237" s="72" t="s">
        <v>9990</v>
      </c>
      <c r="G2237" s="116">
        <v>0</v>
      </c>
      <c r="H2237" s="73">
        <v>15.2</v>
      </c>
      <c r="I2237" s="70">
        <v>0</v>
      </c>
      <c r="J2237" s="74">
        <v>0</v>
      </c>
      <c r="K2237" s="73">
        <v>15.03</v>
      </c>
      <c r="L2237" s="75">
        <v>0</v>
      </c>
    </row>
    <row r="2238" spans="2:12" x14ac:dyDescent="0.2">
      <c r="B2238" s="71" t="s">
        <v>5844</v>
      </c>
      <c r="C2238" s="72" t="s">
        <v>5843</v>
      </c>
      <c r="D2238" s="72" t="s">
        <v>6061</v>
      </c>
      <c r="E2238" s="72" t="s">
        <v>10118</v>
      </c>
      <c r="F2238" s="72" t="s">
        <v>9983</v>
      </c>
      <c r="G2238" s="116">
        <v>5435</v>
      </c>
      <c r="H2238" s="73">
        <v>138.4</v>
      </c>
      <c r="I2238" s="70">
        <v>39.270231213872798</v>
      </c>
      <c r="J2238" s="74">
        <v>5435</v>
      </c>
      <c r="K2238" s="73">
        <v>139.13</v>
      </c>
      <c r="L2238" s="75">
        <v>39.064184575576803</v>
      </c>
    </row>
    <row r="2239" spans="2:12" x14ac:dyDescent="0.2">
      <c r="B2239" s="71" t="s">
        <v>5844</v>
      </c>
      <c r="C2239" s="72" t="s">
        <v>5843</v>
      </c>
      <c r="D2239" s="72" t="s">
        <v>2712</v>
      </c>
      <c r="E2239" s="72" t="s">
        <v>10118</v>
      </c>
      <c r="F2239" s="72" t="s">
        <v>9983</v>
      </c>
      <c r="G2239" s="116">
        <v>4000</v>
      </c>
      <c r="H2239" s="73">
        <v>204.6</v>
      </c>
      <c r="I2239" s="70">
        <v>19.5503421309873</v>
      </c>
      <c r="J2239" s="74">
        <v>4000</v>
      </c>
      <c r="K2239" s="73">
        <v>204.68</v>
      </c>
      <c r="L2239" s="75">
        <v>19.5427008012507</v>
      </c>
    </row>
    <row r="2240" spans="2:12" x14ac:dyDescent="0.2">
      <c r="B2240" s="71" t="s">
        <v>5844</v>
      </c>
      <c r="C2240" s="72" t="s">
        <v>5843</v>
      </c>
      <c r="D2240" s="72" t="s">
        <v>6062</v>
      </c>
      <c r="E2240" s="72" t="s">
        <v>10118</v>
      </c>
      <c r="F2240" s="72" t="s">
        <v>9983</v>
      </c>
      <c r="G2240" s="116">
        <v>16000</v>
      </c>
      <c r="H2240" s="73">
        <v>524.1</v>
      </c>
      <c r="I2240" s="70">
        <v>30.5285250906316</v>
      </c>
      <c r="J2240" s="74">
        <v>16000</v>
      </c>
      <c r="K2240" s="73">
        <v>535.84</v>
      </c>
      <c r="L2240" s="75">
        <v>29.859659599880601</v>
      </c>
    </row>
    <row r="2241" spans="2:12" x14ac:dyDescent="0.2">
      <c r="B2241" s="71" t="s">
        <v>5844</v>
      </c>
      <c r="C2241" s="72" t="s">
        <v>5843</v>
      </c>
      <c r="D2241" s="72" t="s">
        <v>6063</v>
      </c>
      <c r="E2241" s="72" t="s">
        <v>10118</v>
      </c>
      <c r="F2241" s="72" t="s">
        <v>9983</v>
      </c>
      <c r="G2241" s="116">
        <v>900</v>
      </c>
      <c r="H2241" s="73">
        <v>93.3</v>
      </c>
      <c r="I2241" s="70">
        <v>9.6463022508038598</v>
      </c>
      <c r="J2241" s="74">
        <v>900</v>
      </c>
      <c r="K2241" s="73">
        <v>96.8</v>
      </c>
      <c r="L2241" s="75">
        <v>9.2975206611570194</v>
      </c>
    </row>
    <row r="2242" spans="2:12" x14ac:dyDescent="0.2">
      <c r="B2242" s="71" t="s">
        <v>5844</v>
      </c>
      <c r="C2242" s="72" t="s">
        <v>5843</v>
      </c>
      <c r="D2242" s="72" t="s">
        <v>6064</v>
      </c>
      <c r="E2242" s="72" t="s">
        <v>10118</v>
      </c>
      <c r="F2242" s="72" t="s">
        <v>9983</v>
      </c>
      <c r="G2242" s="116">
        <v>5800</v>
      </c>
      <c r="H2242" s="73">
        <v>231.9</v>
      </c>
      <c r="I2242" s="70">
        <v>25.01078050884</v>
      </c>
      <c r="J2242" s="74">
        <v>6200</v>
      </c>
      <c r="K2242" s="73">
        <v>226.92</v>
      </c>
      <c r="L2242" s="75">
        <v>27.3224043715847</v>
      </c>
    </row>
    <row r="2243" spans="2:12" x14ac:dyDescent="0.2">
      <c r="B2243" s="71" t="s">
        <v>5844</v>
      </c>
      <c r="C2243" s="72" t="s">
        <v>5843</v>
      </c>
      <c r="D2243" s="72" t="s">
        <v>6065</v>
      </c>
      <c r="E2243" s="72" t="s">
        <v>10118</v>
      </c>
      <c r="F2243" s="72" t="s">
        <v>9983</v>
      </c>
      <c r="G2243" s="116">
        <v>78000</v>
      </c>
      <c r="H2243" s="73">
        <v>2041.1</v>
      </c>
      <c r="I2243" s="70">
        <v>38.214688158346</v>
      </c>
      <c r="J2243" s="74">
        <v>78000</v>
      </c>
      <c r="K2243" s="73">
        <v>1945.11</v>
      </c>
      <c r="L2243" s="75">
        <v>40.100559865508899</v>
      </c>
    </row>
    <row r="2244" spans="2:12" x14ac:dyDescent="0.2">
      <c r="B2244" s="71" t="s">
        <v>5844</v>
      </c>
      <c r="C2244" s="72" t="s">
        <v>5843</v>
      </c>
      <c r="D2244" s="72" t="s">
        <v>6066</v>
      </c>
      <c r="E2244" s="72" t="s">
        <v>10118</v>
      </c>
      <c r="F2244" s="72" t="s">
        <v>9983</v>
      </c>
      <c r="G2244" s="116">
        <v>10175</v>
      </c>
      <c r="H2244" s="73">
        <v>585.5</v>
      </c>
      <c r="I2244" s="70">
        <v>17.3783091374893</v>
      </c>
      <c r="J2244" s="74">
        <v>10210</v>
      </c>
      <c r="K2244" s="73">
        <v>587.5</v>
      </c>
      <c r="L2244" s="75">
        <v>17.3787234042553</v>
      </c>
    </row>
    <row r="2245" spans="2:12" x14ac:dyDescent="0.2">
      <c r="B2245" s="71" t="s">
        <v>5844</v>
      </c>
      <c r="C2245" s="72" t="s">
        <v>5843</v>
      </c>
      <c r="D2245" s="72" t="s">
        <v>7550</v>
      </c>
      <c r="E2245" s="72" t="s">
        <v>10118</v>
      </c>
      <c r="F2245" s="72" t="s">
        <v>9983</v>
      </c>
      <c r="G2245" s="116">
        <v>500</v>
      </c>
      <c r="H2245" s="73">
        <v>57.5</v>
      </c>
      <c r="I2245" s="70">
        <v>8.6956521739130395</v>
      </c>
      <c r="J2245" s="74">
        <v>600</v>
      </c>
      <c r="K2245" s="73">
        <v>56.41</v>
      </c>
      <c r="L2245" s="75">
        <v>10.636411983690801</v>
      </c>
    </row>
    <row r="2246" spans="2:12" x14ac:dyDescent="0.2">
      <c r="B2246" s="71" t="s">
        <v>5844</v>
      </c>
      <c r="C2246" s="72" t="s">
        <v>5843</v>
      </c>
      <c r="D2246" s="72" t="s">
        <v>8575</v>
      </c>
      <c r="E2246" s="72" t="s">
        <v>10118</v>
      </c>
      <c r="F2246" s="72" t="s">
        <v>9990</v>
      </c>
      <c r="G2246" s="116">
        <v>0</v>
      </c>
      <c r="H2246" s="73">
        <v>73.599999999999994</v>
      </c>
      <c r="I2246" s="70">
        <v>0</v>
      </c>
      <c r="J2246" s="74">
        <v>0</v>
      </c>
      <c r="K2246" s="73">
        <v>79.099999999999994</v>
      </c>
      <c r="L2246" s="75">
        <v>0</v>
      </c>
    </row>
    <row r="2247" spans="2:12" x14ac:dyDescent="0.2">
      <c r="B2247" s="71" t="s">
        <v>5844</v>
      </c>
      <c r="C2247" s="72" t="s">
        <v>5843</v>
      </c>
      <c r="D2247" s="72" t="s">
        <v>6067</v>
      </c>
      <c r="E2247" s="72" t="s">
        <v>10118</v>
      </c>
      <c r="F2247" s="72" t="s">
        <v>9983</v>
      </c>
      <c r="G2247" s="116">
        <v>730</v>
      </c>
      <c r="H2247" s="73">
        <v>83.8</v>
      </c>
      <c r="I2247" s="70">
        <v>8.7112171837708807</v>
      </c>
      <c r="J2247" s="74">
        <v>890</v>
      </c>
      <c r="K2247" s="73">
        <v>84.23</v>
      </c>
      <c r="L2247" s="75">
        <v>10.566306541612301</v>
      </c>
    </row>
    <row r="2248" spans="2:12" x14ac:dyDescent="0.2">
      <c r="B2248" s="71" t="s">
        <v>5844</v>
      </c>
      <c r="C2248" s="72" t="s">
        <v>5843</v>
      </c>
      <c r="D2248" s="72" t="s">
        <v>5008</v>
      </c>
      <c r="E2248" s="72" t="s">
        <v>10118</v>
      </c>
      <c r="F2248" s="72" t="s">
        <v>9983</v>
      </c>
      <c r="G2248" s="116">
        <v>7149</v>
      </c>
      <c r="H2248" s="73">
        <v>153.80000000000001</v>
      </c>
      <c r="I2248" s="70">
        <v>46.482444733420003</v>
      </c>
      <c r="J2248" s="74">
        <v>7149</v>
      </c>
      <c r="K2248" s="73">
        <v>157.09</v>
      </c>
      <c r="L2248" s="75">
        <v>45.508943917499501</v>
      </c>
    </row>
    <row r="2249" spans="2:12" x14ac:dyDescent="0.2">
      <c r="B2249" s="71" t="s">
        <v>5844</v>
      </c>
      <c r="C2249" s="72" t="s">
        <v>5843</v>
      </c>
      <c r="D2249" s="72" t="s">
        <v>6068</v>
      </c>
      <c r="E2249" s="72" t="s">
        <v>10118</v>
      </c>
      <c r="F2249" s="72" t="s">
        <v>9983</v>
      </c>
      <c r="G2249" s="116">
        <v>21000</v>
      </c>
      <c r="H2249" s="73">
        <v>413.9</v>
      </c>
      <c r="I2249" s="70">
        <v>50.736892969316301</v>
      </c>
      <c r="J2249" s="74">
        <v>21500</v>
      </c>
      <c r="K2249" s="73">
        <v>419.57</v>
      </c>
      <c r="L2249" s="75">
        <v>51.242939199656803</v>
      </c>
    </row>
    <row r="2250" spans="2:12" x14ac:dyDescent="0.2">
      <c r="B2250" s="71" t="s">
        <v>5844</v>
      </c>
      <c r="C2250" s="72" t="s">
        <v>5843</v>
      </c>
      <c r="D2250" s="72" t="s">
        <v>6069</v>
      </c>
      <c r="E2250" s="72" t="s">
        <v>10118</v>
      </c>
      <c r="F2250" s="72" t="s">
        <v>9983</v>
      </c>
      <c r="G2250" s="116">
        <v>1288</v>
      </c>
      <c r="H2250" s="73">
        <v>72.900000000000006</v>
      </c>
      <c r="I2250" s="70">
        <v>17.6680384087791</v>
      </c>
      <c r="J2250" s="74">
        <v>1400</v>
      </c>
      <c r="K2250" s="73">
        <v>73.8</v>
      </c>
      <c r="L2250" s="75">
        <v>18.970189701896999</v>
      </c>
    </row>
    <row r="2251" spans="2:12" x14ac:dyDescent="0.2">
      <c r="B2251" s="71" t="s">
        <v>5844</v>
      </c>
      <c r="C2251" s="72" t="s">
        <v>5843</v>
      </c>
      <c r="D2251" s="72" t="s">
        <v>6070</v>
      </c>
      <c r="E2251" s="72" t="s">
        <v>10118</v>
      </c>
      <c r="F2251" s="72" t="s">
        <v>9983</v>
      </c>
      <c r="G2251" s="116">
        <v>1500</v>
      </c>
      <c r="H2251" s="73">
        <v>77.099999999999994</v>
      </c>
      <c r="I2251" s="70">
        <v>19.455252918287901</v>
      </c>
      <c r="J2251" s="74">
        <v>1500</v>
      </c>
      <c r="K2251" s="73">
        <v>78.62</v>
      </c>
      <c r="L2251" s="75">
        <v>19.079114729076601</v>
      </c>
    </row>
    <row r="2252" spans="2:12" x14ac:dyDescent="0.2">
      <c r="B2252" s="71" t="s">
        <v>5844</v>
      </c>
      <c r="C2252" s="72" t="s">
        <v>5843</v>
      </c>
      <c r="D2252" s="72" t="s">
        <v>6071</v>
      </c>
      <c r="E2252" s="72" t="s">
        <v>10118</v>
      </c>
      <c r="F2252" s="72" t="s">
        <v>9983</v>
      </c>
      <c r="G2252" s="116">
        <v>2200</v>
      </c>
      <c r="H2252" s="73">
        <v>82.8</v>
      </c>
      <c r="I2252" s="70">
        <v>26.570048309178699</v>
      </c>
      <c r="J2252" s="74">
        <v>2000</v>
      </c>
      <c r="K2252" s="73">
        <v>83.59</v>
      </c>
      <c r="L2252" s="75">
        <v>23.9263069745185</v>
      </c>
    </row>
    <row r="2253" spans="2:12" x14ac:dyDescent="0.2">
      <c r="B2253" s="71" t="s">
        <v>5844</v>
      </c>
      <c r="C2253" s="72" t="s">
        <v>5843</v>
      </c>
      <c r="D2253" s="72" t="s">
        <v>6072</v>
      </c>
      <c r="E2253" s="72" t="s">
        <v>10118</v>
      </c>
      <c r="F2253" s="72" t="s">
        <v>9983</v>
      </c>
      <c r="G2253" s="116">
        <v>920</v>
      </c>
      <c r="H2253" s="73">
        <v>129</v>
      </c>
      <c r="I2253" s="70">
        <v>7.1317829457364299</v>
      </c>
      <c r="J2253" s="74">
        <v>635</v>
      </c>
      <c r="K2253" s="73">
        <v>129.91</v>
      </c>
      <c r="L2253" s="75">
        <v>4.8879993841890501</v>
      </c>
    </row>
    <row r="2254" spans="2:12" x14ac:dyDescent="0.2">
      <c r="B2254" s="71" t="s">
        <v>5844</v>
      </c>
      <c r="C2254" s="72" t="s">
        <v>5843</v>
      </c>
      <c r="D2254" s="72" t="s">
        <v>8576</v>
      </c>
      <c r="E2254" s="72" t="s">
        <v>10118</v>
      </c>
      <c r="F2254" s="72" t="s">
        <v>9990</v>
      </c>
      <c r="G2254" s="116">
        <v>0</v>
      </c>
      <c r="H2254" s="73">
        <v>5</v>
      </c>
      <c r="I2254" s="70">
        <v>0</v>
      </c>
      <c r="J2254" s="74">
        <v>0</v>
      </c>
      <c r="K2254" s="73">
        <v>5.01</v>
      </c>
      <c r="L2254" s="75">
        <v>0</v>
      </c>
    </row>
    <row r="2255" spans="2:12" x14ac:dyDescent="0.2">
      <c r="B2255" s="71" t="s">
        <v>5844</v>
      </c>
      <c r="C2255" s="72" t="s">
        <v>5843</v>
      </c>
      <c r="D2255" s="72" t="s">
        <v>6073</v>
      </c>
      <c r="E2255" s="72" t="s">
        <v>10118</v>
      </c>
      <c r="F2255" s="72" t="s">
        <v>9983</v>
      </c>
      <c r="G2255" s="116">
        <v>16230</v>
      </c>
      <c r="H2255" s="73">
        <v>346</v>
      </c>
      <c r="I2255" s="70">
        <v>46.907514450867097</v>
      </c>
      <c r="J2255" s="74">
        <v>16554</v>
      </c>
      <c r="K2255" s="73">
        <v>351.09</v>
      </c>
      <c r="L2255" s="75">
        <v>47.150303341023701</v>
      </c>
    </row>
    <row r="2256" spans="2:12" x14ac:dyDescent="0.2">
      <c r="B2256" s="71" t="s">
        <v>5844</v>
      </c>
      <c r="C2256" s="72" t="s">
        <v>5843</v>
      </c>
      <c r="D2256" s="72" t="s">
        <v>6074</v>
      </c>
      <c r="E2256" s="72" t="s">
        <v>10118</v>
      </c>
      <c r="F2256" s="72" t="s">
        <v>9983</v>
      </c>
      <c r="G2256" s="116">
        <v>6280</v>
      </c>
      <c r="H2256" s="73">
        <v>420.9</v>
      </c>
      <c r="I2256" s="70">
        <v>14.920408648135</v>
      </c>
      <c r="J2256" s="74">
        <v>6280</v>
      </c>
      <c r="K2256" s="73">
        <v>418.82</v>
      </c>
      <c r="L2256" s="75">
        <v>14.9945083806886</v>
      </c>
    </row>
    <row r="2257" spans="2:12" x14ac:dyDescent="0.2">
      <c r="B2257" s="71" t="s">
        <v>5844</v>
      </c>
      <c r="C2257" s="72" t="s">
        <v>5843</v>
      </c>
      <c r="D2257" s="72" t="s">
        <v>8577</v>
      </c>
      <c r="E2257" s="72" t="s">
        <v>10118</v>
      </c>
      <c r="F2257" s="72" t="s">
        <v>9990</v>
      </c>
      <c r="G2257" s="116">
        <v>0</v>
      </c>
      <c r="H2257" s="73">
        <v>28.7</v>
      </c>
      <c r="I2257" s="70">
        <v>0</v>
      </c>
      <c r="J2257" s="74">
        <v>0</v>
      </c>
      <c r="K2257" s="73">
        <v>28.39</v>
      </c>
      <c r="L2257" s="75">
        <v>0</v>
      </c>
    </row>
    <row r="2258" spans="2:12" x14ac:dyDescent="0.2">
      <c r="B2258" s="71" t="s">
        <v>5844</v>
      </c>
      <c r="C2258" s="72" t="s">
        <v>5843</v>
      </c>
      <c r="D2258" s="72" t="s">
        <v>6075</v>
      </c>
      <c r="E2258" s="72" t="s">
        <v>10118</v>
      </c>
      <c r="F2258" s="72" t="s">
        <v>9983</v>
      </c>
      <c r="G2258" s="116">
        <v>1800</v>
      </c>
      <c r="H2258" s="73">
        <v>143.6</v>
      </c>
      <c r="I2258" s="70">
        <v>12.5348189415042</v>
      </c>
      <c r="J2258" s="74">
        <v>2000</v>
      </c>
      <c r="K2258" s="73">
        <v>144.03</v>
      </c>
      <c r="L2258" s="75">
        <v>13.885995973061201</v>
      </c>
    </row>
    <row r="2259" spans="2:12" x14ac:dyDescent="0.2">
      <c r="B2259" s="71" t="s">
        <v>5844</v>
      </c>
      <c r="C2259" s="72" t="s">
        <v>5843</v>
      </c>
      <c r="D2259" s="72" t="s">
        <v>7287</v>
      </c>
      <c r="E2259" s="72" t="s">
        <v>10118</v>
      </c>
      <c r="F2259" s="72" t="s">
        <v>9983</v>
      </c>
      <c r="G2259" s="116">
        <v>5500</v>
      </c>
      <c r="H2259" s="73">
        <v>167.5</v>
      </c>
      <c r="I2259" s="70">
        <v>32.835820895522403</v>
      </c>
      <c r="J2259" s="74">
        <v>5000</v>
      </c>
      <c r="K2259" s="73">
        <v>164.15</v>
      </c>
      <c r="L2259" s="75">
        <v>30.459945172098699</v>
      </c>
    </row>
    <row r="2260" spans="2:12" x14ac:dyDescent="0.2">
      <c r="B2260" s="71" t="s">
        <v>5844</v>
      </c>
      <c r="C2260" s="72" t="s">
        <v>5843</v>
      </c>
      <c r="D2260" s="72" t="s">
        <v>7552</v>
      </c>
      <c r="E2260" s="72" t="s">
        <v>10118</v>
      </c>
      <c r="F2260" s="72" t="s">
        <v>9983</v>
      </c>
      <c r="G2260" s="116">
        <v>8238</v>
      </c>
      <c r="H2260" s="73">
        <v>159.6</v>
      </c>
      <c r="I2260" s="70">
        <v>51.616541353383496</v>
      </c>
      <c r="J2260" s="74">
        <v>8000</v>
      </c>
      <c r="K2260" s="73">
        <v>165.47</v>
      </c>
      <c r="L2260" s="75">
        <v>48.347132410708902</v>
      </c>
    </row>
    <row r="2261" spans="2:12" x14ac:dyDescent="0.2">
      <c r="B2261" s="71" t="s">
        <v>5844</v>
      </c>
      <c r="C2261" s="72" t="s">
        <v>5843</v>
      </c>
      <c r="D2261" s="72" t="s">
        <v>7288</v>
      </c>
      <c r="E2261" s="72" t="s">
        <v>10118</v>
      </c>
      <c r="F2261" s="72" t="s">
        <v>9983</v>
      </c>
      <c r="G2261" s="116">
        <v>500</v>
      </c>
      <c r="H2261" s="73">
        <v>42.4</v>
      </c>
      <c r="I2261" s="70">
        <v>11.792452830188701</v>
      </c>
      <c r="J2261" s="74">
        <v>500</v>
      </c>
      <c r="K2261" s="73">
        <v>45.11</v>
      </c>
      <c r="L2261" s="75">
        <v>11.0840168477056</v>
      </c>
    </row>
    <row r="2262" spans="2:12" x14ac:dyDescent="0.2">
      <c r="B2262" s="71" t="s">
        <v>5844</v>
      </c>
      <c r="C2262" s="72" t="s">
        <v>5843</v>
      </c>
      <c r="D2262" s="72" t="s">
        <v>7289</v>
      </c>
      <c r="E2262" s="72" t="s">
        <v>10118</v>
      </c>
      <c r="F2262" s="72" t="s">
        <v>9983</v>
      </c>
      <c r="G2262" s="116">
        <v>29200</v>
      </c>
      <c r="H2262" s="73">
        <v>564.4</v>
      </c>
      <c r="I2262" s="70">
        <v>51.736357193479797</v>
      </c>
      <c r="J2262" s="74">
        <v>29184</v>
      </c>
      <c r="K2262" s="73">
        <v>564.16999999999996</v>
      </c>
      <c r="L2262" s="75">
        <v>51.729088749844898</v>
      </c>
    </row>
    <row r="2263" spans="2:12" x14ac:dyDescent="0.2">
      <c r="B2263" s="71" t="s">
        <v>5844</v>
      </c>
      <c r="C2263" s="72" t="s">
        <v>5843</v>
      </c>
      <c r="D2263" s="72" t="s">
        <v>8578</v>
      </c>
      <c r="E2263" s="72" t="s">
        <v>10118</v>
      </c>
      <c r="F2263" s="72" t="s">
        <v>9990</v>
      </c>
      <c r="G2263" s="116">
        <v>0</v>
      </c>
      <c r="H2263" s="73">
        <v>12.1</v>
      </c>
      <c r="I2263" s="70">
        <v>0</v>
      </c>
      <c r="J2263" s="74">
        <v>0</v>
      </c>
      <c r="K2263" s="73">
        <v>13.07</v>
      </c>
      <c r="L2263" s="75">
        <v>0</v>
      </c>
    </row>
    <row r="2264" spans="2:12" x14ac:dyDescent="0.2">
      <c r="B2264" s="71" t="s">
        <v>5844</v>
      </c>
      <c r="C2264" s="72" t="s">
        <v>5843</v>
      </c>
      <c r="D2264" s="72" t="s">
        <v>8579</v>
      </c>
      <c r="E2264" s="72" t="s">
        <v>10118</v>
      </c>
      <c r="F2264" s="72" t="s">
        <v>9990</v>
      </c>
      <c r="G2264" s="116">
        <v>0</v>
      </c>
      <c r="H2264" s="73">
        <v>14.7</v>
      </c>
      <c r="I2264" s="70">
        <v>0</v>
      </c>
      <c r="J2264" s="74">
        <v>0</v>
      </c>
      <c r="K2264" s="73">
        <v>15.3</v>
      </c>
      <c r="L2264" s="75">
        <v>0</v>
      </c>
    </row>
    <row r="2265" spans="2:12" x14ac:dyDescent="0.2">
      <c r="B2265" s="71" t="s">
        <v>5844</v>
      </c>
      <c r="C2265" s="72" t="s">
        <v>5843</v>
      </c>
      <c r="D2265" s="72" t="s">
        <v>7290</v>
      </c>
      <c r="E2265" s="72" t="s">
        <v>10118</v>
      </c>
      <c r="F2265" s="72" t="s">
        <v>9983</v>
      </c>
      <c r="G2265" s="116">
        <v>4202</v>
      </c>
      <c r="H2265" s="73">
        <v>125.2</v>
      </c>
      <c r="I2265" s="70">
        <v>33.562300319488799</v>
      </c>
      <c r="J2265" s="74">
        <v>4200</v>
      </c>
      <c r="K2265" s="73">
        <v>122.47</v>
      </c>
      <c r="L2265" s="75">
        <v>34.294112843961798</v>
      </c>
    </row>
    <row r="2266" spans="2:12" x14ac:dyDescent="0.2">
      <c r="B2266" s="71" t="s">
        <v>5844</v>
      </c>
      <c r="C2266" s="72" t="s">
        <v>5843</v>
      </c>
      <c r="D2266" s="72" t="s">
        <v>7291</v>
      </c>
      <c r="E2266" s="72" t="s">
        <v>10118</v>
      </c>
      <c r="F2266" s="72" t="s">
        <v>9983</v>
      </c>
      <c r="G2266" s="116">
        <v>1600</v>
      </c>
      <c r="H2266" s="73">
        <v>102</v>
      </c>
      <c r="I2266" s="70">
        <v>15.6862745098039</v>
      </c>
      <c r="J2266" s="74">
        <v>1600</v>
      </c>
      <c r="K2266" s="73">
        <v>101.97</v>
      </c>
      <c r="L2266" s="75">
        <v>15.690889477297199</v>
      </c>
    </row>
    <row r="2267" spans="2:12" x14ac:dyDescent="0.2">
      <c r="B2267" s="71" t="s">
        <v>5844</v>
      </c>
      <c r="C2267" s="72" t="s">
        <v>5843</v>
      </c>
      <c r="D2267" s="72" t="s">
        <v>7551</v>
      </c>
      <c r="E2267" s="72" t="s">
        <v>10118</v>
      </c>
      <c r="F2267" s="72" t="s">
        <v>9983</v>
      </c>
      <c r="G2267" s="116">
        <v>2500</v>
      </c>
      <c r="H2267" s="73">
        <v>136.1</v>
      </c>
      <c r="I2267" s="70">
        <v>18.3688464364438</v>
      </c>
      <c r="J2267" s="74">
        <v>2500</v>
      </c>
      <c r="K2267" s="73">
        <v>137.99</v>
      </c>
      <c r="L2267" s="75">
        <v>18.117254873541601</v>
      </c>
    </row>
    <row r="2268" spans="2:12" x14ac:dyDescent="0.2">
      <c r="B2268" s="71" t="s">
        <v>5844</v>
      </c>
      <c r="C2268" s="72" t="s">
        <v>5843</v>
      </c>
      <c r="D2268" s="72" t="s">
        <v>8580</v>
      </c>
      <c r="E2268" s="72" t="s">
        <v>10118</v>
      </c>
      <c r="F2268" s="72" t="s">
        <v>9990</v>
      </c>
      <c r="G2268" s="116">
        <v>0</v>
      </c>
      <c r="H2268" s="73">
        <v>93.7</v>
      </c>
      <c r="I2268" s="70">
        <v>0</v>
      </c>
      <c r="J2268" s="74">
        <v>0</v>
      </c>
      <c r="K2268" s="73">
        <v>93.56</v>
      </c>
      <c r="L2268" s="75">
        <v>0</v>
      </c>
    </row>
    <row r="2269" spans="2:12" x14ac:dyDescent="0.2">
      <c r="B2269" s="71" t="s">
        <v>5844</v>
      </c>
      <c r="C2269" s="72" t="s">
        <v>5843</v>
      </c>
      <c r="D2269" s="72" t="s">
        <v>8117</v>
      </c>
      <c r="E2269" s="72" t="s">
        <v>10118</v>
      </c>
      <c r="F2269" s="72" t="s">
        <v>9983</v>
      </c>
      <c r="G2269" s="116">
        <v>11039</v>
      </c>
      <c r="H2269" s="73">
        <v>394.4</v>
      </c>
      <c r="I2269" s="70">
        <v>27.9893509127789</v>
      </c>
      <c r="J2269" s="74">
        <v>11260</v>
      </c>
      <c r="K2269" s="73">
        <v>395.35</v>
      </c>
      <c r="L2269" s="75">
        <v>28.481092702668501</v>
      </c>
    </row>
    <row r="2270" spans="2:12" x14ac:dyDescent="0.2">
      <c r="B2270" s="71" t="s">
        <v>5844</v>
      </c>
      <c r="C2270" s="72" t="s">
        <v>5843</v>
      </c>
      <c r="D2270" s="72" t="s">
        <v>8581</v>
      </c>
      <c r="E2270" s="72" t="s">
        <v>10118</v>
      </c>
      <c r="F2270" s="72" t="s">
        <v>9990</v>
      </c>
      <c r="G2270" s="116">
        <v>0</v>
      </c>
      <c r="H2270" s="73">
        <v>16.5</v>
      </c>
      <c r="I2270" s="70">
        <v>0</v>
      </c>
      <c r="J2270" s="74">
        <v>0</v>
      </c>
      <c r="K2270" s="73">
        <v>16.54</v>
      </c>
      <c r="L2270" s="75">
        <v>0</v>
      </c>
    </row>
    <row r="2271" spans="2:12" x14ac:dyDescent="0.2">
      <c r="B2271" s="71" t="s">
        <v>5844</v>
      </c>
      <c r="C2271" s="72" t="s">
        <v>5843</v>
      </c>
      <c r="D2271" s="72" t="s">
        <v>8582</v>
      </c>
      <c r="E2271" s="72" t="s">
        <v>10118</v>
      </c>
      <c r="F2271" s="72" t="s">
        <v>9990</v>
      </c>
      <c r="G2271" s="116">
        <v>0</v>
      </c>
      <c r="H2271" s="73">
        <v>7.2</v>
      </c>
      <c r="I2271" s="70">
        <v>0</v>
      </c>
      <c r="J2271" s="74">
        <v>0</v>
      </c>
      <c r="K2271" s="73">
        <v>7.17</v>
      </c>
      <c r="L2271" s="75">
        <v>0</v>
      </c>
    </row>
    <row r="2272" spans="2:12" x14ac:dyDescent="0.2">
      <c r="B2272" s="71" t="s">
        <v>5844</v>
      </c>
      <c r="C2272" s="72" t="s">
        <v>5843</v>
      </c>
      <c r="D2272" s="72" t="s">
        <v>6076</v>
      </c>
      <c r="E2272" s="72" t="s">
        <v>10118</v>
      </c>
      <c r="F2272" s="72" t="s">
        <v>9983</v>
      </c>
      <c r="G2272" s="116">
        <v>9000</v>
      </c>
      <c r="H2272" s="73">
        <v>222.7</v>
      </c>
      <c r="I2272" s="70">
        <v>40.413111809609298</v>
      </c>
      <c r="J2272" s="74">
        <v>9000</v>
      </c>
      <c r="K2272" s="73">
        <v>225.34</v>
      </c>
      <c r="L2272" s="75">
        <v>39.939646756013097</v>
      </c>
    </row>
    <row r="2273" spans="2:12" x14ac:dyDescent="0.2">
      <c r="B2273" s="71" t="s">
        <v>5844</v>
      </c>
      <c r="C2273" s="72" t="s">
        <v>5843</v>
      </c>
      <c r="D2273" s="72" t="s">
        <v>6077</v>
      </c>
      <c r="E2273" s="72" t="s">
        <v>10118</v>
      </c>
      <c r="F2273" s="72" t="s">
        <v>9983</v>
      </c>
      <c r="G2273" s="116">
        <v>4168</v>
      </c>
      <c r="H2273" s="73">
        <v>160.6</v>
      </c>
      <c r="I2273" s="70">
        <v>25.9526774595268</v>
      </c>
      <c r="J2273" s="74">
        <v>4295</v>
      </c>
      <c r="K2273" s="73">
        <v>165.11</v>
      </c>
      <c r="L2273" s="75">
        <v>26.0129610562655</v>
      </c>
    </row>
    <row r="2274" spans="2:12" x14ac:dyDescent="0.2">
      <c r="B2274" s="71" t="s">
        <v>5844</v>
      </c>
      <c r="C2274" s="72" t="s">
        <v>5843</v>
      </c>
      <c r="D2274" s="72" t="s">
        <v>8583</v>
      </c>
      <c r="E2274" s="72" t="s">
        <v>10118</v>
      </c>
      <c r="F2274" s="72" t="s">
        <v>9990</v>
      </c>
      <c r="G2274" s="116">
        <v>0</v>
      </c>
      <c r="H2274" s="73">
        <v>44.1</v>
      </c>
      <c r="I2274" s="70">
        <v>0</v>
      </c>
      <c r="J2274" s="74">
        <v>0</v>
      </c>
      <c r="K2274" s="73">
        <v>44.82</v>
      </c>
      <c r="L2274" s="75">
        <v>0</v>
      </c>
    </row>
    <row r="2275" spans="2:12" x14ac:dyDescent="0.2">
      <c r="B2275" s="71" t="s">
        <v>5844</v>
      </c>
      <c r="C2275" s="72" t="s">
        <v>5843</v>
      </c>
      <c r="D2275" s="72" t="s">
        <v>7137</v>
      </c>
      <c r="E2275" s="72" t="s">
        <v>10118</v>
      </c>
      <c r="F2275" s="72" t="s">
        <v>9983</v>
      </c>
      <c r="G2275" s="116">
        <v>7206</v>
      </c>
      <c r="H2275" s="73">
        <v>294.2</v>
      </c>
      <c r="I2275" s="70">
        <v>24.493541808293699</v>
      </c>
      <c r="J2275" s="74">
        <v>7573</v>
      </c>
      <c r="K2275" s="73">
        <v>298.11</v>
      </c>
      <c r="L2275" s="75">
        <v>25.4033745932709</v>
      </c>
    </row>
    <row r="2276" spans="2:12" x14ac:dyDescent="0.2">
      <c r="B2276" s="71" t="s">
        <v>5844</v>
      </c>
      <c r="C2276" s="72" t="s">
        <v>5843</v>
      </c>
      <c r="D2276" s="72" t="s">
        <v>6078</v>
      </c>
      <c r="E2276" s="72" t="s">
        <v>10118</v>
      </c>
      <c r="F2276" s="72" t="s">
        <v>9983</v>
      </c>
      <c r="G2276" s="116">
        <v>3400</v>
      </c>
      <c r="H2276" s="73">
        <v>157.69999999999999</v>
      </c>
      <c r="I2276" s="70">
        <v>21.5599239061509</v>
      </c>
      <c r="J2276" s="74">
        <v>3400</v>
      </c>
      <c r="K2276" s="73">
        <v>164.48</v>
      </c>
      <c r="L2276" s="75">
        <v>20.671206225680901</v>
      </c>
    </row>
    <row r="2277" spans="2:12" x14ac:dyDescent="0.2">
      <c r="B2277" s="71" t="s">
        <v>5844</v>
      </c>
      <c r="C2277" s="72" t="s">
        <v>5843</v>
      </c>
      <c r="D2277" s="72" t="s">
        <v>6079</v>
      </c>
      <c r="E2277" s="72" t="s">
        <v>10118</v>
      </c>
      <c r="F2277" s="72" t="s">
        <v>9983</v>
      </c>
      <c r="G2277" s="116">
        <v>1335</v>
      </c>
      <c r="H2277" s="73">
        <v>56.8</v>
      </c>
      <c r="I2277" s="70">
        <v>23.503521126760599</v>
      </c>
      <c r="J2277" s="74">
        <v>1650</v>
      </c>
      <c r="K2277" s="73">
        <v>58.62</v>
      </c>
      <c r="L2277" s="75">
        <v>28.147389969293801</v>
      </c>
    </row>
    <row r="2278" spans="2:12" x14ac:dyDescent="0.2">
      <c r="B2278" s="71" t="s">
        <v>5844</v>
      </c>
      <c r="C2278" s="72" t="s">
        <v>5843</v>
      </c>
      <c r="D2278" s="72" t="s">
        <v>6080</v>
      </c>
      <c r="E2278" s="72" t="s">
        <v>10118</v>
      </c>
      <c r="F2278" s="72" t="s">
        <v>9983</v>
      </c>
      <c r="G2278" s="116">
        <v>2917</v>
      </c>
      <c r="H2278" s="73">
        <v>161.1</v>
      </c>
      <c r="I2278" s="70">
        <v>18.106765983860999</v>
      </c>
      <c r="J2278" s="74">
        <v>3248</v>
      </c>
      <c r="K2278" s="73">
        <v>165.4</v>
      </c>
      <c r="L2278" s="75">
        <v>19.6372430471584</v>
      </c>
    </row>
    <row r="2279" spans="2:12" x14ac:dyDescent="0.2">
      <c r="B2279" s="71" t="s">
        <v>5844</v>
      </c>
      <c r="C2279" s="72" t="s">
        <v>5843</v>
      </c>
      <c r="D2279" s="72" t="s">
        <v>6081</v>
      </c>
      <c r="E2279" s="72" t="s">
        <v>10118</v>
      </c>
      <c r="F2279" s="72" t="s">
        <v>9983</v>
      </c>
      <c r="G2279" s="116">
        <v>255263</v>
      </c>
      <c r="H2279" s="73">
        <v>3258.1</v>
      </c>
      <c r="I2279" s="70">
        <v>78.347196218655</v>
      </c>
      <c r="J2279" s="74">
        <v>262920</v>
      </c>
      <c r="K2279" s="73">
        <v>3300.72</v>
      </c>
      <c r="L2279" s="75">
        <v>79.655347924089298</v>
      </c>
    </row>
    <row r="2280" spans="2:12" x14ac:dyDescent="0.2">
      <c r="B2280" s="71" t="s">
        <v>5844</v>
      </c>
      <c r="C2280" s="72" t="s">
        <v>5843</v>
      </c>
      <c r="D2280" s="72" t="s">
        <v>8125</v>
      </c>
      <c r="E2280" s="72" t="s">
        <v>10118</v>
      </c>
      <c r="F2280" s="72" t="s">
        <v>9983</v>
      </c>
      <c r="G2280" s="116">
        <v>23969</v>
      </c>
      <c r="H2280" s="73">
        <v>300.10000000000002</v>
      </c>
      <c r="I2280" s="70">
        <v>79.870043318893707</v>
      </c>
      <c r="J2280" s="74">
        <v>23969</v>
      </c>
      <c r="K2280" s="73">
        <v>301.62</v>
      </c>
      <c r="L2280" s="75">
        <v>79.467541940189605</v>
      </c>
    </row>
    <row r="2281" spans="2:12" x14ac:dyDescent="0.2">
      <c r="B2281" s="71" t="s">
        <v>5844</v>
      </c>
      <c r="C2281" s="72" t="s">
        <v>5843</v>
      </c>
      <c r="D2281" s="72" t="s">
        <v>8584</v>
      </c>
      <c r="E2281" s="72" t="s">
        <v>10118</v>
      </c>
      <c r="F2281" s="72" t="s">
        <v>9990</v>
      </c>
      <c r="G2281" s="116">
        <v>0</v>
      </c>
      <c r="H2281" s="73">
        <v>31.2</v>
      </c>
      <c r="I2281" s="70">
        <v>0</v>
      </c>
      <c r="J2281" s="74">
        <v>0</v>
      </c>
      <c r="K2281" s="73">
        <v>33.61</v>
      </c>
      <c r="L2281" s="75">
        <v>0</v>
      </c>
    </row>
    <row r="2282" spans="2:12" x14ac:dyDescent="0.2">
      <c r="B2282" s="71" t="s">
        <v>5844</v>
      </c>
      <c r="C2282" s="72" t="s">
        <v>5843</v>
      </c>
      <c r="D2282" s="72" t="s">
        <v>8126</v>
      </c>
      <c r="E2282" s="72" t="s">
        <v>10118</v>
      </c>
      <c r="F2282" s="72" t="s">
        <v>9983</v>
      </c>
      <c r="G2282" s="116">
        <v>2700</v>
      </c>
      <c r="H2282" s="73">
        <v>64.599999999999994</v>
      </c>
      <c r="I2282" s="70">
        <v>41.795665634674897</v>
      </c>
      <c r="J2282" s="74">
        <v>3000</v>
      </c>
      <c r="K2282" s="73">
        <v>68.58</v>
      </c>
      <c r="L2282" s="75">
        <v>43.744531933508298</v>
      </c>
    </row>
    <row r="2283" spans="2:12" x14ac:dyDescent="0.2">
      <c r="B2283" s="71" t="s">
        <v>5844</v>
      </c>
      <c r="C2283" s="72" t="s">
        <v>5843</v>
      </c>
      <c r="D2283" s="72" t="s">
        <v>7553</v>
      </c>
      <c r="E2283" s="72" t="s">
        <v>10118</v>
      </c>
      <c r="F2283" s="72" t="s">
        <v>9983</v>
      </c>
      <c r="G2283" s="116">
        <v>9514</v>
      </c>
      <c r="H2283" s="73">
        <v>248.5</v>
      </c>
      <c r="I2283" s="70">
        <v>38.285714285714299</v>
      </c>
      <c r="J2283" s="74">
        <v>9800</v>
      </c>
      <c r="K2283" s="73">
        <v>255.17</v>
      </c>
      <c r="L2283" s="75">
        <v>38.405768703217497</v>
      </c>
    </row>
    <row r="2284" spans="2:12" x14ac:dyDescent="0.2">
      <c r="B2284" s="71" t="s">
        <v>5844</v>
      </c>
      <c r="C2284" s="72" t="s">
        <v>5843</v>
      </c>
      <c r="D2284" s="72" t="s">
        <v>4716</v>
      </c>
      <c r="E2284" s="72" t="s">
        <v>10118</v>
      </c>
      <c r="F2284" s="72" t="s">
        <v>9983</v>
      </c>
      <c r="G2284" s="116">
        <v>4000</v>
      </c>
      <c r="H2284" s="73">
        <v>141</v>
      </c>
      <c r="I2284" s="70">
        <v>28.368794326241101</v>
      </c>
      <c r="J2284" s="74">
        <v>4600</v>
      </c>
      <c r="K2284" s="73">
        <v>142.26</v>
      </c>
      <c r="L2284" s="75">
        <v>32.335160972866603</v>
      </c>
    </row>
    <row r="2285" spans="2:12" x14ac:dyDescent="0.2">
      <c r="B2285" s="71" t="s">
        <v>5844</v>
      </c>
      <c r="C2285" s="72" t="s">
        <v>5843</v>
      </c>
      <c r="D2285" s="72" t="s">
        <v>8585</v>
      </c>
      <c r="E2285" s="72" t="s">
        <v>10118</v>
      </c>
      <c r="F2285" s="72" t="s">
        <v>9990</v>
      </c>
      <c r="G2285" s="116">
        <v>0</v>
      </c>
      <c r="H2285" s="73">
        <v>8.3000000000000007</v>
      </c>
      <c r="I2285" s="70">
        <v>0</v>
      </c>
      <c r="J2285" s="74">
        <v>0</v>
      </c>
      <c r="K2285" s="73">
        <v>8.27</v>
      </c>
      <c r="L2285" s="75">
        <v>0</v>
      </c>
    </row>
    <row r="2286" spans="2:12" x14ac:dyDescent="0.2">
      <c r="B2286" s="71" t="s">
        <v>5844</v>
      </c>
      <c r="C2286" s="72" t="s">
        <v>5843</v>
      </c>
      <c r="D2286" s="72" t="s">
        <v>4717</v>
      </c>
      <c r="E2286" s="72" t="s">
        <v>10118</v>
      </c>
      <c r="F2286" s="72" t="s">
        <v>9983</v>
      </c>
      <c r="G2286" s="116">
        <v>1200</v>
      </c>
      <c r="H2286" s="73">
        <v>129.69999999999999</v>
      </c>
      <c r="I2286" s="70">
        <v>9.2521202775636109</v>
      </c>
      <c r="J2286" s="74">
        <v>1200</v>
      </c>
      <c r="K2286" s="73">
        <v>133.27000000000001</v>
      </c>
      <c r="L2286" s="75">
        <v>9.0042770315900107</v>
      </c>
    </row>
    <row r="2287" spans="2:12" x14ac:dyDescent="0.2">
      <c r="B2287" s="71" t="s">
        <v>5844</v>
      </c>
      <c r="C2287" s="72" t="s">
        <v>5843</v>
      </c>
      <c r="D2287" s="72" t="s">
        <v>4718</v>
      </c>
      <c r="E2287" s="72" t="s">
        <v>10118</v>
      </c>
      <c r="F2287" s="72" t="s">
        <v>9983</v>
      </c>
      <c r="G2287" s="116">
        <v>2500</v>
      </c>
      <c r="H2287" s="73">
        <v>237.8</v>
      </c>
      <c r="I2287" s="70">
        <v>10.513036164844401</v>
      </c>
      <c r="J2287" s="74">
        <v>2500</v>
      </c>
      <c r="K2287" s="73">
        <v>235.26</v>
      </c>
      <c r="L2287" s="75">
        <v>10.626540848423</v>
      </c>
    </row>
    <row r="2288" spans="2:12" x14ac:dyDescent="0.2">
      <c r="B2288" s="71" t="s">
        <v>5844</v>
      </c>
      <c r="C2288" s="72" t="s">
        <v>5843</v>
      </c>
      <c r="D2288" s="72" t="s">
        <v>4719</v>
      </c>
      <c r="E2288" s="72" t="s">
        <v>10118</v>
      </c>
      <c r="F2288" s="72" t="s">
        <v>9983</v>
      </c>
      <c r="G2288" s="116">
        <v>500</v>
      </c>
      <c r="H2288" s="73">
        <v>229.8</v>
      </c>
      <c r="I2288" s="70">
        <v>2.1758050478677098</v>
      </c>
      <c r="J2288" s="74">
        <v>1750</v>
      </c>
      <c r="K2288" s="73">
        <v>229.95</v>
      </c>
      <c r="L2288" s="75">
        <v>7.6103500761034999</v>
      </c>
    </row>
    <row r="2289" spans="2:12" x14ac:dyDescent="0.2">
      <c r="B2289" s="71" t="s">
        <v>5844</v>
      </c>
      <c r="C2289" s="72" t="s">
        <v>5843</v>
      </c>
      <c r="D2289" s="72" t="s">
        <v>8586</v>
      </c>
      <c r="E2289" s="72" t="s">
        <v>10118</v>
      </c>
      <c r="F2289" s="72" t="s">
        <v>9990</v>
      </c>
      <c r="G2289" s="116">
        <v>0</v>
      </c>
      <c r="H2289" s="73">
        <v>6.6</v>
      </c>
      <c r="I2289" s="70">
        <v>0</v>
      </c>
      <c r="J2289" s="74">
        <v>0</v>
      </c>
      <c r="K2289" s="73">
        <v>7.61</v>
      </c>
      <c r="L2289" s="75">
        <v>0</v>
      </c>
    </row>
    <row r="2290" spans="2:12" x14ac:dyDescent="0.2">
      <c r="B2290" s="71" t="s">
        <v>5844</v>
      </c>
      <c r="C2290" s="72" t="s">
        <v>5843</v>
      </c>
      <c r="D2290" s="72" t="s">
        <v>7554</v>
      </c>
      <c r="E2290" s="72" t="s">
        <v>10118</v>
      </c>
      <c r="F2290" s="72" t="s">
        <v>9983</v>
      </c>
      <c r="G2290" s="116">
        <v>2161</v>
      </c>
      <c r="H2290" s="73">
        <v>149</v>
      </c>
      <c r="I2290" s="70">
        <v>14.503355704698</v>
      </c>
      <c r="J2290" s="74">
        <v>2297</v>
      </c>
      <c r="K2290" s="73">
        <v>153.6</v>
      </c>
      <c r="L2290" s="75">
        <v>14.9544270833333</v>
      </c>
    </row>
    <row r="2291" spans="2:12" x14ac:dyDescent="0.2">
      <c r="B2291" s="71" t="s">
        <v>5844</v>
      </c>
      <c r="C2291" s="72" t="s">
        <v>5843</v>
      </c>
      <c r="D2291" s="72" t="s">
        <v>4720</v>
      </c>
      <c r="E2291" s="72" t="s">
        <v>10118</v>
      </c>
      <c r="F2291" s="72" t="s">
        <v>9983</v>
      </c>
      <c r="G2291" s="116">
        <v>15294</v>
      </c>
      <c r="H2291" s="73">
        <v>248.4</v>
      </c>
      <c r="I2291" s="70">
        <v>61.570048309178702</v>
      </c>
      <c r="J2291" s="74">
        <v>13192</v>
      </c>
      <c r="K2291" s="73">
        <v>255.02</v>
      </c>
      <c r="L2291" s="75">
        <v>51.729276135205097</v>
      </c>
    </row>
    <row r="2292" spans="2:12" x14ac:dyDescent="0.2">
      <c r="B2292" s="71" t="s">
        <v>5844</v>
      </c>
      <c r="C2292" s="72" t="s">
        <v>5843</v>
      </c>
      <c r="D2292" s="72" t="s">
        <v>4721</v>
      </c>
      <c r="E2292" s="72" t="s">
        <v>10118</v>
      </c>
      <c r="F2292" s="72" t="s">
        <v>9983</v>
      </c>
      <c r="G2292" s="116">
        <v>3750</v>
      </c>
      <c r="H2292" s="73">
        <v>118.1</v>
      </c>
      <c r="I2292" s="70">
        <v>31.752751905165098</v>
      </c>
      <c r="J2292" s="74">
        <v>3750</v>
      </c>
      <c r="K2292" s="73">
        <v>120.36</v>
      </c>
      <c r="L2292" s="75">
        <v>31.156530408773701</v>
      </c>
    </row>
    <row r="2293" spans="2:12" x14ac:dyDescent="0.2">
      <c r="B2293" s="71" t="s">
        <v>5844</v>
      </c>
      <c r="C2293" s="72" t="s">
        <v>5843</v>
      </c>
      <c r="D2293" s="72" t="s">
        <v>4722</v>
      </c>
      <c r="E2293" s="72" t="s">
        <v>10118</v>
      </c>
      <c r="F2293" s="72" t="s">
        <v>9983</v>
      </c>
      <c r="G2293" s="116">
        <v>9267</v>
      </c>
      <c r="H2293" s="73">
        <v>208.9</v>
      </c>
      <c r="I2293" s="70">
        <v>44.3609382479655</v>
      </c>
      <c r="J2293" s="74">
        <v>8344</v>
      </c>
      <c r="K2293" s="73">
        <v>211.98</v>
      </c>
      <c r="L2293" s="75">
        <v>39.362203981507697</v>
      </c>
    </row>
    <row r="2294" spans="2:12" x14ac:dyDescent="0.2">
      <c r="B2294" s="71" t="s">
        <v>5844</v>
      </c>
      <c r="C2294" s="72" t="s">
        <v>5843</v>
      </c>
      <c r="D2294" s="72" t="s">
        <v>4723</v>
      </c>
      <c r="E2294" s="72" t="s">
        <v>10118</v>
      </c>
      <c r="F2294" s="72" t="s">
        <v>9983</v>
      </c>
      <c r="G2294" s="116">
        <v>621</v>
      </c>
      <c r="H2294" s="73">
        <v>58.1</v>
      </c>
      <c r="I2294" s="70">
        <v>10.6884681583477</v>
      </c>
      <c r="J2294" s="74">
        <v>600</v>
      </c>
      <c r="K2294" s="73">
        <v>57.15</v>
      </c>
      <c r="L2294" s="75">
        <v>10.498687664042</v>
      </c>
    </row>
    <row r="2295" spans="2:12" x14ac:dyDescent="0.2">
      <c r="B2295" s="71" t="s">
        <v>5844</v>
      </c>
      <c r="C2295" s="72" t="s">
        <v>5843</v>
      </c>
      <c r="D2295" s="72" t="s">
        <v>7555</v>
      </c>
      <c r="E2295" s="72" t="s">
        <v>10118</v>
      </c>
      <c r="F2295" s="72" t="s">
        <v>9983</v>
      </c>
      <c r="G2295" s="116">
        <v>2994</v>
      </c>
      <c r="H2295" s="73">
        <v>171.5</v>
      </c>
      <c r="I2295" s="70">
        <v>17.457725947521901</v>
      </c>
      <c r="J2295" s="74">
        <v>2900</v>
      </c>
      <c r="K2295" s="73">
        <v>170.86</v>
      </c>
      <c r="L2295" s="75">
        <v>16.972960318389301</v>
      </c>
    </row>
    <row r="2296" spans="2:12" x14ac:dyDescent="0.2">
      <c r="B2296" s="71" t="s">
        <v>5844</v>
      </c>
      <c r="C2296" s="72" t="s">
        <v>5843</v>
      </c>
      <c r="D2296" s="72" t="s">
        <v>8587</v>
      </c>
      <c r="E2296" s="72" t="s">
        <v>10118</v>
      </c>
      <c r="F2296" s="72" t="s">
        <v>9990</v>
      </c>
      <c r="G2296" s="116">
        <v>0</v>
      </c>
      <c r="H2296" s="73">
        <v>16.899999999999999</v>
      </c>
      <c r="I2296" s="70">
        <v>0</v>
      </c>
      <c r="J2296" s="74">
        <v>0</v>
      </c>
      <c r="K2296" s="73">
        <v>17.899999999999999</v>
      </c>
      <c r="L2296" s="75">
        <v>0</v>
      </c>
    </row>
    <row r="2297" spans="2:12" x14ac:dyDescent="0.2">
      <c r="B2297" s="71" t="s">
        <v>5844</v>
      </c>
      <c r="C2297" s="72" t="s">
        <v>5843</v>
      </c>
      <c r="D2297" s="72" t="s">
        <v>4724</v>
      </c>
      <c r="E2297" s="72" t="s">
        <v>10118</v>
      </c>
      <c r="F2297" s="72" t="s">
        <v>9983</v>
      </c>
      <c r="G2297" s="116">
        <v>6300</v>
      </c>
      <c r="H2297" s="73">
        <v>177.3</v>
      </c>
      <c r="I2297" s="70">
        <v>35.532994923857899</v>
      </c>
      <c r="J2297" s="74">
        <v>6552</v>
      </c>
      <c r="K2297" s="73">
        <v>176.27</v>
      </c>
      <c r="L2297" s="75">
        <v>37.170250184376201</v>
      </c>
    </row>
    <row r="2298" spans="2:12" x14ac:dyDescent="0.2">
      <c r="B2298" s="71" t="s">
        <v>5844</v>
      </c>
      <c r="C2298" s="72" t="s">
        <v>5843</v>
      </c>
      <c r="D2298" s="72" t="s">
        <v>4725</v>
      </c>
      <c r="E2298" s="72" t="s">
        <v>10118</v>
      </c>
      <c r="F2298" s="72" t="s">
        <v>9983</v>
      </c>
      <c r="G2298" s="116">
        <v>1250</v>
      </c>
      <c r="H2298" s="73">
        <v>39.799999999999997</v>
      </c>
      <c r="I2298" s="70">
        <v>31.4070351758794</v>
      </c>
      <c r="J2298" s="74">
        <v>1250</v>
      </c>
      <c r="K2298" s="73">
        <v>42.21</v>
      </c>
      <c r="L2298" s="75">
        <v>29.613835583984802</v>
      </c>
    </row>
    <row r="2299" spans="2:12" x14ac:dyDescent="0.2">
      <c r="B2299" s="71" t="s">
        <v>5844</v>
      </c>
      <c r="C2299" s="72" t="s">
        <v>5843</v>
      </c>
      <c r="D2299" s="72" t="s">
        <v>4726</v>
      </c>
      <c r="E2299" s="72" t="s">
        <v>10118</v>
      </c>
      <c r="F2299" s="72" t="s">
        <v>9983</v>
      </c>
      <c r="G2299" s="116">
        <v>6900</v>
      </c>
      <c r="H2299" s="73">
        <v>127.4</v>
      </c>
      <c r="I2299" s="70">
        <v>54.160125588696999</v>
      </c>
      <c r="J2299" s="74">
        <v>4900</v>
      </c>
      <c r="K2299" s="73">
        <v>126.36</v>
      </c>
      <c r="L2299" s="75">
        <v>38.778094333649904</v>
      </c>
    </row>
    <row r="2300" spans="2:12" x14ac:dyDescent="0.2">
      <c r="B2300" s="71" t="s">
        <v>5844</v>
      </c>
      <c r="C2300" s="72" t="s">
        <v>5843</v>
      </c>
      <c r="D2300" s="72" t="s">
        <v>4727</v>
      </c>
      <c r="E2300" s="72" t="s">
        <v>10118</v>
      </c>
      <c r="F2300" s="72" t="s">
        <v>9990</v>
      </c>
      <c r="G2300" s="116">
        <v>300</v>
      </c>
      <c r="H2300" s="73">
        <v>93.8</v>
      </c>
      <c r="I2300" s="70">
        <v>3.19829424307036</v>
      </c>
      <c r="J2300" s="74">
        <v>0</v>
      </c>
      <c r="K2300" s="73">
        <v>95.21</v>
      </c>
      <c r="L2300" s="75">
        <v>0</v>
      </c>
    </row>
    <row r="2301" spans="2:12" x14ac:dyDescent="0.2">
      <c r="B2301" s="71" t="s">
        <v>5844</v>
      </c>
      <c r="C2301" s="72" t="s">
        <v>5843</v>
      </c>
      <c r="D2301" s="72" t="s">
        <v>8588</v>
      </c>
      <c r="E2301" s="72" t="s">
        <v>10118</v>
      </c>
      <c r="F2301" s="72" t="s">
        <v>9990</v>
      </c>
      <c r="G2301" s="116">
        <v>0</v>
      </c>
      <c r="H2301" s="73">
        <v>37.700000000000003</v>
      </c>
      <c r="I2301" s="70">
        <v>0</v>
      </c>
      <c r="J2301" s="74">
        <v>0</v>
      </c>
      <c r="K2301" s="73">
        <v>41.61</v>
      </c>
      <c r="L2301" s="75">
        <v>0</v>
      </c>
    </row>
    <row r="2302" spans="2:12" x14ac:dyDescent="0.2">
      <c r="B2302" s="71" t="s">
        <v>5844</v>
      </c>
      <c r="C2302" s="72" t="s">
        <v>5843</v>
      </c>
      <c r="D2302" s="72" t="s">
        <v>4728</v>
      </c>
      <c r="E2302" s="72" t="s">
        <v>10118</v>
      </c>
      <c r="F2302" s="72" t="s">
        <v>9983</v>
      </c>
      <c r="G2302" s="116">
        <v>5000</v>
      </c>
      <c r="H2302" s="73">
        <v>302.89999999999998</v>
      </c>
      <c r="I2302" s="70">
        <v>16.507098052162402</v>
      </c>
      <c r="J2302" s="74">
        <v>5000</v>
      </c>
      <c r="K2302" s="73">
        <v>303.42</v>
      </c>
      <c r="L2302" s="75">
        <v>16.4788082525872</v>
      </c>
    </row>
    <row r="2303" spans="2:12" x14ac:dyDescent="0.2">
      <c r="B2303" s="71" t="s">
        <v>5844</v>
      </c>
      <c r="C2303" s="72" t="s">
        <v>5843</v>
      </c>
      <c r="D2303" s="72" t="s">
        <v>4729</v>
      </c>
      <c r="E2303" s="72" t="s">
        <v>10118</v>
      </c>
      <c r="F2303" s="72" t="s">
        <v>9983</v>
      </c>
      <c r="G2303" s="116">
        <v>6300</v>
      </c>
      <c r="H2303" s="73">
        <v>161.30000000000001</v>
      </c>
      <c r="I2303" s="70">
        <v>39.057656540607603</v>
      </c>
      <c r="J2303" s="74">
        <v>6300</v>
      </c>
      <c r="K2303" s="73">
        <v>163.68</v>
      </c>
      <c r="L2303" s="75">
        <v>38.489736070381198</v>
      </c>
    </row>
    <row r="2304" spans="2:12" x14ac:dyDescent="0.2">
      <c r="B2304" s="71" t="s">
        <v>5844</v>
      </c>
      <c r="C2304" s="72" t="s">
        <v>5843</v>
      </c>
      <c r="D2304" s="72" t="s">
        <v>4730</v>
      </c>
      <c r="E2304" s="72" t="s">
        <v>10118</v>
      </c>
      <c r="F2304" s="72" t="s">
        <v>9983</v>
      </c>
      <c r="G2304" s="116">
        <v>10123</v>
      </c>
      <c r="H2304" s="73">
        <v>196</v>
      </c>
      <c r="I2304" s="70">
        <v>51.6479591836735</v>
      </c>
      <c r="J2304" s="74">
        <v>10325</v>
      </c>
      <c r="K2304" s="73">
        <v>204.21</v>
      </c>
      <c r="L2304" s="75">
        <v>50.5606973213849</v>
      </c>
    </row>
    <row r="2305" spans="2:12" x14ac:dyDescent="0.2">
      <c r="B2305" s="71" t="s">
        <v>5844</v>
      </c>
      <c r="C2305" s="72" t="s">
        <v>5843</v>
      </c>
      <c r="D2305" s="72" t="s">
        <v>5407</v>
      </c>
      <c r="E2305" s="72" t="s">
        <v>10118</v>
      </c>
      <c r="F2305" s="72" t="s">
        <v>9983</v>
      </c>
      <c r="G2305" s="116">
        <v>6787</v>
      </c>
      <c r="H2305" s="73">
        <v>151.80000000000001</v>
      </c>
      <c r="I2305" s="70">
        <v>44.710144927536199</v>
      </c>
      <c r="J2305" s="74">
        <v>5500</v>
      </c>
      <c r="K2305" s="73">
        <v>155.26</v>
      </c>
      <c r="L2305" s="75">
        <v>35.424449310833403</v>
      </c>
    </row>
    <row r="2306" spans="2:12" x14ac:dyDescent="0.2">
      <c r="B2306" s="71" t="s">
        <v>5844</v>
      </c>
      <c r="C2306" s="72" t="s">
        <v>5843</v>
      </c>
      <c r="D2306" s="72" t="s">
        <v>4731</v>
      </c>
      <c r="E2306" s="72" t="s">
        <v>10118</v>
      </c>
      <c r="F2306" s="72" t="s">
        <v>9983</v>
      </c>
      <c r="G2306" s="116">
        <v>5253</v>
      </c>
      <c r="H2306" s="73">
        <v>197</v>
      </c>
      <c r="I2306" s="70">
        <v>26.6649746192893</v>
      </c>
      <c r="J2306" s="74">
        <v>5095</v>
      </c>
      <c r="K2306" s="73">
        <v>199.39</v>
      </c>
      <c r="L2306" s="75">
        <v>25.5529364561914</v>
      </c>
    </row>
    <row r="2307" spans="2:12" x14ac:dyDescent="0.2">
      <c r="B2307" s="71" t="s">
        <v>5844</v>
      </c>
      <c r="C2307" s="72" t="s">
        <v>5843</v>
      </c>
      <c r="D2307" s="72" t="s">
        <v>4732</v>
      </c>
      <c r="E2307" s="72" t="s">
        <v>10118</v>
      </c>
      <c r="F2307" s="72" t="s">
        <v>9983</v>
      </c>
      <c r="G2307" s="116">
        <v>13707</v>
      </c>
      <c r="H2307" s="73">
        <v>492.2</v>
      </c>
      <c r="I2307" s="70">
        <v>27.848435595286499</v>
      </c>
      <c r="J2307" s="74">
        <v>13981</v>
      </c>
      <c r="K2307" s="73">
        <v>495.18</v>
      </c>
      <c r="L2307" s="75">
        <v>28.2341774708187</v>
      </c>
    </row>
    <row r="2308" spans="2:12" x14ac:dyDescent="0.2">
      <c r="B2308" s="71" t="s">
        <v>5844</v>
      </c>
      <c r="C2308" s="72" t="s">
        <v>5843</v>
      </c>
      <c r="D2308" s="72" t="s">
        <v>5591</v>
      </c>
      <c r="E2308" s="72" t="s">
        <v>10118</v>
      </c>
      <c r="F2308" s="72" t="s">
        <v>9983</v>
      </c>
      <c r="G2308" s="116">
        <v>3400</v>
      </c>
      <c r="H2308" s="73">
        <v>84.4</v>
      </c>
      <c r="I2308" s="70">
        <v>40.284360189573498</v>
      </c>
      <c r="J2308" s="74">
        <v>3900</v>
      </c>
      <c r="K2308" s="73">
        <v>85.92</v>
      </c>
      <c r="L2308" s="75">
        <v>45.391061452514002</v>
      </c>
    </row>
    <row r="2309" spans="2:12" x14ac:dyDescent="0.2">
      <c r="B2309" s="71" t="s">
        <v>5844</v>
      </c>
      <c r="C2309" s="72" t="s">
        <v>5843</v>
      </c>
      <c r="D2309" s="72" t="s">
        <v>4165</v>
      </c>
      <c r="E2309" s="72" t="s">
        <v>10118</v>
      </c>
      <c r="F2309" s="72" t="s">
        <v>9983</v>
      </c>
      <c r="G2309" s="116">
        <v>42644</v>
      </c>
      <c r="H2309" s="73">
        <v>677.2</v>
      </c>
      <c r="I2309" s="70">
        <v>62.971057294743098</v>
      </c>
      <c r="J2309" s="74">
        <v>45000</v>
      </c>
      <c r="K2309" s="73">
        <v>689.09</v>
      </c>
      <c r="L2309" s="75">
        <v>65.303516231551797</v>
      </c>
    </row>
    <row r="2310" spans="2:12" x14ac:dyDescent="0.2">
      <c r="B2310" s="71" t="s">
        <v>5844</v>
      </c>
      <c r="C2310" s="72" t="s">
        <v>5843</v>
      </c>
      <c r="D2310" s="72" t="s">
        <v>4166</v>
      </c>
      <c r="E2310" s="72" t="s">
        <v>10118</v>
      </c>
      <c r="F2310" s="72" t="s">
        <v>9983</v>
      </c>
      <c r="G2310" s="116">
        <v>2292</v>
      </c>
      <c r="H2310" s="73">
        <v>63.9</v>
      </c>
      <c r="I2310" s="70">
        <v>35.868544600939003</v>
      </c>
      <c r="J2310" s="74">
        <v>3000</v>
      </c>
      <c r="K2310" s="73">
        <v>64.040000000000006</v>
      </c>
      <c r="L2310" s="75">
        <v>46.845721424109897</v>
      </c>
    </row>
    <row r="2311" spans="2:12" x14ac:dyDescent="0.2">
      <c r="B2311" s="71" t="s">
        <v>5844</v>
      </c>
      <c r="C2311" s="72" t="s">
        <v>5843</v>
      </c>
      <c r="D2311" s="72" t="s">
        <v>4167</v>
      </c>
      <c r="E2311" s="72" t="s">
        <v>10118</v>
      </c>
      <c r="F2311" s="72" t="s">
        <v>9990</v>
      </c>
      <c r="G2311" s="116">
        <v>0</v>
      </c>
      <c r="H2311" s="73">
        <v>55.9</v>
      </c>
      <c r="I2311" s="70">
        <v>0</v>
      </c>
      <c r="J2311" s="74">
        <v>0</v>
      </c>
      <c r="K2311" s="73">
        <v>56.61</v>
      </c>
      <c r="L2311" s="75">
        <v>0</v>
      </c>
    </row>
    <row r="2312" spans="2:12" x14ac:dyDescent="0.2">
      <c r="B2312" s="71" t="s">
        <v>5844</v>
      </c>
      <c r="C2312" s="72" t="s">
        <v>5843</v>
      </c>
      <c r="D2312" s="72" t="s">
        <v>8589</v>
      </c>
      <c r="E2312" s="72" t="s">
        <v>10118</v>
      </c>
      <c r="F2312" s="72" t="s">
        <v>9990</v>
      </c>
      <c r="G2312" s="116">
        <v>0</v>
      </c>
      <c r="H2312" s="73">
        <v>18.2</v>
      </c>
      <c r="I2312" s="70">
        <v>0</v>
      </c>
      <c r="J2312" s="74">
        <v>0</v>
      </c>
      <c r="K2312" s="73">
        <v>19.579999999999998</v>
      </c>
      <c r="L2312" s="75">
        <v>0</v>
      </c>
    </row>
    <row r="2313" spans="2:12" x14ac:dyDescent="0.2">
      <c r="B2313" s="71" t="s">
        <v>5844</v>
      </c>
      <c r="C2313" s="72" t="s">
        <v>5843</v>
      </c>
      <c r="D2313" s="72" t="s">
        <v>4168</v>
      </c>
      <c r="E2313" s="72" t="s">
        <v>10118</v>
      </c>
      <c r="F2313" s="72" t="s">
        <v>9983</v>
      </c>
      <c r="G2313" s="116">
        <v>12042</v>
      </c>
      <c r="H2313" s="73">
        <v>249.9</v>
      </c>
      <c r="I2313" s="70">
        <v>48.187274909964003</v>
      </c>
      <c r="J2313" s="74">
        <v>18578</v>
      </c>
      <c r="K2313" s="73">
        <v>256.47000000000003</v>
      </c>
      <c r="L2313" s="75">
        <v>72.437322103949796</v>
      </c>
    </row>
    <row r="2314" spans="2:12" x14ac:dyDescent="0.2">
      <c r="B2314" s="71" t="s">
        <v>5844</v>
      </c>
      <c r="C2314" s="72" t="s">
        <v>5843</v>
      </c>
      <c r="D2314" s="72" t="s">
        <v>4169</v>
      </c>
      <c r="E2314" s="72" t="s">
        <v>10118</v>
      </c>
      <c r="F2314" s="72" t="s">
        <v>9983</v>
      </c>
      <c r="G2314" s="116">
        <v>112000</v>
      </c>
      <c r="H2314" s="73">
        <v>1727.3</v>
      </c>
      <c r="I2314" s="70">
        <v>64.841081456608606</v>
      </c>
      <c r="J2314" s="74">
        <v>115000</v>
      </c>
      <c r="K2314" s="73">
        <v>1744.59</v>
      </c>
      <c r="L2314" s="75">
        <v>65.918066709083504</v>
      </c>
    </row>
    <row r="2315" spans="2:12" x14ac:dyDescent="0.2">
      <c r="B2315" s="71" t="s">
        <v>5844</v>
      </c>
      <c r="C2315" s="72" t="s">
        <v>5843</v>
      </c>
      <c r="D2315" s="72" t="s">
        <v>4170</v>
      </c>
      <c r="E2315" s="72" t="s">
        <v>10118</v>
      </c>
      <c r="F2315" s="72" t="s">
        <v>9983</v>
      </c>
      <c r="G2315" s="116">
        <v>17523</v>
      </c>
      <c r="H2315" s="73">
        <v>428.19</v>
      </c>
      <c r="I2315" s="70">
        <v>40.923421845442398</v>
      </c>
      <c r="J2315" s="74">
        <v>17523</v>
      </c>
      <c r="K2315" s="73">
        <v>436.55</v>
      </c>
      <c r="L2315" s="75">
        <v>40.139731989462803</v>
      </c>
    </row>
    <row r="2316" spans="2:12" x14ac:dyDescent="0.2">
      <c r="B2316" s="71" t="s">
        <v>5846</v>
      </c>
      <c r="C2316" s="72" t="s">
        <v>5845</v>
      </c>
      <c r="D2316" s="72" t="s">
        <v>3262</v>
      </c>
      <c r="E2316" s="72" t="s">
        <v>10119</v>
      </c>
      <c r="F2316" s="72" t="s">
        <v>9983</v>
      </c>
      <c r="G2316" s="116">
        <v>3308</v>
      </c>
      <c r="H2316" s="73">
        <v>111</v>
      </c>
      <c r="I2316" s="70">
        <v>29.801801801801801</v>
      </c>
      <c r="J2316" s="74">
        <v>3382</v>
      </c>
      <c r="K2316" s="73">
        <v>115</v>
      </c>
      <c r="L2316" s="75">
        <v>29.4086956521739</v>
      </c>
    </row>
    <row r="2317" spans="2:12" x14ac:dyDescent="0.2">
      <c r="B2317" s="71" t="s">
        <v>5846</v>
      </c>
      <c r="C2317" s="72" t="s">
        <v>5845</v>
      </c>
      <c r="D2317" s="72" t="s">
        <v>3263</v>
      </c>
      <c r="E2317" s="72" t="s">
        <v>10119</v>
      </c>
      <c r="F2317" s="72" t="s">
        <v>9983</v>
      </c>
      <c r="G2317" s="116">
        <v>192443</v>
      </c>
      <c r="H2317" s="73">
        <v>3631</v>
      </c>
      <c r="I2317" s="70">
        <v>53</v>
      </c>
      <c r="J2317" s="74">
        <v>197370</v>
      </c>
      <c r="K2317" s="73">
        <v>3655</v>
      </c>
      <c r="L2317" s="75">
        <v>54</v>
      </c>
    </row>
    <row r="2318" spans="2:12" x14ac:dyDescent="0.2">
      <c r="B2318" s="71" t="s">
        <v>5846</v>
      </c>
      <c r="C2318" s="72" t="s">
        <v>5845</v>
      </c>
      <c r="D2318" s="72" t="s">
        <v>3264</v>
      </c>
      <c r="E2318" s="72" t="s">
        <v>10119</v>
      </c>
      <c r="F2318" s="72" t="s">
        <v>9983</v>
      </c>
      <c r="G2318" s="116">
        <v>66112</v>
      </c>
      <c r="H2318" s="73">
        <v>1094</v>
      </c>
      <c r="I2318" s="70">
        <v>60.431444241316299</v>
      </c>
      <c r="J2318" s="74">
        <v>72062</v>
      </c>
      <c r="K2318" s="73">
        <v>1080</v>
      </c>
      <c r="L2318" s="75">
        <v>66.724074074074096</v>
      </c>
    </row>
    <row r="2319" spans="2:12" x14ac:dyDescent="0.2">
      <c r="B2319" s="71" t="s">
        <v>5846</v>
      </c>
      <c r="C2319" s="72" t="s">
        <v>5845</v>
      </c>
      <c r="D2319" s="72" t="s">
        <v>3265</v>
      </c>
      <c r="E2319" s="72" t="s">
        <v>10119</v>
      </c>
      <c r="F2319" s="72" t="s">
        <v>9983</v>
      </c>
      <c r="G2319" s="116">
        <v>27024</v>
      </c>
      <c r="H2319" s="73">
        <v>1150</v>
      </c>
      <c r="I2319" s="70">
        <v>23.4991304347826</v>
      </c>
      <c r="J2319" s="74">
        <v>30000</v>
      </c>
      <c r="K2319" s="73">
        <v>1256</v>
      </c>
      <c r="L2319" s="75">
        <v>23.8853503184713</v>
      </c>
    </row>
    <row r="2320" spans="2:12" x14ac:dyDescent="0.2">
      <c r="B2320" s="71" t="s">
        <v>5846</v>
      </c>
      <c r="C2320" s="72" t="s">
        <v>5845</v>
      </c>
      <c r="D2320" s="72" t="s">
        <v>3266</v>
      </c>
      <c r="E2320" s="72" t="s">
        <v>10119</v>
      </c>
      <c r="F2320" s="72" t="s">
        <v>9983</v>
      </c>
      <c r="G2320" s="116">
        <v>8180</v>
      </c>
      <c r="H2320" s="73">
        <v>198</v>
      </c>
      <c r="I2320" s="70">
        <v>41.313131313131301</v>
      </c>
      <c r="J2320" s="74">
        <v>8302</v>
      </c>
      <c r="K2320" s="73">
        <v>201</v>
      </c>
      <c r="L2320" s="75">
        <v>41.3034825870647</v>
      </c>
    </row>
    <row r="2321" spans="2:12" x14ac:dyDescent="0.2">
      <c r="B2321" s="71" t="s">
        <v>5846</v>
      </c>
      <c r="C2321" s="72" t="s">
        <v>5845</v>
      </c>
      <c r="D2321" s="72" t="s">
        <v>3267</v>
      </c>
      <c r="E2321" s="72" t="s">
        <v>10119</v>
      </c>
      <c r="F2321" s="72" t="s">
        <v>9983</v>
      </c>
      <c r="G2321" s="116">
        <v>28119</v>
      </c>
      <c r="H2321" s="73">
        <v>620</v>
      </c>
      <c r="I2321" s="70">
        <v>45.353225806451597</v>
      </c>
      <c r="J2321" s="74">
        <v>28119</v>
      </c>
      <c r="K2321" s="73">
        <v>623</v>
      </c>
      <c r="L2321" s="75">
        <v>45.134831460674199</v>
      </c>
    </row>
    <row r="2322" spans="2:12" x14ac:dyDescent="0.2">
      <c r="B2322" s="71" t="s">
        <v>5846</v>
      </c>
      <c r="C2322" s="72" t="s">
        <v>5845</v>
      </c>
      <c r="D2322" s="72" t="s">
        <v>3268</v>
      </c>
      <c r="E2322" s="72" t="s">
        <v>10119</v>
      </c>
      <c r="F2322" s="72" t="s">
        <v>9983</v>
      </c>
      <c r="G2322" s="116">
        <v>88201</v>
      </c>
      <c r="H2322" s="73">
        <v>2556</v>
      </c>
      <c r="I2322" s="70">
        <v>34.507433489827903</v>
      </c>
      <c r="J2322" s="74">
        <v>88201</v>
      </c>
      <c r="K2322" s="73">
        <v>2578</v>
      </c>
      <c r="L2322" s="75">
        <v>34.212955779674203</v>
      </c>
    </row>
    <row r="2323" spans="2:12" x14ac:dyDescent="0.2">
      <c r="B2323" s="71" t="s">
        <v>5846</v>
      </c>
      <c r="C2323" s="72" t="s">
        <v>5845</v>
      </c>
      <c r="D2323" s="72" t="s">
        <v>3269</v>
      </c>
      <c r="E2323" s="72" t="s">
        <v>10119</v>
      </c>
      <c r="F2323" s="72" t="s">
        <v>9983</v>
      </c>
      <c r="G2323" s="116">
        <v>24251</v>
      </c>
      <c r="H2323" s="73">
        <v>1273</v>
      </c>
      <c r="I2323" s="70">
        <v>19.050274941084101</v>
      </c>
      <c r="J2323" s="74">
        <v>24426</v>
      </c>
      <c r="K2323" s="73">
        <v>1275</v>
      </c>
      <c r="L2323" s="75">
        <v>19.1576470588235</v>
      </c>
    </row>
    <row r="2324" spans="2:12" x14ac:dyDescent="0.2">
      <c r="B2324" s="71" t="s">
        <v>5846</v>
      </c>
      <c r="C2324" s="72" t="s">
        <v>5845</v>
      </c>
      <c r="D2324" s="72" t="s">
        <v>3270</v>
      </c>
      <c r="E2324" s="72" t="s">
        <v>10119</v>
      </c>
      <c r="F2324" s="72" t="s">
        <v>9983</v>
      </c>
      <c r="G2324" s="116">
        <v>21316</v>
      </c>
      <c r="H2324" s="73">
        <v>387</v>
      </c>
      <c r="I2324" s="70">
        <v>55.080103359173101</v>
      </c>
      <c r="J2324" s="74">
        <v>21641</v>
      </c>
      <c r="K2324" s="73">
        <v>390</v>
      </c>
      <c r="L2324" s="75">
        <v>55.489743589743597</v>
      </c>
    </row>
    <row r="2325" spans="2:12" x14ac:dyDescent="0.2">
      <c r="B2325" s="71" t="s">
        <v>5846</v>
      </c>
      <c r="C2325" s="72" t="s">
        <v>5845</v>
      </c>
      <c r="D2325" s="72" t="s">
        <v>3271</v>
      </c>
      <c r="E2325" s="72" t="s">
        <v>10119</v>
      </c>
      <c r="F2325" s="72" t="s">
        <v>9983</v>
      </c>
      <c r="G2325" s="116">
        <v>4984</v>
      </c>
      <c r="H2325" s="73">
        <v>410</v>
      </c>
      <c r="I2325" s="70">
        <v>12.156097560975599</v>
      </c>
      <c r="J2325" s="74">
        <v>5020</v>
      </c>
      <c r="K2325" s="73">
        <v>414</v>
      </c>
      <c r="L2325" s="75">
        <v>12.1256038647343</v>
      </c>
    </row>
    <row r="2326" spans="2:12" x14ac:dyDescent="0.2">
      <c r="B2326" s="71" t="s">
        <v>5846</v>
      </c>
      <c r="C2326" s="72" t="s">
        <v>5845</v>
      </c>
      <c r="D2326" s="72" t="s">
        <v>3272</v>
      </c>
      <c r="E2326" s="72" t="s">
        <v>10119</v>
      </c>
      <c r="F2326" s="72" t="s">
        <v>9983</v>
      </c>
      <c r="G2326" s="116">
        <v>28511</v>
      </c>
      <c r="H2326" s="73">
        <v>699</v>
      </c>
      <c r="I2326" s="70">
        <v>40.788268955650899</v>
      </c>
      <c r="J2326" s="74">
        <v>28939</v>
      </c>
      <c r="K2326" s="73">
        <v>714</v>
      </c>
      <c r="L2326" s="75">
        <v>40.530812324929997</v>
      </c>
    </row>
    <row r="2327" spans="2:12" x14ac:dyDescent="0.2">
      <c r="B2327" s="71" t="s">
        <v>5846</v>
      </c>
      <c r="C2327" s="72" t="s">
        <v>5845</v>
      </c>
      <c r="D2327" s="72" t="s">
        <v>3273</v>
      </c>
      <c r="E2327" s="72" t="s">
        <v>10119</v>
      </c>
      <c r="F2327" s="72" t="s">
        <v>9983</v>
      </c>
      <c r="G2327" s="116">
        <v>4905</v>
      </c>
      <c r="H2327" s="73">
        <v>130</v>
      </c>
      <c r="I2327" s="70">
        <v>37.730769230769198</v>
      </c>
      <c r="J2327" s="74">
        <v>5414</v>
      </c>
      <c r="K2327" s="73">
        <v>130</v>
      </c>
      <c r="L2327" s="75">
        <v>41.646153846153801</v>
      </c>
    </row>
    <row r="2328" spans="2:12" x14ac:dyDescent="0.2">
      <c r="B2328" s="71" t="s">
        <v>5846</v>
      </c>
      <c r="C2328" s="72" t="s">
        <v>5845</v>
      </c>
      <c r="D2328" s="72" t="s">
        <v>3274</v>
      </c>
      <c r="E2328" s="72" t="s">
        <v>10119</v>
      </c>
      <c r="F2328" s="72" t="s">
        <v>9990</v>
      </c>
      <c r="G2328" s="116">
        <v>0</v>
      </c>
      <c r="H2328" s="73">
        <v>78</v>
      </c>
      <c r="I2328" s="70">
        <v>0</v>
      </c>
      <c r="J2328" s="74">
        <v>0</v>
      </c>
      <c r="K2328" s="73">
        <v>80</v>
      </c>
      <c r="L2328" s="75">
        <v>0</v>
      </c>
    </row>
    <row r="2329" spans="2:12" x14ac:dyDescent="0.2">
      <c r="B2329" s="71" t="s">
        <v>5846</v>
      </c>
      <c r="C2329" s="72" t="s">
        <v>5845</v>
      </c>
      <c r="D2329" s="72" t="s">
        <v>6110</v>
      </c>
      <c r="E2329" s="72" t="s">
        <v>10119</v>
      </c>
      <c r="F2329" s="72" t="s">
        <v>9983</v>
      </c>
      <c r="G2329" s="116">
        <v>27424</v>
      </c>
      <c r="H2329" s="73">
        <v>1037</v>
      </c>
      <c r="I2329" s="70">
        <v>26.445515911282499</v>
      </c>
      <c r="J2329" s="74">
        <v>28776</v>
      </c>
      <c r="K2329" s="73">
        <v>1067</v>
      </c>
      <c r="L2329" s="75">
        <v>26.9690721649485</v>
      </c>
    </row>
    <row r="2330" spans="2:12" x14ac:dyDescent="0.2">
      <c r="B2330" s="71" t="s">
        <v>5846</v>
      </c>
      <c r="C2330" s="72" t="s">
        <v>5845</v>
      </c>
      <c r="D2330" s="72" t="s">
        <v>3275</v>
      </c>
      <c r="E2330" s="72" t="s">
        <v>10119</v>
      </c>
      <c r="F2330" s="72" t="s">
        <v>9983</v>
      </c>
      <c r="G2330" s="116">
        <v>3781</v>
      </c>
      <c r="H2330" s="73">
        <v>92</v>
      </c>
      <c r="I2330" s="70">
        <v>41.097826086956502</v>
      </c>
      <c r="J2330" s="74">
        <v>3863</v>
      </c>
      <c r="K2330" s="73">
        <v>92</v>
      </c>
      <c r="L2330" s="75">
        <v>41.989130434782602</v>
      </c>
    </row>
    <row r="2331" spans="2:12" x14ac:dyDescent="0.2">
      <c r="B2331" s="71" t="s">
        <v>5846</v>
      </c>
      <c r="C2331" s="72" t="s">
        <v>5845</v>
      </c>
      <c r="D2331" s="72" t="s">
        <v>3276</v>
      </c>
      <c r="E2331" s="72" t="s">
        <v>10119</v>
      </c>
      <c r="F2331" s="72" t="s">
        <v>9983</v>
      </c>
      <c r="G2331" s="116">
        <v>3118</v>
      </c>
      <c r="H2331" s="73">
        <v>120</v>
      </c>
      <c r="I2331" s="70">
        <v>25.983333333333299</v>
      </c>
      <c r="J2331" s="74">
        <v>3381</v>
      </c>
      <c r="K2331" s="73">
        <v>119</v>
      </c>
      <c r="L2331" s="75">
        <v>28.411764705882401</v>
      </c>
    </row>
    <row r="2332" spans="2:12" x14ac:dyDescent="0.2">
      <c r="B2332" s="71" t="s">
        <v>5846</v>
      </c>
      <c r="C2332" s="72" t="s">
        <v>5845</v>
      </c>
      <c r="D2332" s="72" t="s">
        <v>3277</v>
      </c>
      <c r="E2332" s="72" t="s">
        <v>10119</v>
      </c>
      <c r="F2332" s="72" t="s">
        <v>9983</v>
      </c>
      <c r="G2332" s="116">
        <v>1568</v>
      </c>
      <c r="H2332" s="73">
        <v>124</v>
      </c>
      <c r="I2332" s="70">
        <v>12.6451612903226</v>
      </c>
      <c r="J2332" s="74">
        <v>1571</v>
      </c>
      <c r="K2332" s="73">
        <v>130</v>
      </c>
      <c r="L2332" s="75">
        <v>12.0846153846154</v>
      </c>
    </row>
    <row r="2333" spans="2:12" x14ac:dyDescent="0.2">
      <c r="B2333" s="71" t="s">
        <v>5846</v>
      </c>
      <c r="C2333" s="72" t="s">
        <v>5845</v>
      </c>
      <c r="D2333" s="72" t="s">
        <v>3278</v>
      </c>
      <c r="E2333" s="72" t="s">
        <v>10119</v>
      </c>
      <c r="F2333" s="72" t="s">
        <v>9983</v>
      </c>
      <c r="G2333" s="116">
        <v>37029</v>
      </c>
      <c r="H2333" s="73">
        <v>1330</v>
      </c>
      <c r="I2333" s="70">
        <v>27.8413533834586</v>
      </c>
      <c r="J2333" s="74">
        <v>37426</v>
      </c>
      <c r="K2333" s="73">
        <v>1378</v>
      </c>
      <c r="L2333" s="75">
        <v>27.159651669085601</v>
      </c>
    </row>
    <row r="2334" spans="2:12" x14ac:dyDescent="0.2">
      <c r="B2334" s="71" t="s">
        <v>5846</v>
      </c>
      <c r="C2334" s="72" t="s">
        <v>5845</v>
      </c>
      <c r="D2334" s="72" t="s">
        <v>3279</v>
      </c>
      <c r="E2334" s="72" t="s">
        <v>10119</v>
      </c>
      <c r="F2334" s="72" t="s">
        <v>9983</v>
      </c>
      <c r="G2334" s="116">
        <v>102459</v>
      </c>
      <c r="H2334" s="73">
        <v>1606</v>
      </c>
      <c r="I2334" s="70">
        <v>63.797633872976299</v>
      </c>
      <c r="J2334" s="74">
        <v>107113</v>
      </c>
      <c r="K2334" s="73">
        <v>1709</v>
      </c>
      <c r="L2334" s="75">
        <v>62.675833820947901</v>
      </c>
    </row>
    <row r="2335" spans="2:12" x14ac:dyDescent="0.2">
      <c r="B2335" s="71" t="s">
        <v>5846</v>
      </c>
      <c r="C2335" s="72" t="s">
        <v>5845</v>
      </c>
      <c r="D2335" s="72" t="s">
        <v>8590</v>
      </c>
      <c r="E2335" s="72" t="s">
        <v>10119</v>
      </c>
      <c r="F2335" s="72" t="s">
        <v>9980</v>
      </c>
      <c r="G2335" s="116">
        <v>0</v>
      </c>
      <c r="H2335" s="73">
        <v>0</v>
      </c>
      <c r="I2335" s="70">
        <v>0</v>
      </c>
      <c r="J2335" s="74">
        <v>0</v>
      </c>
      <c r="K2335" s="73">
        <v>0</v>
      </c>
      <c r="L2335" s="75">
        <v>0</v>
      </c>
    </row>
    <row r="2336" spans="2:12" x14ac:dyDescent="0.2">
      <c r="B2336" s="71" t="s">
        <v>5846</v>
      </c>
      <c r="C2336" s="72" t="s">
        <v>5845</v>
      </c>
      <c r="D2336" s="72" t="s">
        <v>3280</v>
      </c>
      <c r="E2336" s="72" t="s">
        <v>10119</v>
      </c>
      <c r="F2336" s="72" t="s">
        <v>9983</v>
      </c>
      <c r="G2336" s="116">
        <v>21210</v>
      </c>
      <c r="H2336" s="73">
        <v>609</v>
      </c>
      <c r="I2336" s="70">
        <v>34.827586206896598</v>
      </c>
      <c r="J2336" s="74">
        <v>23747</v>
      </c>
      <c r="K2336" s="73">
        <v>643</v>
      </c>
      <c r="L2336" s="75">
        <v>36.9315707620529</v>
      </c>
    </row>
    <row r="2337" spans="2:12" x14ac:dyDescent="0.2">
      <c r="B2337" s="71" t="s">
        <v>5846</v>
      </c>
      <c r="C2337" s="72" t="s">
        <v>5845</v>
      </c>
      <c r="D2337" s="72" t="s">
        <v>3281</v>
      </c>
      <c r="E2337" s="72" t="s">
        <v>10119</v>
      </c>
      <c r="F2337" s="72" t="s">
        <v>9983</v>
      </c>
      <c r="G2337" s="116">
        <v>33241</v>
      </c>
      <c r="H2337" s="73">
        <v>239</v>
      </c>
      <c r="I2337" s="70">
        <v>139.08368200836799</v>
      </c>
      <c r="J2337" s="74">
        <v>33466</v>
      </c>
      <c r="K2337" s="73">
        <v>238</v>
      </c>
      <c r="L2337" s="75">
        <v>140.613445378151</v>
      </c>
    </row>
    <row r="2338" spans="2:12" x14ac:dyDescent="0.2">
      <c r="B2338" s="71" t="s">
        <v>5846</v>
      </c>
      <c r="C2338" s="72" t="s">
        <v>5845</v>
      </c>
      <c r="D2338" s="72" t="s">
        <v>3282</v>
      </c>
      <c r="E2338" s="72" t="s">
        <v>10119</v>
      </c>
      <c r="F2338" s="72" t="s">
        <v>9983</v>
      </c>
      <c r="G2338" s="116">
        <v>351</v>
      </c>
      <c r="H2338" s="73">
        <v>86</v>
      </c>
      <c r="I2338" s="70">
        <v>4.0813953488372103</v>
      </c>
      <c r="J2338" s="74">
        <v>352</v>
      </c>
      <c r="K2338" s="73">
        <v>83</v>
      </c>
      <c r="L2338" s="75">
        <v>4.2409638554216897</v>
      </c>
    </row>
    <row r="2339" spans="2:12" x14ac:dyDescent="0.2">
      <c r="B2339" s="71" t="s">
        <v>5846</v>
      </c>
      <c r="C2339" s="72" t="s">
        <v>5845</v>
      </c>
      <c r="D2339" s="72" t="s">
        <v>3283</v>
      </c>
      <c r="E2339" s="72" t="s">
        <v>10119</v>
      </c>
      <c r="F2339" s="72" t="s">
        <v>9983</v>
      </c>
      <c r="G2339" s="116">
        <v>162920</v>
      </c>
      <c r="H2339" s="73">
        <v>3892</v>
      </c>
      <c r="I2339" s="70">
        <v>41.860226104830403</v>
      </c>
      <c r="J2339" s="74">
        <v>166178</v>
      </c>
      <c r="K2339" s="73">
        <v>3923</v>
      </c>
      <c r="L2339" s="75">
        <v>42.359928626051499</v>
      </c>
    </row>
    <row r="2340" spans="2:12" x14ac:dyDescent="0.2">
      <c r="B2340" s="71" t="s">
        <v>5846</v>
      </c>
      <c r="C2340" s="72" t="s">
        <v>5845</v>
      </c>
      <c r="D2340" s="72" t="s">
        <v>3284</v>
      </c>
      <c r="E2340" s="72" t="s">
        <v>10119</v>
      </c>
      <c r="F2340" s="72" t="s">
        <v>9983</v>
      </c>
      <c r="G2340" s="116">
        <v>5411</v>
      </c>
      <c r="H2340" s="73">
        <v>103</v>
      </c>
      <c r="I2340" s="70">
        <v>52.5339805825243</v>
      </c>
      <c r="J2340" s="74">
        <v>5432</v>
      </c>
      <c r="K2340" s="73">
        <v>107</v>
      </c>
      <c r="L2340" s="75">
        <v>50.766355140186903</v>
      </c>
    </row>
    <row r="2341" spans="2:12" x14ac:dyDescent="0.2">
      <c r="B2341" s="71" t="s">
        <v>5846</v>
      </c>
      <c r="C2341" s="72" t="s">
        <v>5845</v>
      </c>
      <c r="D2341" s="72" t="s">
        <v>3285</v>
      </c>
      <c r="E2341" s="72" t="s">
        <v>10119</v>
      </c>
      <c r="F2341" s="72" t="s">
        <v>9983</v>
      </c>
      <c r="G2341" s="116">
        <v>2264</v>
      </c>
      <c r="H2341" s="73">
        <v>102</v>
      </c>
      <c r="I2341" s="70">
        <v>22.196078431372499</v>
      </c>
      <c r="J2341" s="74">
        <v>2278</v>
      </c>
      <c r="K2341" s="73">
        <v>102</v>
      </c>
      <c r="L2341" s="75">
        <v>22.3333333333333</v>
      </c>
    </row>
    <row r="2342" spans="2:12" x14ac:dyDescent="0.2">
      <c r="B2342" s="71" t="s">
        <v>5846</v>
      </c>
      <c r="C2342" s="72" t="s">
        <v>5845</v>
      </c>
      <c r="D2342" s="72" t="s">
        <v>3286</v>
      </c>
      <c r="E2342" s="72" t="s">
        <v>10119</v>
      </c>
      <c r="F2342" s="72" t="s">
        <v>9983</v>
      </c>
      <c r="G2342" s="116">
        <v>3711</v>
      </c>
      <c r="H2342" s="73">
        <v>91</v>
      </c>
      <c r="I2342" s="70">
        <v>40.780219780219802</v>
      </c>
      <c r="J2342" s="74">
        <v>3761</v>
      </c>
      <c r="K2342" s="73">
        <v>92</v>
      </c>
      <c r="L2342" s="75">
        <v>40.880434782608702</v>
      </c>
    </row>
    <row r="2343" spans="2:12" x14ac:dyDescent="0.2">
      <c r="B2343" s="71" t="s">
        <v>5846</v>
      </c>
      <c r="C2343" s="72" t="s">
        <v>5845</v>
      </c>
      <c r="D2343" s="72" t="s">
        <v>8591</v>
      </c>
      <c r="E2343" s="72" t="s">
        <v>10119</v>
      </c>
      <c r="F2343" s="72" t="s">
        <v>9980</v>
      </c>
      <c r="G2343" s="116">
        <v>0</v>
      </c>
      <c r="H2343" s="73">
        <v>0</v>
      </c>
      <c r="I2343" s="70">
        <v>0</v>
      </c>
      <c r="J2343" s="74">
        <v>0</v>
      </c>
      <c r="K2343" s="73">
        <v>0</v>
      </c>
      <c r="L2343" s="75">
        <v>0</v>
      </c>
    </row>
    <row r="2344" spans="2:12" x14ac:dyDescent="0.2">
      <c r="B2344" s="71" t="s">
        <v>5846</v>
      </c>
      <c r="C2344" s="72" t="s">
        <v>5845</v>
      </c>
      <c r="D2344" s="72" t="s">
        <v>4198</v>
      </c>
      <c r="E2344" s="72" t="s">
        <v>10119</v>
      </c>
      <c r="F2344" s="72" t="s">
        <v>9983</v>
      </c>
      <c r="G2344" s="116">
        <v>852</v>
      </c>
      <c r="H2344" s="73">
        <v>54</v>
      </c>
      <c r="I2344" s="70">
        <v>15.7777777777778</v>
      </c>
      <c r="J2344" s="74">
        <v>927</v>
      </c>
      <c r="K2344" s="73">
        <v>56</v>
      </c>
      <c r="L2344" s="75">
        <v>16.553571428571399</v>
      </c>
    </row>
    <row r="2345" spans="2:12" x14ac:dyDescent="0.2">
      <c r="B2345" s="71" t="s">
        <v>5846</v>
      </c>
      <c r="C2345" s="72" t="s">
        <v>5845</v>
      </c>
      <c r="D2345" s="72" t="s">
        <v>8592</v>
      </c>
      <c r="E2345" s="72" t="s">
        <v>10119</v>
      </c>
      <c r="F2345" s="72" t="s">
        <v>9990</v>
      </c>
      <c r="G2345" s="116">
        <v>0</v>
      </c>
      <c r="H2345" s="73">
        <v>56</v>
      </c>
      <c r="I2345" s="70">
        <v>0</v>
      </c>
      <c r="J2345" s="74">
        <v>0</v>
      </c>
      <c r="K2345" s="73">
        <v>64</v>
      </c>
      <c r="L2345" s="75">
        <v>0</v>
      </c>
    </row>
    <row r="2346" spans="2:12" x14ac:dyDescent="0.2">
      <c r="B2346" s="71" t="s">
        <v>5846</v>
      </c>
      <c r="C2346" s="72" t="s">
        <v>5845</v>
      </c>
      <c r="D2346" s="72" t="s">
        <v>7556</v>
      </c>
      <c r="E2346" s="72" t="s">
        <v>10119</v>
      </c>
      <c r="F2346" s="72" t="s">
        <v>9980</v>
      </c>
      <c r="G2346" s="116">
        <v>5937</v>
      </c>
      <c r="H2346" s="73">
        <v>276</v>
      </c>
      <c r="I2346" s="70">
        <v>21.510869565217401</v>
      </c>
      <c r="J2346" s="74">
        <v>5937</v>
      </c>
      <c r="K2346" s="73">
        <v>281</v>
      </c>
      <c r="L2346" s="75">
        <v>21.1281138790036</v>
      </c>
    </row>
    <row r="2347" spans="2:12" x14ac:dyDescent="0.2">
      <c r="B2347" s="71" t="s">
        <v>5846</v>
      </c>
      <c r="C2347" s="72" t="s">
        <v>5845</v>
      </c>
      <c r="D2347" s="72" t="s">
        <v>7162</v>
      </c>
      <c r="E2347" s="72" t="s">
        <v>10119</v>
      </c>
      <c r="F2347" s="72" t="s">
        <v>9983</v>
      </c>
      <c r="G2347" s="116">
        <v>51130</v>
      </c>
      <c r="H2347" s="73">
        <v>1322</v>
      </c>
      <c r="I2347" s="70">
        <v>38.676248108925897</v>
      </c>
      <c r="J2347" s="74">
        <v>51712</v>
      </c>
      <c r="K2347" s="73">
        <v>1325</v>
      </c>
      <c r="L2347" s="75">
        <v>39.027924528301902</v>
      </c>
    </row>
    <row r="2348" spans="2:12" x14ac:dyDescent="0.2">
      <c r="B2348" s="71" t="s">
        <v>5846</v>
      </c>
      <c r="C2348" s="72" t="s">
        <v>5845</v>
      </c>
      <c r="D2348" s="72" t="s">
        <v>4199</v>
      </c>
      <c r="E2348" s="72" t="s">
        <v>10119</v>
      </c>
      <c r="F2348" s="72" t="s">
        <v>9983</v>
      </c>
      <c r="G2348" s="116">
        <v>800</v>
      </c>
      <c r="H2348" s="73">
        <v>59</v>
      </c>
      <c r="I2348" s="70">
        <v>13.559322033898299</v>
      </c>
      <c r="J2348" s="74">
        <v>800</v>
      </c>
      <c r="K2348" s="73">
        <v>61</v>
      </c>
      <c r="L2348" s="75">
        <v>13.1147540983607</v>
      </c>
    </row>
    <row r="2349" spans="2:12" x14ac:dyDescent="0.2">
      <c r="B2349" s="71" t="s">
        <v>5846</v>
      </c>
      <c r="C2349" s="72" t="s">
        <v>5845</v>
      </c>
      <c r="D2349" s="72" t="s">
        <v>4200</v>
      </c>
      <c r="E2349" s="72" t="s">
        <v>10119</v>
      </c>
      <c r="F2349" s="72" t="s">
        <v>9983</v>
      </c>
      <c r="G2349" s="116">
        <v>134812</v>
      </c>
      <c r="H2349" s="73">
        <v>3124</v>
      </c>
      <c r="I2349" s="70">
        <v>43.153649167733697</v>
      </c>
      <c r="J2349" s="74">
        <v>158638</v>
      </c>
      <c r="K2349" s="73">
        <v>3155</v>
      </c>
      <c r="L2349" s="75">
        <v>50.281458003169597</v>
      </c>
    </row>
    <row r="2350" spans="2:12" x14ac:dyDescent="0.2">
      <c r="B2350" s="71" t="s">
        <v>5846</v>
      </c>
      <c r="C2350" s="72" t="s">
        <v>5845</v>
      </c>
      <c r="D2350" s="72" t="s">
        <v>4201</v>
      </c>
      <c r="E2350" s="72" t="s">
        <v>10119</v>
      </c>
      <c r="F2350" s="72" t="s">
        <v>9983</v>
      </c>
      <c r="G2350" s="116">
        <v>160882</v>
      </c>
      <c r="H2350" s="73">
        <v>3718</v>
      </c>
      <c r="I2350" s="70">
        <v>43.271113501882702</v>
      </c>
      <c r="J2350" s="74">
        <v>164099</v>
      </c>
      <c r="K2350" s="73">
        <v>3752</v>
      </c>
      <c r="L2350" s="75">
        <v>43.736407249467</v>
      </c>
    </row>
    <row r="2351" spans="2:12" x14ac:dyDescent="0.2">
      <c r="B2351" s="71" t="s">
        <v>5846</v>
      </c>
      <c r="C2351" s="72" t="s">
        <v>5845</v>
      </c>
      <c r="D2351" s="72" t="s">
        <v>7145</v>
      </c>
      <c r="E2351" s="72" t="s">
        <v>10119</v>
      </c>
      <c r="F2351" s="72" t="s">
        <v>9983</v>
      </c>
      <c r="G2351" s="116">
        <v>112200</v>
      </c>
      <c r="H2351" s="73">
        <v>1096</v>
      </c>
      <c r="I2351" s="70">
        <v>102.37226277372299</v>
      </c>
      <c r="J2351" s="74">
        <v>120000</v>
      </c>
      <c r="K2351" s="73">
        <v>1114</v>
      </c>
      <c r="L2351" s="75">
        <v>107.71992818671499</v>
      </c>
    </row>
    <row r="2352" spans="2:12" x14ac:dyDescent="0.2">
      <c r="B2352" s="71" t="s">
        <v>5846</v>
      </c>
      <c r="C2352" s="72" t="s">
        <v>5845</v>
      </c>
      <c r="D2352" s="72" t="s">
        <v>4799</v>
      </c>
      <c r="E2352" s="72" t="s">
        <v>10119</v>
      </c>
      <c r="F2352" s="72" t="s">
        <v>9983</v>
      </c>
      <c r="G2352" s="116">
        <v>2301</v>
      </c>
      <c r="H2352" s="73">
        <v>104</v>
      </c>
      <c r="I2352" s="70">
        <v>22.125</v>
      </c>
      <c r="J2352" s="74">
        <v>2415</v>
      </c>
      <c r="K2352" s="73">
        <v>103</v>
      </c>
      <c r="L2352" s="75">
        <v>23.446601941747598</v>
      </c>
    </row>
    <row r="2353" spans="2:12" x14ac:dyDescent="0.2">
      <c r="B2353" s="71" t="s">
        <v>5846</v>
      </c>
      <c r="C2353" s="72" t="s">
        <v>5845</v>
      </c>
      <c r="D2353" s="72" t="s">
        <v>4800</v>
      </c>
      <c r="E2353" s="72" t="s">
        <v>10119</v>
      </c>
      <c r="F2353" s="72" t="s">
        <v>9983</v>
      </c>
      <c r="G2353" s="116">
        <v>7375</v>
      </c>
      <c r="H2353" s="73">
        <v>179</v>
      </c>
      <c r="I2353" s="70">
        <v>41.201117318435799</v>
      </c>
      <c r="J2353" s="74">
        <v>7387</v>
      </c>
      <c r="K2353" s="73">
        <v>179</v>
      </c>
      <c r="L2353" s="75">
        <v>41.268156424581001</v>
      </c>
    </row>
    <row r="2354" spans="2:12" x14ac:dyDescent="0.2">
      <c r="B2354" s="71" t="s">
        <v>5846</v>
      </c>
      <c r="C2354" s="72" t="s">
        <v>5845</v>
      </c>
      <c r="D2354" s="72" t="s">
        <v>4801</v>
      </c>
      <c r="E2354" s="72" t="s">
        <v>10119</v>
      </c>
      <c r="F2354" s="72" t="s">
        <v>9983</v>
      </c>
      <c r="G2354" s="116">
        <v>321174</v>
      </c>
      <c r="H2354" s="73">
        <v>3811</v>
      </c>
      <c r="I2354" s="70">
        <v>84.275518236683297</v>
      </c>
      <c r="J2354" s="74">
        <v>342660</v>
      </c>
      <c r="K2354" s="73">
        <v>3862</v>
      </c>
      <c r="L2354" s="75">
        <v>88.726048679440694</v>
      </c>
    </row>
    <row r="2355" spans="2:12" x14ac:dyDescent="0.2">
      <c r="B2355" s="71" t="s">
        <v>5846</v>
      </c>
      <c r="C2355" s="72" t="s">
        <v>5845</v>
      </c>
      <c r="D2355" s="72" t="s">
        <v>4802</v>
      </c>
      <c r="E2355" s="72" t="s">
        <v>10119</v>
      </c>
      <c r="F2355" s="72" t="s">
        <v>9983</v>
      </c>
      <c r="G2355" s="116">
        <v>1423</v>
      </c>
      <c r="H2355" s="73">
        <v>74</v>
      </c>
      <c r="I2355" s="70">
        <v>19.229729729729701</v>
      </c>
      <c r="J2355" s="74">
        <v>1431</v>
      </c>
      <c r="K2355" s="73">
        <v>73</v>
      </c>
      <c r="L2355" s="75">
        <v>19.602739726027401</v>
      </c>
    </row>
    <row r="2356" spans="2:12" x14ac:dyDescent="0.2">
      <c r="B2356" s="71" t="s">
        <v>5846</v>
      </c>
      <c r="C2356" s="72" t="s">
        <v>5845</v>
      </c>
      <c r="D2356" s="72" t="s">
        <v>4803</v>
      </c>
      <c r="E2356" s="72" t="s">
        <v>10119</v>
      </c>
      <c r="F2356" s="72" t="s">
        <v>9983</v>
      </c>
      <c r="G2356" s="116">
        <v>40684</v>
      </c>
      <c r="H2356" s="73">
        <v>2018</v>
      </c>
      <c r="I2356" s="70">
        <v>20.160555004955398</v>
      </c>
      <c r="J2356" s="74">
        <v>40807</v>
      </c>
      <c r="K2356" s="73">
        <v>2024</v>
      </c>
      <c r="L2356" s="75">
        <v>20.161561264822101</v>
      </c>
    </row>
    <row r="2357" spans="2:12" x14ac:dyDescent="0.2">
      <c r="B2357" s="71" t="s">
        <v>5846</v>
      </c>
      <c r="C2357" s="72" t="s">
        <v>5845</v>
      </c>
      <c r="D2357" s="72" t="s">
        <v>4804</v>
      </c>
      <c r="E2357" s="72" t="s">
        <v>10119</v>
      </c>
      <c r="F2357" s="72" t="s">
        <v>9983</v>
      </c>
      <c r="G2357" s="116">
        <v>11500</v>
      </c>
      <c r="H2357" s="73">
        <v>360</v>
      </c>
      <c r="I2357" s="70">
        <v>31.9444444444444</v>
      </c>
      <c r="J2357" s="74">
        <v>12000</v>
      </c>
      <c r="K2357" s="73">
        <v>368</v>
      </c>
      <c r="L2357" s="75">
        <v>32.6086956521739</v>
      </c>
    </row>
    <row r="2358" spans="2:12" x14ac:dyDescent="0.2">
      <c r="B2358" s="71" t="s">
        <v>5846</v>
      </c>
      <c r="C2358" s="72" t="s">
        <v>5845</v>
      </c>
      <c r="D2358" s="72" t="s">
        <v>4805</v>
      </c>
      <c r="E2358" s="72" t="s">
        <v>10119</v>
      </c>
      <c r="F2358" s="72" t="s">
        <v>9983</v>
      </c>
      <c r="G2358" s="116">
        <v>46198</v>
      </c>
      <c r="H2358" s="73">
        <v>1076</v>
      </c>
      <c r="I2358" s="70">
        <v>42.934944237918202</v>
      </c>
      <c r="J2358" s="74">
        <v>46578</v>
      </c>
      <c r="K2358" s="73">
        <v>1091</v>
      </c>
      <c r="L2358" s="75">
        <v>42.692942254812102</v>
      </c>
    </row>
    <row r="2359" spans="2:12" x14ac:dyDescent="0.2">
      <c r="B2359" s="71" t="s">
        <v>5848</v>
      </c>
      <c r="C2359" s="72" t="s">
        <v>5847</v>
      </c>
      <c r="D2359" s="72" t="s">
        <v>4806</v>
      </c>
      <c r="E2359" s="72" t="s">
        <v>10118</v>
      </c>
      <c r="F2359" s="72" t="s">
        <v>9983</v>
      </c>
      <c r="G2359" s="116">
        <v>7217</v>
      </c>
      <c r="H2359" s="73">
        <v>296</v>
      </c>
      <c r="I2359" s="70">
        <v>24.381756756756801</v>
      </c>
      <c r="J2359" s="74">
        <v>7308</v>
      </c>
      <c r="K2359" s="73">
        <v>295.39999999999998</v>
      </c>
      <c r="L2359" s="75">
        <v>24.739336492890999</v>
      </c>
    </row>
    <row r="2360" spans="2:12" x14ac:dyDescent="0.2">
      <c r="B2360" s="71" t="s">
        <v>5848</v>
      </c>
      <c r="C2360" s="72" t="s">
        <v>5847</v>
      </c>
      <c r="D2360" s="72" t="s">
        <v>4807</v>
      </c>
      <c r="E2360" s="72" t="s">
        <v>10118</v>
      </c>
      <c r="F2360" s="72" t="s">
        <v>9983</v>
      </c>
      <c r="G2360" s="116">
        <v>64639</v>
      </c>
      <c r="H2360" s="73">
        <v>1089.5</v>
      </c>
      <c r="I2360" s="70">
        <v>59.329050022946298</v>
      </c>
      <c r="J2360" s="74">
        <v>65932</v>
      </c>
      <c r="K2360" s="73">
        <v>1088.3399999999999</v>
      </c>
      <c r="L2360" s="75">
        <v>60.580333351709903</v>
      </c>
    </row>
    <row r="2361" spans="2:12" x14ac:dyDescent="0.2">
      <c r="B2361" s="71" t="s">
        <v>5848</v>
      </c>
      <c r="C2361" s="72" t="s">
        <v>5847</v>
      </c>
      <c r="D2361" s="72" t="s">
        <v>4808</v>
      </c>
      <c r="E2361" s="72" t="s">
        <v>10118</v>
      </c>
      <c r="F2361" s="72" t="s">
        <v>9983</v>
      </c>
      <c r="G2361" s="116">
        <v>68354</v>
      </c>
      <c r="H2361" s="73">
        <v>856.9</v>
      </c>
      <c r="I2361" s="70">
        <v>79.768934531450597</v>
      </c>
      <c r="J2361" s="74">
        <v>68814</v>
      </c>
      <c r="K2361" s="73">
        <v>862.7</v>
      </c>
      <c r="L2361" s="75">
        <v>79.765851396777506</v>
      </c>
    </row>
    <row r="2362" spans="2:12" x14ac:dyDescent="0.2">
      <c r="B2362" s="71" t="s">
        <v>5848</v>
      </c>
      <c r="C2362" s="72" t="s">
        <v>5847</v>
      </c>
      <c r="D2362" s="72" t="s">
        <v>4809</v>
      </c>
      <c r="E2362" s="72" t="s">
        <v>10118</v>
      </c>
      <c r="F2362" s="72" t="s">
        <v>9983</v>
      </c>
      <c r="G2362" s="116">
        <v>15033</v>
      </c>
      <c r="H2362" s="73">
        <v>611.29999999999995</v>
      </c>
      <c r="I2362" s="70">
        <v>24.591853427122501</v>
      </c>
      <c r="J2362" s="74">
        <v>17645</v>
      </c>
      <c r="K2362" s="73">
        <v>616.79999999999995</v>
      </c>
      <c r="L2362" s="75">
        <v>28.6073281452659</v>
      </c>
    </row>
    <row r="2363" spans="2:12" x14ac:dyDescent="0.2">
      <c r="B2363" s="71" t="s">
        <v>5848</v>
      </c>
      <c r="C2363" s="72" t="s">
        <v>5847</v>
      </c>
      <c r="D2363" s="72" t="s">
        <v>4810</v>
      </c>
      <c r="E2363" s="72" t="s">
        <v>10118</v>
      </c>
      <c r="F2363" s="72" t="s">
        <v>9983</v>
      </c>
      <c r="G2363" s="116">
        <v>367062</v>
      </c>
      <c r="H2363" s="73">
        <v>6198</v>
      </c>
      <c r="I2363" s="70">
        <v>59.2226524685382</v>
      </c>
      <c r="J2363" s="74">
        <v>375721</v>
      </c>
      <c r="K2363" s="73">
        <v>6344.5</v>
      </c>
      <c r="L2363" s="75">
        <v>59.219954291118299</v>
      </c>
    </row>
    <row r="2364" spans="2:12" x14ac:dyDescent="0.2">
      <c r="B2364" s="71" t="s">
        <v>5848</v>
      </c>
      <c r="C2364" s="72" t="s">
        <v>5847</v>
      </c>
      <c r="D2364" s="72" t="s">
        <v>4811</v>
      </c>
      <c r="E2364" s="72" t="s">
        <v>10118</v>
      </c>
      <c r="F2364" s="72" t="s">
        <v>9983</v>
      </c>
      <c r="G2364" s="116">
        <v>9218</v>
      </c>
      <c r="H2364" s="73">
        <v>165.8</v>
      </c>
      <c r="I2364" s="70">
        <v>55.597104945717703</v>
      </c>
      <c r="J2364" s="74">
        <v>11455</v>
      </c>
      <c r="K2364" s="73">
        <v>168.8</v>
      </c>
      <c r="L2364" s="75">
        <v>67.8613744075829</v>
      </c>
    </row>
    <row r="2365" spans="2:12" x14ac:dyDescent="0.2">
      <c r="B2365" s="71" t="s">
        <v>5848</v>
      </c>
      <c r="C2365" s="72" t="s">
        <v>5847</v>
      </c>
      <c r="D2365" s="72" t="s">
        <v>5847</v>
      </c>
      <c r="E2365" s="72" t="s">
        <v>10118</v>
      </c>
      <c r="F2365" s="72" t="s">
        <v>9983</v>
      </c>
      <c r="G2365" s="116">
        <v>696800</v>
      </c>
      <c r="H2365" s="73">
        <v>7369.2</v>
      </c>
      <c r="I2365" s="70">
        <v>94.555718395483893</v>
      </c>
      <c r="J2365" s="74">
        <v>696800</v>
      </c>
      <c r="K2365" s="73">
        <v>7514</v>
      </c>
      <c r="L2365" s="75">
        <v>92.733564013840805</v>
      </c>
    </row>
    <row r="2366" spans="2:12" x14ac:dyDescent="0.2">
      <c r="B2366" s="71" t="s">
        <v>5848</v>
      </c>
      <c r="C2366" s="72" t="s">
        <v>5847</v>
      </c>
      <c r="D2366" s="72" t="s">
        <v>4812</v>
      </c>
      <c r="E2366" s="72" t="s">
        <v>10118</v>
      </c>
      <c r="F2366" s="72" t="s">
        <v>9983</v>
      </c>
      <c r="G2366" s="116">
        <v>45891</v>
      </c>
      <c r="H2366" s="73">
        <v>751.1</v>
      </c>
      <c r="I2366" s="70">
        <v>61.098389029423501</v>
      </c>
      <c r="J2366" s="74">
        <v>46906</v>
      </c>
      <c r="K2366" s="73">
        <v>752.7</v>
      </c>
      <c r="L2366" s="75">
        <v>62.316992161551703</v>
      </c>
    </row>
    <row r="2367" spans="2:12" x14ac:dyDescent="0.2">
      <c r="B2367" s="71" t="s">
        <v>5848</v>
      </c>
      <c r="C2367" s="72" t="s">
        <v>5847</v>
      </c>
      <c r="D2367" s="72" t="s">
        <v>4813</v>
      </c>
      <c r="E2367" s="72" t="s">
        <v>10118</v>
      </c>
      <c r="F2367" s="72" t="s">
        <v>9983</v>
      </c>
      <c r="G2367" s="116">
        <v>35558</v>
      </c>
      <c r="H2367" s="73">
        <v>756.7</v>
      </c>
      <c r="I2367" s="70">
        <v>46.990881458966598</v>
      </c>
      <c r="J2367" s="74">
        <v>35981</v>
      </c>
      <c r="K2367" s="73">
        <v>765.7</v>
      </c>
      <c r="L2367" s="75">
        <v>46.9909886378477</v>
      </c>
    </row>
    <row r="2368" spans="2:12" x14ac:dyDescent="0.2">
      <c r="B2368" s="71" t="s">
        <v>5848</v>
      </c>
      <c r="C2368" s="72" t="s">
        <v>5847</v>
      </c>
      <c r="D2368" s="72" t="s">
        <v>4814</v>
      </c>
      <c r="E2368" s="72" t="s">
        <v>10118</v>
      </c>
      <c r="F2368" s="72" t="s">
        <v>9983</v>
      </c>
      <c r="G2368" s="116">
        <v>6013</v>
      </c>
      <c r="H2368" s="73">
        <v>172.1</v>
      </c>
      <c r="I2368" s="70">
        <v>34.938988959907</v>
      </c>
      <c r="J2368" s="74">
        <v>6240</v>
      </c>
      <c r="K2368" s="73">
        <v>172.4</v>
      </c>
      <c r="L2368" s="75">
        <v>36.194895591647303</v>
      </c>
    </row>
    <row r="2369" spans="2:12" x14ac:dyDescent="0.2">
      <c r="B2369" s="71" t="s">
        <v>5848</v>
      </c>
      <c r="C2369" s="72" t="s">
        <v>5847</v>
      </c>
      <c r="D2369" s="72" t="s">
        <v>4815</v>
      </c>
      <c r="E2369" s="72" t="s">
        <v>10118</v>
      </c>
      <c r="F2369" s="72" t="s">
        <v>9983</v>
      </c>
      <c r="G2369" s="116">
        <v>8624</v>
      </c>
      <c r="H2369" s="73">
        <v>264.39999999999998</v>
      </c>
      <c r="I2369" s="70">
        <v>32.6172465960666</v>
      </c>
      <c r="J2369" s="74">
        <v>8749</v>
      </c>
      <c r="K2369" s="73">
        <v>263</v>
      </c>
      <c r="L2369" s="75">
        <v>33.2661596958175</v>
      </c>
    </row>
    <row r="2370" spans="2:12" x14ac:dyDescent="0.2">
      <c r="B2370" s="71" t="s">
        <v>5848</v>
      </c>
      <c r="C2370" s="72" t="s">
        <v>5847</v>
      </c>
      <c r="D2370" s="72" t="s">
        <v>4816</v>
      </c>
      <c r="E2370" s="72" t="s">
        <v>10118</v>
      </c>
      <c r="F2370" s="72" t="s">
        <v>9983</v>
      </c>
      <c r="G2370" s="116">
        <v>26676</v>
      </c>
      <c r="H2370" s="73">
        <v>380.1</v>
      </c>
      <c r="I2370" s="70">
        <v>70.181531176006303</v>
      </c>
      <c r="J2370" s="74">
        <v>36582</v>
      </c>
      <c r="K2370" s="73">
        <v>383.2</v>
      </c>
      <c r="L2370" s="75">
        <v>95.464509394572005</v>
      </c>
    </row>
    <row r="2371" spans="2:12" x14ac:dyDescent="0.2">
      <c r="B2371" s="71" t="s">
        <v>5848</v>
      </c>
      <c r="C2371" s="72" t="s">
        <v>5847</v>
      </c>
      <c r="D2371" s="72" t="s">
        <v>4817</v>
      </c>
      <c r="E2371" s="72" t="s">
        <v>10118</v>
      </c>
      <c r="F2371" s="72" t="s">
        <v>9983</v>
      </c>
      <c r="G2371" s="116">
        <v>8169</v>
      </c>
      <c r="H2371" s="73">
        <v>179.7</v>
      </c>
      <c r="I2371" s="70">
        <v>45.459098497495802</v>
      </c>
      <c r="J2371" s="74">
        <v>8762</v>
      </c>
      <c r="K2371" s="73">
        <v>182.3</v>
      </c>
      <c r="L2371" s="75">
        <v>48.063631376851298</v>
      </c>
    </row>
    <row r="2372" spans="2:12" x14ac:dyDescent="0.2">
      <c r="B2372" s="71" t="s">
        <v>5848</v>
      </c>
      <c r="C2372" s="72" t="s">
        <v>5847</v>
      </c>
      <c r="D2372" s="72" t="s">
        <v>4818</v>
      </c>
      <c r="E2372" s="72" t="s">
        <v>10118</v>
      </c>
      <c r="F2372" s="72" t="s">
        <v>9983</v>
      </c>
      <c r="G2372" s="116">
        <v>11554</v>
      </c>
      <c r="H2372" s="73">
        <v>223.6</v>
      </c>
      <c r="I2372" s="70">
        <v>51.672629695885497</v>
      </c>
      <c r="J2372" s="74">
        <v>12320</v>
      </c>
      <c r="K2372" s="73">
        <v>224.8</v>
      </c>
      <c r="L2372" s="75">
        <v>54.804270462633397</v>
      </c>
    </row>
    <row r="2373" spans="2:12" x14ac:dyDescent="0.2">
      <c r="B2373" s="71" t="s">
        <v>5848</v>
      </c>
      <c r="C2373" s="72" t="s">
        <v>5847</v>
      </c>
      <c r="D2373" s="72" t="s">
        <v>4819</v>
      </c>
      <c r="E2373" s="72" t="s">
        <v>10118</v>
      </c>
      <c r="F2373" s="72" t="s">
        <v>9983</v>
      </c>
      <c r="G2373" s="116">
        <v>11286</v>
      </c>
      <c r="H2373" s="73">
        <v>242.1</v>
      </c>
      <c r="I2373" s="70">
        <v>46.617100371747199</v>
      </c>
      <c r="J2373" s="74">
        <v>14227</v>
      </c>
      <c r="K2373" s="73">
        <v>244.1</v>
      </c>
      <c r="L2373" s="75">
        <v>58.283490372797999</v>
      </c>
    </row>
    <row r="2374" spans="2:12" x14ac:dyDescent="0.2">
      <c r="B2374" s="71" t="s">
        <v>5848</v>
      </c>
      <c r="C2374" s="72" t="s">
        <v>5847</v>
      </c>
      <c r="D2374" s="72" t="s">
        <v>4820</v>
      </c>
      <c r="E2374" s="72" t="s">
        <v>10118</v>
      </c>
      <c r="F2374" s="72" t="s">
        <v>9983</v>
      </c>
      <c r="G2374" s="116">
        <v>8744</v>
      </c>
      <c r="H2374" s="73">
        <v>290</v>
      </c>
      <c r="I2374" s="70">
        <v>30.151724137931001</v>
      </c>
      <c r="J2374" s="74">
        <v>8827</v>
      </c>
      <c r="K2374" s="73">
        <v>295.3</v>
      </c>
      <c r="L2374" s="75">
        <v>29.8916356247884</v>
      </c>
    </row>
    <row r="2375" spans="2:12" x14ac:dyDescent="0.2">
      <c r="B2375" s="71" t="s">
        <v>5848</v>
      </c>
      <c r="C2375" s="72" t="s">
        <v>5847</v>
      </c>
      <c r="D2375" s="72" t="s">
        <v>8127</v>
      </c>
      <c r="E2375" s="72" t="s">
        <v>10118</v>
      </c>
      <c r="F2375" s="72" t="s">
        <v>9983</v>
      </c>
      <c r="G2375" s="116">
        <v>9351</v>
      </c>
      <c r="H2375" s="73">
        <v>264</v>
      </c>
      <c r="I2375" s="70">
        <v>35.420454545454497</v>
      </c>
      <c r="J2375" s="74">
        <v>9526</v>
      </c>
      <c r="K2375" s="73">
        <v>265.3</v>
      </c>
      <c r="L2375" s="75">
        <v>35.9065209197135</v>
      </c>
    </row>
    <row r="2376" spans="2:12" x14ac:dyDescent="0.2">
      <c r="B2376" s="71" t="s">
        <v>5848</v>
      </c>
      <c r="C2376" s="72" t="s">
        <v>5847</v>
      </c>
      <c r="D2376" s="72" t="s">
        <v>5264</v>
      </c>
      <c r="E2376" s="72" t="s">
        <v>10118</v>
      </c>
      <c r="F2376" s="72" t="s">
        <v>9983</v>
      </c>
      <c r="G2376" s="116">
        <v>13871</v>
      </c>
      <c r="H2376" s="73">
        <v>259.89999999999998</v>
      </c>
      <c r="I2376" s="70">
        <v>53.370527125817603</v>
      </c>
      <c r="J2376" s="74">
        <v>13798</v>
      </c>
      <c r="K2376" s="73">
        <v>258.5</v>
      </c>
      <c r="L2376" s="75">
        <v>53.3771760154739</v>
      </c>
    </row>
    <row r="2377" spans="2:12" x14ac:dyDescent="0.2">
      <c r="B2377" s="71" t="s">
        <v>5848</v>
      </c>
      <c r="C2377" s="72" t="s">
        <v>5847</v>
      </c>
      <c r="D2377" s="72" t="s">
        <v>8128</v>
      </c>
      <c r="E2377" s="72" t="s">
        <v>10118</v>
      </c>
      <c r="F2377" s="72" t="s">
        <v>9983</v>
      </c>
      <c r="G2377" s="116">
        <v>31550</v>
      </c>
      <c r="H2377" s="73">
        <v>1023.9</v>
      </c>
      <c r="I2377" s="70">
        <v>30.813556011329201</v>
      </c>
      <c r="J2377" s="74">
        <v>33147</v>
      </c>
      <c r="K2377" s="73">
        <v>1011.5</v>
      </c>
      <c r="L2377" s="75">
        <v>32.770143351458202</v>
      </c>
    </row>
    <row r="2378" spans="2:12" x14ac:dyDescent="0.2">
      <c r="B2378" s="71" t="s">
        <v>5848</v>
      </c>
      <c r="C2378" s="72" t="s">
        <v>5847</v>
      </c>
      <c r="D2378" s="72" t="s">
        <v>8129</v>
      </c>
      <c r="E2378" s="72" t="s">
        <v>10118</v>
      </c>
      <c r="F2378" s="72" t="s">
        <v>9983</v>
      </c>
      <c r="G2378" s="116">
        <v>4192</v>
      </c>
      <c r="H2378" s="73">
        <v>144.4</v>
      </c>
      <c r="I2378" s="70">
        <v>29.030470914127399</v>
      </c>
      <c r="J2378" s="74">
        <v>4276</v>
      </c>
      <c r="K2378" s="73">
        <v>145.69999999999999</v>
      </c>
      <c r="L2378" s="75">
        <v>29.347975291695299</v>
      </c>
    </row>
    <row r="2379" spans="2:12" x14ac:dyDescent="0.2">
      <c r="B2379" s="71" t="s">
        <v>5848</v>
      </c>
      <c r="C2379" s="72" t="s">
        <v>5847</v>
      </c>
      <c r="D2379" s="72" t="s">
        <v>8130</v>
      </c>
      <c r="E2379" s="72" t="s">
        <v>10118</v>
      </c>
      <c r="F2379" s="72" t="s">
        <v>9983</v>
      </c>
      <c r="G2379" s="116">
        <v>57632</v>
      </c>
      <c r="H2379" s="73">
        <v>1476.9</v>
      </c>
      <c r="I2379" s="70">
        <v>39.022276389735303</v>
      </c>
      <c r="J2379" s="74">
        <v>57471</v>
      </c>
      <c r="K2379" s="73">
        <v>1478.4</v>
      </c>
      <c r="L2379" s="75">
        <v>38.8737824675325</v>
      </c>
    </row>
    <row r="2380" spans="2:12" x14ac:dyDescent="0.2">
      <c r="B2380" s="71" t="s">
        <v>5848</v>
      </c>
      <c r="C2380" s="72" t="s">
        <v>5847</v>
      </c>
      <c r="D2380" s="72" t="s">
        <v>8131</v>
      </c>
      <c r="E2380" s="72" t="s">
        <v>10118</v>
      </c>
      <c r="F2380" s="72" t="s">
        <v>9983</v>
      </c>
      <c r="G2380" s="116">
        <v>143573</v>
      </c>
      <c r="H2380" s="73">
        <v>1839.4</v>
      </c>
      <c r="I2380" s="70">
        <v>78.054256822876994</v>
      </c>
      <c r="J2380" s="74">
        <v>152155</v>
      </c>
      <c r="K2380" s="73">
        <v>1884.8</v>
      </c>
      <c r="L2380" s="75">
        <v>80.727398132427894</v>
      </c>
    </row>
    <row r="2381" spans="2:12" x14ac:dyDescent="0.2">
      <c r="B2381" s="71" t="s">
        <v>5848</v>
      </c>
      <c r="C2381" s="72" t="s">
        <v>5847</v>
      </c>
      <c r="D2381" s="72" t="s">
        <v>8132</v>
      </c>
      <c r="E2381" s="72" t="s">
        <v>10118</v>
      </c>
      <c r="F2381" s="72" t="s">
        <v>9983</v>
      </c>
      <c r="G2381" s="116">
        <v>34996</v>
      </c>
      <c r="H2381" s="73">
        <v>725.6</v>
      </c>
      <c r="I2381" s="70">
        <v>48.230429988974599</v>
      </c>
      <c r="J2381" s="74">
        <v>35934</v>
      </c>
      <c r="K2381" s="73">
        <v>732.7</v>
      </c>
      <c r="L2381" s="75">
        <v>49.043264637641599</v>
      </c>
    </row>
    <row r="2382" spans="2:12" x14ac:dyDescent="0.2">
      <c r="B2382" s="71" t="s">
        <v>5848</v>
      </c>
      <c r="C2382" s="72" t="s">
        <v>5847</v>
      </c>
      <c r="D2382" s="72" t="s">
        <v>8133</v>
      </c>
      <c r="E2382" s="72" t="s">
        <v>10118</v>
      </c>
      <c r="F2382" s="72" t="s">
        <v>9983</v>
      </c>
      <c r="G2382" s="116">
        <v>21779</v>
      </c>
      <c r="H2382" s="73">
        <v>435.3</v>
      </c>
      <c r="I2382" s="70">
        <v>50.032161727544199</v>
      </c>
      <c r="J2382" s="74">
        <v>22636</v>
      </c>
      <c r="K2382" s="73">
        <v>452.4</v>
      </c>
      <c r="L2382" s="75">
        <v>50.035366931918702</v>
      </c>
    </row>
    <row r="2383" spans="2:12" x14ac:dyDescent="0.2">
      <c r="B2383" s="71" t="s">
        <v>5848</v>
      </c>
      <c r="C2383" s="72" t="s">
        <v>5847</v>
      </c>
      <c r="D2383" s="72" t="s">
        <v>4227</v>
      </c>
      <c r="E2383" s="72" t="s">
        <v>10118</v>
      </c>
      <c r="F2383" s="72" t="s">
        <v>9983</v>
      </c>
      <c r="G2383" s="116">
        <v>62563</v>
      </c>
      <c r="H2383" s="73">
        <v>1236.7</v>
      </c>
      <c r="I2383" s="70">
        <v>50.588663378345601</v>
      </c>
      <c r="J2383" s="74">
        <v>63111</v>
      </c>
      <c r="K2383" s="73">
        <v>1241.3</v>
      </c>
      <c r="L2383" s="75">
        <v>50.842664948038298</v>
      </c>
    </row>
    <row r="2384" spans="2:12" x14ac:dyDescent="0.2">
      <c r="B2384" s="71" t="s">
        <v>5848</v>
      </c>
      <c r="C2384" s="72" t="s">
        <v>5847</v>
      </c>
      <c r="D2384" s="72" t="s">
        <v>4228</v>
      </c>
      <c r="E2384" s="72" t="s">
        <v>10118</v>
      </c>
      <c r="F2384" s="72" t="s">
        <v>9983</v>
      </c>
      <c r="G2384" s="116">
        <v>6595</v>
      </c>
      <c r="H2384" s="73">
        <v>227.7</v>
      </c>
      <c r="I2384" s="70">
        <v>28.963548528765902</v>
      </c>
      <c r="J2384" s="74">
        <v>6597</v>
      </c>
      <c r="K2384" s="73">
        <v>227.8</v>
      </c>
      <c r="L2384" s="75">
        <v>28.9596136962248</v>
      </c>
    </row>
    <row r="2385" spans="2:12" x14ac:dyDescent="0.2">
      <c r="B2385" s="71" t="s">
        <v>5848</v>
      </c>
      <c r="C2385" s="72" t="s">
        <v>5847</v>
      </c>
      <c r="D2385" s="72" t="s">
        <v>4229</v>
      </c>
      <c r="E2385" s="72" t="s">
        <v>10118</v>
      </c>
      <c r="F2385" s="72" t="s">
        <v>9983</v>
      </c>
      <c r="G2385" s="116">
        <v>5905</v>
      </c>
      <c r="H2385" s="73">
        <v>112.2</v>
      </c>
      <c r="I2385" s="70">
        <v>52.629233511586399</v>
      </c>
      <c r="J2385" s="74">
        <v>5930</v>
      </c>
      <c r="K2385" s="73">
        <v>109.7</v>
      </c>
      <c r="L2385" s="75">
        <v>54.056517775751999</v>
      </c>
    </row>
    <row r="2386" spans="2:12" x14ac:dyDescent="0.2">
      <c r="B2386" s="71" t="s">
        <v>5848</v>
      </c>
      <c r="C2386" s="72" t="s">
        <v>5847</v>
      </c>
      <c r="D2386" s="72" t="s">
        <v>6989</v>
      </c>
      <c r="E2386" s="72" t="s">
        <v>10118</v>
      </c>
      <c r="F2386" s="72" t="s">
        <v>9983</v>
      </c>
      <c r="G2386" s="116">
        <v>9654</v>
      </c>
      <c r="H2386" s="73">
        <v>297.89999999999998</v>
      </c>
      <c r="I2386" s="70">
        <v>32.406847935548797</v>
      </c>
      <c r="J2386" s="74">
        <v>10140</v>
      </c>
      <c r="K2386" s="73">
        <v>298</v>
      </c>
      <c r="L2386" s="75">
        <v>34.026845637583897</v>
      </c>
    </row>
    <row r="2387" spans="2:12" x14ac:dyDescent="0.2">
      <c r="B2387" s="71" t="s">
        <v>5848</v>
      </c>
      <c r="C2387" s="72" t="s">
        <v>5847</v>
      </c>
      <c r="D2387" s="72" t="s">
        <v>4230</v>
      </c>
      <c r="E2387" s="72" t="s">
        <v>10118</v>
      </c>
      <c r="F2387" s="72" t="s">
        <v>9983</v>
      </c>
      <c r="G2387" s="116">
        <v>23034</v>
      </c>
      <c r="H2387" s="73">
        <v>619.6</v>
      </c>
      <c r="I2387" s="70">
        <v>37.175597159457702</v>
      </c>
      <c r="J2387" s="74">
        <v>23384</v>
      </c>
      <c r="K2387" s="73">
        <v>628.29999999999995</v>
      </c>
      <c r="L2387" s="75">
        <v>37.217889543211797</v>
      </c>
    </row>
    <row r="2388" spans="2:12" x14ac:dyDescent="0.2">
      <c r="B2388" s="71" t="s">
        <v>5848</v>
      </c>
      <c r="C2388" s="72" t="s">
        <v>5847</v>
      </c>
      <c r="D2388" s="72" t="s">
        <v>4231</v>
      </c>
      <c r="E2388" s="72" t="s">
        <v>10118</v>
      </c>
      <c r="F2388" s="72" t="s">
        <v>9983</v>
      </c>
      <c r="G2388" s="116">
        <v>6561</v>
      </c>
      <c r="H2388" s="73">
        <v>149.19999999999999</v>
      </c>
      <c r="I2388" s="70">
        <v>43.974530831099202</v>
      </c>
      <c r="J2388" s="74">
        <v>6559</v>
      </c>
      <c r="K2388" s="73">
        <v>150</v>
      </c>
      <c r="L2388" s="75">
        <v>43.726666666666702</v>
      </c>
    </row>
    <row r="2389" spans="2:12" x14ac:dyDescent="0.2">
      <c r="B2389" s="71" t="s">
        <v>5848</v>
      </c>
      <c r="C2389" s="72" t="s">
        <v>5847</v>
      </c>
      <c r="D2389" s="72" t="s">
        <v>4232</v>
      </c>
      <c r="E2389" s="72" t="s">
        <v>10118</v>
      </c>
      <c r="F2389" s="72" t="s">
        <v>9983</v>
      </c>
      <c r="G2389" s="116">
        <v>125345</v>
      </c>
      <c r="H2389" s="73">
        <v>3211.8</v>
      </c>
      <c r="I2389" s="70">
        <v>39.026402640264003</v>
      </c>
      <c r="J2389" s="74">
        <v>124437</v>
      </c>
      <c r="K2389" s="73">
        <v>3224.7</v>
      </c>
      <c r="L2389" s="75">
        <v>38.588705926132697</v>
      </c>
    </row>
    <row r="2390" spans="2:12" x14ac:dyDescent="0.2">
      <c r="B2390" s="71" t="s">
        <v>5848</v>
      </c>
      <c r="C2390" s="72" t="s">
        <v>5847</v>
      </c>
      <c r="D2390" s="72" t="s">
        <v>4233</v>
      </c>
      <c r="E2390" s="72" t="s">
        <v>10118</v>
      </c>
      <c r="F2390" s="72" t="s">
        <v>9983</v>
      </c>
      <c r="G2390" s="116">
        <v>93105</v>
      </c>
      <c r="H2390" s="73">
        <v>1736.5</v>
      </c>
      <c r="I2390" s="70">
        <v>53.616469910740001</v>
      </c>
      <c r="J2390" s="74">
        <v>94124</v>
      </c>
      <c r="K2390" s="73">
        <v>1744.5</v>
      </c>
      <c r="L2390" s="75">
        <v>53.954714817999402</v>
      </c>
    </row>
    <row r="2391" spans="2:12" x14ac:dyDescent="0.2">
      <c r="B2391" s="71" t="s">
        <v>5848</v>
      </c>
      <c r="C2391" s="72" t="s">
        <v>5847</v>
      </c>
      <c r="D2391" s="72" t="s">
        <v>4234</v>
      </c>
      <c r="E2391" s="72" t="s">
        <v>10118</v>
      </c>
      <c r="F2391" s="72" t="s">
        <v>9983</v>
      </c>
      <c r="G2391" s="116">
        <v>52191</v>
      </c>
      <c r="H2391" s="73">
        <v>647</v>
      </c>
      <c r="I2391" s="70">
        <v>80.666151468315306</v>
      </c>
      <c r="J2391" s="74">
        <v>56304</v>
      </c>
      <c r="K2391" s="73">
        <v>659.5</v>
      </c>
      <c r="L2391" s="75">
        <v>85.373768006065205</v>
      </c>
    </row>
    <row r="2392" spans="2:12" x14ac:dyDescent="0.2">
      <c r="B2392" s="71" t="s">
        <v>5848</v>
      </c>
      <c r="C2392" s="72" t="s">
        <v>5847</v>
      </c>
      <c r="D2392" s="72" t="s">
        <v>4235</v>
      </c>
      <c r="E2392" s="72" t="s">
        <v>10118</v>
      </c>
      <c r="F2392" s="72" t="s">
        <v>9983</v>
      </c>
      <c r="G2392" s="116">
        <v>15000</v>
      </c>
      <c r="H2392" s="73">
        <v>383.5</v>
      </c>
      <c r="I2392" s="70">
        <v>39.1134289439374</v>
      </c>
      <c r="J2392" s="74">
        <v>15270</v>
      </c>
      <c r="K2392" s="73">
        <v>383.5</v>
      </c>
      <c r="L2392" s="75">
        <v>39.817470664928301</v>
      </c>
    </row>
    <row r="2393" spans="2:12" x14ac:dyDescent="0.2">
      <c r="B2393" s="71" t="s">
        <v>5848</v>
      </c>
      <c r="C2393" s="72" t="s">
        <v>5847</v>
      </c>
      <c r="D2393" s="72" t="s">
        <v>4236</v>
      </c>
      <c r="E2393" s="72" t="s">
        <v>10118</v>
      </c>
      <c r="F2393" s="72" t="s">
        <v>9983</v>
      </c>
      <c r="G2393" s="116">
        <v>18487</v>
      </c>
      <c r="H2393" s="73">
        <v>432.5</v>
      </c>
      <c r="I2393" s="70">
        <v>42.744508670520197</v>
      </c>
      <c r="J2393" s="74">
        <v>18653</v>
      </c>
      <c r="K2393" s="73">
        <v>433.1</v>
      </c>
      <c r="L2393" s="75">
        <v>43.068575386746701</v>
      </c>
    </row>
    <row r="2394" spans="2:12" x14ac:dyDescent="0.2">
      <c r="B2394" s="71" t="s">
        <v>6682</v>
      </c>
      <c r="C2394" s="72" t="s">
        <v>5849</v>
      </c>
      <c r="D2394" s="72" t="s">
        <v>8593</v>
      </c>
      <c r="E2394" s="72" t="s">
        <v>10120</v>
      </c>
      <c r="F2394" s="72" t="s">
        <v>9990</v>
      </c>
      <c r="G2394" s="116">
        <v>0</v>
      </c>
      <c r="H2394" s="73">
        <v>32.700000000000003</v>
      </c>
      <c r="I2394" s="70">
        <v>0</v>
      </c>
      <c r="J2394" s="74">
        <v>0</v>
      </c>
      <c r="K2394" s="73">
        <v>35.799999999999997</v>
      </c>
      <c r="L2394" s="75">
        <v>0</v>
      </c>
    </row>
    <row r="2395" spans="2:12" x14ac:dyDescent="0.2">
      <c r="B2395" s="71" t="s">
        <v>6682</v>
      </c>
      <c r="C2395" s="72" t="s">
        <v>5849</v>
      </c>
      <c r="D2395" s="72" t="s">
        <v>6757</v>
      </c>
      <c r="E2395" s="72" t="s">
        <v>10120</v>
      </c>
      <c r="F2395" s="72" t="s">
        <v>9983</v>
      </c>
      <c r="G2395" s="116">
        <v>149994</v>
      </c>
      <c r="H2395" s="73">
        <v>1693.1</v>
      </c>
      <c r="I2395" s="70">
        <v>88.591341326560794</v>
      </c>
      <c r="J2395" s="74">
        <v>155582</v>
      </c>
      <c r="K2395" s="73">
        <v>1721.8</v>
      </c>
      <c r="L2395" s="75">
        <v>90.360088279707298</v>
      </c>
    </row>
    <row r="2396" spans="2:12" x14ac:dyDescent="0.2">
      <c r="B2396" s="71" t="s">
        <v>6682</v>
      </c>
      <c r="C2396" s="72" t="s">
        <v>5849</v>
      </c>
      <c r="D2396" s="72" t="s">
        <v>6758</v>
      </c>
      <c r="E2396" s="72" t="s">
        <v>10120</v>
      </c>
      <c r="F2396" s="72" t="s">
        <v>9983</v>
      </c>
      <c r="G2396" s="116">
        <v>750</v>
      </c>
      <c r="H2396" s="73">
        <v>81.8</v>
      </c>
      <c r="I2396" s="70">
        <v>9.1687041564792207</v>
      </c>
      <c r="J2396" s="74">
        <v>800</v>
      </c>
      <c r="K2396" s="73">
        <v>82.2</v>
      </c>
      <c r="L2396" s="75">
        <v>9.7323600973235997</v>
      </c>
    </row>
    <row r="2397" spans="2:12" x14ac:dyDescent="0.2">
      <c r="B2397" s="71" t="s">
        <v>6682</v>
      </c>
      <c r="C2397" s="72" t="s">
        <v>5849</v>
      </c>
      <c r="D2397" s="72" t="s">
        <v>6759</v>
      </c>
      <c r="E2397" s="72" t="s">
        <v>10120</v>
      </c>
      <c r="F2397" s="72" t="s">
        <v>9983</v>
      </c>
      <c r="G2397" s="116">
        <v>12760</v>
      </c>
      <c r="H2397" s="73">
        <v>519.4</v>
      </c>
      <c r="I2397" s="70">
        <v>24.566807855217601</v>
      </c>
      <c r="J2397" s="74">
        <v>12991</v>
      </c>
      <c r="K2397" s="73">
        <v>518.5</v>
      </c>
      <c r="L2397" s="75">
        <v>25.054966248794599</v>
      </c>
    </row>
    <row r="2398" spans="2:12" x14ac:dyDescent="0.2">
      <c r="B2398" s="71" t="s">
        <v>6682</v>
      </c>
      <c r="C2398" s="72" t="s">
        <v>5849</v>
      </c>
      <c r="D2398" s="72" t="s">
        <v>6760</v>
      </c>
      <c r="E2398" s="72" t="s">
        <v>10120</v>
      </c>
      <c r="F2398" s="72" t="s">
        <v>9983</v>
      </c>
      <c r="G2398" s="116">
        <v>69000</v>
      </c>
      <c r="H2398" s="73">
        <v>2770.7</v>
      </c>
      <c r="I2398" s="70">
        <v>24.903454000794</v>
      </c>
      <c r="J2398" s="74">
        <v>72277.5</v>
      </c>
      <c r="K2398" s="73">
        <v>2797.7</v>
      </c>
      <c r="L2398" s="75">
        <v>25.834614147335301</v>
      </c>
    </row>
    <row r="2399" spans="2:12" x14ac:dyDescent="0.2">
      <c r="B2399" s="71" t="s">
        <v>6682</v>
      </c>
      <c r="C2399" s="72" t="s">
        <v>5849</v>
      </c>
      <c r="D2399" s="72" t="s">
        <v>6761</v>
      </c>
      <c r="E2399" s="72" t="s">
        <v>10120</v>
      </c>
      <c r="F2399" s="72" t="s">
        <v>9983</v>
      </c>
      <c r="G2399" s="116">
        <v>142027</v>
      </c>
      <c r="H2399" s="73">
        <v>3920.2</v>
      </c>
      <c r="I2399" s="70">
        <v>36.229529105657903</v>
      </c>
      <c r="J2399" s="74">
        <v>149471</v>
      </c>
      <c r="K2399" s="73">
        <v>3930.8</v>
      </c>
      <c r="L2399" s="75">
        <v>38.025592754655499</v>
      </c>
    </row>
    <row r="2400" spans="2:12" x14ac:dyDescent="0.2">
      <c r="B2400" s="71" t="s">
        <v>6682</v>
      </c>
      <c r="C2400" s="72" t="s">
        <v>5849</v>
      </c>
      <c r="D2400" s="72" t="s">
        <v>6762</v>
      </c>
      <c r="E2400" s="72" t="s">
        <v>10120</v>
      </c>
      <c r="F2400" s="72" t="s">
        <v>9983</v>
      </c>
      <c r="G2400" s="116">
        <v>47076</v>
      </c>
      <c r="H2400" s="73">
        <v>401.4</v>
      </c>
      <c r="I2400" s="70">
        <v>117.27952167414099</v>
      </c>
      <c r="J2400" s="74">
        <v>47921</v>
      </c>
      <c r="K2400" s="73">
        <v>408.6</v>
      </c>
      <c r="L2400" s="75">
        <v>117.28095937347</v>
      </c>
    </row>
    <row r="2401" spans="2:12" x14ac:dyDescent="0.2">
      <c r="B2401" s="71" t="s">
        <v>6682</v>
      </c>
      <c r="C2401" s="72" t="s">
        <v>5849</v>
      </c>
      <c r="D2401" s="72" t="s">
        <v>8594</v>
      </c>
      <c r="E2401" s="72" t="s">
        <v>10120</v>
      </c>
      <c r="F2401" s="72" t="s">
        <v>9990</v>
      </c>
      <c r="G2401" s="116">
        <v>0</v>
      </c>
      <c r="H2401" s="73">
        <v>43.5</v>
      </c>
      <c r="I2401" s="70">
        <v>0</v>
      </c>
      <c r="J2401" s="74">
        <v>0</v>
      </c>
      <c r="K2401" s="73">
        <v>43</v>
      </c>
      <c r="L2401" s="75">
        <v>0</v>
      </c>
    </row>
    <row r="2402" spans="2:12" x14ac:dyDescent="0.2">
      <c r="B2402" s="71" t="s">
        <v>6682</v>
      </c>
      <c r="C2402" s="72" t="s">
        <v>5849</v>
      </c>
      <c r="D2402" s="72" t="s">
        <v>6763</v>
      </c>
      <c r="E2402" s="72" t="s">
        <v>10120</v>
      </c>
      <c r="F2402" s="72" t="s">
        <v>9983</v>
      </c>
      <c r="G2402" s="116">
        <v>325</v>
      </c>
      <c r="H2402" s="73">
        <v>48.3</v>
      </c>
      <c r="I2402" s="70">
        <v>6.7287784679089002</v>
      </c>
      <c r="J2402" s="74">
        <v>343</v>
      </c>
      <c r="K2402" s="73">
        <v>51</v>
      </c>
      <c r="L2402" s="75">
        <v>6.7254901960784297</v>
      </c>
    </row>
    <row r="2403" spans="2:12" x14ac:dyDescent="0.2">
      <c r="B2403" s="71" t="s">
        <v>6682</v>
      </c>
      <c r="C2403" s="72" t="s">
        <v>5849</v>
      </c>
      <c r="D2403" s="72" t="s">
        <v>6764</v>
      </c>
      <c r="E2403" s="72" t="s">
        <v>10120</v>
      </c>
      <c r="F2403" s="72" t="s">
        <v>9983</v>
      </c>
      <c r="G2403" s="116">
        <v>11147</v>
      </c>
      <c r="H2403" s="73">
        <v>573.70000000000005</v>
      </c>
      <c r="I2403" s="70">
        <v>19.4300156876416</v>
      </c>
      <c r="J2403" s="74">
        <v>12000</v>
      </c>
      <c r="K2403" s="73">
        <v>580.70000000000005</v>
      </c>
      <c r="L2403" s="75">
        <v>20.664714999139001</v>
      </c>
    </row>
    <row r="2404" spans="2:12" x14ac:dyDescent="0.2">
      <c r="B2404" s="71" t="s">
        <v>6682</v>
      </c>
      <c r="C2404" s="72" t="s">
        <v>5849</v>
      </c>
      <c r="D2404" s="72" t="s">
        <v>6765</v>
      </c>
      <c r="E2404" s="72" t="s">
        <v>10120</v>
      </c>
      <c r="F2404" s="72" t="s">
        <v>9983</v>
      </c>
      <c r="G2404" s="116">
        <v>3504</v>
      </c>
      <c r="H2404" s="73">
        <v>160.30000000000001</v>
      </c>
      <c r="I2404" s="70">
        <v>21.8590143480973</v>
      </c>
      <c r="J2404" s="74">
        <v>4017</v>
      </c>
      <c r="K2404" s="73">
        <v>165.5</v>
      </c>
      <c r="L2404" s="75">
        <v>24.271903323262801</v>
      </c>
    </row>
    <row r="2405" spans="2:12" x14ac:dyDescent="0.2">
      <c r="B2405" s="71" t="s">
        <v>6682</v>
      </c>
      <c r="C2405" s="72" t="s">
        <v>5849</v>
      </c>
      <c r="D2405" s="72" t="s">
        <v>6766</v>
      </c>
      <c r="E2405" s="72" t="s">
        <v>10120</v>
      </c>
      <c r="F2405" s="72" t="s">
        <v>9983</v>
      </c>
      <c r="G2405" s="116">
        <v>1384.7</v>
      </c>
      <c r="H2405" s="73">
        <v>59.3</v>
      </c>
      <c r="I2405" s="70">
        <v>23.350758853288401</v>
      </c>
      <c r="J2405" s="74">
        <v>1384.66</v>
      </c>
      <c r="K2405" s="73">
        <v>59.4</v>
      </c>
      <c r="L2405" s="75">
        <v>23.3107744107744</v>
      </c>
    </row>
    <row r="2406" spans="2:12" x14ac:dyDescent="0.2">
      <c r="B2406" s="71" t="s">
        <v>6682</v>
      </c>
      <c r="C2406" s="72" t="s">
        <v>5849</v>
      </c>
      <c r="D2406" s="72" t="s">
        <v>6767</v>
      </c>
      <c r="E2406" s="72" t="s">
        <v>10120</v>
      </c>
      <c r="F2406" s="72" t="s">
        <v>9983</v>
      </c>
      <c r="G2406" s="116">
        <v>10228.459999999999</v>
      </c>
      <c r="H2406" s="73">
        <v>216.7</v>
      </c>
      <c r="I2406" s="70">
        <v>47.2010152284264</v>
      </c>
      <c r="J2406" s="74">
        <v>14484.74</v>
      </c>
      <c r="K2406" s="73">
        <v>219.2</v>
      </c>
      <c r="L2406" s="75">
        <v>66.080018248175193</v>
      </c>
    </row>
    <row r="2407" spans="2:12" x14ac:dyDescent="0.2">
      <c r="B2407" s="71" t="s">
        <v>6682</v>
      </c>
      <c r="C2407" s="72" t="s">
        <v>5849</v>
      </c>
      <c r="D2407" s="72" t="s">
        <v>6768</v>
      </c>
      <c r="E2407" s="72" t="s">
        <v>10120</v>
      </c>
      <c r="F2407" s="72" t="s">
        <v>9983</v>
      </c>
      <c r="G2407" s="116">
        <v>145160</v>
      </c>
      <c r="H2407" s="73">
        <v>4510.3999999999996</v>
      </c>
      <c r="I2407" s="70">
        <v>32.183398368215698</v>
      </c>
      <c r="J2407" s="74">
        <v>149760</v>
      </c>
      <c r="K2407" s="73">
        <v>4608.1000000000004</v>
      </c>
      <c r="L2407" s="75">
        <v>32.499294720166702</v>
      </c>
    </row>
    <row r="2408" spans="2:12" x14ac:dyDescent="0.2">
      <c r="B2408" s="71" t="s">
        <v>6682</v>
      </c>
      <c r="C2408" s="72" t="s">
        <v>5849</v>
      </c>
      <c r="D2408" s="72" t="s">
        <v>8595</v>
      </c>
      <c r="E2408" s="72" t="s">
        <v>10120</v>
      </c>
      <c r="F2408" s="72" t="s">
        <v>9980</v>
      </c>
      <c r="G2408" s="116">
        <v>0</v>
      </c>
      <c r="H2408" s="73">
        <v>0</v>
      </c>
      <c r="I2408" s="70">
        <v>0</v>
      </c>
      <c r="J2408" s="74">
        <v>0</v>
      </c>
      <c r="K2408" s="73">
        <v>0</v>
      </c>
      <c r="L2408" s="75">
        <v>0</v>
      </c>
    </row>
    <row r="2409" spans="2:12" x14ac:dyDescent="0.2">
      <c r="B2409" s="71" t="s">
        <v>6682</v>
      </c>
      <c r="C2409" s="72" t="s">
        <v>5849</v>
      </c>
      <c r="D2409" s="72" t="s">
        <v>6769</v>
      </c>
      <c r="E2409" s="72" t="s">
        <v>10120</v>
      </c>
      <c r="F2409" s="72" t="s">
        <v>9983</v>
      </c>
      <c r="G2409" s="116">
        <v>5100</v>
      </c>
      <c r="H2409" s="73">
        <v>379.6</v>
      </c>
      <c r="I2409" s="70">
        <v>13.4351949420443</v>
      </c>
      <c r="J2409" s="74">
        <v>5100</v>
      </c>
      <c r="K2409" s="73">
        <v>377.9</v>
      </c>
      <c r="L2409" s="75">
        <v>13.495633765546399</v>
      </c>
    </row>
    <row r="2410" spans="2:12" x14ac:dyDescent="0.2">
      <c r="B2410" s="71" t="s">
        <v>6682</v>
      </c>
      <c r="C2410" s="72" t="s">
        <v>5849</v>
      </c>
      <c r="D2410" s="72" t="s">
        <v>6770</v>
      </c>
      <c r="E2410" s="72" t="s">
        <v>10120</v>
      </c>
      <c r="F2410" s="72" t="s">
        <v>9983</v>
      </c>
      <c r="G2410" s="116">
        <v>24789</v>
      </c>
      <c r="H2410" s="73">
        <v>1350.2</v>
      </c>
      <c r="I2410" s="70">
        <v>18.359502295956201</v>
      </c>
      <c r="J2410" s="74">
        <v>33807</v>
      </c>
      <c r="K2410" s="73">
        <v>1405.6</v>
      </c>
      <c r="L2410" s="75">
        <v>24.0516505406944</v>
      </c>
    </row>
    <row r="2411" spans="2:12" x14ac:dyDescent="0.2">
      <c r="B2411" s="71" t="s">
        <v>6682</v>
      </c>
      <c r="C2411" s="72" t="s">
        <v>5849</v>
      </c>
      <c r="D2411" s="72" t="s">
        <v>6771</v>
      </c>
      <c r="E2411" s="72" t="s">
        <v>10120</v>
      </c>
      <c r="F2411" s="72" t="s">
        <v>9983</v>
      </c>
      <c r="G2411" s="116">
        <v>7835.81</v>
      </c>
      <c r="H2411" s="73">
        <v>297.60000000000002</v>
      </c>
      <c r="I2411" s="70">
        <v>26.330006720430099</v>
      </c>
      <c r="J2411" s="74">
        <v>9000</v>
      </c>
      <c r="K2411" s="73">
        <v>304.8</v>
      </c>
      <c r="L2411" s="75">
        <v>29.5275590551181</v>
      </c>
    </row>
    <row r="2412" spans="2:12" x14ac:dyDescent="0.2">
      <c r="B2412" s="71" t="s">
        <v>6682</v>
      </c>
      <c r="C2412" s="72" t="s">
        <v>5849</v>
      </c>
      <c r="D2412" s="72" t="s">
        <v>4296</v>
      </c>
      <c r="E2412" s="72" t="s">
        <v>10120</v>
      </c>
      <c r="F2412" s="72" t="s">
        <v>10122</v>
      </c>
      <c r="G2412" s="116">
        <v>45234</v>
      </c>
      <c r="H2412" s="73">
        <v>23827.3</v>
      </c>
      <c r="I2412" s="70">
        <v>1.9</v>
      </c>
      <c r="J2412" s="74">
        <v>45948.46</v>
      </c>
      <c r="K2412" s="73">
        <v>24183.8</v>
      </c>
      <c r="L2412" s="75">
        <v>1.8999685740040899</v>
      </c>
    </row>
    <row r="2413" spans="2:12" x14ac:dyDescent="0.2">
      <c r="B2413" s="71" t="s">
        <v>6682</v>
      </c>
      <c r="C2413" s="72" t="s">
        <v>5849</v>
      </c>
      <c r="D2413" s="72" t="s">
        <v>4953</v>
      </c>
      <c r="E2413" s="72" t="s">
        <v>10120</v>
      </c>
      <c r="F2413" s="72" t="s">
        <v>9983</v>
      </c>
      <c r="G2413" s="116">
        <v>160337</v>
      </c>
      <c r="H2413" s="73">
        <v>846.2</v>
      </c>
      <c r="I2413" s="70">
        <v>189.47884660836701</v>
      </c>
      <c r="J2413" s="74">
        <v>173319</v>
      </c>
      <c r="K2413" s="73">
        <v>880.6</v>
      </c>
      <c r="L2413" s="75">
        <v>196.819214172155</v>
      </c>
    </row>
    <row r="2414" spans="2:12" x14ac:dyDescent="0.2">
      <c r="B2414" s="71" t="s">
        <v>6682</v>
      </c>
      <c r="C2414" s="72" t="s">
        <v>5849</v>
      </c>
      <c r="D2414" s="72" t="s">
        <v>8596</v>
      </c>
      <c r="E2414" s="72" t="s">
        <v>10120</v>
      </c>
      <c r="F2414" s="72" t="s">
        <v>9990</v>
      </c>
      <c r="G2414" s="116">
        <v>0</v>
      </c>
      <c r="H2414" s="73">
        <v>38.299999999999997</v>
      </c>
      <c r="I2414" s="70">
        <v>0</v>
      </c>
      <c r="J2414" s="74">
        <v>0</v>
      </c>
      <c r="K2414" s="73">
        <v>38.6</v>
      </c>
      <c r="L2414" s="75">
        <v>0</v>
      </c>
    </row>
    <row r="2415" spans="2:12" x14ac:dyDescent="0.2">
      <c r="B2415" s="71" t="s">
        <v>6682</v>
      </c>
      <c r="C2415" s="72" t="s">
        <v>5849</v>
      </c>
      <c r="D2415" s="72" t="s">
        <v>6520</v>
      </c>
      <c r="E2415" s="72" t="s">
        <v>10120</v>
      </c>
      <c r="F2415" s="72" t="s">
        <v>9983</v>
      </c>
      <c r="G2415" s="116">
        <v>15473</v>
      </c>
      <c r="H2415" s="73">
        <v>378.7</v>
      </c>
      <c r="I2415" s="70">
        <v>40.858199102191698</v>
      </c>
      <c r="J2415" s="74">
        <v>15732</v>
      </c>
      <c r="K2415" s="73">
        <v>377.3</v>
      </c>
      <c r="L2415" s="75">
        <v>41.696262920752702</v>
      </c>
    </row>
    <row r="2416" spans="2:12" x14ac:dyDescent="0.2">
      <c r="B2416" s="71" t="s">
        <v>6682</v>
      </c>
      <c r="C2416" s="72" t="s">
        <v>5849</v>
      </c>
      <c r="D2416" s="72" t="s">
        <v>6772</v>
      </c>
      <c r="E2416" s="72" t="s">
        <v>10120</v>
      </c>
      <c r="F2416" s="72" t="s">
        <v>9983</v>
      </c>
      <c r="G2416" s="116">
        <v>81663</v>
      </c>
      <c r="H2416" s="73">
        <v>591.79999999999995</v>
      </c>
      <c r="I2416" s="70">
        <v>137.99087529570801</v>
      </c>
      <c r="J2416" s="74">
        <v>81253</v>
      </c>
      <c r="K2416" s="73">
        <v>576.29999999999995</v>
      </c>
      <c r="L2416" s="75">
        <v>140.99080340100599</v>
      </c>
    </row>
    <row r="2417" spans="2:12" x14ac:dyDescent="0.2">
      <c r="B2417" s="71" t="s">
        <v>6682</v>
      </c>
      <c r="C2417" s="72" t="s">
        <v>5849</v>
      </c>
      <c r="D2417" s="72" t="s">
        <v>6773</v>
      </c>
      <c r="E2417" s="72" t="s">
        <v>10120</v>
      </c>
      <c r="F2417" s="72" t="s">
        <v>9983</v>
      </c>
      <c r="G2417" s="116">
        <v>12040</v>
      </c>
      <c r="H2417" s="73">
        <v>242.4</v>
      </c>
      <c r="I2417" s="70">
        <v>49.669966996699699</v>
      </c>
      <c r="J2417" s="74">
        <v>12694</v>
      </c>
      <c r="K2417" s="73">
        <v>243.4</v>
      </c>
      <c r="L2417" s="75">
        <v>52.152834839769902</v>
      </c>
    </row>
    <row r="2418" spans="2:12" x14ac:dyDescent="0.2">
      <c r="B2418" s="71" t="s">
        <v>6682</v>
      </c>
      <c r="C2418" s="72" t="s">
        <v>5849</v>
      </c>
      <c r="D2418" s="72" t="s">
        <v>6774</v>
      </c>
      <c r="E2418" s="72" t="s">
        <v>10120</v>
      </c>
      <c r="F2418" s="72" t="s">
        <v>9983</v>
      </c>
      <c r="G2418" s="116">
        <v>5907</v>
      </c>
      <c r="H2418" s="73">
        <v>247.5</v>
      </c>
      <c r="I2418" s="70">
        <v>23.866666666666699</v>
      </c>
      <c r="J2418" s="74">
        <v>6144</v>
      </c>
      <c r="K2418" s="73">
        <v>257.39999999999998</v>
      </c>
      <c r="L2418" s="75">
        <v>23.8694638694639</v>
      </c>
    </row>
    <row r="2419" spans="2:12" x14ac:dyDescent="0.2">
      <c r="B2419" s="71" t="s">
        <v>6682</v>
      </c>
      <c r="C2419" s="72" t="s">
        <v>5849</v>
      </c>
      <c r="D2419" s="72" t="s">
        <v>6775</v>
      </c>
      <c r="E2419" s="72" t="s">
        <v>10120</v>
      </c>
      <c r="F2419" s="72" t="s">
        <v>9983</v>
      </c>
      <c r="G2419" s="116">
        <v>72686</v>
      </c>
      <c r="H2419" s="73">
        <v>1192.5</v>
      </c>
      <c r="I2419" s="70">
        <v>60.952620545073401</v>
      </c>
      <c r="J2419" s="74">
        <v>76680</v>
      </c>
      <c r="K2419" s="73">
        <v>1215.4000000000001</v>
      </c>
      <c r="L2419" s="75">
        <v>63.090340628599598</v>
      </c>
    </row>
    <row r="2420" spans="2:12" x14ac:dyDescent="0.2">
      <c r="B2420" s="71" t="s">
        <v>6682</v>
      </c>
      <c r="C2420" s="72" t="s">
        <v>5849</v>
      </c>
      <c r="D2420" s="72" t="s">
        <v>6776</v>
      </c>
      <c r="E2420" s="72" t="s">
        <v>10120</v>
      </c>
      <c r="F2420" s="72" t="s">
        <v>9983</v>
      </c>
      <c r="G2420" s="116">
        <v>9541.3799999999992</v>
      </c>
      <c r="H2420" s="73">
        <v>286.7</v>
      </c>
      <c r="I2420" s="70">
        <v>33.280013951866103</v>
      </c>
      <c r="J2420" s="74">
        <v>9428.23</v>
      </c>
      <c r="K2420" s="73">
        <v>283.3</v>
      </c>
      <c r="L2420" s="75">
        <v>33.280021178962201</v>
      </c>
    </row>
    <row r="2421" spans="2:12" x14ac:dyDescent="0.2">
      <c r="B2421" s="71" t="s">
        <v>6682</v>
      </c>
      <c r="C2421" s="72" t="s">
        <v>5849</v>
      </c>
      <c r="D2421" s="72" t="s">
        <v>6777</v>
      </c>
      <c r="E2421" s="72" t="s">
        <v>10120</v>
      </c>
      <c r="F2421" s="72" t="s">
        <v>9983</v>
      </c>
      <c r="G2421" s="116">
        <v>12596</v>
      </c>
      <c r="H2421" s="73">
        <v>474.7</v>
      </c>
      <c r="I2421" s="70">
        <v>26.534653465346501</v>
      </c>
      <c r="J2421" s="74">
        <v>13170</v>
      </c>
      <c r="K2421" s="73">
        <v>477.3</v>
      </c>
      <c r="L2421" s="75">
        <v>27.592708988057801</v>
      </c>
    </row>
    <row r="2422" spans="2:12" x14ac:dyDescent="0.2">
      <c r="B2422" s="71" t="s">
        <v>6682</v>
      </c>
      <c r="C2422" s="72" t="s">
        <v>5849</v>
      </c>
      <c r="D2422" s="72" t="s">
        <v>6779</v>
      </c>
      <c r="E2422" s="72" t="s">
        <v>10120</v>
      </c>
      <c r="F2422" s="72" t="s">
        <v>9983</v>
      </c>
      <c r="G2422" s="116">
        <v>11264.53</v>
      </c>
      <c r="H2422" s="73">
        <v>687.7</v>
      </c>
      <c r="I2422" s="70">
        <v>16.3800058164897</v>
      </c>
      <c r="J2422" s="74">
        <v>11829</v>
      </c>
      <c r="K2422" s="73">
        <v>707.9</v>
      </c>
      <c r="L2422" s="75">
        <v>16.709987286339899</v>
      </c>
    </row>
    <row r="2423" spans="2:12" x14ac:dyDescent="0.2">
      <c r="B2423" s="71" t="s">
        <v>6682</v>
      </c>
      <c r="C2423" s="72" t="s">
        <v>5849</v>
      </c>
      <c r="D2423" s="72" t="s">
        <v>6780</v>
      </c>
      <c r="E2423" s="72" t="s">
        <v>10120</v>
      </c>
      <c r="F2423" s="72" t="s">
        <v>9983</v>
      </c>
      <c r="G2423" s="116">
        <v>279267.15000000002</v>
      </c>
      <c r="H2423" s="73">
        <v>1086.3</v>
      </c>
      <c r="I2423" s="70">
        <v>257.081054957194</v>
      </c>
      <c r="J2423" s="74">
        <v>287897.15000000002</v>
      </c>
      <c r="K2423" s="73">
        <v>1101</v>
      </c>
      <c r="L2423" s="75">
        <v>261.48696639418699</v>
      </c>
    </row>
    <row r="2424" spans="2:12" x14ac:dyDescent="0.2">
      <c r="B2424" s="71" t="s">
        <v>6682</v>
      </c>
      <c r="C2424" s="72" t="s">
        <v>5849</v>
      </c>
      <c r="D2424" s="72" t="s">
        <v>6781</v>
      </c>
      <c r="E2424" s="72" t="s">
        <v>10120</v>
      </c>
      <c r="F2424" s="72" t="s">
        <v>9983</v>
      </c>
      <c r="G2424" s="116">
        <v>111782</v>
      </c>
      <c r="H2424" s="73">
        <v>681.6</v>
      </c>
      <c r="I2424" s="70">
        <v>163.99941314553999</v>
      </c>
      <c r="J2424" s="74">
        <v>114744</v>
      </c>
      <c r="K2424" s="73">
        <v>682.6</v>
      </c>
      <c r="L2424" s="75">
        <v>168.09844711397599</v>
      </c>
    </row>
    <row r="2425" spans="2:12" x14ac:dyDescent="0.2">
      <c r="B2425" s="71" t="s">
        <v>6682</v>
      </c>
      <c r="C2425" s="72" t="s">
        <v>5849</v>
      </c>
      <c r="D2425" s="72" t="s">
        <v>6782</v>
      </c>
      <c r="E2425" s="72" t="s">
        <v>10120</v>
      </c>
      <c r="F2425" s="72" t="s">
        <v>9983</v>
      </c>
      <c r="G2425" s="116">
        <v>4896.9399999999996</v>
      </c>
      <c r="H2425" s="73">
        <v>137.4</v>
      </c>
      <c r="I2425" s="70">
        <v>35.6400291120815</v>
      </c>
      <c r="J2425" s="74">
        <v>4965</v>
      </c>
      <c r="K2425" s="73">
        <v>139.30000000000001</v>
      </c>
      <c r="L2425" s="75">
        <v>35.6424982053123</v>
      </c>
    </row>
    <row r="2426" spans="2:12" x14ac:dyDescent="0.2">
      <c r="B2426" s="71" t="s">
        <v>6682</v>
      </c>
      <c r="C2426" s="72" t="s">
        <v>5849</v>
      </c>
      <c r="D2426" s="72" t="s">
        <v>6783</v>
      </c>
      <c r="E2426" s="72" t="s">
        <v>10120</v>
      </c>
      <c r="F2426" s="72" t="s">
        <v>9983</v>
      </c>
      <c r="G2426" s="116">
        <v>6000.1</v>
      </c>
      <c r="H2426" s="73">
        <v>180.4</v>
      </c>
      <c r="I2426" s="70">
        <v>33.259977827051003</v>
      </c>
      <c r="J2426" s="74">
        <v>6153.1</v>
      </c>
      <c r="K2426" s="73">
        <v>185</v>
      </c>
      <c r="L2426" s="75">
        <v>33.26</v>
      </c>
    </row>
    <row r="2427" spans="2:12" x14ac:dyDescent="0.2">
      <c r="B2427" s="71" t="s">
        <v>6682</v>
      </c>
      <c r="C2427" s="72" t="s">
        <v>5849</v>
      </c>
      <c r="D2427" s="72" t="s">
        <v>8597</v>
      </c>
      <c r="E2427" s="72" t="s">
        <v>10120</v>
      </c>
      <c r="F2427" s="72" t="s">
        <v>9980</v>
      </c>
      <c r="G2427" s="116">
        <v>0</v>
      </c>
      <c r="H2427" s="73">
        <v>0</v>
      </c>
      <c r="I2427" s="70">
        <v>0</v>
      </c>
      <c r="J2427" s="74">
        <v>0</v>
      </c>
      <c r="K2427" s="73">
        <v>0</v>
      </c>
      <c r="L2427" s="75">
        <v>0</v>
      </c>
    </row>
    <row r="2428" spans="2:12" x14ac:dyDescent="0.2">
      <c r="B2428" s="71" t="s">
        <v>6682</v>
      </c>
      <c r="C2428" s="72" t="s">
        <v>5849</v>
      </c>
      <c r="D2428" s="72" t="s">
        <v>6784</v>
      </c>
      <c r="E2428" s="72" t="s">
        <v>10120</v>
      </c>
      <c r="F2428" s="72" t="s">
        <v>9983</v>
      </c>
      <c r="G2428" s="116">
        <v>8879</v>
      </c>
      <c r="H2428" s="73">
        <v>80.099999999999994</v>
      </c>
      <c r="I2428" s="70">
        <v>110.84893882646701</v>
      </c>
      <c r="J2428" s="74">
        <v>9314</v>
      </c>
      <c r="K2428" s="73">
        <v>80.599999999999994</v>
      </c>
      <c r="L2428" s="75">
        <v>115.55831265508699</v>
      </c>
    </row>
    <row r="2429" spans="2:12" x14ac:dyDescent="0.2">
      <c r="B2429" s="71" t="s">
        <v>6682</v>
      </c>
      <c r="C2429" s="72" t="s">
        <v>5849</v>
      </c>
      <c r="D2429" s="72" t="s">
        <v>6785</v>
      </c>
      <c r="E2429" s="72" t="s">
        <v>10120</v>
      </c>
      <c r="F2429" s="72" t="s">
        <v>9983</v>
      </c>
      <c r="G2429" s="116">
        <v>72599.58</v>
      </c>
      <c r="H2429" s="73">
        <v>1306.3</v>
      </c>
      <c r="I2429" s="70">
        <v>55.576498507234199</v>
      </c>
      <c r="J2429" s="74">
        <v>76229.56</v>
      </c>
      <c r="K2429" s="73">
        <v>1306.5</v>
      </c>
      <c r="L2429" s="75">
        <v>58.346391121316501</v>
      </c>
    </row>
    <row r="2430" spans="2:12" x14ac:dyDescent="0.2">
      <c r="B2430" s="71" t="s">
        <v>6682</v>
      </c>
      <c r="C2430" s="72" t="s">
        <v>5849</v>
      </c>
      <c r="D2430" s="72" t="s">
        <v>6786</v>
      </c>
      <c r="E2430" s="72" t="s">
        <v>10120</v>
      </c>
      <c r="F2430" s="72" t="s">
        <v>9983</v>
      </c>
      <c r="G2430" s="116">
        <v>18957.740000000002</v>
      </c>
      <c r="H2430" s="73">
        <v>639.6</v>
      </c>
      <c r="I2430" s="70">
        <v>29.639993746091299</v>
      </c>
      <c r="J2430" s="74">
        <v>20388</v>
      </c>
      <c r="K2430" s="73">
        <v>645.79999999999995</v>
      </c>
      <c r="L2430" s="75">
        <v>31.5701455558997</v>
      </c>
    </row>
    <row r="2431" spans="2:12" x14ac:dyDescent="0.2">
      <c r="B2431" s="71" t="s">
        <v>6682</v>
      </c>
      <c r="C2431" s="72" t="s">
        <v>5849</v>
      </c>
      <c r="D2431" s="72" t="s">
        <v>6787</v>
      </c>
      <c r="E2431" s="72" t="s">
        <v>10120</v>
      </c>
      <c r="F2431" s="72" t="s">
        <v>9983</v>
      </c>
      <c r="G2431" s="116">
        <v>17312</v>
      </c>
      <c r="H2431" s="73">
        <v>634.4</v>
      </c>
      <c r="I2431" s="70">
        <v>27.288776796973501</v>
      </c>
      <c r="J2431" s="74">
        <v>20448</v>
      </c>
      <c r="K2431" s="73">
        <v>664.3</v>
      </c>
      <c r="L2431" s="75">
        <v>30.781273520999601</v>
      </c>
    </row>
    <row r="2432" spans="2:12" x14ac:dyDescent="0.2">
      <c r="B2432" s="71" t="s">
        <v>6682</v>
      </c>
      <c r="C2432" s="72" t="s">
        <v>5849</v>
      </c>
      <c r="D2432" s="72" t="s">
        <v>7768</v>
      </c>
      <c r="E2432" s="72" t="s">
        <v>10120</v>
      </c>
      <c r="F2432" s="72" t="s">
        <v>9983</v>
      </c>
      <c r="G2432" s="116">
        <v>455950</v>
      </c>
      <c r="H2432" s="73">
        <v>2177.3000000000002</v>
      </c>
      <c r="I2432" s="70">
        <v>209.41073807008701</v>
      </c>
      <c r="J2432" s="74">
        <v>469590</v>
      </c>
      <c r="K2432" s="73">
        <v>2205</v>
      </c>
      <c r="L2432" s="75">
        <v>212.965986394558</v>
      </c>
    </row>
    <row r="2433" spans="2:12" x14ac:dyDescent="0.2">
      <c r="B2433" s="71" t="s">
        <v>6682</v>
      </c>
      <c r="C2433" s="72" t="s">
        <v>5849</v>
      </c>
      <c r="D2433" s="72" t="s">
        <v>7769</v>
      </c>
      <c r="E2433" s="72" t="s">
        <v>10120</v>
      </c>
      <c r="F2433" s="72" t="s">
        <v>9983</v>
      </c>
      <c r="G2433" s="116">
        <v>66413</v>
      </c>
      <c r="H2433" s="73">
        <v>619.4</v>
      </c>
      <c r="I2433" s="70">
        <v>107.22150468194999</v>
      </c>
      <c r="J2433" s="74">
        <v>68330</v>
      </c>
      <c r="K2433" s="73">
        <v>610.4</v>
      </c>
      <c r="L2433" s="75">
        <v>111.942988204456</v>
      </c>
    </row>
    <row r="2434" spans="2:12" x14ac:dyDescent="0.2">
      <c r="B2434" s="71" t="s">
        <v>6682</v>
      </c>
      <c r="C2434" s="72" t="s">
        <v>5849</v>
      </c>
      <c r="D2434" s="72" t="s">
        <v>8598</v>
      </c>
      <c r="E2434" s="72" t="s">
        <v>10120</v>
      </c>
      <c r="F2434" s="72" t="s">
        <v>9990</v>
      </c>
      <c r="G2434" s="116">
        <v>150</v>
      </c>
      <c r="H2434" s="73">
        <v>58.7</v>
      </c>
      <c r="I2434" s="70">
        <v>2.5553662691652499</v>
      </c>
      <c r="J2434" s="74">
        <v>0</v>
      </c>
      <c r="K2434" s="73">
        <v>55.1</v>
      </c>
      <c r="L2434" s="75">
        <v>0</v>
      </c>
    </row>
    <row r="2435" spans="2:12" x14ac:dyDescent="0.2">
      <c r="B2435" s="71" t="s">
        <v>6682</v>
      </c>
      <c r="C2435" s="72" t="s">
        <v>5849</v>
      </c>
      <c r="D2435" s="72" t="s">
        <v>7770</v>
      </c>
      <c r="E2435" s="72" t="s">
        <v>10120</v>
      </c>
      <c r="F2435" s="72" t="s">
        <v>9983</v>
      </c>
      <c r="G2435" s="116">
        <v>40660</v>
      </c>
      <c r="H2435" s="73">
        <v>1627.7</v>
      </c>
      <c r="I2435" s="70">
        <v>24.9800331756466</v>
      </c>
      <c r="J2435" s="74">
        <v>41125</v>
      </c>
      <c r="K2435" s="73">
        <v>1646.3</v>
      </c>
      <c r="L2435" s="75">
        <v>24.980258762072499</v>
      </c>
    </row>
    <row r="2436" spans="2:12" x14ac:dyDescent="0.2">
      <c r="B2436" s="71" t="s">
        <v>6682</v>
      </c>
      <c r="C2436" s="72" t="s">
        <v>5849</v>
      </c>
      <c r="D2436" s="72" t="s">
        <v>7576</v>
      </c>
      <c r="E2436" s="72" t="s">
        <v>10120</v>
      </c>
      <c r="F2436" s="72" t="s">
        <v>9980</v>
      </c>
      <c r="G2436" s="116">
        <v>36563</v>
      </c>
      <c r="H2436" s="73">
        <v>473.5</v>
      </c>
      <c r="I2436" s="70">
        <v>77.218585005279806</v>
      </c>
      <c r="J2436" s="74">
        <v>36590</v>
      </c>
      <c r="K2436" s="73">
        <v>485.9</v>
      </c>
      <c r="L2436" s="75">
        <v>75.303560403375201</v>
      </c>
    </row>
    <row r="2437" spans="2:12" x14ac:dyDescent="0.2">
      <c r="B2437" s="71" t="s">
        <v>6682</v>
      </c>
      <c r="C2437" s="72" t="s">
        <v>5849</v>
      </c>
      <c r="D2437" s="72" t="s">
        <v>8599</v>
      </c>
      <c r="E2437" s="72" t="s">
        <v>10120</v>
      </c>
      <c r="F2437" s="72" t="s">
        <v>9990</v>
      </c>
      <c r="G2437" s="116">
        <v>0</v>
      </c>
      <c r="H2437" s="73">
        <v>15</v>
      </c>
      <c r="I2437" s="70">
        <v>0</v>
      </c>
      <c r="J2437" s="74">
        <v>0</v>
      </c>
      <c r="K2437" s="73">
        <v>15.1</v>
      </c>
      <c r="L2437" s="75">
        <v>0</v>
      </c>
    </row>
    <row r="2438" spans="2:12" x14ac:dyDescent="0.2">
      <c r="B2438" s="71" t="s">
        <v>6682</v>
      </c>
      <c r="C2438" s="72" t="s">
        <v>5849</v>
      </c>
      <c r="D2438" s="72" t="s">
        <v>7771</v>
      </c>
      <c r="E2438" s="72" t="s">
        <v>10120</v>
      </c>
      <c r="F2438" s="72" t="s">
        <v>9983</v>
      </c>
      <c r="G2438" s="116">
        <v>1316600</v>
      </c>
      <c r="H2438" s="73">
        <v>6294.2</v>
      </c>
      <c r="I2438" s="70">
        <v>209.17670236090399</v>
      </c>
      <c r="J2438" s="74">
        <v>1348550</v>
      </c>
      <c r="K2438" s="73">
        <v>6321.7</v>
      </c>
      <c r="L2438" s="75">
        <v>213.32078396633801</v>
      </c>
    </row>
    <row r="2439" spans="2:12" x14ac:dyDescent="0.2">
      <c r="B2439" s="71" t="s">
        <v>6682</v>
      </c>
      <c r="C2439" s="72" t="s">
        <v>5849</v>
      </c>
      <c r="D2439" s="72" t="s">
        <v>7772</v>
      </c>
      <c r="E2439" s="72" t="s">
        <v>10120</v>
      </c>
      <c r="F2439" s="72" t="s">
        <v>9983</v>
      </c>
      <c r="G2439" s="116">
        <v>18043.310000000001</v>
      </c>
      <c r="H2439" s="73">
        <v>1013.1</v>
      </c>
      <c r="I2439" s="70">
        <v>17.8099990129306</v>
      </c>
      <c r="J2439" s="74">
        <v>19266</v>
      </c>
      <c r="K2439" s="73">
        <v>1027</v>
      </c>
      <c r="L2439" s="75">
        <v>18.759493670886101</v>
      </c>
    </row>
    <row r="2440" spans="2:12" x14ac:dyDescent="0.2">
      <c r="B2440" s="71" t="s">
        <v>6682</v>
      </c>
      <c r="C2440" s="72" t="s">
        <v>5849</v>
      </c>
      <c r="D2440" s="72" t="s">
        <v>7773</v>
      </c>
      <c r="E2440" s="72" t="s">
        <v>10120</v>
      </c>
      <c r="F2440" s="72" t="s">
        <v>9983</v>
      </c>
      <c r="G2440" s="116">
        <v>76554</v>
      </c>
      <c r="H2440" s="73">
        <v>1641.4</v>
      </c>
      <c r="I2440" s="70">
        <v>46.639454124527802</v>
      </c>
      <c r="J2440" s="74">
        <v>84018</v>
      </c>
      <c r="K2440" s="73">
        <v>1638.7</v>
      </c>
      <c r="L2440" s="75">
        <v>51.271129553914697</v>
      </c>
    </row>
    <row r="2441" spans="2:12" x14ac:dyDescent="0.2">
      <c r="B2441" s="71" t="s">
        <v>6682</v>
      </c>
      <c r="C2441" s="72" t="s">
        <v>5849</v>
      </c>
      <c r="D2441" s="72" t="s">
        <v>7774</v>
      </c>
      <c r="E2441" s="72" t="s">
        <v>10120</v>
      </c>
      <c r="F2441" s="72" t="s">
        <v>9983</v>
      </c>
      <c r="G2441" s="116">
        <v>3108.96</v>
      </c>
      <c r="H2441" s="73">
        <v>81.400000000000006</v>
      </c>
      <c r="I2441" s="70">
        <v>38.193611793611801</v>
      </c>
      <c r="J2441" s="74">
        <v>3140.05</v>
      </c>
      <c r="K2441" s="73">
        <v>81.599999999999994</v>
      </c>
      <c r="L2441" s="75">
        <v>38.481004901960802</v>
      </c>
    </row>
    <row r="2442" spans="2:12" x14ac:dyDescent="0.2">
      <c r="B2442" s="71" t="s">
        <v>6682</v>
      </c>
      <c r="C2442" s="72" t="s">
        <v>5849</v>
      </c>
      <c r="D2442" s="72" t="s">
        <v>7775</v>
      </c>
      <c r="E2442" s="72" t="s">
        <v>10120</v>
      </c>
      <c r="F2442" s="72" t="s">
        <v>9983</v>
      </c>
      <c r="G2442" s="116">
        <v>3000</v>
      </c>
      <c r="H2442" s="73">
        <v>179.5</v>
      </c>
      <c r="I2442" s="70">
        <v>16.713091922005599</v>
      </c>
      <c r="J2442" s="74">
        <v>3200</v>
      </c>
      <c r="K2442" s="73">
        <v>180.8</v>
      </c>
      <c r="L2442" s="75">
        <v>17.699115044247801</v>
      </c>
    </row>
    <row r="2443" spans="2:12" x14ac:dyDescent="0.2">
      <c r="B2443" s="71" t="s">
        <v>6682</v>
      </c>
      <c r="C2443" s="72" t="s">
        <v>5849</v>
      </c>
      <c r="D2443" s="72" t="s">
        <v>7776</v>
      </c>
      <c r="E2443" s="72" t="s">
        <v>10120</v>
      </c>
      <c r="F2443" s="72" t="s">
        <v>9983</v>
      </c>
      <c r="G2443" s="116">
        <v>61724</v>
      </c>
      <c r="H2443" s="73">
        <v>436.2</v>
      </c>
      <c r="I2443" s="70">
        <v>141.50389729481901</v>
      </c>
      <c r="J2443" s="74">
        <v>68399</v>
      </c>
      <c r="K2443" s="73">
        <v>440.7</v>
      </c>
      <c r="L2443" s="75">
        <v>155.20535511686001</v>
      </c>
    </row>
    <row r="2444" spans="2:12" x14ac:dyDescent="0.2">
      <c r="B2444" s="71" t="s">
        <v>6682</v>
      </c>
      <c r="C2444" s="72" t="s">
        <v>5849</v>
      </c>
      <c r="D2444" s="72" t="s">
        <v>7777</v>
      </c>
      <c r="E2444" s="72" t="s">
        <v>10120</v>
      </c>
      <c r="F2444" s="72" t="s">
        <v>9983</v>
      </c>
      <c r="G2444" s="116">
        <v>7000</v>
      </c>
      <c r="H2444" s="73">
        <v>202.9</v>
      </c>
      <c r="I2444" s="70">
        <v>34.499753573188798</v>
      </c>
      <c r="J2444" s="74">
        <v>6824</v>
      </c>
      <c r="K2444" s="73">
        <v>197.8</v>
      </c>
      <c r="L2444" s="75">
        <v>34.499494438827099</v>
      </c>
    </row>
    <row r="2445" spans="2:12" x14ac:dyDescent="0.2">
      <c r="B2445" s="71" t="s">
        <v>6682</v>
      </c>
      <c r="C2445" s="72" t="s">
        <v>5849</v>
      </c>
      <c r="D2445" s="72" t="s">
        <v>8600</v>
      </c>
      <c r="E2445" s="72" t="s">
        <v>10120</v>
      </c>
      <c r="F2445" s="72" t="s">
        <v>9990</v>
      </c>
      <c r="G2445" s="116">
        <v>0</v>
      </c>
      <c r="H2445" s="73">
        <v>21.1</v>
      </c>
      <c r="I2445" s="70">
        <v>0</v>
      </c>
      <c r="J2445" s="74">
        <v>0</v>
      </c>
      <c r="K2445" s="73">
        <v>20.2</v>
      </c>
      <c r="L2445" s="75">
        <v>0</v>
      </c>
    </row>
    <row r="2446" spans="2:12" x14ac:dyDescent="0.2">
      <c r="B2446" s="71" t="s">
        <v>6682</v>
      </c>
      <c r="C2446" s="72" t="s">
        <v>5849</v>
      </c>
      <c r="D2446" s="72" t="s">
        <v>7778</v>
      </c>
      <c r="E2446" s="72" t="s">
        <v>10120</v>
      </c>
      <c r="F2446" s="72" t="s">
        <v>9983</v>
      </c>
      <c r="G2446" s="116">
        <v>8544.14</v>
      </c>
      <c r="H2446" s="73">
        <v>495.6</v>
      </c>
      <c r="I2446" s="70">
        <v>17.239991928975002</v>
      </c>
      <c r="J2446" s="74">
        <v>8590.69</v>
      </c>
      <c r="K2446" s="73">
        <v>498.3</v>
      </c>
      <c r="L2446" s="75">
        <v>17.239995986353598</v>
      </c>
    </row>
    <row r="2447" spans="2:12" x14ac:dyDescent="0.2">
      <c r="B2447" s="71" t="s">
        <v>6682</v>
      </c>
      <c r="C2447" s="72" t="s">
        <v>5849</v>
      </c>
      <c r="D2447" s="72" t="s">
        <v>7779</v>
      </c>
      <c r="E2447" s="72" t="s">
        <v>10120</v>
      </c>
      <c r="F2447" s="72" t="s">
        <v>9983</v>
      </c>
      <c r="G2447" s="116">
        <v>2967.73</v>
      </c>
      <c r="H2447" s="73">
        <v>55.9</v>
      </c>
      <c r="I2447" s="70">
        <v>53.089982110912302</v>
      </c>
      <c r="J2447" s="74">
        <v>3888</v>
      </c>
      <c r="K2447" s="73">
        <v>56.9</v>
      </c>
      <c r="L2447" s="75">
        <v>68.330404217926201</v>
      </c>
    </row>
    <row r="2448" spans="2:12" x14ac:dyDescent="0.2">
      <c r="B2448" s="71" t="s">
        <v>6682</v>
      </c>
      <c r="C2448" s="72" t="s">
        <v>5849</v>
      </c>
      <c r="D2448" s="72" t="s">
        <v>7780</v>
      </c>
      <c r="E2448" s="72" t="s">
        <v>10120</v>
      </c>
      <c r="F2448" s="72" t="s">
        <v>9990</v>
      </c>
      <c r="G2448" s="116">
        <v>0</v>
      </c>
      <c r="H2448" s="73">
        <v>18.899999999999999</v>
      </c>
      <c r="I2448" s="70">
        <v>0</v>
      </c>
      <c r="J2448" s="74">
        <v>0</v>
      </c>
      <c r="K2448" s="73">
        <v>20.7</v>
      </c>
      <c r="L2448" s="75">
        <v>0</v>
      </c>
    </row>
    <row r="2449" spans="2:12" x14ac:dyDescent="0.2">
      <c r="B2449" s="71" t="s">
        <v>6682</v>
      </c>
      <c r="C2449" s="72" t="s">
        <v>5849</v>
      </c>
      <c r="D2449" s="72" t="s">
        <v>8601</v>
      </c>
      <c r="E2449" s="72" t="s">
        <v>10120</v>
      </c>
      <c r="F2449" s="72" t="s">
        <v>9990</v>
      </c>
      <c r="G2449" s="116">
        <v>0</v>
      </c>
      <c r="H2449" s="73">
        <v>35.5</v>
      </c>
      <c r="I2449" s="70">
        <v>0</v>
      </c>
      <c r="J2449" s="74">
        <v>0</v>
      </c>
      <c r="K2449" s="73">
        <v>38.700000000000003</v>
      </c>
      <c r="L2449" s="75">
        <v>0</v>
      </c>
    </row>
    <row r="2450" spans="2:12" x14ac:dyDescent="0.2">
      <c r="B2450" s="71" t="s">
        <v>6682</v>
      </c>
      <c r="C2450" s="72" t="s">
        <v>5849</v>
      </c>
      <c r="D2450" s="72" t="s">
        <v>8602</v>
      </c>
      <c r="E2450" s="72" t="s">
        <v>10120</v>
      </c>
      <c r="F2450" s="72" t="s">
        <v>9990</v>
      </c>
      <c r="G2450" s="116">
        <v>0</v>
      </c>
      <c r="H2450" s="73">
        <v>6.9</v>
      </c>
      <c r="I2450" s="70">
        <v>0</v>
      </c>
      <c r="J2450" s="74">
        <v>0</v>
      </c>
      <c r="K2450" s="73">
        <v>6.9</v>
      </c>
      <c r="L2450" s="75">
        <v>0</v>
      </c>
    </row>
    <row r="2451" spans="2:12" x14ac:dyDescent="0.2">
      <c r="B2451" s="71" t="s">
        <v>6682</v>
      </c>
      <c r="C2451" s="72" t="s">
        <v>5849</v>
      </c>
      <c r="D2451" s="72" t="s">
        <v>7781</v>
      </c>
      <c r="E2451" s="72" t="s">
        <v>10120</v>
      </c>
      <c r="F2451" s="72" t="s">
        <v>9983</v>
      </c>
      <c r="G2451" s="116">
        <v>362857</v>
      </c>
      <c r="H2451" s="73">
        <v>1532.4</v>
      </c>
      <c r="I2451" s="70">
        <v>236.790002610285</v>
      </c>
      <c r="J2451" s="74">
        <v>381174</v>
      </c>
      <c r="K2451" s="73">
        <v>1570.5</v>
      </c>
      <c r="L2451" s="75">
        <v>242.70869149952199</v>
      </c>
    </row>
    <row r="2452" spans="2:12" x14ac:dyDescent="0.2">
      <c r="B2452" s="71" t="s">
        <v>6682</v>
      </c>
      <c r="C2452" s="72" t="s">
        <v>5849</v>
      </c>
      <c r="D2452" s="72" t="s">
        <v>8603</v>
      </c>
      <c r="E2452" s="72" t="s">
        <v>10120</v>
      </c>
      <c r="F2452" s="72" t="s">
        <v>9990</v>
      </c>
      <c r="G2452" s="116">
        <v>0</v>
      </c>
      <c r="H2452" s="73">
        <v>45.4</v>
      </c>
      <c r="I2452" s="70">
        <v>0</v>
      </c>
      <c r="J2452" s="74">
        <v>0</v>
      </c>
      <c r="K2452" s="73">
        <v>48.7</v>
      </c>
      <c r="L2452" s="75">
        <v>0</v>
      </c>
    </row>
    <row r="2453" spans="2:12" x14ac:dyDescent="0.2">
      <c r="B2453" s="71" t="s">
        <v>6682</v>
      </c>
      <c r="C2453" s="72" t="s">
        <v>5849</v>
      </c>
      <c r="D2453" s="72" t="s">
        <v>7782</v>
      </c>
      <c r="E2453" s="72" t="s">
        <v>10120</v>
      </c>
      <c r="F2453" s="72" t="s">
        <v>9983</v>
      </c>
      <c r="G2453" s="116">
        <v>38818.46</v>
      </c>
      <c r="H2453" s="73">
        <v>395.3</v>
      </c>
      <c r="I2453" s="70">
        <v>98.2</v>
      </c>
      <c r="J2453" s="74">
        <v>40000</v>
      </c>
      <c r="K2453" s="73">
        <v>397.3</v>
      </c>
      <c r="L2453" s="75">
        <v>100.679587213692</v>
      </c>
    </row>
    <row r="2454" spans="2:12" x14ac:dyDescent="0.2">
      <c r="B2454" s="71" t="s">
        <v>6682</v>
      </c>
      <c r="C2454" s="72" t="s">
        <v>5849</v>
      </c>
      <c r="D2454" s="72" t="s">
        <v>7783</v>
      </c>
      <c r="E2454" s="72" t="s">
        <v>10120</v>
      </c>
      <c r="F2454" s="72" t="s">
        <v>9983</v>
      </c>
      <c r="G2454" s="116">
        <v>470.96</v>
      </c>
      <c r="H2454" s="73">
        <v>46.4</v>
      </c>
      <c r="I2454" s="70">
        <v>10.15</v>
      </c>
      <c r="J2454" s="74">
        <v>502.42</v>
      </c>
      <c r="K2454" s="73">
        <v>49.5</v>
      </c>
      <c r="L2454" s="75">
        <v>10.149898989899</v>
      </c>
    </row>
    <row r="2455" spans="2:12" x14ac:dyDescent="0.2">
      <c r="B2455" s="71" t="s">
        <v>6682</v>
      </c>
      <c r="C2455" s="72" t="s">
        <v>5849</v>
      </c>
      <c r="D2455" s="72" t="s">
        <v>7132</v>
      </c>
      <c r="E2455" s="72" t="s">
        <v>10120</v>
      </c>
      <c r="F2455" s="72" t="s">
        <v>9983</v>
      </c>
      <c r="G2455" s="116">
        <v>4490</v>
      </c>
      <c r="H2455" s="73">
        <v>180.3</v>
      </c>
      <c r="I2455" s="70">
        <v>24.9029395452024</v>
      </c>
      <c r="J2455" s="74">
        <v>4409.79</v>
      </c>
      <c r="K2455" s="73">
        <v>177.1</v>
      </c>
      <c r="L2455" s="75">
        <v>24.9</v>
      </c>
    </row>
    <row r="2456" spans="2:12" x14ac:dyDescent="0.2">
      <c r="B2456" s="71" t="s">
        <v>6682</v>
      </c>
      <c r="C2456" s="72" t="s">
        <v>5849</v>
      </c>
      <c r="D2456" s="72" t="s">
        <v>7784</v>
      </c>
      <c r="E2456" s="72" t="s">
        <v>10120</v>
      </c>
      <c r="F2456" s="72" t="s">
        <v>9983</v>
      </c>
      <c r="G2456" s="116">
        <v>9277.49</v>
      </c>
      <c r="H2456" s="73">
        <v>307.10000000000002</v>
      </c>
      <c r="I2456" s="70">
        <v>30.209996743731701</v>
      </c>
      <c r="J2456" s="74">
        <v>9220.09</v>
      </c>
      <c r="K2456" s="73">
        <v>305.2</v>
      </c>
      <c r="L2456" s="75">
        <v>30.209993446920102</v>
      </c>
    </row>
    <row r="2457" spans="2:12" x14ac:dyDescent="0.2">
      <c r="B2457" s="71" t="s">
        <v>6682</v>
      </c>
      <c r="C2457" s="72" t="s">
        <v>5849</v>
      </c>
      <c r="D2457" s="72" t="s">
        <v>7785</v>
      </c>
      <c r="E2457" s="72" t="s">
        <v>10120</v>
      </c>
      <c r="F2457" s="72" t="s">
        <v>9983</v>
      </c>
      <c r="G2457" s="116">
        <v>8803</v>
      </c>
      <c r="H2457" s="73">
        <v>415.4</v>
      </c>
      <c r="I2457" s="70">
        <v>21.191622532498801</v>
      </c>
      <c r="J2457" s="74">
        <v>9219</v>
      </c>
      <c r="K2457" s="73">
        <v>431.6</v>
      </c>
      <c r="L2457" s="75">
        <v>21.360055607043599</v>
      </c>
    </row>
    <row r="2458" spans="2:12" x14ac:dyDescent="0.2">
      <c r="B2458" s="71" t="s">
        <v>6682</v>
      </c>
      <c r="C2458" s="72" t="s">
        <v>5849</v>
      </c>
      <c r="D2458" s="72" t="s">
        <v>7786</v>
      </c>
      <c r="E2458" s="72" t="s">
        <v>10120</v>
      </c>
      <c r="F2458" s="72" t="s">
        <v>9983</v>
      </c>
      <c r="G2458" s="116">
        <v>51636</v>
      </c>
      <c r="H2458" s="73">
        <v>1411.6</v>
      </c>
      <c r="I2458" s="70">
        <v>36.579767639558</v>
      </c>
      <c r="J2458" s="74">
        <v>53185</v>
      </c>
      <c r="K2458" s="73">
        <v>1428.4</v>
      </c>
      <c r="L2458" s="75">
        <v>37.233968076169099</v>
      </c>
    </row>
    <row r="2459" spans="2:12" x14ac:dyDescent="0.2">
      <c r="B2459" s="71" t="s">
        <v>6682</v>
      </c>
      <c r="C2459" s="72" t="s">
        <v>5849</v>
      </c>
      <c r="D2459" s="72" t="s">
        <v>8604</v>
      </c>
      <c r="E2459" s="72" t="s">
        <v>10120</v>
      </c>
      <c r="F2459" s="72" t="s">
        <v>9990</v>
      </c>
      <c r="G2459" s="116">
        <v>0</v>
      </c>
      <c r="H2459" s="73">
        <v>23.6</v>
      </c>
      <c r="I2459" s="70">
        <v>0</v>
      </c>
      <c r="J2459" s="74">
        <v>0</v>
      </c>
      <c r="K2459" s="73">
        <v>24.9</v>
      </c>
      <c r="L2459" s="75">
        <v>0</v>
      </c>
    </row>
    <row r="2460" spans="2:12" x14ac:dyDescent="0.2">
      <c r="B2460" s="71" t="s">
        <v>6682</v>
      </c>
      <c r="C2460" s="72" t="s">
        <v>5849</v>
      </c>
      <c r="D2460" s="72" t="s">
        <v>8605</v>
      </c>
      <c r="E2460" s="72" t="s">
        <v>10120</v>
      </c>
      <c r="F2460" s="72" t="s">
        <v>9980</v>
      </c>
      <c r="G2460" s="116">
        <v>0</v>
      </c>
      <c r="H2460" s="73">
        <v>0</v>
      </c>
      <c r="I2460" s="70">
        <v>0</v>
      </c>
      <c r="J2460" s="74">
        <v>0</v>
      </c>
      <c r="K2460" s="73">
        <v>0</v>
      </c>
      <c r="L2460" s="75">
        <v>0</v>
      </c>
    </row>
    <row r="2461" spans="2:12" x14ac:dyDescent="0.2">
      <c r="B2461" s="71" t="s">
        <v>6682</v>
      </c>
      <c r="C2461" s="72" t="s">
        <v>5849</v>
      </c>
      <c r="D2461" s="72" t="s">
        <v>6804</v>
      </c>
      <c r="E2461" s="72" t="s">
        <v>10120</v>
      </c>
      <c r="F2461" s="72" t="s">
        <v>9983</v>
      </c>
      <c r="G2461" s="116">
        <v>1230</v>
      </c>
      <c r="H2461" s="73">
        <v>61.3</v>
      </c>
      <c r="I2461" s="70">
        <v>20.0652528548124</v>
      </c>
      <c r="J2461" s="74">
        <v>1275</v>
      </c>
      <c r="K2461" s="73">
        <v>63.5</v>
      </c>
      <c r="L2461" s="75">
        <v>20.078740157480301</v>
      </c>
    </row>
    <row r="2462" spans="2:12" x14ac:dyDescent="0.2">
      <c r="B2462" s="71" t="s">
        <v>6682</v>
      </c>
      <c r="C2462" s="72" t="s">
        <v>5849</v>
      </c>
      <c r="D2462" s="72" t="s">
        <v>6805</v>
      </c>
      <c r="E2462" s="72" t="s">
        <v>10120</v>
      </c>
      <c r="F2462" s="72" t="s">
        <v>9983</v>
      </c>
      <c r="G2462" s="116">
        <v>5305</v>
      </c>
      <c r="H2462" s="73">
        <v>463.8</v>
      </c>
      <c r="I2462" s="70">
        <v>11.4381198792583</v>
      </c>
      <c r="J2462" s="74">
        <v>7150</v>
      </c>
      <c r="K2462" s="73">
        <v>467.2</v>
      </c>
      <c r="L2462" s="75">
        <v>15.3039383561644</v>
      </c>
    </row>
    <row r="2463" spans="2:12" x14ac:dyDescent="0.2">
      <c r="B2463" s="71" t="s">
        <v>6682</v>
      </c>
      <c r="C2463" s="72" t="s">
        <v>5849</v>
      </c>
      <c r="D2463" s="72" t="s">
        <v>6806</v>
      </c>
      <c r="E2463" s="72" t="s">
        <v>10120</v>
      </c>
      <c r="F2463" s="72" t="s">
        <v>9983</v>
      </c>
      <c r="G2463" s="116">
        <v>200</v>
      </c>
      <c r="H2463" s="73">
        <v>42.1</v>
      </c>
      <c r="I2463" s="70">
        <v>4.7505938242280301</v>
      </c>
      <c r="J2463" s="74">
        <v>200</v>
      </c>
      <c r="K2463" s="73">
        <v>42.8</v>
      </c>
      <c r="L2463" s="75">
        <v>4.6728971962616797</v>
      </c>
    </row>
    <row r="2464" spans="2:12" x14ac:dyDescent="0.2">
      <c r="B2464" s="71" t="s">
        <v>6682</v>
      </c>
      <c r="C2464" s="72" t="s">
        <v>5849</v>
      </c>
      <c r="D2464" s="72" t="s">
        <v>6807</v>
      </c>
      <c r="E2464" s="72" t="s">
        <v>10120</v>
      </c>
      <c r="F2464" s="72" t="s">
        <v>9983</v>
      </c>
      <c r="G2464" s="116">
        <v>8131</v>
      </c>
      <c r="H2464" s="73">
        <v>381.5</v>
      </c>
      <c r="I2464" s="70">
        <v>21.313237221494099</v>
      </c>
      <c r="J2464" s="74">
        <v>8567</v>
      </c>
      <c r="K2464" s="73">
        <v>390.7</v>
      </c>
      <c r="L2464" s="75">
        <v>21.927309956488401</v>
      </c>
    </row>
    <row r="2465" spans="2:12" x14ac:dyDescent="0.2">
      <c r="B2465" s="71" t="s">
        <v>6682</v>
      </c>
      <c r="C2465" s="72" t="s">
        <v>5849</v>
      </c>
      <c r="D2465" s="72" t="s">
        <v>6808</v>
      </c>
      <c r="E2465" s="72" t="s">
        <v>10120</v>
      </c>
      <c r="F2465" s="72" t="s">
        <v>9983</v>
      </c>
      <c r="G2465" s="116">
        <v>1917</v>
      </c>
      <c r="H2465" s="73">
        <v>191.6</v>
      </c>
      <c r="I2465" s="70">
        <v>10.0052192066806</v>
      </c>
      <c r="J2465" s="74">
        <v>2432.5</v>
      </c>
      <c r="K2465" s="73">
        <v>205.7</v>
      </c>
      <c r="L2465" s="75">
        <v>11.8254739912494</v>
      </c>
    </row>
    <row r="2466" spans="2:12" x14ac:dyDescent="0.2">
      <c r="B2466" s="71" t="s">
        <v>6682</v>
      </c>
      <c r="C2466" s="72" t="s">
        <v>5849</v>
      </c>
      <c r="D2466" s="72" t="s">
        <v>6737</v>
      </c>
      <c r="E2466" s="72" t="s">
        <v>10120</v>
      </c>
      <c r="F2466" s="72" t="s">
        <v>9983</v>
      </c>
      <c r="G2466" s="116">
        <v>3919.31</v>
      </c>
      <c r="H2466" s="73">
        <v>168.5</v>
      </c>
      <c r="I2466" s="70">
        <v>23.26</v>
      </c>
      <c r="J2466" s="74">
        <v>4024</v>
      </c>
      <c r="K2466" s="73">
        <v>173</v>
      </c>
      <c r="L2466" s="75">
        <v>23.260115606936399</v>
      </c>
    </row>
    <row r="2467" spans="2:12" x14ac:dyDescent="0.2">
      <c r="B2467" s="71" t="s">
        <v>6682</v>
      </c>
      <c r="C2467" s="72" t="s">
        <v>5849</v>
      </c>
      <c r="D2467" s="72" t="s">
        <v>7577</v>
      </c>
      <c r="E2467" s="72" t="s">
        <v>10120</v>
      </c>
      <c r="F2467" s="72" t="s">
        <v>9980</v>
      </c>
      <c r="G2467" s="116">
        <v>11778</v>
      </c>
      <c r="H2467" s="73">
        <v>448.8</v>
      </c>
      <c r="I2467" s="70">
        <v>26.2433155080214</v>
      </c>
      <c r="J2467" s="74">
        <v>14391</v>
      </c>
      <c r="K2467" s="73">
        <v>479</v>
      </c>
      <c r="L2467" s="75">
        <v>30.043841336116898</v>
      </c>
    </row>
    <row r="2468" spans="2:12" x14ac:dyDescent="0.2">
      <c r="B2468" s="71" t="s">
        <v>6682</v>
      </c>
      <c r="C2468" s="72" t="s">
        <v>5849</v>
      </c>
      <c r="D2468" s="72" t="s">
        <v>6809</v>
      </c>
      <c r="E2468" s="72" t="s">
        <v>10120</v>
      </c>
      <c r="F2468" s="72" t="s">
        <v>9983</v>
      </c>
      <c r="G2468" s="116">
        <v>6089.94</v>
      </c>
      <c r="H2468" s="73">
        <v>115.1</v>
      </c>
      <c r="I2468" s="70">
        <v>52.909991311902701</v>
      </c>
      <c r="J2468" s="74">
        <v>6320.49</v>
      </c>
      <c r="K2468" s="73">
        <v>117.7</v>
      </c>
      <c r="L2468" s="75">
        <v>53.7</v>
      </c>
    </row>
    <row r="2469" spans="2:12" x14ac:dyDescent="0.2">
      <c r="B2469" s="71" t="s">
        <v>6682</v>
      </c>
      <c r="C2469" s="72" t="s">
        <v>5849</v>
      </c>
      <c r="D2469" s="72" t="s">
        <v>6810</v>
      </c>
      <c r="E2469" s="72" t="s">
        <v>10120</v>
      </c>
      <c r="F2469" s="72" t="s">
        <v>9983</v>
      </c>
      <c r="G2469" s="116">
        <v>225000</v>
      </c>
      <c r="H2469" s="73">
        <v>1344.5</v>
      </c>
      <c r="I2469" s="70">
        <v>167.34845667534401</v>
      </c>
      <c r="J2469" s="74">
        <v>239930</v>
      </c>
      <c r="K2469" s="73">
        <v>1385.2</v>
      </c>
      <c r="L2469" s="75">
        <v>173.20964481663299</v>
      </c>
    </row>
    <row r="2470" spans="2:12" x14ac:dyDescent="0.2">
      <c r="B2470" s="71" t="s">
        <v>6682</v>
      </c>
      <c r="C2470" s="72" t="s">
        <v>5849</v>
      </c>
      <c r="D2470" s="72" t="s">
        <v>6811</v>
      </c>
      <c r="E2470" s="72" t="s">
        <v>10120</v>
      </c>
      <c r="F2470" s="72" t="s">
        <v>9983</v>
      </c>
      <c r="G2470" s="116">
        <v>1972</v>
      </c>
      <c r="H2470" s="73">
        <v>113.9</v>
      </c>
      <c r="I2470" s="70">
        <v>17.313432835820901</v>
      </c>
      <c r="J2470" s="74">
        <v>1497</v>
      </c>
      <c r="K2470" s="73">
        <v>112.8</v>
      </c>
      <c r="L2470" s="75">
        <v>13.2712765957447</v>
      </c>
    </row>
    <row r="2471" spans="2:12" x14ac:dyDescent="0.2">
      <c r="B2471" s="71" t="s">
        <v>6682</v>
      </c>
      <c r="C2471" s="72" t="s">
        <v>5849</v>
      </c>
      <c r="D2471" s="72" t="s">
        <v>8606</v>
      </c>
      <c r="E2471" s="72" t="s">
        <v>10120</v>
      </c>
      <c r="F2471" s="72" t="s">
        <v>9990</v>
      </c>
      <c r="G2471" s="116">
        <v>0</v>
      </c>
      <c r="H2471" s="73">
        <v>4.8</v>
      </c>
      <c r="I2471" s="70">
        <v>0</v>
      </c>
      <c r="J2471" s="74">
        <v>0</v>
      </c>
      <c r="K2471" s="73">
        <v>4.9000000000000004</v>
      </c>
      <c r="L2471" s="75">
        <v>0</v>
      </c>
    </row>
    <row r="2472" spans="2:12" x14ac:dyDescent="0.2">
      <c r="B2472" s="71" t="s">
        <v>6682</v>
      </c>
      <c r="C2472" s="72" t="s">
        <v>5849</v>
      </c>
      <c r="D2472" s="72" t="s">
        <v>6812</v>
      </c>
      <c r="E2472" s="72" t="s">
        <v>10120</v>
      </c>
      <c r="F2472" s="72" t="s">
        <v>9983</v>
      </c>
      <c r="G2472" s="116">
        <v>1200</v>
      </c>
      <c r="H2472" s="73">
        <v>42.7</v>
      </c>
      <c r="I2472" s="70">
        <v>28.103044496487101</v>
      </c>
      <c r="J2472" s="74">
        <v>1200</v>
      </c>
      <c r="K2472" s="73">
        <v>43.9</v>
      </c>
      <c r="L2472" s="75">
        <v>27.334851936218701</v>
      </c>
    </row>
    <row r="2473" spans="2:12" x14ac:dyDescent="0.2">
      <c r="B2473" s="71" t="s">
        <v>6682</v>
      </c>
      <c r="C2473" s="72" t="s">
        <v>5849</v>
      </c>
      <c r="D2473" s="72" t="s">
        <v>6813</v>
      </c>
      <c r="E2473" s="72" t="s">
        <v>10120</v>
      </c>
      <c r="F2473" s="72" t="s">
        <v>9983</v>
      </c>
      <c r="G2473" s="116">
        <v>275000</v>
      </c>
      <c r="H2473" s="73">
        <v>1670.5</v>
      </c>
      <c r="I2473" s="70">
        <v>164.62137084705199</v>
      </c>
      <c r="J2473" s="74">
        <v>279000</v>
      </c>
      <c r="K2473" s="73">
        <v>1695.7</v>
      </c>
      <c r="L2473" s="75">
        <v>164.53382084095099</v>
      </c>
    </row>
    <row r="2474" spans="2:12" x14ac:dyDescent="0.2">
      <c r="B2474" s="71" t="s">
        <v>6682</v>
      </c>
      <c r="C2474" s="72" t="s">
        <v>5849</v>
      </c>
      <c r="D2474" s="72" t="s">
        <v>8607</v>
      </c>
      <c r="E2474" s="72" t="s">
        <v>10120</v>
      </c>
      <c r="F2474" s="72" t="s">
        <v>9980</v>
      </c>
      <c r="G2474" s="116">
        <v>0</v>
      </c>
      <c r="H2474" s="73">
        <v>0</v>
      </c>
      <c r="I2474" s="70">
        <v>0</v>
      </c>
      <c r="J2474" s="74">
        <v>0</v>
      </c>
      <c r="K2474" s="73">
        <v>0</v>
      </c>
      <c r="L2474" s="75">
        <v>0</v>
      </c>
    </row>
    <row r="2475" spans="2:12" x14ac:dyDescent="0.2">
      <c r="B2475" s="71" t="s">
        <v>6682</v>
      </c>
      <c r="C2475" s="72" t="s">
        <v>5849</v>
      </c>
      <c r="D2475" s="72" t="s">
        <v>6815</v>
      </c>
      <c r="E2475" s="72" t="s">
        <v>10120</v>
      </c>
      <c r="F2475" s="72" t="s">
        <v>9983</v>
      </c>
      <c r="G2475" s="116">
        <v>17414.900000000001</v>
      </c>
      <c r="H2475" s="73">
        <v>900.1</v>
      </c>
      <c r="I2475" s="70">
        <v>19.347739140095499</v>
      </c>
      <c r="J2475" s="74">
        <v>17376.3</v>
      </c>
      <c r="K2475" s="73">
        <v>898</v>
      </c>
      <c r="L2475" s="75">
        <v>19.350000000000001</v>
      </c>
    </row>
    <row r="2476" spans="2:12" x14ac:dyDescent="0.2">
      <c r="B2476" s="71" t="s">
        <v>6682</v>
      </c>
      <c r="C2476" s="72" t="s">
        <v>5849</v>
      </c>
      <c r="D2476" s="72" t="s">
        <v>6034</v>
      </c>
      <c r="E2476" s="72" t="s">
        <v>10120</v>
      </c>
      <c r="F2476" s="72" t="s">
        <v>9983</v>
      </c>
      <c r="G2476" s="116">
        <v>22000</v>
      </c>
      <c r="H2476" s="73">
        <v>808.6</v>
      </c>
      <c r="I2476" s="70">
        <v>27.207519168933999</v>
      </c>
      <c r="J2476" s="74">
        <v>21915</v>
      </c>
      <c r="K2476" s="73">
        <v>805.4</v>
      </c>
      <c r="L2476" s="75">
        <v>27.210081946858701</v>
      </c>
    </row>
    <row r="2477" spans="2:12" x14ac:dyDescent="0.2">
      <c r="B2477" s="71" t="s">
        <v>6682</v>
      </c>
      <c r="C2477" s="72" t="s">
        <v>5849</v>
      </c>
      <c r="D2477" s="72" t="s">
        <v>5414</v>
      </c>
      <c r="E2477" s="72" t="s">
        <v>10120</v>
      </c>
      <c r="F2477" s="72" t="s">
        <v>9983</v>
      </c>
      <c r="G2477" s="116">
        <v>1800</v>
      </c>
      <c r="H2477" s="73">
        <v>67</v>
      </c>
      <c r="I2477" s="70">
        <v>26.865671641791</v>
      </c>
      <c r="J2477" s="74">
        <v>1436</v>
      </c>
      <c r="K2477" s="73">
        <v>68</v>
      </c>
      <c r="L2477" s="75">
        <v>21.117647058823501</v>
      </c>
    </row>
    <row r="2478" spans="2:12" x14ac:dyDescent="0.2">
      <c r="B2478" s="71" t="s">
        <v>6682</v>
      </c>
      <c r="C2478" s="72" t="s">
        <v>5849</v>
      </c>
      <c r="D2478" s="72" t="s">
        <v>6035</v>
      </c>
      <c r="E2478" s="72" t="s">
        <v>10120</v>
      </c>
      <c r="F2478" s="72" t="s">
        <v>9983</v>
      </c>
      <c r="G2478" s="116">
        <v>134093</v>
      </c>
      <c r="H2478" s="73">
        <v>1374.4</v>
      </c>
      <c r="I2478" s="70">
        <v>97.564755529685698</v>
      </c>
      <c r="J2478" s="74">
        <v>146691</v>
      </c>
      <c r="K2478" s="73">
        <v>1432</v>
      </c>
      <c r="L2478" s="75">
        <v>102.43784916201101</v>
      </c>
    </row>
    <row r="2479" spans="2:12" x14ac:dyDescent="0.2">
      <c r="B2479" s="71" t="s">
        <v>6682</v>
      </c>
      <c r="C2479" s="72" t="s">
        <v>5849</v>
      </c>
      <c r="D2479" s="72" t="s">
        <v>6036</v>
      </c>
      <c r="E2479" s="72" t="s">
        <v>10120</v>
      </c>
      <c r="F2479" s="72" t="s">
        <v>9983</v>
      </c>
      <c r="G2479" s="116">
        <v>1150154</v>
      </c>
      <c r="H2479" s="73">
        <v>4157.8999999999996</v>
      </c>
      <c r="I2479" s="70">
        <v>276.61896630510603</v>
      </c>
      <c r="J2479" s="74">
        <v>1229336</v>
      </c>
      <c r="K2479" s="73">
        <v>4127</v>
      </c>
      <c r="L2479" s="75">
        <v>297.87642355221698</v>
      </c>
    </row>
    <row r="2480" spans="2:12" x14ac:dyDescent="0.2">
      <c r="B2480" s="71" t="s">
        <v>6682</v>
      </c>
      <c r="C2480" s="72" t="s">
        <v>5849</v>
      </c>
      <c r="D2480" s="72" t="s">
        <v>6037</v>
      </c>
      <c r="E2480" s="72" t="s">
        <v>10120</v>
      </c>
      <c r="F2480" s="72" t="s">
        <v>9983</v>
      </c>
      <c r="G2480" s="116">
        <v>23000</v>
      </c>
      <c r="H2480" s="73">
        <v>458</v>
      </c>
      <c r="I2480" s="70">
        <v>50.218340611353703</v>
      </c>
      <c r="J2480" s="74">
        <v>23000</v>
      </c>
      <c r="K2480" s="73">
        <v>458.4</v>
      </c>
      <c r="L2480" s="75">
        <v>50.174520069807997</v>
      </c>
    </row>
    <row r="2481" spans="2:12" x14ac:dyDescent="0.2">
      <c r="B2481" s="71" t="s">
        <v>6682</v>
      </c>
      <c r="C2481" s="72" t="s">
        <v>5849</v>
      </c>
      <c r="D2481" s="72" t="s">
        <v>8608</v>
      </c>
      <c r="E2481" s="72" t="s">
        <v>10120</v>
      </c>
      <c r="F2481" s="72" t="s">
        <v>9990</v>
      </c>
      <c r="G2481" s="116">
        <v>0</v>
      </c>
      <c r="H2481" s="73">
        <v>32.5</v>
      </c>
      <c r="I2481" s="70">
        <v>0</v>
      </c>
      <c r="J2481" s="74">
        <v>0</v>
      </c>
      <c r="K2481" s="73">
        <v>32.9</v>
      </c>
      <c r="L2481" s="75">
        <v>0</v>
      </c>
    </row>
    <row r="2482" spans="2:12" x14ac:dyDescent="0.2">
      <c r="B2482" s="71" t="s">
        <v>6682</v>
      </c>
      <c r="C2482" s="72" t="s">
        <v>5849</v>
      </c>
      <c r="D2482" s="72" t="s">
        <v>7578</v>
      </c>
      <c r="E2482" s="72" t="s">
        <v>10120</v>
      </c>
      <c r="F2482" s="72" t="s">
        <v>9980</v>
      </c>
      <c r="G2482" s="116">
        <v>1620</v>
      </c>
      <c r="H2482" s="73">
        <v>66.599999999999994</v>
      </c>
      <c r="I2482" s="70">
        <v>24.324324324324301</v>
      </c>
      <c r="J2482" s="74">
        <v>1702.4</v>
      </c>
      <c r="K2482" s="73">
        <v>70</v>
      </c>
      <c r="L2482" s="75">
        <v>24.32</v>
      </c>
    </row>
    <row r="2483" spans="2:12" x14ac:dyDescent="0.2">
      <c r="B2483" s="71" t="s">
        <v>6682</v>
      </c>
      <c r="C2483" s="72" t="s">
        <v>5849</v>
      </c>
      <c r="D2483" s="72" t="s">
        <v>6038</v>
      </c>
      <c r="E2483" s="72" t="s">
        <v>10120</v>
      </c>
      <c r="F2483" s="72" t="s">
        <v>9983</v>
      </c>
      <c r="G2483" s="116">
        <v>1947.9</v>
      </c>
      <c r="H2483" s="73">
        <v>86</v>
      </c>
      <c r="I2483" s="70">
        <v>22.65</v>
      </c>
      <c r="J2483" s="74">
        <v>2061</v>
      </c>
      <c r="K2483" s="73">
        <v>91</v>
      </c>
      <c r="L2483" s="75">
        <v>22.648351648351699</v>
      </c>
    </row>
    <row r="2484" spans="2:12" x14ac:dyDescent="0.2">
      <c r="B2484" s="71" t="s">
        <v>6682</v>
      </c>
      <c r="C2484" s="72" t="s">
        <v>5849</v>
      </c>
      <c r="D2484" s="72" t="s">
        <v>6039</v>
      </c>
      <c r="E2484" s="72" t="s">
        <v>10120</v>
      </c>
      <c r="F2484" s="72" t="s">
        <v>9983</v>
      </c>
      <c r="G2484" s="116">
        <v>50347.39</v>
      </c>
      <c r="H2484" s="73">
        <v>1233.4000000000001</v>
      </c>
      <c r="I2484" s="70">
        <v>40.820001621533997</v>
      </c>
      <c r="J2484" s="74">
        <v>50661.7</v>
      </c>
      <c r="K2484" s="73">
        <v>1241.0999999999999</v>
      </c>
      <c r="L2484" s="75">
        <v>40.819998388526301</v>
      </c>
    </row>
    <row r="2485" spans="2:12" x14ac:dyDescent="0.2">
      <c r="B2485" s="71" t="s">
        <v>6682</v>
      </c>
      <c r="C2485" s="72" t="s">
        <v>5849</v>
      </c>
      <c r="D2485" s="72" t="s">
        <v>6040</v>
      </c>
      <c r="E2485" s="72" t="s">
        <v>10120</v>
      </c>
      <c r="F2485" s="72" t="s">
        <v>9983</v>
      </c>
      <c r="G2485" s="116">
        <v>2992.5</v>
      </c>
      <c r="H2485" s="73">
        <v>117.8</v>
      </c>
      <c r="I2485" s="70">
        <v>25.403225806451601</v>
      </c>
      <c r="J2485" s="74">
        <v>3290</v>
      </c>
      <c r="K2485" s="73">
        <v>120.7</v>
      </c>
      <c r="L2485" s="75">
        <v>27.2576636288318</v>
      </c>
    </row>
    <row r="2486" spans="2:12" x14ac:dyDescent="0.2">
      <c r="B2486" s="71" t="s">
        <v>6682</v>
      </c>
      <c r="C2486" s="72" t="s">
        <v>5849</v>
      </c>
      <c r="D2486" s="72" t="s">
        <v>8609</v>
      </c>
      <c r="E2486" s="72" t="s">
        <v>10120</v>
      </c>
      <c r="F2486" s="72" t="s">
        <v>9990</v>
      </c>
      <c r="G2486" s="116">
        <v>0</v>
      </c>
      <c r="H2486" s="73">
        <v>14.3</v>
      </c>
      <c r="I2486" s="70">
        <v>0</v>
      </c>
      <c r="J2486" s="74">
        <v>0</v>
      </c>
      <c r="K2486" s="73">
        <v>13.6</v>
      </c>
      <c r="L2486" s="75">
        <v>0</v>
      </c>
    </row>
    <row r="2487" spans="2:12" x14ac:dyDescent="0.2">
      <c r="B2487" s="71" t="s">
        <v>6682</v>
      </c>
      <c r="C2487" s="72" t="s">
        <v>5849</v>
      </c>
      <c r="D2487" s="72" t="s">
        <v>6041</v>
      </c>
      <c r="E2487" s="72" t="s">
        <v>10120</v>
      </c>
      <c r="F2487" s="72" t="s">
        <v>9983</v>
      </c>
      <c r="G2487" s="116">
        <v>905947</v>
      </c>
      <c r="H2487" s="73">
        <v>4381</v>
      </c>
      <c r="I2487" s="70">
        <v>206.790002282584</v>
      </c>
      <c r="J2487" s="74">
        <v>973004</v>
      </c>
      <c r="K2487" s="73">
        <v>4356.8</v>
      </c>
      <c r="L2487" s="75">
        <v>223.32996694821901</v>
      </c>
    </row>
    <row r="2488" spans="2:12" x14ac:dyDescent="0.2">
      <c r="B2488" s="71" t="s">
        <v>6682</v>
      </c>
      <c r="C2488" s="72" t="s">
        <v>5849</v>
      </c>
      <c r="D2488" s="72" t="s">
        <v>6823</v>
      </c>
      <c r="E2488" s="72" t="s">
        <v>10120</v>
      </c>
      <c r="F2488" s="72" t="s">
        <v>9983</v>
      </c>
      <c r="G2488" s="116">
        <v>11700</v>
      </c>
      <c r="H2488" s="73">
        <v>402.3</v>
      </c>
      <c r="I2488" s="70">
        <v>29.082774049217001</v>
      </c>
      <c r="J2488" s="74">
        <v>11729</v>
      </c>
      <c r="K2488" s="73">
        <v>408.1</v>
      </c>
      <c r="L2488" s="75">
        <v>28.740504778240599</v>
      </c>
    </row>
    <row r="2489" spans="2:12" x14ac:dyDescent="0.2">
      <c r="B2489" s="71" t="s">
        <v>6682</v>
      </c>
      <c r="C2489" s="72" t="s">
        <v>5849</v>
      </c>
      <c r="D2489" s="72" t="s">
        <v>5298</v>
      </c>
      <c r="E2489" s="72" t="s">
        <v>10120</v>
      </c>
      <c r="F2489" s="72" t="s">
        <v>9983</v>
      </c>
      <c r="G2489" s="116">
        <v>231454</v>
      </c>
      <c r="H2489" s="73">
        <v>1813.9</v>
      </c>
      <c r="I2489" s="70">
        <v>127.600198467391</v>
      </c>
      <c r="J2489" s="74">
        <v>236083.1</v>
      </c>
      <c r="K2489" s="73">
        <v>1818.1</v>
      </c>
      <c r="L2489" s="75">
        <v>129.85154831967401</v>
      </c>
    </row>
    <row r="2490" spans="2:12" x14ac:dyDescent="0.2">
      <c r="B2490" s="71" t="s">
        <v>6682</v>
      </c>
      <c r="C2490" s="72" t="s">
        <v>5849</v>
      </c>
      <c r="D2490" s="72" t="s">
        <v>6824</v>
      </c>
      <c r="E2490" s="72" t="s">
        <v>10120</v>
      </c>
      <c r="F2490" s="72" t="s">
        <v>9983</v>
      </c>
      <c r="G2490" s="116">
        <v>11928</v>
      </c>
      <c r="H2490" s="73">
        <v>530.79999999999995</v>
      </c>
      <c r="I2490" s="70">
        <v>22.471740768651099</v>
      </c>
      <c r="J2490" s="74">
        <v>12032</v>
      </c>
      <c r="K2490" s="73">
        <v>527.29999999999995</v>
      </c>
      <c r="L2490" s="75">
        <v>22.818130096719099</v>
      </c>
    </row>
    <row r="2491" spans="2:12" x14ac:dyDescent="0.2">
      <c r="B2491" s="71" t="s">
        <v>6682</v>
      </c>
      <c r="C2491" s="72" t="s">
        <v>5849</v>
      </c>
      <c r="D2491" s="72" t="s">
        <v>6825</v>
      </c>
      <c r="E2491" s="72" t="s">
        <v>10120</v>
      </c>
      <c r="F2491" s="72" t="s">
        <v>9983</v>
      </c>
      <c r="G2491" s="116">
        <v>20135.07</v>
      </c>
      <c r="H2491" s="73">
        <v>820.5</v>
      </c>
      <c r="I2491" s="70">
        <v>24.54</v>
      </c>
      <c r="J2491" s="74">
        <v>20498.259999999998</v>
      </c>
      <c r="K2491" s="73">
        <v>835.3</v>
      </c>
      <c r="L2491" s="75">
        <v>24.539997605650701</v>
      </c>
    </row>
    <row r="2492" spans="2:12" x14ac:dyDescent="0.2">
      <c r="B2492" s="71" t="s">
        <v>6682</v>
      </c>
      <c r="C2492" s="72" t="s">
        <v>5849</v>
      </c>
      <c r="D2492" s="72" t="s">
        <v>6826</v>
      </c>
      <c r="E2492" s="72" t="s">
        <v>10120</v>
      </c>
      <c r="F2492" s="72" t="s">
        <v>9983</v>
      </c>
      <c r="G2492" s="116">
        <v>485410</v>
      </c>
      <c r="H2492" s="73">
        <v>1979</v>
      </c>
      <c r="I2492" s="70">
        <v>245.280444669025</v>
      </c>
      <c r="J2492" s="74">
        <v>500650</v>
      </c>
      <c r="K2492" s="73">
        <v>2001.3</v>
      </c>
      <c r="L2492" s="75">
        <v>250.16239444361199</v>
      </c>
    </row>
    <row r="2493" spans="2:12" x14ac:dyDescent="0.2">
      <c r="B2493" s="71" t="s">
        <v>6682</v>
      </c>
      <c r="C2493" s="72" t="s">
        <v>5849</v>
      </c>
      <c r="D2493" s="72" t="s">
        <v>6827</v>
      </c>
      <c r="E2493" s="72" t="s">
        <v>10120</v>
      </c>
      <c r="F2493" s="72" t="s">
        <v>9983</v>
      </c>
      <c r="G2493" s="116">
        <v>14122.37</v>
      </c>
      <c r="H2493" s="73">
        <v>717.6</v>
      </c>
      <c r="I2493" s="70">
        <v>19.680002787067998</v>
      </c>
      <c r="J2493" s="74">
        <v>15300</v>
      </c>
      <c r="K2493" s="73">
        <v>720.1</v>
      </c>
      <c r="L2493" s="75">
        <v>21.2470490209693</v>
      </c>
    </row>
    <row r="2494" spans="2:12" x14ac:dyDescent="0.2">
      <c r="B2494" s="71" t="s">
        <v>6682</v>
      </c>
      <c r="C2494" s="72" t="s">
        <v>5849</v>
      </c>
      <c r="D2494" s="72" t="s">
        <v>7817</v>
      </c>
      <c r="E2494" s="72" t="s">
        <v>10120</v>
      </c>
      <c r="F2494" s="72" t="s">
        <v>9983</v>
      </c>
      <c r="G2494" s="116">
        <v>86981</v>
      </c>
      <c r="H2494" s="73">
        <v>879.2</v>
      </c>
      <c r="I2494" s="70">
        <v>98.931983621474103</v>
      </c>
      <c r="J2494" s="74">
        <v>92291</v>
      </c>
      <c r="K2494" s="73">
        <v>905.7</v>
      </c>
      <c r="L2494" s="75">
        <v>101.90018770012099</v>
      </c>
    </row>
    <row r="2495" spans="2:12" x14ac:dyDescent="0.2">
      <c r="B2495" s="71" t="s">
        <v>6682</v>
      </c>
      <c r="C2495" s="72" t="s">
        <v>5849</v>
      </c>
      <c r="D2495" s="72" t="s">
        <v>7818</v>
      </c>
      <c r="E2495" s="72" t="s">
        <v>10120</v>
      </c>
      <c r="F2495" s="72" t="s">
        <v>9983</v>
      </c>
      <c r="G2495" s="116">
        <v>750</v>
      </c>
      <c r="H2495" s="73">
        <v>76</v>
      </c>
      <c r="I2495" s="70">
        <v>9.8684210526315805</v>
      </c>
      <c r="J2495" s="74">
        <v>750</v>
      </c>
      <c r="K2495" s="73">
        <v>78.8</v>
      </c>
      <c r="L2495" s="75">
        <v>9.5177664974619294</v>
      </c>
    </row>
    <row r="2496" spans="2:12" x14ac:dyDescent="0.2">
      <c r="B2496" s="71" t="s">
        <v>6682</v>
      </c>
      <c r="C2496" s="72" t="s">
        <v>5849</v>
      </c>
      <c r="D2496" s="72" t="s">
        <v>7819</v>
      </c>
      <c r="E2496" s="72" t="s">
        <v>10120</v>
      </c>
      <c r="F2496" s="72" t="s">
        <v>9983</v>
      </c>
      <c r="G2496" s="116">
        <v>87267</v>
      </c>
      <c r="H2496" s="73">
        <v>662.1</v>
      </c>
      <c r="I2496" s="70">
        <v>131.80335296782999</v>
      </c>
      <c r="J2496" s="74">
        <v>89538</v>
      </c>
      <c r="K2496" s="73">
        <v>670</v>
      </c>
      <c r="L2496" s="75">
        <v>133.63880597014901</v>
      </c>
    </row>
    <row r="2497" spans="2:12" x14ac:dyDescent="0.2">
      <c r="B2497" s="71" t="s">
        <v>6682</v>
      </c>
      <c r="C2497" s="72" t="s">
        <v>5849</v>
      </c>
      <c r="D2497" s="72" t="s">
        <v>7820</v>
      </c>
      <c r="E2497" s="72" t="s">
        <v>10120</v>
      </c>
      <c r="F2497" s="72" t="s">
        <v>9983</v>
      </c>
      <c r="G2497" s="116">
        <v>1051790</v>
      </c>
      <c r="H2497" s="73">
        <v>5149</v>
      </c>
      <c r="I2497" s="70">
        <v>204.270732181006</v>
      </c>
      <c r="J2497" s="74">
        <v>1105800</v>
      </c>
      <c r="K2497" s="73">
        <v>5307.8</v>
      </c>
      <c r="L2497" s="75">
        <v>208.334903349787</v>
      </c>
    </row>
    <row r="2498" spans="2:12" x14ac:dyDescent="0.2">
      <c r="B2498" s="71" t="s">
        <v>6682</v>
      </c>
      <c r="C2498" s="72" t="s">
        <v>5849</v>
      </c>
      <c r="D2498" s="72" t="s">
        <v>7821</v>
      </c>
      <c r="E2498" s="72" t="s">
        <v>10120</v>
      </c>
      <c r="F2498" s="72" t="s">
        <v>9983</v>
      </c>
      <c r="G2498" s="116">
        <v>13880</v>
      </c>
      <c r="H2498" s="73">
        <v>434.1</v>
      </c>
      <c r="I2498" s="70">
        <v>31.974199493204299</v>
      </c>
      <c r="J2498" s="74">
        <v>14324</v>
      </c>
      <c r="K2498" s="73">
        <v>441.1</v>
      </c>
      <c r="L2498" s="75">
        <v>32.473362049421901</v>
      </c>
    </row>
    <row r="2499" spans="2:12" x14ac:dyDescent="0.2">
      <c r="B2499" s="71" t="s">
        <v>6682</v>
      </c>
      <c r="C2499" s="72" t="s">
        <v>5849</v>
      </c>
      <c r="D2499" s="72" t="s">
        <v>6288</v>
      </c>
      <c r="E2499" s="72" t="s">
        <v>10120</v>
      </c>
      <c r="F2499" s="72" t="s">
        <v>9983</v>
      </c>
      <c r="G2499" s="116">
        <v>38000</v>
      </c>
      <c r="H2499" s="73">
        <v>1512.4</v>
      </c>
      <c r="I2499" s="70">
        <v>25.125628140703501</v>
      </c>
      <c r="J2499" s="74">
        <v>39949</v>
      </c>
      <c r="K2499" s="73">
        <v>1589.7</v>
      </c>
      <c r="L2499" s="75">
        <v>25.129898723029498</v>
      </c>
    </row>
    <row r="2500" spans="2:12" x14ac:dyDescent="0.2">
      <c r="B2500" s="71" t="s">
        <v>6682</v>
      </c>
      <c r="C2500" s="72" t="s">
        <v>5849</v>
      </c>
      <c r="D2500" s="72" t="s">
        <v>7822</v>
      </c>
      <c r="E2500" s="72" t="s">
        <v>10120</v>
      </c>
      <c r="F2500" s="72" t="s">
        <v>9983</v>
      </c>
      <c r="G2500" s="116">
        <v>614452</v>
      </c>
      <c r="H2500" s="73">
        <v>7105.1</v>
      </c>
      <c r="I2500" s="70">
        <v>86.480415476207199</v>
      </c>
      <c r="J2500" s="74">
        <v>631565</v>
      </c>
      <c r="K2500" s="73">
        <v>7167.2</v>
      </c>
      <c r="L2500" s="75">
        <v>88.118791159727706</v>
      </c>
    </row>
    <row r="2501" spans="2:12" x14ac:dyDescent="0.2">
      <c r="B2501" s="71" t="s">
        <v>6682</v>
      </c>
      <c r="C2501" s="72" t="s">
        <v>5849</v>
      </c>
      <c r="D2501" s="72" t="s">
        <v>7823</v>
      </c>
      <c r="E2501" s="72" t="s">
        <v>10120</v>
      </c>
      <c r="F2501" s="72" t="s">
        <v>9983</v>
      </c>
      <c r="G2501" s="116">
        <v>11500</v>
      </c>
      <c r="H2501" s="73">
        <v>342.3</v>
      </c>
      <c r="I2501" s="70">
        <v>33.596260590125603</v>
      </c>
      <c r="J2501" s="74">
        <v>12500</v>
      </c>
      <c r="K2501" s="73">
        <v>348.9</v>
      </c>
      <c r="L2501" s="75">
        <v>35.8268844941244</v>
      </c>
    </row>
    <row r="2502" spans="2:12" x14ac:dyDescent="0.2">
      <c r="B2502" s="71" t="s">
        <v>6682</v>
      </c>
      <c r="C2502" s="72" t="s">
        <v>5849</v>
      </c>
      <c r="D2502" s="72" t="s">
        <v>7824</v>
      </c>
      <c r="E2502" s="72" t="s">
        <v>10120</v>
      </c>
      <c r="F2502" s="72" t="s">
        <v>9983</v>
      </c>
      <c r="G2502" s="116">
        <v>3859.48</v>
      </c>
      <c r="H2502" s="73">
        <v>152.5</v>
      </c>
      <c r="I2502" s="70">
        <v>25.308065573770499</v>
      </c>
      <c r="J2502" s="74">
        <v>4689</v>
      </c>
      <c r="K2502" s="73">
        <v>154.4</v>
      </c>
      <c r="L2502" s="75">
        <v>30.369170984456002</v>
      </c>
    </row>
    <row r="2503" spans="2:12" x14ac:dyDescent="0.2">
      <c r="B2503" s="71" t="s">
        <v>6682</v>
      </c>
      <c r="C2503" s="72" t="s">
        <v>5849</v>
      </c>
      <c r="D2503" s="72" t="s">
        <v>7825</v>
      </c>
      <c r="E2503" s="72" t="s">
        <v>10120</v>
      </c>
      <c r="F2503" s="72" t="s">
        <v>9983</v>
      </c>
      <c r="G2503" s="116">
        <v>131887</v>
      </c>
      <c r="H2503" s="73">
        <v>573.79999999999995</v>
      </c>
      <c r="I2503" s="70">
        <v>229.84837922621099</v>
      </c>
      <c r="J2503" s="74">
        <v>133197</v>
      </c>
      <c r="K2503" s="73">
        <v>568.20000000000005</v>
      </c>
      <c r="L2503" s="75">
        <v>234.41921858500501</v>
      </c>
    </row>
    <row r="2504" spans="2:12" x14ac:dyDescent="0.2">
      <c r="B2504" s="71" t="s">
        <v>6682</v>
      </c>
      <c r="C2504" s="72" t="s">
        <v>5849</v>
      </c>
      <c r="D2504" s="72" t="s">
        <v>7826</v>
      </c>
      <c r="E2504" s="72" t="s">
        <v>10120</v>
      </c>
      <c r="F2504" s="72" t="s">
        <v>9983</v>
      </c>
      <c r="G2504" s="116">
        <v>28005.27</v>
      </c>
      <c r="H2504" s="73">
        <v>432.1</v>
      </c>
      <c r="I2504" s="70">
        <v>64.812011108539707</v>
      </c>
      <c r="J2504" s="74">
        <v>32223.53</v>
      </c>
      <c r="K2504" s="73">
        <v>452</v>
      </c>
      <c r="L2504" s="75">
        <v>71.290995575221203</v>
      </c>
    </row>
    <row r="2505" spans="2:12" x14ac:dyDescent="0.2">
      <c r="B2505" s="71" t="s">
        <v>6682</v>
      </c>
      <c r="C2505" s="72" t="s">
        <v>5849</v>
      </c>
      <c r="D2505" s="72" t="s">
        <v>7827</v>
      </c>
      <c r="E2505" s="72" t="s">
        <v>10120</v>
      </c>
      <c r="F2505" s="72" t="s">
        <v>9983</v>
      </c>
      <c r="G2505" s="116">
        <v>147113.9</v>
      </c>
      <c r="H2505" s="73">
        <v>1053.9000000000001</v>
      </c>
      <c r="I2505" s="70">
        <v>139.589999051143</v>
      </c>
      <c r="J2505" s="74">
        <v>148844</v>
      </c>
      <c r="K2505" s="73">
        <v>1066.3</v>
      </c>
      <c r="L2505" s="75">
        <v>139.58923379911801</v>
      </c>
    </row>
    <row r="2506" spans="2:12" x14ac:dyDescent="0.2">
      <c r="B2506" s="71" t="s">
        <v>6682</v>
      </c>
      <c r="C2506" s="72" t="s">
        <v>5849</v>
      </c>
      <c r="D2506" s="72" t="s">
        <v>7828</v>
      </c>
      <c r="E2506" s="72" t="s">
        <v>10120</v>
      </c>
      <c r="F2506" s="72" t="s">
        <v>9983</v>
      </c>
      <c r="G2506" s="116">
        <v>58369</v>
      </c>
      <c r="H2506" s="73">
        <v>338.5</v>
      </c>
      <c r="I2506" s="70">
        <v>172.434268833087</v>
      </c>
      <c r="J2506" s="74">
        <v>57471</v>
      </c>
      <c r="K2506" s="73">
        <v>333.3</v>
      </c>
      <c r="L2506" s="75">
        <v>172.430243024302</v>
      </c>
    </row>
    <row r="2507" spans="2:12" x14ac:dyDescent="0.2">
      <c r="B2507" s="71" t="s">
        <v>6682</v>
      </c>
      <c r="C2507" s="72" t="s">
        <v>5849</v>
      </c>
      <c r="D2507" s="72" t="s">
        <v>7829</v>
      </c>
      <c r="E2507" s="72" t="s">
        <v>10120</v>
      </c>
      <c r="F2507" s="72" t="s">
        <v>9983</v>
      </c>
      <c r="G2507" s="116">
        <v>31000</v>
      </c>
      <c r="H2507" s="73">
        <v>1025.4000000000001</v>
      </c>
      <c r="I2507" s="70">
        <v>30.232104544567999</v>
      </c>
      <c r="J2507" s="74">
        <v>32000</v>
      </c>
      <c r="K2507" s="73">
        <v>1029.5</v>
      </c>
      <c r="L2507" s="75">
        <v>31.083050024283601</v>
      </c>
    </row>
    <row r="2508" spans="2:12" x14ac:dyDescent="0.2">
      <c r="B2508" s="71" t="s">
        <v>6682</v>
      </c>
      <c r="C2508" s="72" t="s">
        <v>5849</v>
      </c>
      <c r="D2508" s="72" t="s">
        <v>8610</v>
      </c>
      <c r="E2508" s="72" t="s">
        <v>10120</v>
      </c>
      <c r="F2508" s="72" t="s">
        <v>9990</v>
      </c>
      <c r="G2508" s="116">
        <v>0</v>
      </c>
      <c r="H2508" s="73">
        <v>19.7</v>
      </c>
      <c r="I2508" s="70">
        <v>0</v>
      </c>
      <c r="J2508" s="74">
        <v>0</v>
      </c>
      <c r="K2508" s="73">
        <v>19.7</v>
      </c>
      <c r="L2508" s="75">
        <v>0</v>
      </c>
    </row>
    <row r="2509" spans="2:12" x14ac:dyDescent="0.2">
      <c r="B2509" s="71" t="s">
        <v>6682</v>
      </c>
      <c r="C2509" s="72" t="s">
        <v>5849</v>
      </c>
      <c r="D2509" s="72" t="s">
        <v>7830</v>
      </c>
      <c r="E2509" s="72" t="s">
        <v>10120</v>
      </c>
      <c r="F2509" s="72" t="s">
        <v>9983</v>
      </c>
      <c r="G2509" s="116">
        <v>30220.23</v>
      </c>
      <c r="H2509" s="73">
        <v>1451.5</v>
      </c>
      <c r="I2509" s="70">
        <v>20.82</v>
      </c>
      <c r="J2509" s="74">
        <v>30104</v>
      </c>
      <c r="K2509" s="73">
        <v>1445.9</v>
      </c>
      <c r="L2509" s="75">
        <v>20.8202503630956</v>
      </c>
    </row>
    <row r="2510" spans="2:12" x14ac:dyDescent="0.2">
      <c r="B2510" s="71" t="s">
        <v>6682</v>
      </c>
      <c r="C2510" s="72" t="s">
        <v>5849</v>
      </c>
      <c r="D2510" s="72" t="s">
        <v>7831</v>
      </c>
      <c r="E2510" s="72" t="s">
        <v>10120</v>
      </c>
      <c r="F2510" s="72" t="s">
        <v>9983</v>
      </c>
      <c r="G2510" s="116">
        <v>17592</v>
      </c>
      <c r="H2510" s="73">
        <v>561.5</v>
      </c>
      <c r="I2510" s="70">
        <v>31.330365093499601</v>
      </c>
      <c r="J2510" s="74">
        <v>17222</v>
      </c>
      <c r="K2510" s="73">
        <v>549.70000000000005</v>
      </c>
      <c r="L2510" s="75">
        <v>31.329816263416401</v>
      </c>
    </row>
    <row r="2511" spans="2:12" x14ac:dyDescent="0.2">
      <c r="B2511" s="71" t="s">
        <v>6682</v>
      </c>
      <c r="C2511" s="72" t="s">
        <v>5849</v>
      </c>
      <c r="D2511" s="72" t="s">
        <v>7832</v>
      </c>
      <c r="E2511" s="72" t="s">
        <v>10120</v>
      </c>
      <c r="F2511" s="72" t="s">
        <v>9983</v>
      </c>
      <c r="G2511" s="116">
        <v>25000</v>
      </c>
      <c r="H2511" s="73">
        <v>659.4</v>
      </c>
      <c r="I2511" s="70">
        <v>37.913254473763999</v>
      </c>
      <c r="J2511" s="74">
        <v>25160</v>
      </c>
      <c r="K2511" s="73">
        <v>663.5</v>
      </c>
      <c r="L2511" s="75">
        <v>37.9201205727204</v>
      </c>
    </row>
    <row r="2512" spans="2:12" x14ac:dyDescent="0.2">
      <c r="B2512" s="71" t="s">
        <v>6682</v>
      </c>
      <c r="C2512" s="72" t="s">
        <v>5849</v>
      </c>
      <c r="D2512" s="72" t="s">
        <v>8611</v>
      </c>
      <c r="E2512" s="72" t="s">
        <v>10120</v>
      </c>
      <c r="F2512" s="72" t="s">
        <v>9980</v>
      </c>
      <c r="G2512" s="116">
        <v>0</v>
      </c>
      <c r="H2512" s="73">
        <v>0</v>
      </c>
      <c r="I2512" s="70">
        <v>0</v>
      </c>
      <c r="J2512" s="74">
        <v>0</v>
      </c>
      <c r="K2512" s="73">
        <v>0</v>
      </c>
      <c r="L2512" s="75">
        <v>0</v>
      </c>
    </row>
    <row r="2513" spans="2:12" x14ac:dyDescent="0.2">
      <c r="B2513" s="71" t="s">
        <v>6682</v>
      </c>
      <c r="C2513" s="72" t="s">
        <v>5849</v>
      </c>
      <c r="D2513" s="72" t="s">
        <v>7833</v>
      </c>
      <c r="E2513" s="72" t="s">
        <v>10120</v>
      </c>
      <c r="F2513" s="72" t="s">
        <v>9983</v>
      </c>
      <c r="G2513" s="116">
        <v>95164</v>
      </c>
      <c r="H2513" s="73">
        <v>590.5</v>
      </c>
      <c r="I2513" s="70">
        <v>161.15834038950001</v>
      </c>
      <c r="J2513" s="74">
        <v>98018</v>
      </c>
      <c r="K2513" s="73">
        <v>594</v>
      </c>
      <c r="L2513" s="75">
        <v>165.01346801346801</v>
      </c>
    </row>
    <row r="2514" spans="2:12" x14ac:dyDescent="0.2">
      <c r="B2514" s="71" t="s">
        <v>6682</v>
      </c>
      <c r="C2514" s="72" t="s">
        <v>5849</v>
      </c>
      <c r="D2514" s="72" t="s">
        <v>4295</v>
      </c>
      <c r="E2514" s="72" t="s">
        <v>10120</v>
      </c>
      <c r="F2514" s="72" t="s">
        <v>9980</v>
      </c>
      <c r="G2514" s="116">
        <v>3500</v>
      </c>
      <c r="H2514" s="73">
        <v>105.8</v>
      </c>
      <c r="I2514" s="70">
        <v>33.081285444234403</v>
      </c>
      <c r="J2514" s="74">
        <v>4620.7</v>
      </c>
      <c r="K2514" s="73">
        <v>112.7</v>
      </c>
      <c r="L2514" s="75">
        <v>41</v>
      </c>
    </row>
    <row r="2515" spans="2:12" x14ac:dyDescent="0.2">
      <c r="B2515" s="71" t="s">
        <v>6682</v>
      </c>
      <c r="C2515" s="72" t="s">
        <v>5849</v>
      </c>
      <c r="D2515" s="72" t="s">
        <v>7835</v>
      </c>
      <c r="E2515" s="72" t="s">
        <v>10120</v>
      </c>
      <c r="F2515" s="72" t="s">
        <v>9983</v>
      </c>
      <c r="G2515" s="116">
        <v>2500</v>
      </c>
      <c r="H2515" s="73">
        <v>107.2</v>
      </c>
      <c r="I2515" s="70">
        <v>23.320895522388099</v>
      </c>
      <c r="J2515" s="74">
        <v>2600</v>
      </c>
      <c r="K2515" s="73">
        <v>111.2</v>
      </c>
      <c r="L2515" s="75">
        <v>23.3812949640288</v>
      </c>
    </row>
    <row r="2516" spans="2:12" x14ac:dyDescent="0.2">
      <c r="B2516" s="71" t="s">
        <v>6682</v>
      </c>
      <c r="C2516" s="72" t="s">
        <v>5849</v>
      </c>
      <c r="D2516" s="72" t="s">
        <v>7836</v>
      </c>
      <c r="E2516" s="72" t="s">
        <v>10120</v>
      </c>
      <c r="F2516" s="72" t="s">
        <v>9983</v>
      </c>
      <c r="G2516" s="116">
        <v>130000</v>
      </c>
      <c r="H2516" s="73">
        <v>971.2</v>
      </c>
      <c r="I2516" s="70">
        <v>133.85502471169701</v>
      </c>
      <c r="J2516" s="74">
        <v>129831</v>
      </c>
      <c r="K2516" s="73">
        <v>969.9</v>
      </c>
      <c r="L2516" s="75">
        <v>133.860191772348</v>
      </c>
    </row>
    <row r="2517" spans="2:12" x14ac:dyDescent="0.2">
      <c r="B2517" s="71" t="s">
        <v>6682</v>
      </c>
      <c r="C2517" s="72" t="s">
        <v>5849</v>
      </c>
      <c r="D2517" s="72" t="s">
        <v>7837</v>
      </c>
      <c r="E2517" s="72" t="s">
        <v>10120</v>
      </c>
      <c r="F2517" s="72" t="s">
        <v>9983</v>
      </c>
      <c r="G2517" s="116">
        <v>4000</v>
      </c>
      <c r="H2517" s="73">
        <v>195.2</v>
      </c>
      <c r="I2517" s="70">
        <v>20.491803278688501</v>
      </c>
      <c r="J2517" s="74">
        <v>4500</v>
      </c>
      <c r="K2517" s="73">
        <v>200.6</v>
      </c>
      <c r="L2517" s="75">
        <v>22.432701894316999</v>
      </c>
    </row>
    <row r="2518" spans="2:12" x14ac:dyDescent="0.2">
      <c r="B2518" s="71" t="s">
        <v>6682</v>
      </c>
      <c r="C2518" s="72" t="s">
        <v>5849</v>
      </c>
      <c r="D2518" s="72" t="s">
        <v>7838</v>
      </c>
      <c r="E2518" s="72" t="s">
        <v>10120</v>
      </c>
      <c r="F2518" s="72" t="s">
        <v>9983</v>
      </c>
      <c r="G2518" s="116">
        <v>26939</v>
      </c>
      <c r="H2518" s="73">
        <v>718</v>
      </c>
      <c r="I2518" s="70">
        <v>37.519498607242298</v>
      </c>
      <c r="J2518" s="74">
        <v>27506</v>
      </c>
      <c r="K2518" s="73">
        <v>728.2</v>
      </c>
      <c r="L2518" s="75">
        <v>37.772589947816499</v>
      </c>
    </row>
    <row r="2519" spans="2:12" x14ac:dyDescent="0.2">
      <c r="B2519" s="71" t="s">
        <v>6682</v>
      </c>
      <c r="C2519" s="72" t="s">
        <v>5849</v>
      </c>
      <c r="D2519" s="72" t="s">
        <v>7839</v>
      </c>
      <c r="E2519" s="72" t="s">
        <v>10120</v>
      </c>
      <c r="F2519" s="72" t="s">
        <v>9983</v>
      </c>
      <c r="G2519" s="116">
        <v>5552.3</v>
      </c>
      <c r="H2519" s="73">
        <v>284.5</v>
      </c>
      <c r="I2519" s="70">
        <v>19.515992970123001</v>
      </c>
      <c r="J2519" s="74">
        <v>5600</v>
      </c>
      <c r="K2519" s="73">
        <v>285.7</v>
      </c>
      <c r="L2519" s="75">
        <v>19.600980049002501</v>
      </c>
    </row>
    <row r="2520" spans="2:12" x14ac:dyDescent="0.2">
      <c r="B2520" s="71" t="s">
        <v>6682</v>
      </c>
      <c r="C2520" s="72" t="s">
        <v>5849</v>
      </c>
      <c r="D2520" s="72" t="s">
        <v>7840</v>
      </c>
      <c r="E2520" s="72" t="s">
        <v>10120</v>
      </c>
      <c r="F2520" s="72" t="s">
        <v>9983</v>
      </c>
      <c r="G2520" s="116">
        <v>24867</v>
      </c>
      <c r="H2520" s="73">
        <v>926.2</v>
      </c>
      <c r="I2520" s="70">
        <v>26.848412869790501</v>
      </c>
      <c r="J2520" s="74">
        <v>31867</v>
      </c>
      <c r="K2520" s="73">
        <v>950</v>
      </c>
      <c r="L2520" s="75">
        <v>33.544210526315801</v>
      </c>
    </row>
    <row r="2521" spans="2:12" x14ac:dyDescent="0.2">
      <c r="B2521" s="71" t="s">
        <v>6682</v>
      </c>
      <c r="C2521" s="72" t="s">
        <v>5849</v>
      </c>
      <c r="D2521" s="72" t="s">
        <v>4927</v>
      </c>
      <c r="E2521" s="72" t="s">
        <v>10120</v>
      </c>
      <c r="F2521" s="72" t="s">
        <v>9983</v>
      </c>
      <c r="G2521" s="116">
        <v>1226</v>
      </c>
      <c r="H2521" s="73">
        <v>74.8</v>
      </c>
      <c r="I2521" s="70">
        <v>16.390374331550799</v>
      </c>
      <c r="J2521" s="74">
        <v>1242</v>
      </c>
      <c r="K2521" s="73">
        <v>75.099999999999994</v>
      </c>
      <c r="L2521" s="75">
        <v>16.537949400798901</v>
      </c>
    </row>
    <row r="2522" spans="2:12" x14ac:dyDescent="0.2">
      <c r="B2522" s="71" t="s">
        <v>6682</v>
      </c>
      <c r="C2522" s="72" t="s">
        <v>5849</v>
      </c>
      <c r="D2522" s="72" t="s">
        <v>8612</v>
      </c>
      <c r="E2522" s="72" t="s">
        <v>10120</v>
      </c>
      <c r="F2522" s="72" t="s">
        <v>9990</v>
      </c>
      <c r="G2522" s="116">
        <v>0</v>
      </c>
      <c r="H2522" s="73">
        <v>43.1</v>
      </c>
      <c r="I2522" s="70">
        <v>0</v>
      </c>
      <c r="J2522" s="74">
        <v>0</v>
      </c>
      <c r="K2522" s="73">
        <v>44.7</v>
      </c>
      <c r="L2522" s="75">
        <v>0</v>
      </c>
    </row>
    <row r="2523" spans="2:12" x14ac:dyDescent="0.2">
      <c r="B2523" s="71" t="s">
        <v>5852</v>
      </c>
      <c r="C2523" s="72" t="s">
        <v>5851</v>
      </c>
      <c r="D2523" s="72" t="s">
        <v>8198</v>
      </c>
      <c r="E2523" s="72" t="s">
        <v>10118</v>
      </c>
      <c r="F2523" s="72" t="s">
        <v>9983</v>
      </c>
      <c r="G2523" s="116">
        <v>15300</v>
      </c>
      <c r="H2523" s="73">
        <v>211.9</v>
      </c>
      <c r="I2523" s="70">
        <v>72.203869749882003</v>
      </c>
      <c r="J2523" s="74">
        <v>16500</v>
      </c>
      <c r="K2523" s="73">
        <v>212.2</v>
      </c>
      <c r="L2523" s="75">
        <v>77.756833176248804</v>
      </c>
    </row>
    <row r="2524" spans="2:12" x14ac:dyDescent="0.2">
      <c r="B2524" s="71" t="s">
        <v>5852</v>
      </c>
      <c r="C2524" s="72" t="s">
        <v>5851</v>
      </c>
      <c r="D2524" s="72" t="s">
        <v>4928</v>
      </c>
      <c r="E2524" s="72" t="s">
        <v>10118</v>
      </c>
      <c r="F2524" s="72" t="s">
        <v>9983</v>
      </c>
      <c r="G2524" s="116">
        <v>23000</v>
      </c>
      <c r="H2524" s="73">
        <v>801.7</v>
      </c>
      <c r="I2524" s="70">
        <v>28.6890357989273</v>
      </c>
      <c r="J2524" s="74">
        <v>23000</v>
      </c>
      <c r="K2524" s="73">
        <v>838.9</v>
      </c>
      <c r="L2524" s="75">
        <v>27.4168554058887</v>
      </c>
    </row>
    <row r="2525" spans="2:12" x14ac:dyDescent="0.2">
      <c r="B2525" s="71" t="s">
        <v>5852</v>
      </c>
      <c r="C2525" s="72" t="s">
        <v>5851</v>
      </c>
      <c r="D2525" s="72" t="s">
        <v>4929</v>
      </c>
      <c r="E2525" s="72" t="s">
        <v>10118</v>
      </c>
      <c r="F2525" s="72" t="s">
        <v>9983</v>
      </c>
      <c r="G2525" s="116">
        <v>8675</v>
      </c>
      <c r="H2525" s="73">
        <v>148.1</v>
      </c>
      <c r="I2525" s="70">
        <v>58.575286968264699</v>
      </c>
      <c r="J2525" s="74">
        <v>8804</v>
      </c>
      <c r="K2525" s="73">
        <v>146.80000000000001</v>
      </c>
      <c r="L2525" s="75">
        <v>59.972752043596699</v>
      </c>
    </row>
    <row r="2526" spans="2:12" x14ac:dyDescent="0.2">
      <c r="B2526" s="71" t="s">
        <v>5852</v>
      </c>
      <c r="C2526" s="72" t="s">
        <v>5851</v>
      </c>
      <c r="D2526" s="72" t="s">
        <v>4930</v>
      </c>
      <c r="E2526" s="72" t="s">
        <v>10118</v>
      </c>
      <c r="F2526" s="72" t="s">
        <v>9983</v>
      </c>
      <c r="G2526" s="116">
        <v>8262</v>
      </c>
      <c r="H2526" s="73">
        <v>139.5</v>
      </c>
      <c r="I2526" s="70">
        <v>59.225806451612897</v>
      </c>
      <c r="J2526" s="74">
        <v>8262</v>
      </c>
      <c r="K2526" s="73">
        <v>139.19999999999999</v>
      </c>
      <c r="L2526" s="75">
        <v>59.3534482758621</v>
      </c>
    </row>
    <row r="2527" spans="2:12" x14ac:dyDescent="0.2">
      <c r="B2527" s="71" t="s">
        <v>5852</v>
      </c>
      <c r="C2527" s="72" t="s">
        <v>5851</v>
      </c>
      <c r="D2527" s="72" t="s">
        <v>4931</v>
      </c>
      <c r="E2527" s="72" t="s">
        <v>10118</v>
      </c>
      <c r="F2527" s="72" t="s">
        <v>9983</v>
      </c>
      <c r="G2527" s="116">
        <v>104625</v>
      </c>
      <c r="H2527" s="73">
        <v>2257.3000000000002</v>
      </c>
      <c r="I2527" s="70">
        <v>46.349621228901803</v>
      </c>
      <c r="J2527" s="74">
        <v>104795</v>
      </c>
      <c r="K2527" s="73">
        <v>2261</v>
      </c>
      <c r="L2527" s="75">
        <v>46.348960636886297</v>
      </c>
    </row>
    <row r="2528" spans="2:12" x14ac:dyDescent="0.2">
      <c r="B2528" s="71" t="s">
        <v>5852</v>
      </c>
      <c r="C2528" s="72" t="s">
        <v>5851</v>
      </c>
      <c r="D2528" s="72" t="s">
        <v>4932</v>
      </c>
      <c r="E2528" s="72" t="s">
        <v>10118</v>
      </c>
      <c r="F2528" s="72" t="s">
        <v>9983</v>
      </c>
      <c r="G2528" s="116">
        <v>92696</v>
      </c>
      <c r="H2528" s="73">
        <v>828.5</v>
      </c>
      <c r="I2528" s="70">
        <v>111.884127942064</v>
      </c>
      <c r="J2528" s="74">
        <v>89577</v>
      </c>
      <c r="K2528" s="73">
        <v>871</v>
      </c>
      <c r="L2528" s="75">
        <v>102.84385763490199</v>
      </c>
    </row>
    <row r="2529" spans="2:12" x14ac:dyDescent="0.2">
      <c r="B2529" s="71" t="s">
        <v>5852</v>
      </c>
      <c r="C2529" s="72" t="s">
        <v>5851</v>
      </c>
      <c r="D2529" s="72" t="s">
        <v>4933</v>
      </c>
      <c r="E2529" s="72" t="s">
        <v>10118</v>
      </c>
      <c r="F2529" s="72" t="s">
        <v>9983</v>
      </c>
      <c r="G2529" s="116">
        <v>5775</v>
      </c>
      <c r="H2529" s="73">
        <v>210.9</v>
      </c>
      <c r="I2529" s="70">
        <v>27.382645803698399</v>
      </c>
      <c r="J2529" s="74">
        <v>6000</v>
      </c>
      <c r="K2529" s="73">
        <v>212.8</v>
      </c>
      <c r="L2529" s="75">
        <v>28.195488721804502</v>
      </c>
    </row>
    <row r="2530" spans="2:12" x14ac:dyDescent="0.2">
      <c r="B2530" s="71" t="s">
        <v>5852</v>
      </c>
      <c r="C2530" s="72" t="s">
        <v>5851</v>
      </c>
      <c r="D2530" s="72" t="s">
        <v>7847</v>
      </c>
      <c r="E2530" s="72" t="s">
        <v>10118</v>
      </c>
      <c r="F2530" s="72" t="s">
        <v>9983</v>
      </c>
      <c r="G2530" s="116">
        <v>9975</v>
      </c>
      <c r="H2530" s="73">
        <v>143.69999999999999</v>
      </c>
      <c r="I2530" s="70">
        <v>69.415448851774499</v>
      </c>
      <c r="J2530" s="74">
        <v>9975</v>
      </c>
      <c r="K2530" s="73">
        <v>146.80000000000001</v>
      </c>
      <c r="L2530" s="75">
        <v>67.949591280653905</v>
      </c>
    </row>
    <row r="2531" spans="2:12" x14ac:dyDescent="0.2">
      <c r="B2531" s="71" t="s">
        <v>5852</v>
      </c>
      <c r="C2531" s="72" t="s">
        <v>5851</v>
      </c>
      <c r="D2531" s="72" t="s">
        <v>7848</v>
      </c>
      <c r="E2531" s="72" t="s">
        <v>10118</v>
      </c>
      <c r="F2531" s="72" t="s">
        <v>9983</v>
      </c>
      <c r="G2531" s="116">
        <v>15000</v>
      </c>
      <c r="H2531" s="73">
        <v>311.8</v>
      </c>
      <c r="I2531" s="70">
        <v>48.107761385503501</v>
      </c>
      <c r="J2531" s="74">
        <v>15396.1</v>
      </c>
      <c r="K2531" s="73">
        <v>315.3</v>
      </c>
      <c r="L2531" s="75">
        <v>48.830003171582597</v>
      </c>
    </row>
    <row r="2532" spans="2:12" x14ac:dyDescent="0.2">
      <c r="B2532" s="71" t="s">
        <v>5852</v>
      </c>
      <c r="C2532" s="72" t="s">
        <v>5851</v>
      </c>
      <c r="D2532" s="72" t="s">
        <v>7849</v>
      </c>
      <c r="E2532" s="72" t="s">
        <v>10118</v>
      </c>
      <c r="F2532" s="72" t="s">
        <v>9983</v>
      </c>
      <c r="G2532" s="116">
        <v>306420</v>
      </c>
      <c r="H2532" s="73">
        <v>6690.4</v>
      </c>
      <c r="I2532" s="70">
        <v>45.799952170273798</v>
      </c>
      <c r="J2532" s="74">
        <v>312746</v>
      </c>
      <c r="K2532" s="73">
        <v>6692.6</v>
      </c>
      <c r="L2532" s="75">
        <v>46.730119833846302</v>
      </c>
    </row>
    <row r="2533" spans="2:12" x14ac:dyDescent="0.2">
      <c r="B2533" s="71" t="s">
        <v>5852</v>
      </c>
      <c r="C2533" s="72" t="s">
        <v>5851</v>
      </c>
      <c r="D2533" s="72" t="s">
        <v>7850</v>
      </c>
      <c r="E2533" s="72" t="s">
        <v>10118</v>
      </c>
      <c r="F2533" s="72" t="s">
        <v>9983</v>
      </c>
      <c r="G2533" s="116">
        <v>41000</v>
      </c>
      <c r="H2533" s="73">
        <v>897.1</v>
      </c>
      <c r="I2533" s="70">
        <v>45.702820198417101</v>
      </c>
      <c r="J2533" s="74">
        <v>41000</v>
      </c>
      <c r="K2533" s="73">
        <v>899.9</v>
      </c>
      <c r="L2533" s="75">
        <v>45.560617846427398</v>
      </c>
    </row>
    <row r="2534" spans="2:12" x14ac:dyDescent="0.2">
      <c r="B2534" s="71" t="s">
        <v>5852</v>
      </c>
      <c r="C2534" s="72" t="s">
        <v>5851</v>
      </c>
      <c r="D2534" s="72" t="s">
        <v>6374</v>
      </c>
      <c r="E2534" s="72" t="s">
        <v>10118</v>
      </c>
      <c r="F2534" s="72" t="s">
        <v>9983</v>
      </c>
      <c r="G2534" s="116">
        <v>79773</v>
      </c>
      <c r="H2534" s="73">
        <v>1168.4000000000001</v>
      </c>
      <c r="I2534" s="70">
        <v>68.275419376925697</v>
      </c>
      <c r="J2534" s="74">
        <v>81503</v>
      </c>
      <c r="K2534" s="73">
        <v>1199.3</v>
      </c>
      <c r="L2534" s="75">
        <v>67.958809305428204</v>
      </c>
    </row>
    <row r="2535" spans="2:12" x14ac:dyDescent="0.2">
      <c r="B2535" s="71" t="s">
        <v>5852</v>
      </c>
      <c r="C2535" s="72" t="s">
        <v>5851</v>
      </c>
      <c r="D2535" s="72" t="s">
        <v>6249</v>
      </c>
      <c r="E2535" s="72" t="s">
        <v>10118</v>
      </c>
      <c r="F2535" s="72" t="s">
        <v>9983</v>
      </c>
      <c r="G2535" s="116">
        <v>91400</v>
      </c>
      <c r="H2535" s="73">
        <v>715.5</v>
      </c>
      <c r="I2535" s="70">
        <v>127.742837176799</v>
      </c>
      <c r="J2535" s="74">
        <v>92950</v>
      </c>
      <c r="K2535" s="73">
        <v>730.2</v>
      </c>
      <c r="L2535" s="75">
        <v>127.29389208436</v>
      </c>
    </row>
    <row r="2536" spans="2:12" x14ac:dyDescent="0.2">
      <c r="B2536" s="71" t="s">
        <v>5852</v>
      </c>
      <c r="C2536" s="72" t="s">
        <v>5851</v>
      </c>
      <c r="D2536" s="72" t="s">
        <v>7851</v>
      </c>
      <c r="E2536" s="72" t="s">
        <v>10118</v>
      </c>
      <c r="F2536" s="72" t="s">
        <v>9983</v>
      </c>
      <c r="G2536" s="116">
        <v>8410</v>
      </c>
      <c r="H2536" s="73">
        <v>127.7</v>
      </c>
      <c r="I2536" s="70">
        <v>65.857478465152695</v>
      </c>
      <c r="J2536" s="74">
        <v>8830</v>
      </c>
      <c r="K2536" s="73">
        <v>130</v>
      </c>
      <c r="L2536" s="75">
        <v>67.923076923076906</v>
      </c>
    </row>
    <row r="2537" spans="2:12" x14ac:dyDescent="0.2">
      <c r="B2537" s="71" t="s">
        <v>5852</v>
      </c>
      <c r="C2537" s="72" t="s">
        <v>5851</v>
      </c>
      <c r="D2537" s="72" t="s">
        <v>7852</v>
      </c>
      <c r="E2537" s="72" t="s">
        <v>10118</v>
      </c>
      <c r="F2537" s="72" t="s">
        <v>9983</v>
      </c>
      <c r="G2537" s="116">
        <v>4500</v>
      </c>
      <c r="H2537" s="73">
        <v>153.19999999999999</v>
      </c>
      <c r="I2537" s="70">
        <v>29.373368146214101</v>
      </c>
      <c r="J2537" s="74">
        <v>5500</v>
      </c>
      <c r="K2537" s="73">
        <v>153.9</v>
      </c>
      <c r="L2537" s="75">
        <v>35.7374918778428</v>
      </c>
    </row>
    <row r="2538" spans="2:12" x14ac:dyDescent="0.2">
      <c r="B2538" s="71" t="s">
        <v>5852</v>
      </c>
      <c r="C2538" s="72" t="s">
        <v>5851</v>
      </c>
      <c r="D2538" s="72" t="s">
        <v>7853</v>
      </c>
      <c r="E2538" s="72" t="s">
        <v>10118</v>
      </c>
      <c r="F2538" s="72" t="s">
        <v>9983</v>
      </c>
      <c r="G2538" s="116">
        <v>75285</v>
      </c>
      <c r="H2538" s="73">
        <v>845</v>
      </c>
      <c r="I2538" s="70">
        <v>89.094674556212993</v>
      </c>
      <c r="J2538" s="74">
        <v>76414</v>
      </c>
      <c r="K2538" s="73">
        <v>860</v>
      </c>
      <c r="L2538" s="75">
        <v>88.853488372092997</v>
      </c>
    </row>
    <row r="2539" spans="2:12" x14ac:dyDescent="0.2">
      <c r="B2539" s="71" t="s">
        <v>5852</v>
      </c>
      <c r="C2539" s="72" t="s">
        <v>5851</v>
      </c>
      <c r="D2539" s="72" t="s">
        <v>7854</v>
      </c>
      <c r="E2539" s="72" t="s">
        <v>10118</v>
      </c>
      <c r="F2539" s="72" t="s">
        <v>9983</v>
      </c>
      <c r="G2539" s="116">
        <v>14250</v>
      </c>
      <c r="H2539" s="73">
        <v>244.8</v>
      </c>
      <c r="I2539" s="70">
        <v>58.210784313725497</v>
      </c>
      <c r="J2539" s="74">
        <v>15750</v>
      </c>
      <c r="K2539" s="73">
        <v>237.6</v>
      </c>
      <c r="L2539" s="75">
        <v>66.287878787878796</v>
      </c>
    </row>
    <row r="2540" spans="2:12" x14ac:dyDescent="0.2">
      <c r="B2540" s="71" t="s">
        <v>5852</v>
      </c>
      <c r="C2540" s="72" t="s">
        <v>5851</v>
      </c>
      <c r="D2540" s="72" t="s">
        <v>7855</v>
      </c>
      <c r="E2540" s="72" t="s">
        <v>10118</v>
      </c>
      <c r="F2540" s="72" t="s">
        <v>9983</v>
      </c>
      <c r="G2540" s="116">
        <v>119765</v>
      </c>
      <c r="H2540" s="73">
        <v>2476.6999999999998</v>
      </c>
      <c r="I2540" s="70">
        <v>48.356684297654098</v>
      </c>
      <c r="J2540" s="74">
        <v>133462.85999999999</v>
      </c>
      <c r="K2540" s="73">
        <v>2568.4</v>
      </c>
      <c r="L2540" s="75">
        <v>51.963424700202502</v>
      </c>
    </row>
    <row r="2541" spans="2:12" x14ac:dyDescent="0.2">
      <c r="B2541" s="71" t="s">
        <v>5852</v>
      </c>
      <c r="C2541" s="72" t="s">
        <v>5851</v>
      </c>
      <c r="D2541" s="72" t="s">
        <v>7856</v>
      </c>
      <c r="E2541" s="72" t="s">
        <v>10118</v>
      </c>
      <c r="F2541" s="72" t="s">
        <v>9983</v>
      </c>
      <c r="G2541" s="116">
        <v>14000</v>
      </c>
      <c r="H2541" s="73">
        <v>347.5</v>
      </c>
      <c r="I2541" s="70">
        <v>40.287769784172703</v>
      </c>
      <c r="J2541" s="74">
        <v>14000</v>
      </c>
      <c r="K2541" s="73">
        <v>349</v>
      </c>
      <c r="L2541" s="75">
        <v>40.114613180515803</v>
      </c>
    </row>
    <row r="2542" spans="2:12" x14ac:dyDescent="0.2">
      <c r="B2542" s="71" t="s">
        <v>5852</v>
      </c>
      <c r="C2542" s="72" t="s">
        <v>5851</v>
      </c>
      <c r="D2542" s="72" t="s">
        <v>7857</v>
      </c>
      <c r="E2542" s="72" t="s">
        <v>10118</v>
      </c>
      <c r="F2542" s="72" t="s">
        <v>9983</v>
      </c>
      <c r="G2542" s="116">
        <v>30191</v>
      </c>
      <c r="H2542" s="73">
        <v>325.2</v>
      </c>
      <c r="I2542" s="70">
        <v>92.838253382533793</v>
      </c>
      <c r="J2542" s="74">
        <v>33425</v>
      </c>
      <c r="K2542" s="73">
        <v>332.8</v>
      </c>
      <c r="L2542" s="75">
        <v>100.435697115385</v>
      </c>
    </row>
    <row r="2543" spans="2:12" x14ac:dyDescent="0.2">
      <c r="B2543" s="71" t="s">
        <v>5852</v>
      </c>
      <c r="C2543" s="72" t="s">
        <v>5851</v>
      </c>
      <c r="D2543" s="72" t="s">
        <v>7858</v>
      </c>
      <c r="E2543" s="72" t="s">
        <v>10118</v>
      </c>
      <c r="F2543" s="72" t="s">
        <v>9983</v>
      </c>
      <c r="G2543" s="116">
        <v>7150</v>
      </c>
      <c r="H2543" s="73">
        <v>137.6</v>
      </c>
      <c r="I2543" s="70">
        <v>51.962209302325597</v>
      </c>
      <c r="J2543" s="74">
        <v>7150</v>
      </c>
      <c r="K2543" s="73">
        <v>135.9</v>
      </c>
      <c r="L2543" s="75">
        <v>52.612214863870499</v>
      </c>
    </row>
    <row r="2544" spans="2:12" x14ac:dyDescent="0.2">
      <c r="B2544" s="71" t="s">
        <v>5852</v>
      </c>
      <c r="C2544" s="72" t="s">
        <v>5851</v>
      </c>
      <c r="D2544" s="72" t="s">
        <v>7859</v>
      </c>
      <c r="E2544" s="72" t="s">
        <v>10118</v>
      </c>
      <c r="F2544" s="72" t="s">
        <v>9983</v>
      </c>
      <c r="G2544" s="116">
        <v>4741</v>
      </c>
      <c r="H2544" s="73">
        <v>74.5</v>
      </c>
      <c r="I2544" s="70">
        <v>63.637583892617499</v>
      </c>
      <c r="J2544" s="74">
        <v>4726.28</v>
      </c>
      <c r="K2544" s="73">
        <v>76.8</v>
      </c>
      <c r="L2544" s="75">
        <v>61.540104166666701</v>
      </c>
    </row>
    <row r="2545" spans="2:12" x14ac:dyDescent="0.2">
      <c r="B2545" s="71" t="s">
        <v>5852</v>
      </c>
      <c r="C2545" s="72" t="s">
        <v>5851</v>
      </c>
      <c r="D2545" s="72" t="s">
        <v>7860</v>
      </c>
      <c r="E2545" s="72" t="s">
        <v>10118</v>
      </c>
      <c r="F2545" s="72" t="s">
        <v>9983</v>
      </c>
      <c r="G2545" s="116">
        <v>210160</v>
      </c>
      <c r="H2545" s="73">
        <v>3304.6</v>
      </c>
      <c r="I2545" s="70">
        <v>63.596199237426603</v>
      </c>
      <c r="J2545" s="74">
        <v>214000</v>
      </c>
      <c r="K2545" s="73">
        <v>3393.3</v>
      </c>
      <c r="L2545" s="75">
        <v>63.065452509356703</v>
      </c>
    </row>
    <row r="2546" spans="2:12" x14ac:dyDescent="0.2">
      <c r="B2546" s="71" t="s">
        <v>5852</v>
      </c>
      <c r="C2546" s="72" t="s">
        <v>5851</v>
      </c>
      <c r="D2546" s="72" t="s">
        <v>7861</v>
      </c>
      <c r="E2546" s="72" t="s">
        <v>10118</v>
      </c>
      <c r="F2546" s="72" t="s">
        <v>9983</v>
      </c>
      <c r="G2546" s="116">
        <v>12750</v>
      </c>
      <c r="H2546" s="73">
        <v>261.10000000000002</v>
      </c>
      <c r="I2546" s="70">
        <v>48.831865185752598</v>
      </c>
      <c r="J2546" s="74">
        <v>13000</v>
      </c>
      <c r="K2546" s="73">
        <v>258</v>
      </c>
      <c r="L2546" s="75">
        <v>50.387596899224803</v>
      </c>
    </row>
    <row r="2547" spans="2:12" x14ac:dyDescent="0.2">
      <c r="B2547" s="71" t="s">
        <v>5852</v>
      </c>
      <c r="C2547" s="72" t="s">
        <v>5851</v>
      </c>
      <c r="D2547" s="72" t="s">
        <v>6989</v>
      </c>
      <c r="E2547" s="72" t="s">
        <v>10118</v>
      </c>
      <c r="F2547" s="72" t="s">
        <v>9983</v>
      </c>
      <c r="G2547" s="116">
        <v>51624</v>
      </c>
      <c r="H2547" s="73">
        <v>596.29999999999995</v>
      </c>
      <c r="I2547" s="70">
        <v>86.573872211973907</v>
      </c>
      <c r="J2547" s="74">
        <v>51624</v>
      </c>
      <c r="K2547" s="73">
        <v>609.1</v>
      </c>
      <c r="L2547" s="75">
        <v>84.754555902150699</v>
      </c>
    </row>
    <row r="2548" spans="2:12" x14ac:dyDescent="0.2">
      <c r="B2548" s="71" t="s">
        <v>5852</v>
      </c>
      <c r="C2548" s="72" t="s">
        <v>5851</v>
      </c>
      <c r="D2548" s="72" t="s">
        <v>7862</v>
      </c>
      <c r="E2548" s="72" t="s">
        <v>10118</v>
      </c>
      <c r="F2548" s="72" t="s">
        <v>9983</v>
      </c>
      <c r="G2548" s="116">
        <v>119671</v>
      </c>
      <c r="H2548" s="73">
        <v>1281</v>
      </c>
      <c r="I2548" s="70">
        <v>93.419984387197502</v>
      </c>
      <c r="J2548" s="74">
        <v>122822</v>
      </c>
      <c r="K2548" s="73">
        <v>1287.8</v>
      </c>
      <c r="L2548" s="75">
        <v>95.373505202671197</v>
      </c>
    </row>
    <row r="2549" spans="2:12" x14ac:dyDescent="0.2">
      <c r="B2549" s="71" t="s">
        <v>5852</v>
      </c>
      <c r="C2549" s="72" t="s">
        <v>5851</v>
      </c>
      <c r="D2549" s="72" t="s">
        <v>7863</v>
      </c>
      <c r="E2549" s="72" t="s">
        <v>10118</v>
      </c>
      <c r="F2549" s="72" t="s">
        <v>9983</v>
      </c>
      <c r="G2549" s="116">
        <v>13476</v>
      </c>
      <c r="H2549" s="73">
        <v>304.10000000000002</v>
      </c>
      <c r="I2549" s="70">
        <v>44.3143702729365</v>
      </c>
      <c r="J2549" s="74">
        <v>18000</v>
      </c>
      <c r="K2549" s="73">
        <v>305.2</v>
      </c>
      <c r="L2549" s="75">
        <v>58.977719528178199</v>
      </c>
    </row>
    <row r="2550" spans="2:12" x14ac:dyDescent="0.2">
      <c r="B2550" s="71" t="s">
        <v>5852</v>
      </c>
      <c r="C2550" s="72" t="s">
        <v>5851</v>
      </c>
      <c r="D2550" s="72" t="s">
        <v>5500</v>
      </c>
      <c r="E2550" s="72" t="s">
        <v>10118</v>
      </c>
      <c r="F2550" s="72" t="s">
        <v>9983</v>
      </c>
      <c r="G2550" s="116">
        <v>14500</v>
      </c>
      <c r="H2550" s="73">
        <v>321.2</v>
      </c>
      <c r="I2550" s="70">
        <v>45.143212951432098</v>
      </c>
      <c r="J2550" s="74">
        <v>14500</v>
      </c>
      <c r="K2550" s="73">
        <v>333.4</v>
      </c>
      <c r="L2550" s="75">
        <v>43.491301739652101</v>
      </c>
    </row>
    <row r="2551" spans="2:12" x14ac:dyDescent="0.2">
      <c r="B2551" s="71" t="s">
        <v>5852</v>
      </c>
      <c r="C2551" s="72" t="s">
        <v>5851</v>
      </c>
      <c r="D2551" s="72" t="s">
        <v>3426</v>
      </c>
      <c r="E2551" s="72" t="s">
        <v>10118</v>
      </c>
      <c r="F2551" s="72" t="s">
        <v>9983</v>
      </c>
      <c r="G2551" s="116">
        <v>3863</v>
      </c>
      <c r="H2551" s="73">
        <v>65.099999999999994</v>
      </c>
      <c r="I2551" s="70">
        <v>59.339477726574501</v>
      </c>
      <c r="J2551" s="74">
        <v>3940</v>
      </c>
      <c r="K2551" s="73">
        <v>68</v>
      </c>
      <c r="L2551" s="75">
        <v>57.941176470588204</v>
      </c>
    </row>
    <row r="2552" spans="2:12" x14ac:dyDescent="0.2">
      <c r="B2552" s="71" t="s">
        <v>5852</v>
      </c>
      <c r="C2552" s="72" t="s">
        <v>5851</v>
      </c>
      <c r="D2552" s="72" t="s">
        <v>8613</v>
      </c>
      <c r="E2552" s="72" t="s">
        <v>10118</v>
      </c>
      <c r="F2552" s="72" t="s">
        <v>9983</v>
      </c>
      <c r="G2552" s="116">
        <v>600</v>
      </c>
      <c r="H2552" s="73">
        <v>56.5</v>
      </c>
      <c r="I2552" s="70">
        <v>10.6194690265487</v>
      </c>
      <c r="J2552" s="74">
        <v>100</v>
      </c>
      <c r="K2552" s="73">
        <v>62.3</v>
      </c>
      <c r="L2552" s="75">
        <v>1.6051364365971099</v>
      </c>
    </row>
    <row r="2553" spans="2:12" x14ac:dyDescent="0.2">
      <c r="B2553" s="71" t="s">
        <v>5852</v>
      </c>
      <c r="C2553" s="72" t="s">
        <v>5851</v>
      </c>
      <c r="D2553" s="72" t="s">
        <v>3427</v>
      </c>
      <c r="E2553" s="72" t="s">
        <v>10118</v>
      </c>
      <c r="F2553" s="72" t="s">
        <v>9983</v>
      </c>
      <c r="G2553" s="116">
        <v>16000</v>
      </c>
      <c r="H2553" s="73">
        <v>295.89999999999998</v>
      </c>
      <c r="I2553" s="70">
        <v>54.0723217303143</v>
      </c>
      <c r="J2553" s="74">
        <v>16000</v>
      </c>
      <c r="K2553" s="73">
        <v>300.3</v>
      </c>
      <c r="L2553" s="75">
        <v>53.280053280053302</v>
      </c>
    </row>
    <row r="2554" spans="2:12" x14ac:dyDescent="0.2">
      <c r="B2554" s="71" t="s">
        <v>5852</v>
      </c>
      <c r="C2554" s="72" t="s">
        <v>5851</v>
      </c>
      <c r="D2554" s="72" t="s">
        <v>3428</v>
      </c>
      <c r="E2554" s="72" t="s">
        <v>10118</v>
      </c>
      <c r="F2554" s="72" t="s">
        <v>9983</v>
      </c>
      <c r="G2554" s="116">
        <v>31500</v>
      </c>
      <c r="H2554" s="73">
        <v>463.4</v>
      </c>
      <c r="I2554" s="70">
        <v>67.975830815709998</v>
      </c>
      <c r="J2554" s="74">
        <v>33075</v>
      </c>
      <c r="K2554" s="73">
        <v>455.8</v>
      </c>
      <c r="L2554" s="75">
        <v>72.564721369021498</v>
      </c>
    </row>
    <row r="2555" spans="2:12" x14ac:dyDescent="0.2">
      <c r="B2555" s="71" t="s">
        <v>5852</v>
      </c>
      <c r="C2555" s="72" t="s">
        <v>5851</v>
      </c>
      <c r="D2555" s="72" t="s">
        <v>3429</v>
      </c>
      <c r="E2555" s="72" t="s">
        <v>10118</v>
      </c>
      <c r="F2555" s="72" t="s">
        <v>9983</v>
      </c>
      <c r="G2555" s="116">
        <v>11500</v>
      </c>
      <c r="H2555" s="73">
        <v>156.1</v>
      </c>
      <c r="I2555" s="70">
        <v>73.670723894939101</v>
      </c>
      <c r="J2555" s="74">
        <v>12000</v>
      </c>
      <c r="K2555" s="73">
        <v>159</v>
      </c>
      <c r="L2555" s="75">
        <v>75.471698113207594</v>
      </c>
    </row>
    <row r="2556" spans="2:12" x14ac:dyDescent="0.2">
      <c r="B2556" s="71" t="s">
        <v>5852</v>
      </c>
      <c r="C2556" s="72" t="s">
        <v>5851</v>
      </c>
      <c r="D2556" s="72" t="s">
        <v>3430</v>
      </c>
      <c r="E2556" s="72" t="s">
        <v>10118</v>
      </c>
      <c r="F2556" s="72" t="s">
        <v>9983</v>
      </c>
      <c r="G2556" s="116">
        <v>33510</v>
      </c>
      <c r="H2556" s="73">
        <v>782.4</v>
      </c>
      <c r="I2556" s="70">
        <v>42.829754601227002</v>
      </c>
      <c r="J2556" s="74">
        <v>33454</v>
      </c>
      <c r="K2556" s="73">
        <v>790.4</v>
      </c>
      <c r="L2556" s="75">
        <v>42.325404858299599</v>
      </c>
    </row>
    <row r="2557" spans="2:12" x14ac:dyDescent="0.2">
      <c r="B2557" s="71" t="s">
        <v>5852</v>
      </c>
      <c r="C2557" s="72" t="s">
        <v>5851</v>
      </c>
      <c r="D2557" s="72" t="s">
        <v>3431</v>
      </c>
      <c r="E2557" s="72" t="s">
        <v>10118</v>
      </c>
      <c r="F2557" s="72" t="s">
        <v>9983</v>
      </c>
      <c r="G2557" s="116">
        <v>14500</v>
      </c>
      <c r="H2557" s="73">
        <v>732.6</v>
      </c>
      <c r="I2557" s="70">
        <v>19.792519792519801</v>
      </c>
      <c r="J2557" s="74">
        <v>16000</v>
      </c>
      <c r="K2557" s="73">
        <v>730</v>
      </c>
      <c r="L2557" s="75">
        <v>21.917808219178099</v>
      </c>
    </row>
    <row r="2558" spans="2:12" x14ac:dyDescent="0.2">
      <c r="B2558" s="71" t="s">
        <v>5854</v>
      </c>
      <c r="C2558" s="72" t="s">
        <v>5853</v>
      </c>
      <c r="D2558" s="72" t="s">
        <v>3432</v>
      </c>
      <c r="E2558" s="72" t="s">
        <v>10118</v>
      </c>
      <c r="F2558" s="72" t="s">
        <v>9983</v>
      </c>
      <c r="G2558" s="116">
        <v>7719</v>
      </c>
      <c r="H2558" s="73">
        <v>243</v>
      </c>
      <c r="I2558" s="70">
        <v>31.765432098765402</v>
      </c>
      <c r="J2558" s="74">
        <v>8019</v>
      </c>
      <c r="K2558" s="73">
        <v>250</v>
      </c>
      <c r="L2558" s="75">
        <v>32.076000000000001</v>
      </c>
    </row>
    <row r="2559" spans="2:12" x14ac:dyDescent="0.2">
      <c r="B2559" s="71" t="s">
        <v>5854</v>
      </c>
      <c r="C2559" s="72" t="s">
        <v>5853</v>
      </c>
      <c r="D2559" s="72" t="s">
        <v>3433</v>
      </c>
      <c r="E2559" s="72" t="s">
        <v>10118</v>
      </c>
      <c r="F2559" s="72" t="s">
        <v>9983</v>
      </c>
      <c r="G2559" s="116">
        <v>3361</v>
      </c>
      <c r="H2559" s="73">
        <v>219</v>
      </c>
      <c r="I2559" s="70">
        <v>15.3470319634703</v>
      </c>
      <c r="J2559" s="74">
        <v>3732</v>
      </c>
      <c r="K2559" s="73">
        <v>229</v>
      </c>
      <c r="L2559" s="75">
        <v>16.296943231440999</v>
      </c>
    </row>
    <row r="2560" spans="2:12" x14ac:dyDescent="0.2">
      <c r="B2560" s="71" t="s">
        <v>5854</v>
      </c>
      <c r="C2560" s="72" t="s">
        <v>5853</v>
      </c>
      <c r="D2560" s="72" t="s">
        <v>3434</v>
      </c>
      <c r="E2560" s="72" t="s">
        <v>10118</v>
      </c>
      <c r="F2560" s="72" t="s">
        <v>9983</v>
      </c>
      <c r="G2560" s="116">
        <v>123398</v>
      </c>
      <c r="H2560" s="73">
        <v>2339</v>
      </c>
      <c r="I2560" s="70">
        <v>52.756733646857597</v>
      </c>
      <c r="J2560" s="74">
        <v>138817</v>
      </c>
      <c r="K2560" s="73">
        <v>2449</v>
      </c>
      <c r="L2560" s="75">
        <v>56.683135973866897</v>
      </c>
    </row>
    <row r="2561" spans="2:12" x14ac:dyDescent="0.2">
      <c r="B2561" s="71" t="s">
        <v>5854</v>
      </c>
      <c r="C2561" s="72" t="s">
        <v>5853</v>
      </c>
      <c r="D2561" s="72" t="s">
        <v>3435</v>
      </c>
      <c r="E2561" s="72" t="s">
        <v>10118</v>
      </c>
      <c r="F2561" s="72" t="s">
        <v>9983</v>
      </c>
      <c r="G2561" s="116">
        <v>8975</v>
      </c>
      <c r="H2561" s="73">
        <v>243</v>
      </c>
      <c r="I2561" s="70">
        <v>36.934156378600797</v>
      </c>
      <c r="J2561" s="74">
        <v>11078</v>
      </c>
      <c r="K2561" s="73">
        <v>242</v>
      </c>
      <c r="L2561" s="75">
        <v>45.776859504132197</v>
      </c>
    </row>
    <row r="2562" spans="2:12" x14ac:dyDescent="0.2">
      <c r="B2562" s="71" t="s">
        <v>5854</v>
      </c>
      <c r="C2562" s="72" t="s">
        <v>5853</v>
      </c>
      <c r="D2562" s="72" t="s">
        <v>3436</v>
      </c>
      <c r="E2562" s="72" t="s">
        <v>10118</v>
      </c>
      <c r="F2562" s="72" t="s">
        <v>9983</v>
      </c>
      <c r="G2562" s="116">
        <v>6200</v>
      </c>
      <c r="H2562" s="73">
        <v>255</v>
      </c>
      <c r="I2562" s="70">
        <v>24.313725490196099</v>
      </c>
      <c r="J2562" s="74">
        <v>6200</v>
      </c>
      <c r="K2562" s="73">
        <v>257</v>
      </c>
      <c r="L2562" s="75">
        <v>24.124513618677</v>
      </c>
    </row>
    <row r="2563" spans="2:12" x14ac:dyDescent="0.2">
      <c r="B2563" s="71" t="s">
        <v>5854</v>
      </c>
      <c r="C2563" s="72" t="s">
        <v>5853</v>
      </c>
      <c r="D2563" s="72" t="s">
        <v>3437</v>
      </c>
      <c r="E2563" s="72" t="s">
        <v>10118</v>
      </c>
      <c r="F2563" s="72" t="s">
        <v>9983</v>
      </c>
      <c r="G2563" s="116">
        <v>14924</v>
      </c>
      <c r="H2563" s="73">
        <v>644</v>
      </c>
      <c r="I2563" s="70">
        <v>23.173913043478301</v>
      </c>
      <c r="J2563" s="74">
        <v>15584</v>
      </c>
      <c r="K2563" s="73">
        <v>654</v>
      </c>
      <c r="L2563" s="75">
        <v>23.82874617737</v>
      </c>
    </row>
    <row r="2564" spans="2:12" x14ac:dyDescent="0.2">
      <c r="B2564" s="71" t="s">
        <v>5854</v>
      </c>
      <c r="C2564" s="72" t="s">
        <v>5853</v>
      </c>
      <c r="D2564" s="72" t="s">
        <v>4347</v>
      </c>
      <c r="E2564" s="72" t="s">
        <v>10118</v>
      </c>
      <c r="F2564" s="72" t="s">
        <v>9983</v>
      </c>
      <c r="G2564" s="116">
        <v>16819</v>
      </c>
      <c r="H2564" s="73">
        <v>502</v>
      </c>
      <c r="I2564" s="70">
        <v>33.503984063745001</v>
      </c>
      <c r="J2564" s="74">
        <v>21729.5</v>
      </c>
      <c r="K2564" s="73">
        <v>512</v>
      </c>
      <c r="L2564" s="75">
        <v>42.4404296875</v>
      </c>
    </row>
    <row r="2565" spans="2:12" x14ac:dyDescent="0.2">
      <c r="B2565" s="71" t="s">
        <v>5854</v>
      </c>
      <c r="C2565" s="72" t="s">
        <v>5853</v>
      </c>
      <c r="D2565" s="72" t="s">
        <v>3439</v>
      </c>
      <c r="E2565" s="72" t="s">
        <v>10118</v>
      </c>
      <c r="F2565" s="72" t="s">
        <v>9983</v>
      </c>
      <c r="G2565" s="116">
        <v>6163</v>
      </c>
      <c r="H2565" s="73">
        <v>149</v>
      </c>
      <c r="I2565" s="70">
        <v>41.3624161073826</v>
      </c>
      <c r="J2565" s="74">
        <v>6214</v>
      </c>
      <c r="K2565" s="73">
        <v>145</v>
      </c>
      <c r="L2565" s="75">
        <v>42.855172413793099</v>
      </c>
    </row>
    <row r="2566" spans="2:12" x14ac:dyDescent="0.2">
      <c r="B2566" s="71" t="s">
        <v>5854</v>
      </c>
      <c r="C2566" s="72" t="s">
        <v>5853</v>
      </c>
      <c r="D2566" s="72" t="s">
        <v>3440</v>
      </c>
      <c r="E2566" s="72" t="s">
        <v>10118</v>
      </c>
      <c r="F2566" s="72" t="s">
        <v>9983</v>
      </c>
      <c r="G2566" s="116">
        <v>6712</v>
      </c>
      <c r="H2566" s="73">
        <v>320</v>
      </c>
      <c r="I2566" s="70">
        <v>20.975000000000001</v>
      </c>
      <c r="J2566" s="74">
        <v>7255</v>
      </c>
      <c r="K2566" s="73">
        <v>326</v>
      </c>
      <c r="L2566" s="75">
        <v>22.254601226993898</v>
      </c>
    </row>
    <row r="2567" spans="2:12" x14ac:dyDescent="0.2">
      <c r="B2567" s="71" t="s">
        <v>5854</v>
      </c>
      <c r="C2567" s="72" t="s">
        <v>5853</v>
      </c>
      <c r="D2567" s="72" t="s">
        <v>3441</v>
      </c>
      <c r="E2567" s="72" t="s">
        <v>10118</v>
      </c>
      <c r="F2567" s="72" t="s">
        <v>9983</v>
      </c>
      <c r="G2567" s="116">
        <v>74065.48</v>
      </c>
      <c r="H2567" s="73">
        <v>1612</v>
      </c>
      <c r="I2567" s="70">
        <v>45.946327543424303</v>
      </c>
      <c r="J2567" s="74">
        <v>116478.48</v>
      </c>
      <c r="K2567" s="73">
        <v>1263</v>
      </c>
      <c r="L2567" s="75">
        <v>92.223657957244697</v>
      </c>
    </row>
    <row r="2568" spans="2:12" x14ac:dyDescent="0.2">
      <c r="B2568" s="71" t="s">
        <v>5854</v>
      </c>
      <c r="C2568" s="72" t="s">
        <v>5853</v>
      </c>
      <c r="D2568" s="72" t="s">
        <v>3442</v>
      </c>
      <c r="E2568" s="72" t="s">
        <v>10118</v>
      </c>
      <c r="F2568" s="72" t="s">
        <v>9983</v>
      </c>
      <c r="G2568" s="116">
        <v>7254</v>
      </c>
      <c r="H2568" s="73">
        <v>289</v>
      </c>
      <c r="I2568" s="70">
        <v>25.100346020761201</v>
      </c>
      <c r="J2568" s="74">
        <v>7568</v>
      </c>
      <c r="K2568" s="73">
        <v>296</v>
      </c>
      <c r="L2568" s="75">
        <v>25.5675675675676</v>
      </c>
    </row>
    <row r="2569" spans="2:12" x14ac:dyDescent="0.2">
      <c r="B2569" s="71" t="s">
        <v>5854</v>
      </c>
      <c r="C2569" s="72" t="s">
        <v>5853</v>
      </c>
      <c r="D2569" s="72" t="s">
        <v>7879</v>
      </c>
      <c r="E2569" s="72" t="s">
        <v>10118</v>
      </c>
      <c r="F2569" s="72" t="s">
        <v>9983</v>
      </c>
      <c r="G2569" s="116">
        <v>2675</v>
      </c>
      <c r="H2569" s="73">
        <v>107</v>
      </c>
      <c r="I2569" s="70">
        <v>25</v>
      </c>
      <c r="J2569" s="74">
        <v>2857</v>
      </c>
      <c r="K2569" s="73">
        <v>112</v>
      </c>
      <c r="L2569" s="75">
        <v>25.508928571428601</v>
      </c>
    </row>
    <row r="2570" spans="2:12" x14ac:dyDescent="0.2">
      <c r="B2570" s="71" t="s">
        <v>5854</v>
      </c>
      <c r="C2570" s="72" t="s">
        <v>5853</v>
      </c>
      <c r="D2570" s="72" t="s">
        <v>4248</v>
      </c>
      <c r="E2570" s="72" t="s">
        <v>10118</v>
      </c>
      <c r="F2570" s="72" t="s">
        <v>9983</v>
      </c>
      <c r="G2570" s="116">
        <v>94413</v>
      </c>
      <c r="H2570" s="73">
        <v>2657</v>
      </c>
      <c r="I2570" s="70">
        <v>35.533684606699303</v>
      </c>
      <c r="J2570" s="74">
        <v>95251</v>
      </c>
      <c r="K2570" s="73">
        <v>2716</v>
      </c>
      <c r="L2570" s="75">
        <v>35.070324005891003</v>
      </c>
    </row>
    <row r="2571" spans="2:12" x14ac:dyDescent="0.2">
      <c r="B2571" s="71" t="s">
        <v>5854</v>
      </c>
      <c r="C2571" s="72" t="s">
        <v>5853</v>
      </c>
      <c r="D2571" s="72" t="s">
        <v>4249</v>
      </c>
      <c r="E2571" s="72" t="s">
        <v>10118</v>
      </c>
      <c r="F2571" s="72" t="s">
        <v>9983</v>
      </c>
      <c r="G2571" s="116">
        <v>5500</v>
      </c>
      <c r="H2571" s="73">
        <v>401</v>
      </c>
      <c r="I2571" s="70">
        <v>13.715710723192</v>
      </c>
      <c r="J2571" s="74">
        <v>5656</v>
      </c>
      <c r="K2571" s="73">
        <v>404</v>
      </c>
      <c r="L2571" s="75">
        <v>14</v>
      </c>
    </row>
    <row r="2572" spans="2:12" x14ac:dyDescent="0.2">
      <c r="B2572" s="71" t="s">
        <v>5854</v>
      </c>
      <c r="C2572" s="72" t="s">
        <v>5853</v>
      </c>
      <c r="D2572" s="72" t="s">
        <v>4250</v>
      </c>
      <c r="E2572" s="72" t="s">
        <v>10118</v>
      </c>
      <c r="F2572" s="72" t="s">
        <v>9983</v>
      </c>
      <c r="G2572" s="116">
        <v>2263</v>
      </c>
      <c r="H2572" s="73">
        <v>96</v>
      </c>
      <c r="I2572" s="70">
        <v>23.5729166666667</v>
      </c>
      <c r="J2572" s="74">
        <v>3370</v>
      </c>
      <c r="K2572" s="73">
        <v>100</v>
      </c>
      <c r="L2572" s="75">
        <v>33.700000000000003</v>
      </c>
    </row>
    <row r="2573" spans="2:12" x14ac:dyDescent="0.2">
      <c r="B2573" s="71" t="s">
        <v>5854</v>
      </c>
      <c r="C2573" s="72" t="s">
        <v>5853</v>
      </c>
      <c r="D2573" s="72" t="s">
        <v>4251</v>
      </c>
      <c r="E2573" s="72" t="s">
        <v>10118</v>
      </c>
      <c r="F2573" s="72" t="s">
        <v>9983</v>
      </c>
      <c r="G2573" s="116">
        <v>2269</v>
      </c>
      <c r="H2573" s="73">
        <v>122</v>
      </c>
      <c r="I2573" s="70">
        <v>18.5983606557377</v>
      </c>
      <c r="J2573" s="74">
        <v>2281</v>
      </c>
      <c r="K2573" s="73">
        <v>121</v>
      </c>
      <c r="L2573" s="75">
        <v>18.851239669421499</v>
      </c>
    </row>
    <row r="2574" spans="2:12" x14ac:dyDescent="0.2">
      <c r="B2574" s="71" t="s">
        <v>5854</v>
      </c>
      <c r="C2574" s="72" t="s">
        <v>5853</v>
      </c>
      <c r="D2574" s="72" t="s">
        <v>4252</v>
      </c>
      <c r="E2574" s="72" t="s">
        <v>10118</v>
      </c>
      <c r="F2574" s="72" t="s">
        <v>9983</v>
      </c>
      <c r="G2574" s="116">
        <v>5354</v>
      </c>
      <c r="H2574" s="73">
        <v>348</v>
      </c>
      <c r="I2574" s="70">
        <v>15.3850574712644</v>
      </c>
      <c r="J2574" s="74">
        <v>5930</v>
      </c>
      <c r="K2574" s="73">
        <v>351</v>
      </c>
      <c r="L2574" s="75">
        <v>16.894586894586901</v>
      </c>
    </row>
    <row r="2575" spans="2:12" x14ac:dyDescent="0.2">
      <c r="B2575" s="71" t="s">
        <v>5854</v>
      </c>
      <c r="C2575" s="72" t="s">
        <v>5853</v>
      </c>
      <c r="D2575" s="72" t="s">
        <v>8614</v>
      </c>
      <c r="E2575" s="72" t="s">
        <v>10118</v>
      </c>
      <c r="F2575" s="72" t="s">
        <v>9990</v>
      </c>
      <c r="G2575" s="116">
        <v>0</v>
      </c>
      <c r="H2575" s="73">
        <v>42</v>
      </c>
      <c r="I2575" s="70">
        <v>0</v>
      </c>
      <c r="J2575" s="74">
        <v>0</v>
      </c>
      <c r="K2575" s="73">
        <v>44</v>
      </c>
      <c r="L2575" s="75">
        <v>0</v>
      </c>
    </row>
    <row r="2576" spans="2:12" x14ac:dyDescent="0.2">
      <c r="B2576" s="71" t="s">
        <v>5854</v>
      </c>
      <c r="C2576" s="72" t="s">
        <v>5853</v>
      </c>
      <c r="D2576" s="72" t="s">
        <v>4253</v>
      </c>
      <c r="E2576" s="72" t="s">
        <v>10118</v>
      </c>
      <c r="F2576" s="72" t="s">
        <v>9983</v>
      </c>
      <c r="G2576" s="116">
        <v>6104</v>
      </c>
      <c r="H2576" s="73">
        <v>292</v>
      </c>
      <c r="I2576" s="70">
        <v>20.904109589041099</v>
      </c>
      <c r="J2576" s="74">
        <v>6263</v>
      </c>
      <c r="K2576" s="73">
        <v>296</v>
      </c>
      <c r="L2576" s="75">
        <v>21.1587837837838</v>
      </c>
    </row>
    <row r="2577" spans="2:12" x14ac:dyDescent="0.2">
      <c r="B2577" s="71" t="s">
        <v>5854</v>
      </c>
      <c r="C2577" s="72" t="s">
        <v>5853</v>
      </c>
      <c r="D2577" s="72" t="s">
        <v>4973</v>
      </c>
      <c r="E2577" s="72" t="s">
        <v>10118</v>
      </c>
      <c r="F2577" s="72" t="s">
        <v>9983</v>
      </c>
      <c r="G2577" s="116">
        <v>44041</v>
      </c>
      <c r="H2577" s="73">
        <v>1382</v>
      </c>
      <c r="I2577" s="70">
        <v>31.867583212735202</v>
      </c>
      <c r="J2577" s="74">
        <v>46988</v>
      </c>
      <c r="K2577" s="73">
        <v>1409</v>
      </c>
      <c r="L2577" s="75">
        <v>33.348474095102901</v>
      </c>
    </row>
    <row r="2578" spans="2:12" x14ac:dyDescent="0.2">
      <c r="B2578" s="71" t="s">
        <v>5854</v>
      </c>
      <c r="C2578" s="72" t="s">
        <v>5853</v>
      </c>
      <c r="D2578" s="72" t="s">
        <v>4974</v>
      </c>
      <c r="E2578" s="72" t="s">
        <v>10118</v>
      </c>
      <c r="F2578" s="72" t="s">
        <v>9983</v>
      </c>
      <c r="G2578" s="116">
        <v>1160</v>
      </c>
      <c r="H2578" s="73">
        <v>94</v>
      </c>
      <c r="I2578" s="70">
        <v>12.340425531914899</v>
      </c>
      <c r="J2578" s="74">
        <v>1160</v>
      </c>
      <c r="K2578" s="73">
        <v>93</v>
      </c>
      <c r="L2578" s="75">
        <v>12.473118279569899</v>
      </c>
    </row>
    <row r="2579" spans="2:12" x14ac:dyDescent="0.2">
      <c r="B2579" s="71" t="s">
        <v>5854</v>
      </c>
      <c r="C2579" s="72" t="s">
        <v>5853</v>
      </c>
      <c r="D2579" s="72" t="s">
        <v>6252</v>
      </c>
      <c r="E2579" s="72" t="s">
        <v>10118</v>
      </c>
      <c r="F2579" s="72" t="s">
        <v>9983</v>
      </c>
      <c r="G2579" s="116">
        <v>3412</v>
      </c>
      <c r="H2579" s="73">
        <v>198</v>
      </c>
      <c r="I2579" s="70">
        <v>17.2323232323232</v>
      </c>
      <c r="J2579" s="74">
        <v>3425</v>
      </c>
      <c r="K2579" s="73">
        <v>193</v>
      </c>
      <c r="L2579" s="75">
        <v>17.746113989637301</v>
      </c>
    </row>
    <row r="2580" spans="2:12" x14ac:dyDescent="0.2">
      <c r="B2580" s="71" t="s">
        <v>5854</v>
      </c>
      <c r="C2580" s="72" t="s">
        <v>5853</v>
      </c>
      <c r="D2580" s="72" t="s">
        <v>6253</v>
      </c>
      <c r="E2580" s="72" t="s">
        <v>10118</v>
      </c>
      <c r="F2580" s="72" t="s">
        <v>9983</v>
      </c>
      <c r="G2580" s="116">
        <v>3518</v>
      </c>
      <c r="H2580" s="73">
        <v>104</v>
      </c>
      <c r="I2580" s="70">
        <v>33.826923076923102</v>
      </c>
      <c r="J2580" s="74">
        <v>3530</v>
      </c>
      <c r="K2580" s="73">
        <v>104</v>
      </c>
      <c r="L2580" s="75">
        <v>33.942307692307701</v>
      </c>
    </row>
    <row r="2581" spans="2:12" x14ac:dyDescent="0.2">
      <c r="B2581" s="71" t="s">
        <v>5854</v>
      </c>
      <c r="C2581" s="72" t="s">
        <v>5853</v>
      </c>
      <c r="D2581" s="72" t="s">
        <v>1891</v>
      </c>
      <c r="E2581" s="72" t="s">
        <v>10118</v>
      </c>
      <c r="F2581" s="72" t="s">
        <v>9983</v>
      </c>
      <c r="G2581" s="116">
        <v>0</v>
      </c>
      <c r="H2581" s="73">
        <v>0</v>
      </c>
      <c r="I2581" s="70">
        <v>0</v>
      </c>
      <c r="J2581" s="74">
        <v>44148</v>
      </c>
      <c r="K2581" s="73">
        <v>849</v>
      </c>
      <c r="L2581" s="75">
        <v>52</v>
      </c>
    </row>
    <row r="2582" spans="2:12" x14ac:dyDescent="0.2">
      <c r="B2582" s="71" t="s">
        <v>5854</v>
      </c>
      <c r="C2582" s="72" t="s">
        <v>5853</v>
      </c>
      <c r="D2582" s="72" t="s">
        <v>6254</v>
      </c>
      <c r="E2582" s="72" t="s">
        <v>10118</v>
      </c>
      <c r="F2582" s="72" t="s">
        <v>9983</v>
      </c>
      <c r="G2582" s="116">
        <v>3931</v>
      </c>
      <c r="H2582" s="73">
        <v>206</v>
      </c>
      <c r="I2582" s="70">
        <v>19.082524271844701</v>
      </c>
      <c r="J2582" s="74">
        <v>6047</v>
      </c>
      <c r="K2582" s="73">
        <v>209</v>
      </c>
      <c r="L2582" s="75">
        <v>28.933014354067002</v>
      </c>
    </row>
    <row r="2583" spans="2:12" x14ac:dyDescent="0.2">
      <c r="B2583" s="71" t="s">
        <v>5854</v>
      </c>
      <c r="C2583" s="72" t="s">
        <v>5853</v>
      </c>
      <c r="D2583" s="72" t="s">
        <v>6255</v>
      </c>
      <c r="E2583" s="72" t="s">
        <v>10118</v>
      </c>
      <c r="F2583" s="72" t="s">
        <v>9983</v>
      </c>
      <c r="G2583" s="116">
        <v>23734</v>
      </c>
      <c r="H2583" s="73">
        <v>535</v>
      </c>
      <c r="I2583" s="70">
        <v>44.362616822429899</v>
      </c>
      <c r="J2583" s="74">
        <v>25724</v>
      </c>
      <c r="K2583" s="73">
        <v>557</v>
      </c>
      <c r="L2583" s="75">
        <v>46.183123877917403</v>
      </c>
    </row>
    <row r="2584" spans="2:12" x14ac:dyDescent="0.2">
      <c r="B2584" s="71" t="s">
        <v>5854</v>
      </c>
      <c r="C2584" s="72" t="s">
        <v>5853</v>
      </c>
      <c r="D2584" s="72" t="s">
        <v>4346</v>
      </c>
      <c r="E2584" s="72" t="s">
        <v>10118</v>
      </c>
      <c r="F2584" s="72" t="s">
        <v>9983</v>
      </c>
      <c r="G2584" s="116">
        <v>19394</v>
      </c>
      <c r="H2584" s="73">
        <v>503</v>
      </c>
      <c r="I2584" s="70">
        <v>38.556660039761397</v>
      </c>
      <c r="J2584" s="74">
        <v>20015</v>
      </c>
      <c r="K2584" s="73">
        <v>494</v>
      </c>
      <c r="L2584" s="75">
        <v>40.516194331983797</v>
      </c>
    </row>
    <row r="2585" spans="2:12" x14ac:dyDescent="0.2">
      <c r="B2585" s="71" t="s">
        <v>5854</v>
      </c>
      <c r="C2585" s="72" t="s">
        <v>5853</v>
      </c>
      <c r="D2585" s="72" t="s">
        <v>6256</v>
      </c>
      <c r="E2585" s="72" t="s">
        <v>10118</v>
      </c>
      <c r="F2585" s="72" t="s">
        <v>9983</v>
      </c>
      <c r="G2585" s="116">
        <v>369640</v>
      </c>
      <c r="H2585" s="73">
        <v>12148</v>
      </c>
      <c r="I2585" s="70">
        <v>30.428054000658499</v>
      </c>
      <c r="J2585" s="74">
        <v>372757</v>
      </c>
      <c r="K2585" s="73">
        <v>12250</v>
      </c>
      <c r="L2585" s="75">
        <v>30.429142857142899</v>
      </c>
    </row>
    <row r="2586" spans="2:12" x14ac:dyDescent="0.2">
      <c r="B2586" s="71" t="s">
        <v>5854</v>
      </c>
      <c r="C2586" s="72" t="s">
        <v>5853</v>
      </c>
      <c r="D2586" s="72" t="s">
        <v>6257</v>
      </c>
      <c r="E2586" s="72" t="s">
        <v>10118</v>
      </c>
      <c r="F2586" s="72" t="s">
        <v>9983</v>
      </c>
      <c r="G2586" s="116">
        <v>3544</v>
      </c>
      <c r="H2586" s="73">
        <v>148</v>
      </c>
      <c r="I2586" s="70">
        <v>23.945945945945901</v>
      </c>
      <c r="J2586" s="74">
        <v>3556</v>
      </c>
      <c r="K2586" s="73">
        <v>146</v>
      </c>
      <c r="L2586" s="75">
        <v>24.356164383561602</v>
      </c>
    </row>
    <row r="2587" spans="2:12" x14ac:dyDescent="0.2">
      <c r="B2587" s="71" t="s">
        <v>5854</v>
      </c>
      <c r="C2587" s="72" t="s">
        <v>5853</v>
      </c>
      <c r="D2587" s="72" t="s">
        <v>6258</v>
      </c>
      <c r="E2587" s="72" t="s">
        <v>10118</v>
      </c>
      <c r="F2587" s="72" t="s">
        <v>9983</v>
      </c>
      <c r="G2587" s="116">
        <v>1531</v>
      </c>
      <c r="H2587" s="73">
        <v>127</v>
      </c>
      <c r="I2587" s="70">
        <v>12.055118110236201</v>
      </c>
      <c r="J2587" s="74">
        <v>1741</v>
      </c>
      <c r="K2587" s="73">
        <v>131</v>
      </c>
      <c r="L2587" s="75">
        <v>13.290076335877901</v>
      </c>
    </row>
    <row r="2588" spans="2:12" x14ac:dyDescent="0.2">
      <c r="B2588" s="71" t="s">
        <v>5854</v>
      </c>
      <c r="C2588" s="72" t="s">
        <v>5853</v>
      </c>
      <c r="D2588" s="72" t="s">
        <v>6259</v>
      </c>
      <c r="E2588" s="72" t="s">
        <v>10118</v>
      </c>
      <c r="F2588" s="72" t="s">
        <v>9983</v>
      </c>
      <c r="G2588" s="116">
        <v>13770</v>
      </c>
      <c r="H2588" s="73">
        <v>601</v>
      </c>
      <c r="I2588" s="70">
        <v>22.911813643926799</v>
      </c>
      <c r="J2588" s="74">
        <v>14958</v>
      </c>
      <c r="K2588" s="73">
        <v>622</v>
      </c>
      <c r="L2588" s="75">
        <v>24.048231511253999</v>
      </c>
    </row>
    <row r="2589" spans="2:12" x14ac:dyDescent="0.2">
      <c r="B2589" s="71" t="s">
        <v>5854</v>
      </c>
      <c r="C2589" s="72" t="s">
        <v>5853</v>
      </c>
      <c r="D2589" s="72" t="s">
        <v>6260</v>
      </c>
      <c r="E2589" s="72" t="s">
        <v>10118</v>
      </c>
      <c r="F2589" s="72" t="s">
        <v>9983</v>
      </c>
      <c r="G2589" s="116">
        <v>6903</v>
      </c>
      <c r="H2589" s="73">
        <v>237</v>
      </c>
      <c r="I2589" s="70">
        <v>29.126582278480999</v>
      </c>
      <c r="J2589" s="74">
        <v>7143</v>
      </c>
      <c r="K2589" s="73">
        <v>238</v>
      </c>
      <c r="L2589" s="75">
        <v>30.012605042016801</v>
      </c>
    </row>
    <row r="2590" spans="2:12" x14ac:dyDescent="0.2">
      <c r="B2590" s="71" t="s">
        <v>5854</v>
      </c>
      <c r="C2590" s="72" t="s">
        <v>5853</v>
      </c>
      <c r="D2590" s="72" t="s">
        <v>6261</v>
      </c>
      <c r="E2590" s="72" t="s">
        <v>10118</v>
      </c>
      <c r="F2590" s="72" t="s">
        <v>9983</v>
      </c>
      <c r="G2590" s="116">
        <v>6100</v>
      </c>
      <c r="H2590" s="73">
        <v>245</v>
      </c>
      <c r="I2590" s="70">
        <v>24.8979591836735</v>
      </c>
      <c r="J2590" s="74">
        <v>6831</v>
      </c>
      <c r="K2590" s="73">
        <v>248</v>
      </c>
      <c r="L2590" s="75">
        <v>27.544354838709701</v>
      </c>
    </row>
    <row r="2591" spans="2:12" x14ac:dyDescent="0.2">
      <c r="B2591" s="71" t="s">
        <v>5854</v>
      </c>
      <c r="C2591" s="72" t="s">
        <v>5853</v>
      </c>
      <c r="D2591" s="72" t="s">
        <v>6262</v>
      </c>
      <c r="E2591" s="72" t="s">
        <v>10118</v>
      </c>
      <c r="F2591" s="72" t="s">
        <v>9983</v>
      </c>
      <c r="G2591" s="116">
        <v>201130</v>
      </c>
      <c r="H2591" s="73">
        <v>3679</v>
      </c>
      <c r="I2591" s="70">
        <v>54.6697472139168</v>
      </c>
      <c r="J2591" s="74">
        <v>206859</v>
      </c>
      <c r="K2591" s="73">
        <v>3725</v>
      </c>
      <c r="L2591" s="75">
        <v>55.5326174496644</v>
      </c>
    </row>
    <row r="2592" spans="2:12" x14ac:dyDescent="0.2">
      <c r="B2592" s="71" t="s">
        <v>5854</v>
      </c>
      <c r="C2592" s="72" t="s">
        <v>5853</v>
      </c>
      <c r="D2592" s="72" t="s">
        <v>8615</v>
      </c>
      <c r="E2592" s="72" t="s">
        <v>10118</v>
      </c>
      <c r="F2592" s="72" t="s">
        <v>9990</v>
      </c>
      <c r="G2592" s="116">
        <v>0</v>
      </c>
      <c r="H2592" s="73">
        <v>36</v>
      </c>
      <c r="I2592" s="70">
        <v>0</v>
      </c>
      <c r="J2592" s="74">
        <v>0</v>
      </c>
      <c r="K2592" s="73">
        <v>38</v>
      </c>
      <c r="L2592" s="75">
        <v>0</v>
      </c>
    </row>
    <row r="2593" spans="2:12" x14ac:dyDescent="0.2">
      <c r="B2593" s="71" t="s">
        <v>5854</v>
      </c>
      <c r="C2593" s="72" t="s">
        <v>5853</v>
      </c>
      <c r="D2593" s="72" t="s">
        <v>6263</v>
      </c>
      <c r="E2593" s="72" t="s">
        <v>10118</v>
      </c>
      <c r="F2593" s="72" t="s">
        <v>9983</v>
      </c>
      <c r="G2593" s="116">
        <v>10721</v>
      </c>
      <c r="H2593" s="73">
        <v>387</v>
      </c>
      <c r="I2593" s="70">
        <v>27.702842377261</v>
      </c>
      <c r="J2593" s="74">
        <v>10151</v>
      </c>
      <c r="K2593" s="73">
        <v>392</v>
      </c>
      <c r="L2593" s="75">
        <v>25.895408163265301</v>
      </c>
    </row>
    <row r="2594" spans="2:12" x14ac:dyDescent="0.2">
      <c r="B2594" s="71" t="s">
        <v>5854</v>
      </c>
      <c r="C2594" s="72" t="s">
        <v>5853</v>
      </c>
      <c r="D2594" s="72" t="s">
        <v>6264</v>
      </c>
      <c r="E2594" s="72" t="s">
        <v>10118</v>
      </c>
      <c r="F2594" s="72" t="s">
        <v>9983</v>
      </c>
      <c r="G2594" s="116">
        <v>10493</v>
      </c>
      <c r="H2594" s="73">
        <v>209</v>
      </c>
      <c r="I2594" s="70">
        <v>50.2057416267943</v>
      </c>
      <c r="J2594" s="74">
        <v>10569</v>
      </c>
      <c r="K2594" s="73">
        <v>208</v>
      </c>
      <c r="L2594" s="75">
        <v>50.8125</v>
      </c>
    </row>
    <row r="2595" spans="2:12" x14ac:dyDescent="0.2">
      <c r="B2595" s="71" t="s">
        <v>5854</v>
      </c>
      <c r="C2595" s="72" t="s">
        <v>5853</v>
      </c>
      <c r="D2595" s="72" t="s">
        <v>6265</v>
      </c>
      <c r="E2595" s="72" t="s">
        <v>10118</v>
      </c>
      <c r="F2595" s="72" t="s">
        <v>9983</v>
      </c>
      <c r="G2595" s="116">
        <v>35750</v>
      </c>
      <c r="H2595" s="73">
        <v>799</v>
      </c>
      <c r="I2595" s="70">
        <v>44.743429286608297</v>
      </c>
      <c r="J2595" s="74">
        <v>36400</v>
      </c>
      <c r="K2595" s="73">
        <v>813</v>
      </c>
      <c r="L2595" s="75">
        <v>44.772447724477203</v>
      </c>
    </row>
    <row r="2596" spans="2:12" x14ac:dyDescent="0.2">
      <c r="B2596" s="71" t="s">
        <v>5854</v>
      </c>
      <c r="C2596" s="72" t="s">
        <v>5853</v>
      </c>
      <c r="D2596" s="72" t="s">
        <v>6266</v>
      </c>
      <c r="E2596" s="72" t="s">
        <v>10118</v>
      </c>
      <c r="F2596" s="72" t="s">
        <v>9983</v>
      </c>
      <c r="G2596" s="116">
        <v>3365</v>
      </c>
      <c r="H2596" s="73">
        <v>259</v>
      </c>
      <c r="I2596" s="70">
        <v>12.992277992278</v>
      </c>
      <c r="J2596" s="74">
        <v>4495</v>
      </c>
      <c r="K2596" s="73">
        <v>265</v>
      </c>
      <c r="L2596" s="75">
        <v>16.962264150943401</v>
      </c>
    </row>
    <row r="2597" spans="2:12" x14ac:dyDescent="0.2">
      <c r="B2597" s="71" t="s">
        <v>5854</v>
      </c>
      <c r="C2597" s="72" t="s">
        <v>5853</v>
      </c>
      <c r="D2597" s="72" t="s">
        <v>6267</v>
      </c>
      <c r="E2597" s="72" t="s">
        <v>10118</v>
      </c>
      <c r="F2597" s="72" t="s">
        <v>9983</v>
      </c>
      <c r="G2597" s="116">
        <v>5060</v>
      </c>
      <c r="H2597" s="73">
        <v>71</v>
      </c>
      <c r="I2597" s="70">
        <v>71.267605633802802</v>
      </c>
      <c r="J2597" s="74">
        <v>5068</v>
      </c>
      <c r="K2597" s="73">
        <v>77</v>
      </c>
      <c r="L2597" s="75">
        <v>65.818181818181799</v>
      </c>
    </row>
    <row r="2598" spans="2:12" x14ac:dyDescent="0.2">
      <c r="B2598" s="71" t="s">
        <v>5854</v>
      </c>
      <c r="C2598" s="72" t="s">
        <v>5853</v>
      </c>
      <c r="D2598" s="72" t="s">
        <v>6268</v>
      </c>
      <c r="E2598" s="72" t="s">
        <v>10118</v>
      </c>
      <c r="F2598" s="72" t="s">
        <v>9983</v>
      </c>
      <c r="G2598" s="116">
        <v>4444</v>
      </c>
      <c r="H2598" s="73">
        <v>221</v>
      </c>
      <c r="I2598" s="70">
        <v>20.108597285067901</v>
      </c>
      <c r="J2598" s="74">
        <v>4629</v>
      </c>
      <c r="K2598" s="73">
        <v>225</v>
      </c>
      <c r="L2598" s="75">
        <v>20.573333333333299</v>
      </c>
    </row>
    <row r="2599" spans="2:12" x14ac:dyDescent="0.2">
      <c r="B2599" s="71" t="s">
        <v>5854</v>
      </c>
      <c r="C2599" s="72" t="s">
        <v>5853</v>
      </c>
      <c r="D2599" s="72" t="s">
        <v>8616</v>
      </c>
      <c r="E2599" s="72" t="s">
        <v>10118</v>
      </c>
      <c r="F2599" s="72" t="s">
        <v>9990</v>
      </c>
      <c r="G2599" s="116">
        <v>0</v>
      </c>
      <c r="H2599" s="73">
        <v>25</v>
      </c>
      <c r="I2599" s="70">
        <v>0</v>
      </c>
      <c r="J2599" s="74">
        <v>0</v>
      </c>
      <c r="K2599" s="73">
        <v>25</v>
      </c>
      <c r="L2599" s="75">
        <v>0</v>
      </c>
    </row>
    <row r="2600" spans="2:12" x14ac:dyDescent="0.2">
      <c r="B2600" s="71" t="s">
        <v>5854</v>
      </c>
      <c r="C2600" s="72" t="s">
        <v>5853</v>
      </c>
      <c r="D2600" s="72" t="s">
        <v>6269</v>
      </c>
      <c r="E2600" s="72" t="s">
        <v>10118</v>
      </c>
      <c r="F2600" s="72" t="s">
        <v>9983</v>
      </c>
      <c r="G2600" s="116">
        <v>37500</v>
      </c>
      <c r="H2600" s="73">
        <v>876</v>
      </c>
      <c r="I2600" s="70">
        <v>42.808219178082197</v>
      </c>
      <c r="J2600" s="74">
        <v>37500</v>
      </c>
      <c r="K2600" s="73">
        <v>885</v>
      </c>
      <c r="L2600" s="75">
        <v>42.372881355932201</v>
      </c>
    </row>
    <row r="2601" spans="2:12" x14ac:dyDescent="0.2">
      <c r="B2601" s="71" t="s">
        <v>5854</v>
      </c>
      <c r="C2601" s="72" t="s">
        <v>5853</v>
      </c>
      <c r="D2601" s="72" t="s">
        <v>6270</v>
      </c>
      <c r="E2601" s="72" t="s">
        <v>10118</v>
      </c>
      <c r="F2601" s="72" t="s">
        <v>9983</v>
      </c>
      <c r="G2601" s="116">
        <v>1766</v>
      </c>
      <c r="H2601" s="73">
        <v>87</v>
      </c>
      <c r="I2601" s="70">
        <v>20.298850574712599</v>
      </c>
      <c r="J2601" s="74">
        <v>2191</v>
      </c>
      <c r="K2601" s="73">
        <v>86</v>
      </c>
      <c r="L2601" s="75">
        <v>25.476744186046499</v>
      </c>
    </row>
    <row r="2602" spans="2:12" x14ac:dyDescent="0.2">
      <c r="B2602" s="71" t="s">
        <v>5854</v>
      </c>
      <c r="C2602" s="72" t="s">
        <v>5853</v>
      </c>
      <c r="D2602" s="72" t="s">
        <v>6271</v>
      </c>
      <c r="E2602" s="72" t="s">
        <v>10118</v>
      </c>
      <c r="F2602" s="72" t="s">
        <v>9983</v>
      </c>
      <c r="G2602" s="116">
        <v>5270</v>
      </c>
      <c r="H2602" s="73">
        <v>182</v>
      </c>
      <c r="I2602" s="70">
        <v>28.956043956043999</v>
      </c>
      <c r="J2602" s="74">
        <v>3062</v>
      </c>
      <c r="K2602" s="73">
        <v>185</v>
      </c>
      <c r="L2602" s="75">
        <v>16.5513513513514</v>
      </c>
    </row>
    <row r="2603" spans="2:12" x14ac:dyDescent="0.2">
      <c r="B2603" s="71" t="s">
        <v>5854</v>
      </c>
      <c r="C2603" s="72" t="s">
        <v>5853</v>
      </c>
      <c r="D2603" s="72" t="s">
        <v>6272</v>
      </c>
      <c r="E2603" s="72" t="s">
        <v>10118</v>
      </c>
      <c r="F2603" s="72" t="s">
        <v>9983</v>
      </c>
      <c r="G2603" s="116">
        <v>10100</v>
      </c>
      <c r="H2603" s="73">
        <v>286</v>
      </c>
      <c r="I2603" s="70">
        <v>35.314685314685299</v>
      </c>
      <c r="J2603" s="74">
        <v>10100</v>
      </c>
      <c r="K2603" s="73">
        <v>291</v>
      </c>
      <c r="L2603" s="75">
        <v>34.707903780068698</v>
      </c>
    </row>
    <row r="2604" spans="2:12" x14ac:dyDescent="0.2">
      <c r="B2604" s="71" t="s">
        <v>5854</v>
      </c>
      <c r="C2604" s="72" t="s">
        <v>5853</v>
      </c>
      <c r="D2604" s="72" t="s">
        <v>6273</v>
      </c>
      <c r="E2604" s="72" t="s">
        <v>10118</v>
      </c>
      <c r="F2604" s="72" t="s">
        <v>9983</v>
      </c>
      <c r="G2604" s="116">
        <v>129498</v>
      </c>
      <c r="H2604" s="73">
        <v>3472</v>
      </c>
      <c r="I2604" s="70">
        <v>37.297811059907801</v>
      </c>
      <c r="J2604" s="74">
        <v>162651</v>
      </c>
      <c r="K2604" s="73">
        <v>3545</v>
      </c>
      <c r="L2604" s="75">
        <v>45.881805359661499</v>
      </c>
    </row>
    <row r="2605" spans="2:12" x14ac:dyDescent="0.2">
      <c r="B2605" s="71" t="s">
        <v>5854</v>
      </c>
      <c r="C2605" s="72" t="s">
        <v>5853</v>
      </c>
      <c r="D2605" s="72" t="s">
        <v>6274</v>
      </c>
      <c r="E2605" s="72" t="s">
        <v>10118</v>
      </c>
      <c r="F2605" s="72" t="s">
        <v>9983</v>
      </c>
      <c r="G2605" s="116">
        <v>5058.75</v>
      </c>
      <c r="H2605" s="73">
        <v>280</v>
      </c>
      <c r="I2605" s="70">
        <v>18.066964285714299</v>
      </c>
      <c r="J2605" s="74">
        <v>5453.33</v>
      </c>
      <c r="K2605" s="73">
        <v>292</v>
      </c>
      <c r="L2605" s="75">
        <v>18.6757876712329</v>
      </c>
    </row>
    <row r="2606" spans="2:12" x14ac:dyDescent="0.2">
      <c r="B2606" s="71" t="s">
        <v>5854</v>
      </c>
      <c r="C2606" s="72" t="s">
        <v>5853</v>
      </c>
      <c r="D2606" s="72" t="s">
        <v>6275</v>
      </c>
      <c r="E2606" s="72" t="s">
        <v>10118</v>
      </c>
      <c r="F2606" s="72" t="s">
        <v>9983</v>
      </c>
      <c r="G2606" s="116">
        <v>3645</v>
      </c>
      <c r="H2606" s="73">
        <v>243</v>
      </c>
      <c r="I2606" s="70">
        <v>15</v>
      </c>
      <c r="J2606" s="74">
        <v>3709.2</v>
      </c>
      <c r="K2606" s="73">
        <v>250</v>
      </c>
      <c r="L2606" s="75">
        <v>14.8368</v>
      </c>
    </row>
    <row r="2607" spans="2:12" x14ac:dyDescent="0.2">
      <c r="B2607" s="71" t="s">
        <v>5854</v>
      </c>
      <c r="C2607" s="72" t="s">
        <v>5853</v>
      </c>
      <c r="D2607" s="72" t="s">
        <v>6276</v>
      </c>
      <c r="E2607" s="72" t="s">
        <v>10118</v>
      </c>
      <c r="F2607" s="72" t="s">
        <v>9983</v>
      </c>
      <c r="G2607" s="116">
        <v>5627</v>
      </c>
      <c r="H2607" s="73">
        <v>123</v>
      </c>
      <c r="I2607" s="70">
        <v>45.747967479674799</v>
      </c>
      <c r="J2607" s="74">
        <v>5660</v>
      </c>
      <c r="K2607" s="73">
        <v>127</v>
      </c>
      <c r="L2607" s="75">
        <v>44.566929133858302</v>
      </c>
    </row>
    <row r="2608" spans="2:12" x14ac:dyDescent="0.2">
      <c r="B2608" s="71" t="s">
        <v>5854</v>
      </c>
      <c r="C2608" s="72" t="s">
        <v>5853</v>
      </c>
      <c r="D2608" s="72" t="s">
        <v>4989</v>
      </c>
      <c r="E2608" s="72" t="s">
        <v>10118</v>
      </c>
      <c r="F2608" s="72" t="s">
        <v>9983</v>
      </c>
      <c r="G2608" s="116">
        <v>6326</v>
      </c>
      <c r="H2608" s="73">
        <v>189</v>
      </c>
      <c r="I2608" s="70">
        <v>33.470899470899496</v>
      </c>
      <c r="J2608" s="74">
        <v>6352</v>
      </c>
      <c r="K2608" s="73">
        <v>188</v>
      </c>
      <c r="L2608" s="75">
        <v>33.787234042553202</v>
      </c>
    </row>
    <row r="2609" spans="2:12" x14ac:dyDescent="0.2">
      <c r="B2609" s="71" t="s">
        <v>5854</v>
      </c>
      <c r="C2609" s="72" t="s">
        <v>5853</v>
      </c>
      <c r="D2609" s="72" t="s">
        <v>4990</v>
      </c>
      <c r="E2609" s="72" t="s">
        <v>10118</v>
      </c>
      <c r="F2609" s="72" t="s">
        <v>9983</v>
      </c>
      <c r="G2609" s="116">
        <v>19937</v>
      </c>
      <c r="H2609" s="73">
        <v>371</v>
      </c>
      <c r="I2609" s="70">
        <v>53.7385444743935</v>
      </c>
      <c r="J2609" s="74">
        <v>19937</v>
      </c>
      <c r="K2609" s="73">
        <v>331</v>
      </c>
      <c r="L2609" s="75">
        <v>60.232628398791498</v>
      </c>
    </row>
    <row r="2610" spans="2:12" x14ac:dyDescent="0.2">
      <c r="B2610" s="71" t="s">
        <v>5854</v>
      </c>
      <c r="C2610" s="72" t="s">
        <v>5853</v>
      </c>
      <c r="D2610" s="72" t="s">
        <v>8158</v>
      </c>
      <c r="E2610" s="72" t="s">
        <v>10118</v>
      </c>
      <c r="F2610" s="72" t="s">
        <v>9983</v>
      </c>
      <c r="G2610" s="116">
        <v>201235</v>
      </c>
      <c r="H2610" s="73">
        <v>2958</v>
      </c>
      <c r="I2610" s="70">
        <v>68.030764029749804</v>
      </c>
      <c r="J2610" s="74">
        <v>203886</v>
      </c>
      <c r="K2610" s="73">
        <v>2997</v>
      </c>
      <c r="L2610" s="75">
        <v>68.030030030030005</v>
      </c>
    </row>
    <row r="2611" spans="2:12" x14ac:dyDescent="0.2">
      <c r="B2611" s="71" t="s">
        <v>5854</v>
      </c>
      <c r="C2611" s="72" t="s">
        <v>5853</v>
      </c>
      <c r="D2611" s="72" t="s">
        <v>4725</v>
      </c>
      <c r="E2611" s="72" t="s">
        <v>10118</v>
      </c>
      <c r="F2611" s="72" t="s">
        <v>9983</v>
      </c>
      <c r="G2611" s="116">
        <v>283</v>
      </c>
      <c r="H2611" s="73">
        <v>80</v>
      </c>
      <c r="I2611" s="70">
        <v>3.5375000000000001</v>
      </c>
      <c r="J2611" s="74">
        <v>986</v>
      </c>
      <c r="K2611" s="73">
        <v>82</v>
      </c>
      <c r="L2611" s="75">
        <v>12.024390243902401</v>
      </c>
    </row>
    <row r="2612" spans="2:12" x14ac:dyDescent="0.2">
      <c r="B2612" s="71" t="s">
        <v>5854</v>
      </c>
      <c r="C2612" s="72" t="s">
        <v>5853</v>
      </c>
      <c r="D2612" s="72" t="s">
        <v>4991</v>
      </c>
      <c r="E2612" s="72" t="s">
        <v>10118</v>
      </c>
      <c r="F2612" s="72" t="s">
        <v>9983</v>
      </c>
      <c r="G2612" s="116">
        <v>4105</v>
      </c>
      <c r="H2612" s="73">
        <v>288</v>
      </c>
      <c r="I2612" s="70">
        <v>14.2534722222222</v>
      </c>
      <c r="J2612" s="74">
        <v>4634</v>
      </c>
      <c r="K2612" s="73">
        <v>284</v>
      </c>
      <c r="L2612" s="75">
        <v>16.3169014084507</v>
      </c>
    </row>
    <row r="2613" spans="2:12" x14ac:dyDescent="0.2">
      <c r="B2613" s="71" t="s">
        <v>5854</v>
      </c>
      <c r="C2613" s="72" t="s">
        <v>5853</v>
      </c>
      <c r="D2613" s="72" t="s">
        <v>4992</v>
      </c>
      <c r="E2613" s="72" t="s">
        <v>10118</v>
      </c>
      <c r="F2613" s="72" t="s">
        <v>9983</v>
      </c>
      <c r="G2613" s="116">
        <v>381578</v>
      </c>
      <c r="H2613" s="73">
        <v>6782</v>
      </c>
      <c r="I2613" s="70">
        <v>56.263344146269503</v>
      </c>
      <c r="J2613" s="74">
        <v>413328</v>
      </c>
      <c r="K2613" s="73">
        <v>6855</v>
      </c>
      <c r="L2613" s="75">
        <v>60.295842450765903</v>
      </c>
    </row>
    <row r="2614" spans="2:12" x14ac:dyDescent="0.2">
      <c r="B2614" s="71" t="s">
        <v>5854</v>
      </c>
      <c r="C2614" s="72" t="s">
        <v>5853</v>
      </c>
      <c r="D2614" s="72" t="s">
        <v>4993</v>
      </c>
      <c r="E2614" s="72" t="s">
        <v>10118</v>
      </c>
      <c r="F2614" s="72" t="s">
        <v>9983</v>
      </c>
      <c r="G2614" s="116">
        <v>1903</v>
      </c>
      <c r="H2614" s="73">
        <v>99</v>
      </c>
      <c r="I2614" s="70">
        <v>19.2222222222222</v>
      </c>
      <c r="J2614" s="74">
        <v>1918</v>
      </c>
      <c r="K2614" s="73">
        <v>103</v>
      </c>
      <c r="L2614" s="75">
        <v>18.621359223300999</v>
      </c>
    </row>
    <row r="2615" spans="2:12" x14ac:dyDescent="0.2">
      <c r="B2615" s="71" t="s">
        <v>5854</v>
      </c>
      <c r="C2615" s="72" t="s">
        <v>5853</v>
      </c>
      <c r="D2615" s="72" t="s">
        <v>4994</v>
      </c>
      <c r="E2615" s="72" t="s">
        <v>10118</v>
      </c>
      <c r="F2615" s="72" t="s">
        <v>9983</v>
      </c>
      <c r="G2615" s="116">
        <v>4949</v>
      </c>
      <c r="H2615" s="73">
        <v>320</v>
      </c>
      <c r="I2615" s="70">
        <v>15.465624999999999</v>
      </c>
      <c r="J2615" s="74">
        <v>5047.9799999999996</v>
      </c>
      <c r="K2615" s="73">
        <v>329</v>
      </c>
      <c r="L2615" s="75">
        <v>15.343404255319101</v>
      </c>
    </row>
    <row r="2616" spans="2:12" x14ac:dyDescent="0.2">
      <c r="B2616" s="71" t="s">
        <v>5854</v>
      </c>
      <c r="C2616" s="72" t="s">
        <v>5853</v>
      </c>
      <c r="D2616" s="72" t="s">
        <v>4995</v>
      </c>
      <c r="E2616" s="72" t="s">
        <v>10118</v>
      </c>
      <c r="F2616" s="72" t="s">
        <v>9983</v>
      </c>
      <c r="G2616" s="116">
        <v>5877</v>
      </c>
      <c r="H2616" s="73">
        <v>232</v>
      </c>
      <c r="I2616" s="70">
        <v>25.3318965517241</v>
      </c>
      <c r="J2616" s="74">
        <v>7725</v>
      </c>
      <c r="K2616" s="73">
        <v>232</v>
      </c>
      <c r="L2616" s="75">
        <v>33.297413793103402</v>
      </c>
    </row>
    <row r="2617" spans="2:12" x14ac:dyDescent="0.2">
      <c r="B2617" s="71" t="s">
        <v>5854</v>
      </c>
      <c r="C2617" s="72" t="s">
        <v>5853</v>
      </c>
      <c r="D2617" s="72" t="s">
        <v>4996</v>
      </c>
      <c r="E2617" s="72" t="s">
        <v>10118</v>
      </c>
      <c r="F2617" s="72" t="s">
        <v>9983</v>
      </c>
      <c r="G2617" s="116">
        <v>8218.73</v>
      </c>
      <c r="H2617" s="73">
        <v>240</v>
      </c>
      <c r="I2617" s="70">
        <v>34.2447083333333</v>
      </c>
      <c r="J2617" s="74">
        <v>8353</v>
      </c>
      <c r="K2617" s="73">
        <v>247</v>
      </c>
      <c r="L2617" s="75">
        <v>33.817813765182201</v>
      </c>
    </row>
    <row r="2618" spans="2:12" x14ac:dyDescent="0.2">
      <c r="B2618" s="71" t="s">
        <v>5854</v>
      </c>
      <c r="C2618" s="72" t="s">
        <v>5853</v>
      </c>
      <c r="D2618" s="72" t="s">
        <v>4997</v>
      </c>
      <c r="E2618" s="72" t="s">
        <v>10118</v>
      </c>
      <c r="F2618" s="72" t="s">
        <v>9983</v>
      </c>
      <c r="G2618" s="116">
        <v>19266</v>
      </c>
      <c r="H2618" s="73">
        <v>840</v>
      </c>
      <c r="I2618" s="70">
        <v>22.935714285714301</v>
      </c>
      <c r="J2618" s="74">
        <v>20247</v>
      </c>
      <c r="K2618" s="73">
        <v>852</v>
      </c>
      <c r="L2618" s="75">
        <v>23.764084507042298</v>
      </c>
    </row>
    <row r="2619" spans="2:12" x14ac:dyDescent="0.2">
      <c r="B2619" s="71" t="s">
        <v>5854</v>
      </c>
      <c r="C2619" s="72" t="s">
        <v>5853</v>
      </c>
      <c r="D2619" s="72" t="s">
        <v>4998</v>
      </c>
      <c r="E2619" s="72" t="s">
        <v>10118</v>
      </c>
      <c r="F2619" s="72" t="s">
        <v>9983</v>
      </c>
      <c r="G2619" s="116">
        <v>9445</v>
      </c>
      <c r="H2619" s="73">
        <v>311</v>
      </c>
      <c r="I2619" s="70">
        <v>30.369774919614098</v>
      </c>
      <c r="J2619" s="74">
        <v>11528</v>
      </c>
      <c r="K2619" s="73">
        <v>310</v>
      </c>
      <c r="L2619" s="75">
        <v>37.187096774193499</v>
      </c>
    </row>
    <row r="2620" spans="2:12" x14ac:dyDescent="0.2">
      <c r="B2620" s="71" t="s">
        <v>5854</v>
      </c>
      <c r="C2620" s="72" t="s">
        <v>5853</v>
      </c>
      <c r="D2620" s="72" t="s">
        <v>4999</v>
      </c>
      <c r="E2620" s="72" t="s">
        <v>10118</v>
      </c>
      <c r="F2620" s="72" t="s">
        <v>9983</v>
      </c>
      <c r="G2620" s="116">
        <v>5584.87</v>
      </c>
      <c r="H2620" s="73">
        <v>207</v>
      </c>
      <c r="I2620" s="70">
        <v>26.980048309178699</v>
      </c>
      <c r="J2620" s="74">
        <v>5934.85</v>
      </c>
      <c r="K2620" s="73">
        <v>214</v>
      </c>
      <c r="L2620" s="75">
        <v>27.732943925233599</v>
      </c>
    </row>
    <row r="2621" spans="2:12" x14ac:dyDescent="0.2">
      <c r="B2621" s="71" t="s">
        <v>5854</v>
      </c>
      <c r="C2621" s="72" t="s">
        <v>5853</v>
      </c>
      <c r="D2621" s="72" t="s">
        <v>4282</v>
      </c>
      <c r="E2621" s="72" t="s">
        <v>10118</v>
      </c>
      <c r="F2621" s="72" t="s">
        <v>9983</v>
      </c>
      <c r="G2621" s="116">
        <v>11321</v>
      </c>
      <c r="H2621" s="73">
        <v>698</v>
      </c>
      <c r="I2621" s="70">
        <v>16.219197707736399</v>
      </c>
      <c r="J2621" s="74">
        <v>19079</v>
      </c>
      <c r="K2621" s="73">
        <v>703</v>
      </c>
      <c r="L2621" s="75">
        <v>27.139402560455199</v>
      </c>
    </row>
    <row r="2622" spans="2:12" x14ac:dyDescent="0.2">
      <c r="B2622" s="71" t="s">
        <v>5854</v>
      </c>
      <c r="C2622" s="72" t="s">
        <v>5853</v>
      </c>
      <c r="D2622" s="72" t="s">
        <v>4283</v>
      </c>
      <c r="E2622" s="72" t="s">
        <v>10118</v>
      </c>
      <c r="F2622" s="72" t="s">
        <v>9983</v>
      </c>
      <c r="G2622" s="116">
        <v>2086</v>
      </c>
      <c r="H2622" s="73">
        <v>126</v>
      </c>
      <c r="I2622" s="70">
        <v>16.5555555555556</v>
      </c>
      <c r="J2622" s="74">
        <v>2103</v>
      </c>
      <c r="K2622" s="73">
        <v>135</v>
      </c>
      <c r="L2622" s="75">
        <v>15.577777777777801</v>
      </c>
    </row>
    <row r="2623" spans="2:12" x14ac:dyDescent="0.2">
      <c r="B2623" s="71" t="s">
        <v>5854</v>
      </c>
      <c r="C2623" s="72" t="s">
        <v>5853</v>
      </c>
      <c r="D2623" s="72" t="s">
        <v>4284</v>
      </c>
      <c r="E2623" s="72" t="s">
        <v>10118</v>
      </c>
      <c r="F2623" s="72" t="s">
        <v>9983</v>
      </c>
      <c r="G2623" s="116">
        <v>51140</v>
      </c>
      <c r="H2623" s="73">
        <v>1321</v>
      </c>
      <c r="I2623" s="70">
        <v>38.713096139288403</v>
      </c>
      <c r="J2623" s="74">
        <v>59757</v>
      </c>
      <c r="K2623" s="73">
        <v>1344</v>
      </c>
      <c r="L2623" s="75">
        <v>44.462053571428598</v>
      </c>
    </row>
    <row r="2624" spans="2:12" x14ac:dyDescent="0.2">
      <c r="B2624" s="71" t="s">
        <v>5854</v>
      </c>
      <c r="C2624" s="72" t="s">
        <v>5853</v>
      </c>
      <c r="D2624" s="72" t="s">
        <v>4285</v>
      </c>
      <c r="E2624" s="72" t="s">
        <v>10118</v>
      </c>
      <c r="F2624" s="72" t="s">
        <v>9983</v>
      </c>
      <c r="G2624" s="116">
        <v>4888</v>
      </c>
      <c r="H2624" s="73">
        <v>211</v>
      </c>
      <c r="I2624" s="70">
        <v>23.165876777251199</v>
      </c>
      <c r="J2624" s="74">
        <v>4920</v>
      </c>
      <c r="K2624" s="73">
        <v>213</v>
      </c>
      <c r="L2624" s="75">
        <v>23.098591549295801</v>
      </c>
    </row>
    <row r="2625" spans="2:12" x14ac:dyDescent="0.2">
      <c r="B2625" s="71" t="s">
        <v>5856</v>
      </c>
      <c r="C2625" s="72" t="s">
        <v>5855</v>
      </c>
      <c r="D2625" s="72" t="s">
        <v>4286</v>
      </c>
      <c r="E2625" s="72" t="s">
        <v>10118</v>
      </c>
      <c r="F2625" s="72" t="s">
        <v>9983</v>
      </c>
      <c r="G2625" s="116">
        <v>78181</v>
      </c>
      <c r="H2625" s="73">
        <v>1202</v>
      </c>
      <c r="I2625" s="70">
        <v>65.042429284525795</v>
      </c>
      <c r="J2625" s="74">
        <v>78206.399999999994</v>
      </c>
      <c r="K2625" s="73">
        <v>1207</v>
      </c>
      <c r="L2625" s="75">
        <v>64.794034797017403</v>
      </c>
    </row>
    <row r="2626" spans="2:12" x14ac:dyDescent="0.2">
      <c r="B2626" s="71" t="s">
        <v>5856</v>
      </c>
      <c r="C2626" s="72" t="s">
        <v>5855</v>
      </c>
      <c r="D2626" s="72" t="s">
        <v>9871</v>
      </c>
      <c r="E2626" s="72" t="s">
        <v>10118</v>
      </c>
      <c r="F2626" s="72" t="s">
        <v>9980</v>
      </c>
      <c r="G2626" s="116">
        <v>17629</v>
      </c>
      <c r="H2626" s="73">
        <v>676</v>
      </c>
      <c r="I2626" s="70">
        <v>26.08</v>
      </c>
      <c r="J2626" s="74">
        <v>17963</v>
      </c>
      <c r="K2626" s="73">
        <v>648</v>
      </c>
      <c r="L2626" s="75">
        <v>27.720679012345698</v>
      </c>
    </row>
    <row r="2627" spans="2:12" x14ac:dyDescent="0.2">
      <c r="B2627" s="71" t="s">
        <v>5856</v>
      </c>
      <c r="C2627" s="72" t="s">
        <v>5855</v>
      </c>
      <c r="D2627" s="72" t="s">
        <v>4287</v>
      </c>
      <c r="E2627" s="72" t="s">
        <v>10118</v>
      </c>
      <c r="F2627" s="72" t="s">
        <v>9983</v>
      </c>
      <c r="G2627" s="116">
        <v>83898</v>
      </c>
      <c r="H2627" s="73">
        <v>2844</v>
      </c>
      <c r="I2627" s="70">
        <v>29.5</v>
      </c>
      <c r="J2627" s="74">
        <v>92384.5</v>
      </c>
      <c r="K2627" s="73">
        <v>3029</v>
      </c>
      <c r="L2627" s="75">
        <v>30.5</v>
      </c>
    </row>
    <row r="2628" spans="2:12" x14ac:dyDescent="0.2">
      <c r="B2628" s="71" t="s">
        <v>5856</v>
      </c>
      <c r="C2628" s="72" t="s">
        <v>5855</v>
      </c>
      <c r="D2628" s="72" t="s">
        <v>4288</v>
      </c>
      <c r="E2628" s="72" t="s">
        <v>10118</v>
      </c>
      <c r="F2628" s="72" t="s">
        <v>9983</v>
      </c>
      <c r="G2628" s="116">
        <v>227391</v>
      </c>
      <c r="H2628" s="73">
        <v>3788</v>
      </c>
      <c r="I2628" s="70">
        <v>60.029303062301999</v>
      </c>
      <c r="J2628" s="74">
        <v>236487</v>
      </c>
      <c r="K2628" s="73">
        <v>3799</v>
      </c>
      <c r="L2628" s="75">
        <v>62.249802579626198</v>
      </c>
    </row>
    <row r="2629" spans="2:12" x14ac:dyDescent="0.2">
      <c r="B2629" s="71" t="s">
        <v>5856</v>
      </c>
      <c r="C2629" s="72" t="s">
        <v>5855</v>
      </c>
      <c r="D2629" s="72" t="s">
        <v>4289</v>
      </c>
      <c r="E2629" s="72" t="s">
        <v>10118</v>
      </c>
      <c r="F2629" s="72" t="s">
        <v>9983</v>
      </c>
      <c r="G2629" s="116">
        <v>13530.88</v>
      </c>
      <c r="H2629" s="73">
        <v>279</v>
      </c>
      <c r="I2629" s="70">
        <v>48.497777777777799</v>
      </c>
      <c r="J2629" s="74">
        <v>14014</v>
      </c>
      <c r="K2629" s="73">
        <v>278</v>
      </c>
      <c r="L2629" s="75">
        <v>50.410071942446002</v>
      </c>
    </row>
    <row r="2630" spans="2:12" x14ac:dyDescent="0.2">
      <c r="B2630" s="71" t="s">
        <v>5856</v>
      </c>
      <c r="C2630" s="72" t="s">
        <v>5855</v>
      </c>
      <c r="D2630" s="72" t="s">
        <v>9872</v>
      </c>
      <c r="E2630" s="72" t="s">
        <v>10118</v>
      </c>
      <c r="F2630" s="72" t="s">
        <v>9980</v>
      </c>
      <c r="G2630" s="116">
        <v>5253</v>
      </c>
      <c r="H2630" s="73">
        <v>299</v>
      </c>
      <c r="I2630" s="70">
        <v>17.57</v>
      </c>
      <c r="J2630" s="74">
        <v>5775</v>
      </c>
      <c r="K2630" s="73">
        <v>292</v>
      </c>
      <c r="L2630" s="75">
        <v>19.777397260274</v>
      </c>
    </row>
    <row r="2631" spans="2:12" x14ac:dyDescent="0.2">
      <c r="B2631" s="71" t="s">
        <v>5856</v>
      </c>
      <c r="C2631" s="72" t="s">
        <v>5855</v>
      </c>
      <c r="D2631" s="72" t="s">
        <v>4290</v>
      </c>
      <c r="E2631" s="72" t="s">
        <v>10118</v>
      </c>
      <c r="F2631" s="72" t="s">
        <v>9983</v>
      </c>
      <c r="G2631" s="116">
        <v>4004.12</v>
      </c>
      <c r="H2631" s="73">
        <v>81</v>
      </c>
      <c r="I2631" s="70">
        <v>49.4335802469136</v>
      </c>
      <c r="J2631" s="74">
        <v>4010</v>
      </c>
      <c r="K2631" s="73">
        <v>79</v>
      </c>
      <c r="L2631" s="75">
        <v>50.759493670886101</v>
      </c>
    </row>
    <row r="2632" spans="2:12" x14ac:dyDescent="0.2">
      <c r="B2632" s="71" t="s">
        <v>5856</v>
      </c>
      <c r="C2632" s="72" t="s">
        <v>5855</v>
      </c>
      <c r="D2632" s="72" t="s">
        <v>4291</v>
      </c>
      <c r="E2632" s="72" t="s">
        <v>10118</v>
      </c>
      <c r="F2632" s="72" t="s">
        <v>9983</v>
      </c>
      <c r="G2632" s="116">
        <v>330454</v>
      </c>
      <c r="H2632" s="73">
        <v>7458</v>
      </c>
      <c r="I2632" s="70">
        <v>44.308661839635299</v>
      </c>
      <c r="J2632" s="74">
        <v>374241</v>
      </c>
      <c r="K2632" s="73">
        <v>7041</v>
      </c>
      <c r="L2632" s="75">
        <v>53.1516829995739</v>
      </c>
    </row>
    <row r="2633" spans="2:12" x14ac:dyDescent="0.2">
      <c r="B2633" s="71" t="s">
        <v>5856</v>
      </c>
      <c r="C2633" s="72" t="s">
        <v>5855</v>
      </c>
      <c r="D2633" s="72" t="s">
        <v>4292</v>
      </c>
      <c r="E2633" s="72" t="s">
        <v>10118</v>
      </c>
      <c r="F2633" s="72" t="s">
        <v>9983</v>
      </c>
      <c r="G2633" s="116">
        <v>1671</v>
      </c>
      <c r="H2633" s="73">
        <v>117</v>
      </c>
      <c r="I2633" s="70">
        <v>14.282051282051301</v>
      </c>
      <c r="J2633" s="74">
        <v>1894</v>
      </c>
      <c r="K2633" s="73">
        <v>118</v>
      </c>
      <c r="L2633" s="75">
        <v>16.0508474576271</v>
      </c>
    </row>
    <row r="2634" spans="2:12" x14ac:dyDescent="0.2">
      <c r="B2634" s="71" t="s">
        <v>5856</v>
      </c>
      <c r="C2634" s="72" t="s">
        <v>5855</v>
      </c>
      <c r="D2634" s="72" t="s">
        <v>4293</v>
      </c>
      <c r="E2634" s="72" t="s">
        <v>10118</v>
      </c>
      <c r="F2634" s="72" t="s">
        <v>9983</v>
      </c>
      <c r="G2634" s="116">
        <v>224</v>
      </c>
      <c r="H2634" s="73">
        <v>93</v>
      </c>
      <c r="I2634" s="70">
        <v>2.40860215053763</v>
      </c>
      <c r="J2634" s="74">
        <v>250</v>
      </c>
      <c r="K2634" s="73">
        <v>91</v>
      </c>
      <c r="L2634" s="75">
        <v>2.7472527472527499</v>
      </c>
    </row>
    <row r="2635" spans="2:12" x14ac:dyDescent="0.2">
      <c r="B2635" s="71" t="s">
        <v>5856</v>
      </c>
      <c r="C2635" s="72" t="s">
        <v>5855</v>
      </c>
      <c r="D2635" s="72" t="s">
        <v>1568</v>
      </c>
      <c r="E2635" s="72" t="s">
        <v>10118</v>
      </c>
      <c r="F2635" s="72" t="s">
        <v>9983</v>
      </c>
      <c r="G2635" s="116">
        <v>2508</v>
      </c>
      <c r="H2635" s="73">
        <v>208</v>
      </c>
      <c r="I2635" s="70">
        <v>12.06</v>
      </c>
      <c r="J2635" s="74">
        <v>3496</v>
      </c>
      <c r="K2635" s="73">
        <v>203</v>
      </c>
      <c r="L2635" s="75">
        <v>17.221674876847299</v>
      </c>
    </row>
    <row r="2636" spans="2:12" x14ac:dyDescent="0.2">
      <c r="B2636" s="71" t="s">
        <v>5856</v>
      </c>
      <c r="C2636" s="72" t="s">
        <v>5855</v>
      </c>
      <c r="D2636" s="72" t="s">
        <v>4294</v>
      </c>
      <c r="E2636" s="72" t="s">
        <v>10118</v>
      </c>
      <c r="F2636" s="72" t="s">
        <v>9983</v>
      </c>
      <c r="G2636" s="116">
        <v>13256</v>
      </c>
      <c r="H2636" s="73">
        <v>645</v>
      </c>
      <c r="I2636" s="70">
        <v>20.551937984496099</v>
      </c>
      <c r="J2636" s="74">
        <v>13703</v>
      </c>
      <c r="K2636" s="73">
        <v>652</v>
      </c>
      <c r="L2636" s="75">
        <v>21.016871165644201</v>
      </c>
    </row>
    <row r="2637" spans="2:12" x14ac:dyDescent="0.2">
      <c r="B2637" s="71" t="s">
        <v>5856</v>
      </c>
      <c r="C2637" s="72" t="s">
        <v>5855</v>
      </c>
      <c r="D2637" s="72" t="s">
        <v>9873</v>
      </c>
      <c r="E2637" s="72" t="s">
        <v>10118</v>
      </c>
      <c r="F2637" s="72" t="s">
        <v>9980</v>
      </c>
      <c r="G2637" s="116">
        <v>0</v>
      </c>
      <c r="H2637" s="73">
        <v>0</v>
      </c>
      <c r="I2637" s="70">
        <v>0</v>
      </c>
      <c r="J2637" s="74">
        <v>0</v>
      </c>
      <c r="K2637" s="73">
        <v>0</v>
      </c>
      <c r="L2637" s="75">
        <v>0</v>
      </c>
    </row>
    <row r="2638" spans="2:12" x14ac:dyDescent="0.2">
      <c r="B2638" s="71" t="s">
        <v>5856</v>
      </c>
      <c r="C2638" s="72" t="s">
        <v>5855</v>
      </c>
      <c r="D2638" s="72" t="s">
        <v>1216</v>
      </c>
      <c r="E2638" s="72" t="s">
        <v>10118</v>
      </c>
      <c r="F2638" s="72" t="s">
        <v>9983</v>
      </c>
      <c r="G2638" s="116">
        <v>2398</v>
      </c>
      <c r="H2638" s="73">
        <v>263</v>
      </c>
      <c r="I2638" s="70">
        <v>9.1178707224334605</v>
      </c>
      <c r="J2638" s="74">
        <v>2994</v>
      </c>
      <c r="K2638" s="73">
        <v>262</v>
      </c>
      <c r="L2638" s="75">
        <v>11.4274809160305</v>
      </c>
    </row>
    <row r="2639" spans="2:12" x14ac:dyDescent="0.2">
      <c r="B2639" s="71" t="s">
        <v>5856</v>
      </c>
      <c r="C2639" s="72" t="s">
        <v>5855</v>
      </c>
      <c r="D2639" s="72" t="s">
        <v>1217</v>
      </c>
      <c r="E2639" s="72" t="s">
        <v>10118</v>
      </c>
      <c r="F2639" s="72" t="s">
        <v>9983</v>
      </c>
      <c r="G2639" s="116">
        <v>517</v>
      </c>
      <c r="H2639" s="73">
        <v>74</v>
      </c>
      <c r="I2639" s="70">
        <v>6.9864864864864904</v>
      </c>
      <c r="J2639" s="74">
        <v>858</v>
      </c>
      <c r="K2639" s="73">
        <v>72</v>
      </c>
      <c r="L2639" s="75">
        <v>11.9166666666667</v>
      </c>
    </row>
    <row r="2640" spans="2:12" x14ac:dyDescent="0.2">
      <c r="B2640" s="71" t="s">
        <v>5856</v>
      </c>
      <c r="C2640" s="72" t="s">
        <v>5855</v>
      </c>
      <c r="D2640" s="72" t="s">
        <v>9874</v>
      </c>
      <c r="E2640" s="72" t="s">
        <v>10118</v>
      </c>
      <c r="F2640" s="72" t="s">
        <v>9983</v>
      </c>
      <c r="G2640" s="116">
        <v>41820</v>
      </c>
      <c r="H2640" s="73">
        <v>553</v>
      </c>
      <c r="I2640" s="70">
        <v>75.62</v>
      </c>
      <c r="J2640" s="74">
        <v>48683</v>
      </c>
      <c r="K2640" s="73">
        <v>548</v>
      </c>
      <c r="L2640" s="75">
        <v>88.837591240875895</v>
      </c>
    </row>
    <row r="2641" spans="2:12" x14ac:dyDescent="0.2">
      <c r="B2641" s="71" t="s">
        <v>5856</v>
      </c>
      <c r="C2641" s="72" t="s">
        <v>5855</v>
      </c>
      <c r="D2641" s="72" t="s">
        <v>1218</v>
      </c>
      <c r="E2641" s="72" t="s">
        <v>10118</v>
      </c>
      <c r="F2641" s="72" t="s">
        <v>9983</v>
      </c>
      <c r="G2641" s="116">
        <v>77344</v>
      </c>
      <c r="H2641" s="73">
        <v>3747</v>
      </c>
      <c r="I2641" s="70">
        <v>20.641579930611201</v>
      </c>
      <c r="J2641" s="74">
        <v>81039</v>
      </c>
      <c r="K2641" s="73">
        <v>3782</v>
      </c>
      <c r="L2641" s="75">
        <v>21.4275515600212</v>
      </c>
    </row>
    <row r="2642" spans="2:12" x14ac:dyDescent="0.2">
      <c r="B2642" s="71" t="s">
        <v>5856</v>
      </c>
      <c r="C2642" s="72" t="s">
        <v>5855</v>
      </c>
      <c r="D2642" s="72" t="s">
        <v>1219</v>
      </c>
      <c r="E2642" s="72" t="s">
        <v>10118</v>
      </c>
      <c r="F2642" s="72" t="s">
        <v>9983</v>
      </c>
      <c r="G2642" s="116">
        <v>18298</v>
      </c>
      <c r="H2642" s="73">
        <v>762</v>
      </c>
      <c r="I2642" s="70">
        <v>24.013123359580099</v>
      </c>
      <c r="J2642" s="74">
        <v>19145.560000000001</v>
      </c>
      <c r="K2642" s="73">
        <v>785</v>
      </c>
      <c r="L2642" s="75">
        <v>24.389248407643301</v>
      </c>
    </row>
    <row r="2643" spans="2:12" x14ac:dyDescent="0.2">
      <c r="B2643" s="71" t="s">
        <v>5856</v>
      </c>
      <c r="C2643" s="72" t="s">
        <v>5855</v>
      </c>
      <c r="D2643" s="72" t="s">
        <v>1220</v>
      </c>
      <c r="E2643" s="72" t="s">
        <v>10118</v>
      </c>
      <c r="F2643" s="72" t="s">
        <v>9983</v>
      </c>
      <c r="G2643" s="116">
        <v>270051</v>
      </c>
      <c r="H2643" s="73">
        <v>5899</v>
      </c>
      <c r="I2643" s="70">
        <v>45.779115104254998</v>
      </c>
      <c r="J2643" s="74">
        <v>292380</v>
      </c>
      <c r="K2643" s="73">
        <v>5977</v>
      </c>
      <c r="L2643" s="75">
        <v>48.917517149071401</v>
      </c>
    </row>
    <row r="2644" spans="2:12" x14ac:dyDescent="0.2">
      <c r="B2644" s="71" t="s">
        <v>5856</v>
      </c>
      <c r="C2644" s="72" t="s">
        <v>5855</v>
      </c>
      <c r="D2644" s="72" t="s">
        <v>1221</v>
      </c>
      <c r="E2644" s="72" t="s">
        <v>10118</v>
      </c>
      <c r="F2644" s="72" t="s">
        <v>9983</v>
      </c>
      <c r="G2644" s="116">
        <v>97702</v>
      </c>
      <c r="H2644" s="73">
        <v>3032</v>
      </c>
      <c r="I2644" s="70">
        <v>32.223614775725601</v>
      </c>
      <c r="J2644" s="74">
        <v>103757</v>
      </c>
      <c r="K2644" s="73">
        <v>3035</v>
      </c>
      <c r="L2644" s="75">
        <v>34.186820428336098</v>
      </c>
    </row>
    <row r="2645" spans="2:12" x14ac:dyDescent="0.2">
      <c r="B2645" s="71" t="s">
        <v>5856</v>
      </c>
      <c r="C2645" s="72" t="s">
        <v>5855</v>
      </c>
      <c r="D2645" s="72" t="s">
        <v>1222</v>
      </c>
      <c r="E2645" s="72" t="s">
        <v>10118</v>
      </c>
      <c r="F2645" s="72" t="s">
        <v>9983</v>
      </c>
      <c r="G2645" s="116">
        <v>43882</v>
      </c>
      <c r="H2645" s="73">
        <v>1708</v>
      </c>
      <c r="I2645" s="70">
        <v>25.692037470726</v>
      </c>
      <c r="J2645" s="74">
        <v>43882</v>
      </c>
      <c r="K2645" s="73">
        <v>1744</v>
      </c>
      <c r="L2645" s="75">
        <v>25.1616972477064</v>
      </c>
    </row>
    <row r="2646" spans="2:12" x14ac:dyDescent="0.2">
      <c r="B2646" s="71" t="s">
        <v>5856</v>
      </c>
      <c r="C2646" s="72" t="s">
        <v>5855</v>
      </c>
      <c r="D2646" s="72" t="s">
        <v>1223</v>
      </c>
      <c r="E2646" s="72" t="s">
        <v>10118</v>
      </c>
      <c r="F2646" s="72" t="s">
        <v>9983</v>
      </c>
      <c r="G2646" s="116">
        <v>267400</v>
      </c>
      <c r="H2646" s="73">
        <v>2466</v>
      </c>
      <c r="I2646" s="70">
        <v>108.434712084347</v>
      </c>
      <c r="J2646" s="74">
        <v>304000</v>
      </c>
      <c r="K2646" s="73">
        <v>2804</v>
      </c>
      <c r="L2646" s="75">
        <v>108.416547788873</v>
      </c>
    </row>
    <row r="2647" spans="2:12" x14ac:dyDescent="0.2">
      <c r="B2647" s="71" t="s">
        <v>5856</v>
      </c>
      <c r="C2647" s="72" t="s">
        <v>5855</v>
      </c>
      <c r="D2647" s="72" t="s">
        <v>9875</v>
      </c>
      <c r="E2647" s="72" t="s">
        <v>10118</v>
      </c>
      <c r="F2647" s="72" t="s">
        <v>9980</v>
      </c>
      <c r="G2647" s="116">
        <v>0</v>
      </c>
      <c r="H2647" s="73">
        <v>0</v>
      </c>
      <c r="I2647" s="70">
        <v>0</v>
      </c>
      <c r="J2647" s="74">
        <v>0</v>
      </c>
      <c r="K2647" s="73">
        <v>0</v>
      </c>
      <c r="L2647" s="75">
        <v>0</v>
      </c>
    </row>
    <row r="2648" spans="2:12" x14ac:dyDescent="0.2">
      <c r="B2648" s="71" t="s">
        <v>5856</v>
      </c>
      <c r="C2648" s="72" t="s">
        <v>5855</v>
      </c>
      <c r="D2648" s="72" t="s">
        <v>9876</v>
      </c>
      <c r="E2648" s="72" t="s">
        <v>10118</v>
      </c>
      <c r="F2648" s="72" t="s">
        <v>9980</v>
      </c>
      <c r="G2648" s="116">
        <v>0</v>
      </c>
      <c r="H2648" s="73">
        <v>0</v>
      </c>
      <c r="I2648" s="70">
        <v>0</v>
      </c>
      <c r="J2648" s="74">
        <v>0</v>
      </c>
      <c r="K2648" s="73">
        <v>0</v>
      </c>
      <c r="L2648" s="75">
        <v>0</v>
      </c>
    </row>
    <row r="2649" spans="2:12" x14ac:dyDescent="0.2">
      <c r="B2649" s="71" t="s">
        <v>5856</v>
      </c>
      <c r="C2649" s="72" t="s">
        <v>5855</v>
      </c>
      <c r="D2649" s="72" t="s">
        <v>9877</v>
      </c>
      <c r="E2649" s="72" t="s">
        <v>10118</v>
      </c>
      <c r="F2649" s="72" t="s">
        <v>9980</v>
      </c>
      <c r="G2649" s="116">
        <v>0</v>
      </c>
      <c r="H2649" s="73">
        <v>0</v>
      </c>
      <c r="I2649" s="70">
        <v>0</v>
      </c>
      <c r="J2649" s="74">
        <v>0</v>
      </c>
      <c r="K2649" s="73">
        <v>0</v>
      </c>
      <c r="L2649" s="75">
        <v>0</v>
      </c>
    </row>
    <row r="2650" spans="2:12" x14ac:dyDescent="0.2">
      <c r="B2650" s="71" t="s">
        <v>5858</v>
      </c>
      <c r="C2650" s="72" t="s">
        <v>5857</v>
      </c>
      <c r="D2650" s="72" t="s">
        <v>1224</v>
      </c>
      <c r="E2650" s="72" t="s">
        <v>10118</v>
      </c>
      <c r="F2650" s="72" t="s">
        <v>9983</v>
      </c>
      <c r="G2650" s="116">
        <v>510427</v>
      </c>
      <c r="H2650" s="73">
        <v>6497.96</v>
      </c>
      <c r="I2650" s="70">
        <v>78.551883975894</v>
      </c>
      <c r="J2650" s="74">
        <v>512427.14</v>
      </c>
      <c r="K2650" s="73">
        <v>6524.38</v>
      </c>
      <c r="L2650" s="75">
        <v>78.540357857758096</v>
      </c>
    </row>
    <row r="2651" spans="2:12" x14ac:dyDescent="0.2">
      <c r="B2651" s="71" t="s">
        <v>5858</v>
      </c>
      <c r="C2651" s="72" t="s">
        <v>5857</v>
      </c>
      <c r="D2651" s="72" t="s">
        <v>5018</v>
      </c>
      <c r="E2651" s="72" t="s">
        <v>10118</v>
      </c>
      <c r="F2651" s="72" t="s">
        <v>9983</v>
      </c>
      <c r="G2651" s="116">
        <v>12000</v>
      </c>
      <c r="H2651" s="73">
        <v>321.04000000000002</v>
      </c>
      <c r="I2651" s="70">
        <v>37.378519810615501</v>
      </c>
      <c r="J2651" s="74">
        <v>12000</v>
      </c>
      <c r="K2651" s="73">
        <v>326.04000000000002</v>
      </c>
      <c r="L2651" s="75">
        <v>36.805299963194699</v>
      </c>
    </row>
    <row r="2652" spans="2:12" x14ac:dyDescent="0.2">
      <c r="B2652" s="71" t="s">
        <v>5858</v>
      </c>
      <c r="C2652" s="72" t="s">
        <v>5857</v>
      </c>
      <c r="D2652" s="72" t="s">
        <v>8238</v>
      </c>
      <c r="E2652" s="72" t="s">
        <v>10118</v>
      </c>
      <c r="F2652" s="72" t="s">
        <v>9983</v>
      </c>
      <c r="G2652" s="116">
        <v>32729.665338239702</v>
      </c>
      <c r="H2652" s="73">
        <v>481.35</v>
      </c>
      <c r="I2652" s="70">
        <v>67.9955652607037</v>
      </c>
      <c r="J2652" s="74">
        <v>40220.67</v>
      </c>
      <c r="K2652" s="73">
        <v>508.39</v>
      </c>
      <c r="L2652" s="75">
        <v>79.1138102637739</v>
      </c>
    </row>
    <row r="2653" spans="2:12" x14ac:dyDescent="0.2">
      <c r="B2653" s="71" t="s">
        <v>5858</v>
      </c>
      <c r="C2653" s="72" t="s">
        <v>5857</v>
      </c>
      <c r="D2653" s="72" t="s">
        <v>5019</v>
      </c>
      <c r="E2653" s="72" t="s">
        <v>10118</v>
      </c>
      <c r="F2653" s="72" t="s">
        <v>9983</v>
      </c>
      <c r="G2653" s="116">
        <v>9379.7745929319808</v>
      </c>
      <c r="H2653" s="73">
        <v>270.36</v>
      </c>
      <c r="I2653" s="70">
        <v>34.693647702810999</v>
      </c>
      <c r="J2653" s="74">
        <v>9649.77</v>
      </c>
      <c r="K2653" s="73">
        <v>270.56</v>
      </c>
      <c r="L2653" s="75">
        <v>35.665915138971002</v>
      </c>
    </row>
    <row r="2654" spans="2:12" x14ac:dyDescent="0.2">
      <c r="B2654" s="71" t="s">
        <v>5858</v>
      </c>
      <c r="C2654" s="72" t="s">
        <v>5857</v>
      </c>
      <c r="D2654" s="72" t="s">
        <v>5020</v>
      </c>
      <c r="E2654" s="72" t="s">
        <v>10118</v>
      </c>
      <c r="F2654" s="72" t="s">
        <v>9983</v>
      </c>
      <c r="G2654" s="116">
        <v>58352.897939992799</v>
      </c>
      <c r="H2654" s="73">
        <v>930.41</v>
      </c>
      <c r="I2654" s="70">
        <v>62.717401941071998</v>
      </c>
      <c r="J2654" s="74">
        <v>59374.9</v>
      </c>
      <c r="K2654" s="73">
        <v>933.75</v>
      </c>
      <c r="L2654" s="75">
        <v>63.587576974564897</v>
      </c>
    </row>
    <row r="2655" spans="2:12" x14ac:dyDescent="0.2">
      <c r="B2655" s="71" t="s">
        <v>5858</v>
      </c>
      <c r="C2655" s="72" t="s">
        <v>5857</v>
      </c>
      <c r="D2655" s="72" t="s">
        <v>5021</v>
      </c>
      <c r="E2655" s="72" t="s">
        <v>10118</v>
      </c>
      <c r="F2655" s="72" t="s">
        <v>9983</v>
      </c>
      <c r="G2655" s="116">
        <v>250743.834439364</v>
      </c>
      <c r="H2655" s="73">
        <v>3726.8</v>
      </c>
      <c r="I2655" s="70">
        <v>67.281269303253097</v>
      </c>
      <c r="J2655" s="74">
        <v>262285</v>
      </c>
      <c r="K2655" s="73">
        <v>3840.8</v>
      </c>
      <c r="L2655" s="75">
        <v>68.289158508643993</v>
      </c>
    </row>
    <row r="2656" spans="2:12" x14ac:dyDescent="0.2">
      <c r="B2656" s="71" t="s">
        <v>5858</v>
      </c>
      <c r="C2656" s="72" t="s">
        <v>5857</v>
      </c>
      <c r="D2656" s="72" t="s">
        <v>5022</v>
      </c>
      <c r="E2656" s="72" t="s">
        <v>10118</v>
      </c>
      <c r="F2656" s="72" t="s">
        <v>9983</v>
      </c>
      <c r="G2656" s="116">
        <v>16283.564637575901</v>
      </c>
      <c r="H2656" s="73">
        <v>358.89</v>
      </c>
      <c r="I2656" s="70">
        <v>45.372021058195898</v>
      </c>
      <c r="J2656" s="74">
        <v>16783.560000000001</v>
      </c>
      <c r="K2656" s="73">
        <v>358.89</v>
      </c>
      <c r="L2656" s="75">
        <v>46.7651926774221</v>
      </c>
    </row>
    <row r="2657" spans="2:12" x14ac:dyDescent="0.2">
      <c r="B2657" s="71" t="s">
        <v>5858</v>
      </c>
      <c r="C2657" s="72" t="s">
        <v>5857</v>
      </c>
      <c r="D2657" s="72" t="s">
        <v>5023</v>
      </c>
      <c r="E2657" s="72" t="s">
        <v>10118</v>
      </c>
      <c r="F2657" s="72" t="s">
        <v>9983</v>
      </c>
      <c r="G2657" s="116">
        <v>8410.9412621737592</v>
      </c>
      <c r="H2657" s="73">
        <v>211.49</v>
      </c>
      <c r="I2657" s="70">
        <v>39.769924167448799</v>
      </c>
      <c r="J2657" s="74">
        <v>8276.91</v>
      </c>
      <c r="K2657" s="73">
        <v>211.43</v>
      </c>
      <c r="L2657" s="75">
        <v>39.147282788629802</v>
      </c>
    </row>
    <row r="2658" spans="2:12" x14ac:dyDescent="0.2">
      <c r="B2658" s="71" t="s">
        <v>5858</v>
      </c>
      <c r="C2658" s="72" t="s">
        <v>5857</v>
      </c>
      <c r="D2658" s="72" t="s">
        <v>5024</v>
      </c>
      <c r="E2658" s="72" t="s">
        <v>10118</v>
      </c>
      <c r="F2658" s="72" t="s">
        <v>9983</v>
      </c>
      <c r="G2658" s="116">
        <v>87366.751583346006</v>
      </c>
      <c r="H2658" s="73">
        <v>1929.06</v>
      </c>
      <c r="I2658" s="70">
        <v>45.2898051814594</v>
      </c>
      <c r="J2658" s="74">
        <v>87366.75</v>
      </c>
      <c r="K2658" s="73">
        <v>2009.54</v>
      </c>
      <c r="L2658" s="75">
        <v>43.475994506205403</v>
      </c>
    </row>
    <row r="2659" spans="2:12" x14ac:dyDescent="0.2">
      <c r="B2659" s="71" t="s">
        <v>5858</v>
      </c>
      <c r="C2659" s="72" t="s">
        <v>5857</v>
      </c>
      <c r="D2659" s="72" t="s">
        <v>8617</v>
      </c>
      <c r="E2659" s="72" t="s">
        <v>10118</v>
      </c>
      <c r="F2659" s="72" t="s">
        <v>9990</v>
      </c>
      <c r="G2659" s="116">
        <v>0</v>
      </c>
      <c r="H2659" s="73">
        <v>70.34</v>
      </c>
      <c r="I2659" s="70">
        <v>0</v>
      </c>
      <c r="J2659" s="74">
        <v>0</v>
      </c>
      <c r="K2659" s="73">
        <v>74.09</v>
      </c>
      <c r="L2659" s="75">
        <v>0</v>
      </c>
    </row>
    <row r="2660" spans="2:12" x14ac:dyDescent="0.2">
      <c r="B2660" s="71" t="s">
        <v>5858</v>
      </c>
      <c r="C2660" s="72" t="s">
        <v>5857</v>
      </c>
      <c r="D2660" s="72" t="s">
        <v>8250</v>
      </c>
      <c r="E2660" s="72" t="s">
        <v>10118</v>
      </c>
      <c r="F2660" s="72" t="s">
        <v>9983</v>
      </c>
      <c r="G2660" s="116">
        <v>21956.237392001702</v>
      </c>
      <c r="H2660" s="73">
        <v>546.08000000000004</v>
      </c>
      <c r="I2660" s="70">
        <v>40.206997861122296</v>
      </c>
      <c r="J2660" s="74">
        <v>23287.24</v>
      </c>
      <c r="K2660" s="73">
        <v>549.09</v>
      </c>
      <c r="L2660" s="75">
        <v>42.410606640077198</v>
      </c>
    </row>
    <row r="2661" spans="2:12" x14ac:dyDescent="0.2">
      <c r="B2661" s="71" t="s">
        <v>5858</v>
      </c>
      <c r="C2661" s="72" t="s">
        <v>5857</v>
      </c>
      <c r="D2661" s="72" t="s">
        <v>8251</v>
      </c>
      <c r="E2661" s="72" t="s">
        <v>10118</v>
      </c>
      <c r="F2661" s="72" t="s">
        <v>9983</v>
      </c>
      <c r="G2661" s="116">
        <v>3105.2510110063299</v>
      </c>
      <c r="H2661" s="73">
        <v>96.67</v>
      </c>
      <c r="I2661" s="70">
        <v>32.122178659421998</v>
      </c>
      <c r="J2661" s="74">
        <v>3105.25</v>
      </c>
      <c r="K2661" s="73">
        <v>98.43</v>
      </c>
      <c r="L2661" s="75">
        <v>31.547800467337201</v>
      </c>
    </row>
    <row r="2662" spans="2:12" x14ac:dyDescent="0.2">
      <c r="B2662" s="71" t="s">
        <v>5858</v>
      </c>
      <c r="C2662" s="72" t="s">
        <v>5857</v>
      </c>
      <c r="D2662" s="72" t="s">
        <v>6257</v>
      </c>
      <c r="E2662" s="72" t="s">
        <v>10118</v>
      </c>
      <c r="F2662" s="72" t="s">
        <v>9983</v>
      </c>
      <c r="G2662" s="116">
        <v>39695.809368230897</v>
      </c>
      <c r="H2662" s="73">
        <v>345.7</v>
      </c>
      <c r="I2662" s="70">
        <v>114.827334012817</v>
      </c>
      <c r="J2662" s="74">
        <v>35376.89</v>
      </c>
      <c r="K2662" s="73">
        <v>344.48</v>
      </c>
      <c r="L2662" s="75">
        <v>102.696499071064</v>
      </c>
    </row>
    <row r="2663" spans="2:12" x14ac:dyDescent="0.2">
      <c r="B2663" s="71" t="s">
        <v>5858</v>
      </c>
      <c r="C2663" s="72" t="s">
        <v>5857</v>
      </c>
      <c r="D2663" s="72" t="s">
        <v>8252</v>
      </c>
      <c r="E2663" s="72" t="s">
        <v>10118</v>
      </c>
      <c r="F2663" s="72" t="s">
        <v>9983</v>
      </c>
      <c r="G2663" s="116">
        <v>78774.689677217495</v>
      </c>
      <c r="H2663" s="73">
        <v>1886.33</v>
      </c>
      <c r="I2663" s="70">
        <v>41.760821106178398</v>
      </c>
      <c r="J2663" s="74">
        <v>80774.69</v>
      </c>
      <c r="K2663" s="73">
        <v>1990.82</v>
      </c>
      <c r="L2663" s="75">
        <v>40.573577721742801</v>
      </c>
    </row>
    <row r="2664" spans="2:12" x14ac:dyDescent="0.2">
      <c r="B2664" s="71" t="s">
        <v>5858</v>
      </c>
      <c r="C2664" s="72" t="s">
        <v>5857</v>
      </c>
      <c r="D2664" s="72" t="s">
        <v>8253</v>
      </c>
      <c r="E2664" s="72" t="s">
        <v>10118</v>
      </c>
      <c r="F2664" s="72" t="s">
        <v>9983</v>
      </c>
      <c r="G2664" s="116">
        <v>19362.6265464793</v>
      </c>
      <c r="H2664" s="73">
        <v>471.4</v>
      </c>
      <c r="I2664" s="70">
        <v>41.074727506320201</v>
      </c>
      <c r="J2664" s="74">
        <v>21862.63</v>
      </c>
      <c r="K2664" s="73">
        <v>467.83</v>
      </c>
      <c r="L2664" s="75">
        <v>46.731996665455398</v>
      </c>
    </row>
    <row r="2665" spans="2:12" x14ac:dyDescent="0.2">
      <c r="B2665" s="71" t="s">
        <v>5858</v>
      </c>
      <c r="C2665" s="72" t="s">
        <v>5857</v>
      </c>
      <c r="D2665" s="72" t="s">
        <v>2730</v>
      </c>
      <c r="E2665" s="72" t="s">
        <v>10118</v>
      </c>
      <c r="F2665" s="72" t="s">
        <v>9983</v>
      </c>
      <c r="G2665" s="116">
        <v>17272.6103542825</v>
      </c>
      <c r="H2665" s="73">
        <v>289.67</v>
      </c>
      <c r="I2665" s="70">
        <v>59.628578569691399</v>
      </c>
      <c r="J2665" s="74">
        <v>17747.61</v>
      </c>
      <c r="K2665" s="73">
        <v>317.45</v>
      </c>
      <c r="L2665" s="75">
        <v>55.906788470625301</v>
      </c>
    </row>
    <row r="2666" spans="2:12" x14ac:dyDescent="0.2">
      <c r="B2666" s="71" t="s">
        <v>5858</v>
      </c>
      <c r="C2666" s="72" t="s">
        <v>5857</v>
      </c>
      <c r="D2666" s="72" t="s">
        <v>2731</v>
      </c>
      <c r="E2666" s="72" t="s">
        <v>10118</v>
      </c>
      <c r="F2666" s="72" t="s">
        <v>9983</v>
      </c>
      <c r="G2666" s="116">
        <v>80134.639817961099</v>
      </c>
      <c r="H2666" s="73">
        <v>1194.24</v>
      </c>
      <c r="I2666" s="70">
        <v>67.100951080152399</v>
      </c>
      <c r="J2666" s="74">
        <v>83834.64</v>
      </c>
      <c r="K2666" s="73">
        <v>1200.5</v>
      </c>
      <c r="L2666" s="75">
        <v>69.833102873802602</v>
      </c>
    </row>
    <row r="2667" spans="2:12" x14ac:dyDescent="0.2">
      <c r="B2667" s="71" t="s">
        <v>5858</v>
      </c>
      <c r="C2667" s="72" t="s">
        <v>5857</v>
      </c>
      <c r="D2667" s="72" t="s">
        <v>2732</v>
      </c>
      <c r="E2667" s="72" t="s">
        <v>10118</v>
      </c>
      <c r="F2667" s="72" t="s">
        <v>9983</v>
      </c>
      <c r="G2667" s="116">
        <v>11446.3251907675</v>
      </c>
      <c r="H2667" s="73">
        <v>315.91000000000003</v>
      </c>
      <c r="I2667" s="70">
        <v>36.2328675596452</v>
      </c>
      <c r="J2667" s="74">
        <v>14446.33</v>
      </c>
      <c r="K2667" s="73">
        <v>318.20999999999998</v>
      </c>
      <c r="L2667" s="75">
        <v>45.398730398164702</v>
      </c>
    </row>
    <row r="2668" spans="2:12" x14ac:dyDescent="0.2">
      <c r="B2668" s="71" t="s">
        <v>5858</v>
      </c>
      <c r="C2668" s="72" t="s">
        <v>5857</v>
      </c>
      <c r="D2668" s="72" t="s">
        <v>2733</v>
      </c>
      <c r="E2668" s="72" t="s">
        <v>10118</v>
      </c>
      <c r="F2668" s="72" t="s">
        <v>9983</v>
      </c>
      <c r="G2668" s="116">
        <v>9899.4732832425798</v>
      </c>
      <c r="H2668" s="73">
        <v>267.94</v>
      </c>
      <c r="I2668" s="70">
        <v>36.9466047743621</v>
      </c>
      <c r="J2668" s="74">
        <v>9899.4699999999993</v>
      </c>
      <c r="K2668" s="73">
        <v>268.64999999999998</v>
      </c>
      <c r="L2668" s="75">
        <v>36.848948445933402</v>
      </c>
    </row>
    <row r="2669" spans="2:12" x14ac:dyDescent="0.2">
      <c r="B2669" s="71" t="s">
        <v>5858</v>
      </c>
      <c r="C2669" s="72" t="s">
        <v>5857</v>
      </c>
      <c r="D2669" s="72" t="s">
        <v>2734</v>
      </c>
      <c r="E2669" s="72" t="s">
        <v>10118</v>
      </c>
      <c r="F2669" s="72" t="s">
        <v>9983</v>
      </c>
      <c r="G2669" s="116">
        <v>95224.467629215302</v>
      </c>
      <c r="H2669" s="73">
        <v>2638.82</v>
      </c>
      <c r="I2669" s="70">
        <v>36.086003452003297</v>
      </c>
      <c r="J2669" s="74">
        <v>95724.47</v>
      </c>
      <c r="K2669" s="73">
        <v>2641.03</v>
      </c>
      <c r="L2669" s="75">
        <v>36.245127847847201</v>
      </c>
    </row>
    <row r="2670" spans="2:12" x14ac:dyDescent="0.2">
      <c r="B2670" s="71" t="s">
        <v>5858</v>
      </c>
      <c r="C2670" s="72" t="s">
        <v>5857</v>
      </c>
      <c r="D2670" s="72" t="s">
        <v>2735</v>
      </c>
      <c r="E2670" s="72" t="s">
        <v>10118</v>
      </c>
      <c r="F2670" s="72" t="s">
        <v>9983</v>
      </c>
      <c r="G2670" s="116">
        <v>390430.363967226</v>
      </c>
      <c r="H2670" s="73">
        <v>4877.33</v>
      </c>
      <c r="I2670" s="70">
        <v>80.050019983725804</v>
      </c>
      <c r="J2670" s="74">
        <v>355538.36</v>
      </c>
      <c r="K2670" s="73">
        <v>4934.95</v>
      </c>
      <c r="L2670" s="75">
        <v>72.044977152757397</v>
      </c>
    </row>
    <row r="2671" spans="2:12" x14ac:dyDescent="0.2">
      <c r="B2671" s="71" t="s">
        <v>5858</v>
      </c>
      <c r="C2671" s="72" t="s">
        <v>5857</v>
      </c>
      <c r="D2671" s="72" t="s">
        <v>6837</v>
      </c>
      <c r="E2671" s="72" t="s">
        <v>10118</v>
      </c>
      <c r="F2671" s="72" t="s">
        <v>9983</v>
      </c>
      <c r="G2671" s="116">
        <v>11160.438679904601</v>
      </c>
      <c r="H2671" s="73">
        <v>266.83999999999997</v>
      </c>
      <c r="I2671" s="70">
        <v>41.8244591511938</v>
      </c>
      <c r="J2671" s="74">
        <v>11162.84</v>
      </c>
      <c r="K2671" s="73">
        <v>271.14999999999998</v>
      </c>
      <c r="L2671" s="75">
        <v>41.168504517794602</v>
      </c>
    </row>
    <row r="2672" spans="2:12" x14ac:dyDescent="0.2">
      <c r="B2672" s="71" t="s">
        <v>5858</v>
      </c>
      <c r="C2672" s="72" t="s">
        <v>5857</v>
      </c>
      <c r="D2672" s="72" t="s">
        <v>2736</v>
      </c>
      <c r="E2672" s="72" t="s">
        <v>10118</v>
      </c>
      <c r="F2672" s="72" t="s">
        <v>9983</v>
      </c>
      <c r="G2672" s="116">
        <v>2815.6432412895001</v>
      </c>
      <c r="H2672" s="73">
        <v>141.29</v>
      </c>
      <c r="I2672" s="70">
        <v>19.928114100711301</v>
      </c>
      <c r="J2672" s="74">
        <v>3212.64</v>
      </c>
      <c r="K2672" s="73">
        <v>145.68</v>
      </c>
      <c r="L2672" s="75">
        <v>22.052718286655701</v>
      </c>
    </row>
    <row r="2673" spans="2:12" x14ac:dyDescent="0.2">
      <c r="B2673" s="71" t="s">
        <v>5858</v>
      </c>
      <c r="C2673" s="72" t="s">
        <v>5857</v>
      </c>
      <c r="D2673" s="72" t="s">
        <v>2737</v>
      </c>
      <c r="E2673" s="72" t="s">
        <v>10118</v>
      </c>
      <c r="F2673" s="72" t="s">
        <v>9983</v>
      </c>
      <c r="G2673" s="116">
        <v>1800</v>
      </c>
      <c r="H2673" s="73">
        <v>95.22</v>
      </c>
      <c r="I2673" s="70">
        <v>18.903591682419702</v>
      </c>
      <c r="J2673" s="74">
        <v>1800</v>
      </c>
      <c r="K2673" s="73">
        <v>95.58</v>
      </c>
      <c r="L2673" s="75">
        <v>18.832391713747601</v>
      </c>
    </row>
    <row r="2674" spans="2:12" x14ac:dyDescent="0.2">
      <c r="B2674" s="71" t="s">
        <v>5858</v>
      </c>
      <c r="C2674" s="72" t="s">
        <v>5857</v>
      </c>
      <c r="D2674" s="72" t="s">
        <v>2738</v>
      </c>
      <c r="E2674" s="72" t="s">
        <v>10118</v>
      </c>
      <c r="F2674" s="72" t="s">
        <v>9983</v>
      </c>
      <c r="G2674" s="116">
        <v>39624.5100498662</v>
      </c>
      <c r="H2674" s="73">
        <v>1045.8399999999999</v>
      </c>
      <c r="I2674" s="70">
        <v>37.887736221473801</v>
      </c>
      <c r="J2674" s="74">
        <v>41956.94</v>
      </c>
      <c r="K2674" s="73">
        <v>1043.06</v>
      </c>
      <c r="L2674" s="75">
        <v>40.224857630433497</v>
      </c>
    </row>
    <row r="2675" spans="2:12" x14ac:dyDescent="0.2">
      <c r="B2675" s="71" t="s">
        <v>5858</v>
      </c>
      <c r="C2675" s="72" t="s">
        <v>5857</v>
      </c>
      <c r="D2675" s="72" t="s">
        <v>2739</v>
      </c>
      <c r="E2675" s="72" t="s">
        <v>10118</v>
      </c>
      <c r="F2675" s="72" t="s">
        <v>9983</v>
      </c>
      <c r="G2675" s="116">
        <v>147274.507494135</v>
      </c>
      <c r="H2675" s="73">
        <v>2463.17</v>
      </c>
      <c r="I2675" s="70">
        <v>59.790638686787801</v>
      </c>
      <c r="J2675" s="74">
        <v>154024.51</v>
      </c>
      <c r="K2675" s="73">
        <v>2478.2800000000002</v>
      </c>
      <c r="L2675" s="75">
        <v>62.149761124651</v>
      </c>
    </row>
    <row r="2676" spans="2:12" x14ac:dyDescent="0.2">
      <c r="B2676" s="71" t="s">
        <v>5858</v>
      </c>
      <c r="C2676" s="72" t="s">
        <v>5857</v>
      </c>
      <c r="D2676" s="72" t="s">
        <v>2740</v>
      </c>
      <c r="E2676" s="72" t="s">
        <v>10118</v>
      </c>
      <c r="F2676" s="72" t="s">
        <v>9983</v>
      </c>
      <c r="G2676" s="116">
        <v>26546.406882836302</v>
      </c>
      <c r="H2676" s="73">
        <v>1111.68</v>
      </c>
      <c r="I2676" s="70">
        <v>23.879539870139201</v>
      </c>
      <c r="J2676" s="74">
        <v>27546.41</v>
      </c>
      <c r="K2676" s="73">
        <v>1115.71</v>
      </c>
      <c r="L2676" s="75">
        <v>24.6895788332093</v>
      </c>
    </row>
    <row r="2677" spans="2:12" x14ac:dyDescent="0.2">
      <c r="B2677" s="71" t="s">
        <v>5858</v>
      </c>
      <c r="C2677" s="72" t="s">
        <v>5857</v>
      </c>
      <c r="D2677" s="72" t="s">
        <v>2741</v>
      </c>
      <c r="E2677" s="72" t="s">
        <v>10118</v>
      </c>
      <c r="F2677" s="72" t="s">
        <v>9983</v>
      </c>
      <c r="G2677" s="116">
        <v>750</v>
      </c>
      <c r="H2677" s="73">
        <v>118.72</v>
      </c>
      <c r="I2677" s="70">
        <v>6.3173854447439401</v>
      </c>
      <c r="J2677" s="74">
        <v>750</v>
      </c>
      <c r="K2677" s="73">
        <v>119.09</v>
      </c>
      <c r="L2677" s="75">
        <v>6.2977579981526599</v>
      </c>
    </row>
    <row r="2678" spans="2:12" x14ac:dyDescent="0.2">
      <c r="B2678" s="71" t="s">
        <v>5858</v>
      </c>
      <c r="C2678" s="72" t="s">
        <v>5857</v>
      </c>
      <c r="D2678" s="72" t="s">
        <v>2742</v>
      </c>
      <c r="E2678" s="72" t="s">
        <v>10118</v>
      </c>
      <c r="F2678" s="72" t="s">
        <v>9983</v>
      </c>
      <c r="G2678" s="116">
        <v>524516.00092847401</v>
      </c>
      <c r="H2678" s="73">
        <v>5400.47</v>
      </c>
      <c r="I2678" s="70">
        <v>97.124139367216898</v>
      </c>
      <c r="J2678" s="74">
        <v>535043.81999999995</v>
      </c>
      <c r="K2678" s="73">
        <v>5429.31</v>
      </c>
      <c r="L2678" s="75">
        <v>98.547296065245803</v>
      </c>
    </row>
    <row r="2679" spans="2:12" x14ac:dyDescent="0.2">
      <c r="B2679" s="71" t="s">
        <v>5858</v>
      </c>
      <c r="C2679" s="72" t="s">
        <v>5857</v>
      </c>
      <c r="D2679" s="72" t="s">
        <v>6416</v>
      </c>
      <c r="E2679" s="72" t="s">
        <v>10118</v>
      </c>
      <c r="F2679" s="72" t="s">
        <v>9983</v>
      </c>
      <c r="G2679" s="116">
        <v>29372.275281259899</v>
      </c>
      <c r="H2679" s="73">
        <v>794.56</v>
      </c>
      <c r="I2679" s="70">
        <v>36.966717782495799</v>
      </c>
      <c r="J2679" s="74">
        <v>31372.28</v>
      </c>
      <c r="K2679" s="73">
        <v>797.48</v>
      </c>
      <c r="L2679" s="75">
        <v>39.339268696393603</v>
      </c>
    </row>
    <row r="2680" spans="2:12" x14ac:dyDescent="0.2">
      <c r="B2680" s="71" t="s">
        <v>5858</v>
      </c>
      <c r="C2680" s="72" t="s">
        <v>5857</v>
      </c>
      <c r="D2680" s="72" t="s">
        <v>6417</v>
      </c>
      <c r="E2680" s="72" t="s">
        <v>10118</v>
      </c>
      <c r="F2680" s="72" t="s">
        <v>9983</v>
      </c>
      <c r="G2680" s="116">
        <v>62854.998338099002</v>
      </c>
      <c r="H2680" s="73">
        <v>1266</v>
      </c>
      <c r="I2680" s="70">
        <v>49.648497897392602</v>
      </c>
      <c r="J2680" s="74">
        <v>66855</v>
      </c>
      <c r="K2680" s="73">
        <v>1297.27</v>
      </c>
      <c r="L2680" s="75">
        <v>51.535146885382403</v>
      </c>
    </row>
    <row r="2681" spans="2:12" x14ac:dyDescent="0.2">
      <c r="B2681" s="71" t="s">
        <v>5858</v>
      </c>
      <c r="C2681" s="72" t="s">
        <v>5857</v>
      </c>
      <c r="D2681" s="72" t="s">
        <v>6418</v>
      </c>
      <c r="E2681" s="72" t="s">
        <v>10118</v>
      </c>
      <c r="F2681" s="72" t="s">
        <v>9983</v>
      </c>
      <c r="G2681" s="116">
        <v>30072.170466921001</v>
      </c>
      <c r="H2681" s="73">
        <v>630.54</v>
      </c>
      <c r="I2681" s="70">
        <v>47.6927244376582</v>
      </c>
      <c r="J2681" s="74">
        <v>30682</v>
      </c>
      <c r="K2681" s="73">
        <v>635.07000000000005</v>
      </c>
      <c r="L2681" s="75">
        <v>48.312784417465799</v>
      </c>
    </row>
    <row r="2682" spans="2:12" x14ac:dyDescent="0.2">
      <c r="B2682" s="71" t="s">
        <v>5858</v>
      </c>
      <c r="C2682" s="72" t="s">
        <v>5857</v>
      </c>
      <c r="D2682" s="72" t="s">
        <v>6419</v>
      </c>
      <c r="E2682" s="72" t="s">
        <v>10118</v>
      </c>
      <c r="F2682" s="72" t="s">
        <v>9983</v>
      </c>
      <c r="G2682" s="116">
        <v>5000</v>
      </c>
      <c r="H2682" s="73">
        <v>229.31</v>
      </c>
      <c r="I2682" s="70">
        <v>21.804544066983599</v>
      </c>
      <c r="J2682" s="74">
        <v>6000</v>
      </c>
      <c r="K2682" s="73">
        <v>228.08</v>
      </c>
      <c r="L2682" s="75">
        <v>26.3065591020694</v>
      </c>
    </row>
    <row r="2683" spans="2:12" x14ac:dyDescent="0.2">
      <c r="B2683" s="71" t="s">
        <v>5858</v>
      </c>
      <c r="C2683" s="72" t="s">
        <v>5857</v>
      </c>
      <c r="D2683" s="72" t="s">
        <v>7504</v>
      </c>
      <c r="E2683" s="72" t="s">
        <v>10118</v>
      </c>
      <c r="F2683" s="72" t="s">
        <v>9983</v>
      </c>
      <c r="G2683" s="116">
        <v>39881</v>
      </c>
      <c r="H2683" s="73">
        <v>453.09</v>
      </c>
      <c r="I2683" s="70">
        <v>88.0200401686199</v>
      </c>
      <c r="J2683" s="74">
        <v>39710</v>
      </c>
      <c r="K2683" s="73">
        <v>451.15</v>
      </c>
      <c r="L2683" s="75">
        <v>88.019505707636</v>
      </c>
    </row>
    <row r="2684" spans="2:12" x14ac:dyDescent="0.2">
      <c r="B2684" s="71" t="s">
        <v>5858</v>
      </c>
      <c r="C2684" s="72" t="s">
        <v>5857</v>
      </c>
      <c r="D2684" s="72" t="s">
        <v>6420</v>
      </c>
      <c r="E2684" s="72" t="s">
        <v>10118</v>
      </c>
      <c r="F2684" s="72" t="s">
        <v>9983</v>
      </c>
      <c r="G2684" s="116">
        <v>13856.1631402287</v>
      </c>
      <c r="H2684" s="73">
        <v>503.54</v>
      </c>
      <c r="I2684" s="70">
        <v>27.517502363722301</v>
      </c>
      <c r="J2684" s="74">
        <v>13856.16</v>
      </c>
      <c r="K2684" s="73">
        <v>507.43</v>
      </c>
      <c r="L2684" s="75">
        <v>27.306544745088001</v>
      </c>
    </row>
    <row r="2685" spans="2:12" x14ac:dyDescent="0.2">
      <c r="B2685" s="71" t="s">
        <v>5858</v>
      </c>
      <c r="C2685" s="72" t="s">
        <v>5857</v>
      </c>
      <c r="D2685" s="72" t="s">
        <v>6981</v>
      </c>
      <c r="E2685" s="72" t="s">
        <v>10118</v>
      </c>
      <c r="F2685" s="72" t="s">
        <v>9983</v>
      </c>
      <c r="G2685" s="116">
        <v>11723</v>
      </c>
      <c r="H2685" s="73">
        <v>156.76</v>
      </c>
      <c r="I2685" s="70">
        <v>74.783107935697899</v>
      </c>
      <c r="J2685" s="74">
        <v>12795.96</v>
      </c>
      <c r="K2685" s="73">
        <v>155.74</v>
      </c>
      <c r="L2685" s="75">
        <v>82.162321818415293</v>
      </c>
    </row>
    <row r="2686" spans="2:12" x14ac:dyDescent="0.2">
      <c r="B2686" s="71" t="s">
        <v>5858</v>
      </c>
      <c r="C2686" s="72" t="s">
        <v>5857</v>
      </c>
      <c r="D2686" s="72" t="s">
        <v>8618</v>
      </c>
      <c r="E2686" s="72" t="s">
        <v>10118</v>
      </c>
      <c r="F2686" s="72" t="s">
        <v>9990</v>
      </c>
      <c r="G2686" s="116">
        <v>0</v>
      </c>
      <c r="H2686" s="73">
        <v>72.45</v>
      </c>
      <c r="I2686" s="70">
        <v>0</v>
      </c>
      <c r="J2686" s="74">
        <v>0</v>
      </c>
      <c r="K2686" s="73">
        <v>72.45</v>
      </c>
      <c r="L2686" s="75">
        <v>0</v>
      </c>
    </row>
    <row r="2687" spans="2:12" x14ac:dyDescent="0.2">
      <c r="B2687" s="71" t="s">
        <v>5858</v>
      </c>
      <c r="C2687" s="72" t="s">
        <v>5857</v>
      </c>
      <c r="D2687" s="72" t="s">
        <v>6421</v>
      </c>
      <c r="E2687" s="72" t="s">
        <v>10118</v>
      </c>
      <c r="F2687" s="72" t="s">
        <v>9983</v>
      </c>
      <c r="G2687" s="116">
        <v>319963.07259396801</v>
      </c>
      <c r="H2687" s="73">
        <v>4007.6</v>
      </c>
      <c r="I2687" s="70">
        <v>79.839073908066595</v>
      </c>
      <c r="J2687" s="74">
        <v>319963.07</v>
      </c>
      <c r="K2687" s="73">
        <v>4004.19</v>
      </c>
      <c r="L2687" s="75">
        <v>79.907064849570105</v>
      </c>
    </row>
    <row r="2688" spans="2:12" x14ac:dyDescent="0.2">
      <c r="B2688" s="71" t="s">
        <v>5858</v>
      </c>
      <c r="C2688" s="72" t="s">
        <v>5857</v>
      </c>
      <c r="D2688" s="72" t="s">
        <v>6422</v>
      </c>
      <c r="E2688" s="72" t="s">
        <v>10118</v>
      </c>
      <c r="F2688" s="72" t="s">
        <v>9983</v>
      </c>
      <c r="G2688" s="116">
        <v>3500</v>
      </c>
      <c r="H2688" s="73">
        <v>125.51</v>
      </c>
      <c r="I2688" s="70">
        <v>27.886224205242598</v>
      </c>
      <c r="J2688" s="74">
        <v>3500</v>
      </c>
      <c r="K2688" s="73">
        <v>122.64</v>
      </c>
      <c r="L2688" s="75">
        <v>28.5388127853881</v>
      </c>
    </row>
    <row r="2689" spans="2:12" x14ac:dyDescent="0.2">
      <c r="B2689" s="71" t="s">
        <v>5858</v>
      </c>
      <c r="C2689" s="72" t="s">
        <v>5857</v>
      </c>
      <c r="D2689" s="72" t="s">
        <v>6423</v>
      </c>
      <c r="E2689" s="72" t="s">
        <v>10118</v>
      </c>
      <c r="F2689" s="72" t="s">
        <v>9983</v>
      </c>
      <c r="G2689" s="116">
        <v>8224.0756440416899</v>
      </c>
      <c r="H2689" s="73">
        <v>192.39</v>
      </c>
      <c r="I2689" s="70">
        <v>42.746897676811102</v>
      </c>
      <c r="J2689" s="74">
        <v>8903.58</v>
      </c>
      <c r="K2689" s="73">
        <v>193.54</v>
      </c>
      <c r="L2689" s="75">
        <v>46.003823499018303</v>
      </c>
    </row>
    <row r="2690" spans="2:12" x14ac:dyDescent="0.2">
      <c r="B2690" s="71" t="s">
        <v>5860</v>
      </c>
      <c r="C2690" s="72" t="s">
        <v>5859</v>
      </c>
      <c r="D2690" s="72" t="s">
        <v>6424</v>
      </c>
      <c r="E2690" s="72" t="s">
        <v>10118</v>
      </c>
      <c r="F2690" s="72" t="s">
        <v>9983</v>
      </c>
      <c r="G2690" s="116">
        <v>6900</v>
      </c>
      <c r="H2690" s="73">
        <v>272.55</v>
      </c>
      <c r="I2690" s="70">
        <v>25.3164556962025</v>
      </c>
      <c r="J2690" s="74">
        <v>6900</v>
      </c>
      <c r="K2690" s="73">
        <v>269.55</v>
      </c>
      <c r="L2690" s="75">
        <v>25.598219254312699</v>
      </c>
    </row>
    <row r="2691" spans="2:12" x14ac:dyDescent="0.2">
      <c r="B2691" s="71" t="s">
        <v>5860</v>
      </c>
      <c r="C2691" s="72" t="s">
        <v>5859</v>
      </c>
      <c r="D2691" s="72" t="s">
        <v>4745</v>
      </c>
      <c r="E2691" s="72" t="s">
        <v>10118</v>
      </c>
      <c r="F2691" s="72" t="s">
        <v>9983</v>
      </c>
      <c r="G2691" s="116">
        <v>3800</v>
      </c>
      <c r="H2691" s="73">
        <v>153.04</v>
      </c>
      <c r="I2691" s="70">
        <v>24.830109775222201</v>
      </c>
      <c r="J2691" s="74">
        <v>3800</v>
      </c>
      <c r="K2691" s="73">
        <v>156.69999999999999</v>
      </c>
      <c r="L2691" s="75">
        <v>24.250159540523299</v>
      </c>
    </row>
    <row r="2692" spans="2:12" x14ac:dyDescent="0.2">
      <c r="B2692" s="71" t="s">
        <v>5860</v>
      </c>
      <c r="C2692" s="72" t="s">
        <v>5859</v>
      </c>
      <c r="D2692" s="72" t="s">
        <v>6425</v>
      </c>
      <c r="E2692" s="72" t="s">
        <v>10118</v>
      </c>
      <c r="F2692" s="72" t="s">
        <v>9983</v>
      </c>
      <c r="G2692" s="116">
        <v>3000</v>
      </c>
      <c r="H2692" s="73">
        <v>201.77</v>
      </c>
      <c r="I2692" s="70">
        <v>14.8684145313971</v>
      </c>
      <c r="J2692" s="74">
        <v>3000</v>
      </c>
      <c r="K2692" s="73">
        <v>204.54</v>
      </c>
      <c r="L2692" s="75">
        <v>14.6670577882077</v>
      </c>
    </row>
    <row r="2693" spans="2:12" x14ac:dyDescent="0.2">
      <c r="B2693" s="71" t="s">
        <v>5860</v>
      </c>
      <c r="C2693" s="72" t="s">
        <v>5859</v>
      </c>
      <c r="D2693" s="72" t="s">
        <v>6426</v>
      </c>
      <c r="E2693" s="72" t="s">
        <v>10118</v>
      </c>
      <c r="F2693" s="72" t="s">
        <v>9983</v>
      </c>
      <c r="G2693" s="116">
        <v>2000</v>
      </c>
      <c r="H2693" s="73">
        <v>121.27</v>
      </c>
      <c r="I2693" s="70">
        <v>16.4921250103076</v>
      </c>
      <c r="J2693" s="74">
        <v>2000</v>
      </c>
      <c r="K2693" s="73">
        <v>121.82</v>
      </c>
      <c r="L2693" s="75">
        <v>16.417665407979001</v>
      </c>
    </row>
    <row r="2694" spans="2:12" x14ac:dyDescent="0.2">
      <c r="B2694" s="71" t="s">
        <v>5860</v>
      </c>
      <c r="C2694" s="72" t="s">
        <v>5859</v>
      </c>
      <c r="D2694" s="72" t="s">
        <v>2672</v>
      </c>
      <c r="E2694" s="72" t="s">
        <v>10118</v>
      </c>
      <c r="F2694" s="72" t="s">
        <v>9983</v>
      </c>
      <c r="G2694" s="116">
        <v>11450</v>
      </c>
      <c r="H2694" s="73">
        <v>417.32</v>
      </c>
      <c r="I2694" s="70">
        <v>27.436978817214602</v>
      </c>
      <c r="J2694" s="74">
        <v>11900</v>
      </c>
      <c r="K2694" s="73">
        <v>419.78</v>
      </c>
      <c r="L2694" s="75">
        <v>28.348182381247302</v>
      </c>
    </row>
    <row r="2695" spans="2:12" x14ac:dyDescent="0.2">
      <c r="B2695" s="71" t="s">
        <v>5860</v>
      </c>
      <c r="C2695" s="72" t="s">
        <v>5859</v>
      </c>
      <c r="D2695" s="72" t="s">
        <v>6427</v>
      </c>
      <c r="E2695" s="72" t="s">
        <v>10118</v>
      </c>
      <c r="F2695" s="72" t="s">
        <v>9983</v>
      </c>
      <c r="G2695" s="116">
        <v>4100</v>
      </c>
      <c r="H2695" s="73">
        <v>220.07</v>
      </c>
      <c r="I2695" s="70">
        <v>18.630435770436701</v>
      </c>
      <c r="J2695" s="74">
        <v>4100</v>
      </c>
      <c r="K2695" s="73">
        <v>221.36</v>
      </c>
      <c r="L2695" s="75">
        <v>18.521864835561999</v>
      </c>
    </row>
    <row r="2696" spans="2:12" x14ac:dyDescent="0.2">
      <c r="B2696" s="71" t="s">
        <v>5860</v>
      </c>
      <c r="C2696" s="72" t="s">
        <v>5859</v>
      </c>
      <c r="D2696" s="72" t="s">
        <v>6428</v>
      </c>
      <c r="E2696" s="72" t="s">
        <v>10118</v>
      </c>
      <c r="F2696" s="72" t="s">
        <v>9983</v>
      </c>
      <c r="G2696" s="116">
        <v>5067</v>
      </c>
      <c r="H2696" s="73">
        <v>277.35000000000002</v>
      </c>
      <c r="I2696" s="70">
        <v>18.269334775554402</v>
      </c>
      <c r="J2696" s="74">
        <v>7550</v>
      </c>
      <c r="K2696" s="73">
        <v>279.24</v>
      </c>
      <c r="L2696" s="75">
        <v>27.037673685718399</v>
      </c>
    </row>
    <row r="2697" spans="2:12" x14ac:dyDescent="0.2">
      <c r="B2697" s="71" t="s">
        <v>5860</v>
      </c>
      <c r="C2697" s="72" t="s">
        <v>5859</v>
      </c>
      <c r="D2697" s="72" t="s">
        <v>1332</v>
      </c>
      <c r="E2697" s="72" t="s">
        <v>10118</v>
      </c>
      <c r="F2697" s="72" t="s">
        <v>9983</v>
      </c>
      <c r="G2697" s="116">
        <v>16750</v>
      </c>
      <c r="H2697" s="73">
        <v>375.05</v>
      </c>
      <c r="I2697" s="70">
        <v>44.660711905079303</v>
      </c>
      <c r="J2697" s="74">
        <v>17365</v>
      </c>
      <c r="K2697" s="73">
        <v>388.82</v>
      </c>
      <c r="L2697" s="75">
        <v>44.660768478987698</v>
      </c>
    </row>
    <row r="2698" spans="2:12" x14ac:dyDescent="0.2">
      <c r="B2698" s="71" t="s">
        <v>5860</v>
      </c>
      <c r="C2698" s="72" t="s">
        <v>5859</v>
      </c>
      <c r="D2698" s="72" t="s">
        <v>6429</v>
      </c>
      <c r="E2698" s="72" t="s">
        <v>10118</v>
      </c>
      <c r="F2698" s="72" t="s">
        <v>9983</v>
      </c>
      <c r="G2698" s="116">
        <v>976142</v>
      </c>
      <c r="H2698" s="73">
        <v>14420.99</v>
      </c>
      <c r="I2698" s="70">
        <v>67.688972809772395</v>
      </c>
      <c r="J2698" s="74">
        <v>986077</v>
      </c>
      <c r="K2698" s="73">
        <v>14567.76</v>
      </c>
      <c r="L2698" s="75">
        <v>67.688992679725601</v>
      </c>
    </row>
    <row r="2699" spans="2:12" x14ac:dyDescent="0.2">
      <c r="B2699" s="71" t="s">
        <v>5860</v>
      </c>
      <c r="C2699" s="72" t="s">
        <v>5859</v>
      </c>
      <c r="D2699" s="72" t="s">
        <v>6430</v>
      </c>
      <c r="E2699" s="72" t="s">
        <v>10118</v>
      </c>
      <c r="F2699" s="72" t="s">
        <v>9983</v>
      </c>
      <c r="G2699" s="116">
        <v>1670</v>
      </c>
      <c r="H2699" s="73">
        <v>108.87</v>
      </c>
      <c r="I2699" s="70">
        <v>15.3393956094425</v>
      </c>
      <c r="J2699" s="74">
        <v>2041</v>
      </c>
      <c r="K2699" s="73">
        <v>109.12</v>
      </c>
      <c r="L2699" s="75">
        <v>18.704178885630501</v>
      </c>
    </row>
    <row r="2700" spans="2:12" x14ac:dyDescent="0.2">
      <c r="B2700" s="71" t="s">
        <v>5860</v>
      </c>
      <c r="C2700" s="72" t="s">
        <v>5859</v>
      </c>
      <c r="D2700" s="72" t="s">
        <v>5097</v>
      </c>
      <c r="E2700" s="72" t="s">
        <v>10118</v>
      </c>
      <c r="F2700" s="72" t="s">
        <v>9983</v>
      </c>
      <c r="G2700" s="116">
        <v>36000</v>
      </c>
      <c r="H2700" s="73">
        <v>580.70000000000005</v>
      </c>
      <c r="I2700" s="70">
        <v>61.994144997416903</v>
      </c>
      <c r="J2700" s="74">
        <v>38000</v>
      </c>
      <c r="K2700" s="73">
        <v>591.66999999999996</v>
      </c>
      <c r="L2700" s="75">
        <v>64.224990281744894</v>
      </c>
    </row>
    <row r="2701" spans="2:12" x14ac:dyDescent="0.2">
      <c r="B2701" s="71" t="s">
        <v>5860</v>
      </c>
      <c r="C2701" s="72" t="s">
        <v>5859</v>
      </c>
      <c r="D2701" s="72" t="s">
        <v>8619</v>
      </c>
      <c r="E2701" s="72" t="s">
        <v>10118</v>
      </c>
      <c r="F2701" s="72" t="s">
        <v>9980</v>
      </c>
      <c r="G2701" s="116">
        <v>2400</v>
      </c>
      <c r="H2701" s="73">
        <v>137.35</v>
      </c>
      <c r="I2701" s="70">
        <v>17.473607571896601</v>
      </c>
      <c r="J2701" s="74">
        <v>2400</v>
      </c>
      <c r="K2701" s="73">
        <v>143.26</v>
      </c>
      <c r="L2701" s="75">
        <v>16.752757224626599</v>
      </c>
    </row>
    <row r="2702" spans="2:12" x14ac:dyDescent="0.2">
      <c r="B2702" s="71" t="s">
        <v>5860</v>
      </c>
      <c r="C2702" s="72" t="s">
        <v>5859</v>
      </c>
      <c r="D2702" s="72" t="s">
        <v>5098</v>
      </c>
      <c r="E2702" s="72" t="s">
        <v>10118</v>
      </c>
      <c r="F2702" s="72" t="s">
        <v>9983</v>
      </c>
      <c r="G2702" s="116">
        <v>10000</v>
      </c>
      <c r="H2702" s="73">
        <v>292.24</v>
      </c>
      <c r="I2702" s="70">
        <v>34.218450588557303</v>
      </c>
      <c r="J2702" s="74">
        <v>10000</v>
      </c>
      <c r="K2702" s="73">
        <v>289.11</v>
      </c>
      <c r="L2702" s="75">
        <v>34.588910795199098</v>
      </c>
    </row>
    <row r="2703" spans="2:12" x14ac:dyDescent="0.2">
      <c r="B2703" s="71" t="s">
        <v>5860</v>
      </c>
      <c r="C2703" s="72" t="s">
        <v>5859</v>
      </c>
      <c r="D2703" s="72" t="s">
        <v>6243</v>
      </c>
      <c r="E2703" s="72" t="s">
        <v>10118</v>
      </c>
      <c r="F2703" s="72" t="s">
        <v>9983</v>
      </c>
      <c r="G2703" s="116">
        <v>3880</v>
      </c>
      <c r="H2703" s="73">
        <v>117.6</v>
      </c>
      <c r="I2703" s="70">
        <v>32.993197278911602</v>
      </c>
      <c r="J2703" s="74">
        <v>3880</v>
      </c>
      <c r="K2703" s="73">
        <v>117.21</v>
      </c>
      <c r="L2703" s="75">
        <v>33.102977561641502</v>
      </c>
    </row>
    <row r="2704" spans="2:12" x14ac:dyDescent="0.2">
      <c r="B2704" s="71" t="s">
        <v>5860</v>
      </c>
      <c r="C2704" s="72" t="s">
        <v>5859</v>
      </c>
      <c r="D2704" s="72" t="s">
        <v>5099</v>
      </c>
      <c r="E2704" s="72" t="s">
        <v>10118</v>
      </c>
      <c r="F2704" s="72" t="s">
        <v>9983</v>
      </c>
      <c r="G2704" s="116">
        <v>197599.52</v>
      </c>
      <c r="H2704" s="73">
        <v>2001.91</v>
      </c>
      <c r="I2704" s="70">
        <v>98.705496251080206</v>
      </c>
      <c r="J2704" s="74">
        <v>204085</v>
      </c>
      <c r="K2704" s="73">
        <v>2067.84</v>
      </c>
      <c r="L2704" s="75">
        <v>98.694773290003099</v>
      </c>
    </row>
    <row r="2705" spans="2:12" x14ac:dyDescent="0.2">
      <c r="B2705" s="71" t="s">
        <v>5860</v>
      </c>
      <c r="C2705" s="72" t="s">
        <v>5859</v>
      </c>
      <c r="D2705" s="72" t="s">
        <v>5100</v>
      </c>
      <c r="E2705" s="72" t="s">
        <v>10118</v>
      </c>
      <c r="F2705" s="72" t="s">
        <v>9983</v>
      </c>
      <c r="G2705" s="116">
        <v>7000</v>
      </c>
      <c r="H2705" s="73">
        <v>298.14</v>
      </c>
      <c r="I2705" s="70">
        <v>23.478902529013201</v>
      </c>
      <c r="J2705" s="74">
        <v>8000</v>
      </c>
      <c r="K2705" s="73">
        <v>301.08</v>
      </c>
      <c r="L2705" s="75">
        <v>26.5710110269696</v>
      </c>
    </row>
    <row r="2706" spans="2:12" x14ac:dyDescent="0.2">
      <c r="B2706" s="71" t="s">
        <v>5860</v>
      </c>
      <c r="C2706" s="72" t="s">
        <v>5859</v>
      </c>
      <c r="D2706" s="72" t="s">
        <v>5101</v>
      </c>
      <c r="E2706" s="72" t="s">
        <v>10118</v>
      </c>
      <c r="F2706" s="72" t="s">
        <v>9983</v>
      </c>
      <c r="G2706" s="116">
        <v>23765</v>
      </c>
      <c r="H2706" s="73">
        <v>702.45</v>
      </c>
      <c r="I2706" s="70">
        <v>33.831589436970603</v>
      </c>
      <c r="J2706" s="74">
        <v>25205</v>
      </c>
      <c r="K2706" s="73">
        <v>710.34</v>
      </c>
      <c r="L2706" s="75">
        <v>35.483008136948499</v>
      </c>
    </row>
    <row r="2707" spans="2:12" x14ac:dyDescent="0.2">
      <c r="B2707" s="71" t="s">
        <v>5860</v>
      </c>
      <c r="C2707" s="72" t="s">
        <v>5859</v>
      </c>
      <c r="D2707" s="72" t="s">
        <v>8620</v>
      </c>
      <c r="E2707" s="72" t="s">
        <v>10118</v>
      </c>
      <c r="F2707" s="72" t="s">
        <v>9980</v>
      </c>
      <c r="G2707" s="116">
        <v>4900</v>
      </c>
      <c r="H2707" s="73">
        <v>195.89</v>
      </c>
      <c r="I2707" s="70">
        <v>25.014038490989801</v>
      </c>
      <c r="J2707" s="74">
        <v>4900</v>
      </c>
      <c r="K2707" s="73">
        <v>240.78</v>
      </c>
      <c r="L2707" s="75">
        <v>20.350527452446201</v>
      </c>
    </row>
    <row r="2708" spans="2:12" x14ac:dyDescent="0.2">
      <c r="B2708" s="71" t="s">
        <v>5860</v>
      </c>
      <c r="C2708" s="72" t="s">
        <v>5859</v>
      </c>
      <c r="D2708" s="72" t="s">
        <v>5102</v>
      </c>
      <c r="E2708" s="72" t="s">
        <v>10118</v>
      </c>
      <c r="F2708" s="72" t="s">
        <v>9983</v>
      </c>
      <c r="G2708" s="116">
        <v>3000</v>
      </c>
      <c r="H2708" s="73">
        <v>247.14</v>
      </c>
      <c r="I2708" s="70">
        <v>12.138868657441099</v>
      </c>
      <c r="J2708" s="74">
        <v>3000</v>
      </c>
      <c r="K2708" s="73">
        <v>250.89</v>
      </c>
      <c r="L2708" s="75">
        <v>11.9574315437044</v>
      </c>
    </row>
    <row r="2709" spans="2:12" x14ac:dyDescent="0.2">
      <c r="B2709" s="71" t="s">
        <v>5860</v>
      </c>
      <c r="C2709" s="72" t="s">
        <v>5859</v>
      </c>
      <c r="D2709" s="72" t="s">
        <v>8621</v>
      </c>
      <c r="E2709" s="72" t="s">
        <v>10118</v>
      </c>
      <c r="F2709" s="72" t="s">
        <v>9980</v>
      </c>
      <c r="G2709" s="116">
        <v>0</v>
      </c>
      <c r="H2709" s="73">
        <v>0</v>
      </c>
      <c r="I2709" s="70">
        <v>0</v>
      </c>
      <c r="J2709" s="74">
        <v>0</v>
      </c>
      <c r="K2709" s="73">
        <v>0</v>
      </c>
      <c r="L2709" s="75">
        <v>0</v>
      </c>
    </row>
    <row r="2710" spans="2:12" x14ac:dyDescent="0.2">
      <c r="B2710" s="71" t="s">
        <v>5860</v>
      </c>
      <c r="C2710" s="72" t="s">
        <v>5859</v>
      </c>
      <c r="D2710" s="72" t="s">
        <v>5103</v>
      </c>
      <c r="E2710" s="72" t="s">
        <v>10118</v>
      </c>
      <c r="F2710" s="72" t="s">
        <v>9983</v>
      </c>
      <c r="G2710" s="116">
        <v>11715</v>
      </c>
      <c r="H2710" s="73">
        <v>937.04</v>
      </c>
      <c r="I2710" s="70">
        <v>12.502134380602699</v>
      </c>
      <c r="J2710" s="74">
        <v>13355</v>
      </c>
      <c r="K2710" s="73">
        <v>943.23</v>
      </c>
      <c r="L2710" s="75">
        <v>14.1587947796402</v>
      </c>
    </row>
    <row r="2711" spans="2:12" x14ac:dyDescent="0.2">
      <c r="B2711" s="71" t="s">
        <v>5860</v>
      </c>
      <c r="C2711" s="72" t="s">
        <v>5859</v>
      </c>
      <c r="D2711" s="72" t="s">
        <v>5104</v>
      </c>
      <c r="E2711" s="72" t="s">
        <v>10118</v>
      </c>
      <c r="F2711" s="72" t="s">
        <v>9983</v>
      </c>
      <c r="G2711" s="116">
        <v>3000</v>
      </c>
      <c r="H2711" s="73">
        <v>140.22</v>
      </c>
      <c r="I2711" s="70">
        <v>21.394950791613201</v>
      </c>
      <c r="J2711" s="74">
        <v>3300</v>
      </c>
      <c r="K2711" s="73">
        <v>140.76</v>
      </c>
      <c r="L2711" s="75">
        <v>23.444160272804801</v>
      </c>
    </row>
    <row r="2712" spans="2:12" x14ac:dyDescent="0.2">
      <c r="B2712" s="71" t="s">
        <v>5860</v>
      </c>
      <c r="C2712" s="72" t="s">
        <v>5859</v>
      </c>
      <c r="D2712" s="72" t="s">
        <v>5105</v>
      </c>
      <c r="E2712" s="72" t="s">
        <v>10118</v>
      </c>
      <c r="F2712" s="72" t="s">
        <v>9983</v>
      </c>
      <c r="G2712" s="116">
        <v>1025845</v>
      </c>
      <c r="H2712" s="73">
        <v>10888.92</v>
      </c>
      <c r="I2712" s="70">
        <v>94.209985930652394</v>
      </c>
      <c r="J2712" s="74">
        <v>1049700</v>
      </c>
      <c r="K2712" s="73">
        <v>11141.68</v>
      </c>
      <c r="L2712" s="75">
        <v>94.213798996201604</v>
      </c>
    </row>
    <row r="2713" spans="2:12" x14ac:dyDescent="0.2">
      <c r="B2713" s="71" t="s">
        <v>5860</v>
      </c>
      <c r="C2713" s="72" t="s">
        <v>5859</v>
      </c>
      <c r="D2713" s="72" t="s">
        <v>5106</v>
      </c>
      <c r="E2713" s="72" t="s">
        <v>10118</v>
      </c>
      <c r="F2713" s="72" t="s">
        <v>9983</v>
      </c>
      <c r="G2713" s="116">
        <v>28500</v>
      </c>
      <c r="H2713" s="73">
        <v>898.83</v>
      </c>
      <c r="I2713" s="70">
        <v>31.707886919662201</v>
      </c>
      <c r="J2713" s="74">
        <v>28500</v>
      </c>
      <c r="K2713" s="73">
        <v>906.79</v>
      </c>
      <c r="L2713" s="75">
        <v>31.4295481864599</v>
      </c>
    </row>
    <row r="2714" spans="2:12" x14ac:dyDescent="0.2">
      <c r="B2714" s="71" t="s">
        <v>5860</v>
      </c>
      <c r="C2714" s="72" t="s">
        <v>5859</v>
      </c>
      <c r="D2714" s="72" t="s">
        <v>5107</v>
      </c>
      <c r="E2714" s="72" t="s">
        <v>10118</v>
      </c>
      <c r="F2714" s="72" t="s">
        <v>9983</v>
      </c>
      <c r="G2714" s="116">
        <v>11678</v>
      </c>
      <c r="H2714" s="73">
        <v>307.07</v>
      </c>
      <c r="I2714" s="70">
        <v>38.030416517406501</v>
      </c>
      <c r="J2714" s="74">
        <v>12000</v>
      </c>
      <c r="K2714" s="73">
        <v>309.63</v>
      </c>
      <c r="L2714" s="75">
        <v>38.755934502470701</v>
      </c>
    </row>
    <row r="2715" spans="2:12" x14ac:dyDescent="0.2">
      <c r="B2715" s="71" t="s">
        <v>5860</v>
      </c>
      <c r="C2715" s="72" t="s">
        <v>5859</v>
      </c>
      <c r="D2715" s="72" t="s">
        <v>5108</v>
      </c>
      <c r="E2715" s="72" t="s">
        <v>10118</v>
      </c>
      <c r="F2715" s="72" t="s">
        <v>9983</v>
      </c>
      <c r="G2715" s="116">
        <v>7375</v>
      </c>
      <c r="H2715" s="73">
        <v>318.77</v>
      </c>
      <c r="I2715" s="70">
        <v>23.135803243718001</v>
      </c>
      <c r="J2715" s="74">
        <v>7700</v>
      </c>
      <c r="K2715" s="73">
        <v>317.16000000000003</v>
      </c>
      <c r="L2715" s="75">
        <v>24.2779669567411</v>
      </c>
    </row>
    <row r="2716" spans="2:12" x14ac:dyDescent="0.2">
      <c r="B2716" s="71" t="s">
        <v>5860</v>
      </c>
      <c r="C2716" s="72" t="s">
        <v>5859</v>
      </c>
      <c r="D2716" s="72" t="s">
        <v>5109</v>
      </c>
      <c r="E2716" s="72" t="s">
        <v>10118</v>
      </c>
      <c r="F2716" s="72" t="s">
        <v>9983</v>
      </c>
      <c r="G2716" s="116">
        <v>16500</v>
      </c>
      <c r="H2716" s="73">
        <v>315.39999999999998</v>
      </c>
      <c r="I2716" s="70">
        <v>52.314521242866199</v>
      </c>
      <c r="J2716" s="74">
        <v>16500</v>
      </c>
      <c r="K2716" s="73">
        <v>320.23</v>
      </c>
      <c r="L2716" s="75">
        <v>51.525466071261299</v>
      </c>
    </row>
    <row r="2717" spans="2:12" x14ac:dyDescent="0.2">
      <c r="B2717" s="71" t="s">
        <v>5860</v>
      </c>
      <c r="C2717" s="72" t="s">
        <v>5859</v>
      </c>
      <c r="D2717" s="72" t="s">
        <v>5110</v>
      </c>
      <c r="E2717" s="72" t="s">
        <v>10118</v>
      </c>
      <c r="F2717" s="72" t="s">
        <v>9983</v>
      </c>
      <c r="G2717" s="116">
        <v>13902</v>
      </c>
      <c r="H2717" s="73">
        <v>464.05</v>
      </c>
      <c r="I2717" s="70">
        <v>29.957978666092</v>
      </c>
      <c r="J2717" s="74">
        <v>14153</v>
      </c>
      <c r="K2717" s="73">
        <v>472.4</v>
      </c>
      <c r="L2717" s="75">
        <v>29.959779847586798</v>
      </c>
    </row>
    <row r="2718" spans="2:12" x14ac:dyDescent="0.2">
      <c r="B2718" s="71" t="s">
        <v>5860</v>
      </c>
      <c r="C2718" s="72" t="s">
        <v>5859</v>
      </c>
      <c r="D2718" s="72" t="s">
        <v>5111</v>
      </c>
      <c r="E2718" s="72" t="s">
        <v>10118</v>
      </c>
      <c r="F2718" s="72" t="s">
        <v>9983</v>
      </c>
      <c r="G2718" s="116">
        <v>7462</v>
      </c>
      <c r="H2718" s="73">
        <v>263.04000000000002</v>
      </c>
      <c r="I2718" s="70">
        <v>28.368309002433101</v>
      </c>
      <c r="J2718" s="74">
        <v>8000</v>
      </c>
      <c r="K2718" s="73">
        <v>261.69</v>
      </c>
      <c r="L2718" s="75">
        <v>30.570522373801101</v>
      </c>
    </row>
    <row r="2719" spans="2:12" x14ac:dyDescent="0.2">
      <c r="B2719" s="71" t="s">
        <v>5860</v>
      </c>
      <c r="C2719" s="72" t="s">
        <v>5859</v>
      </c>
      <c r="D2719" s="72" t="s">
        <v>5112</v>
      </c>
      <c r="E2719" s="72" t="s">
        <v>10118</v>
      </c>
      <c r="F2719" s="72" t="s">
        <v>9983</v>
      </c>
      <c r="G2719" s="116">
        <v>12800</v>
      </c>
      <c r="H2719" s="73">
        <v>504.69</v>
      </c>
      <c r="I2719" s="70">
        <v>25.3621034694565</v>
      </c>
      <c r="J2719" s="74">
        <v>12800</v>
      </c>
      <c r="K2719" s="73">
        <v>514.03</v>
      </c>
      <c r="L2719" s="75">
        <v>24.901270353870402</v>
      </c>
    </row>
    <row r="2720" spans="2:12" x14ac:dyDescent="0.2">
      <c r="B2720" s="71" t="s">
        <v>5860</v>
      </c>
      <c r="C2720" s="72" t="s">
        <v>5859</v>
      </c>
      <c r="D2720" s="72" t="s">
        <v>5113</v>
      </c>
      <c r="E2720" s="72" t="s">
        <v>10118</v>
      </c>
      <c r="F2720" s="72" t="s">
        <v>9983</v>
      </c>
      <c r="G2720" s="116">
        <v>9430</v>
      </c>
      <c r="H2720" s="73">
        <v>398.52</v>
      </c>
      <c r="I2720" s="70">
        <v>23.662551440329199</v>
      </c>
      <c r="J2720" s="74">
        <v>9430</v>
      </c>
      <c r="K2720" s="73">
        <v>404.33</v>
      </c>
      <c r="L2720" s="75">
        <v>23.322533574060799</v>
      </c>
    </row>
    <row r="2721" spans="2:12" x14ac:dyDescent="0.2">
      <c r="B2721" s="71" t="s">
        <v>5860</v>
      </c>
      <c r="C2721" s="72" t="s">
        <v>5859</v>
      </c>
      <c r="D2721" s="72" t="s">
        <v>8622</v>
      </c>
      <c r="E2721" s="72" t="s">
        <v>10118</v>
      </c>
      <c r="F2721" s="72" t="s">
        <v>9980</v>
      </c>
      <c r="G2721" s="116">
        <v>0</v>
      </c>
      <c r="H2721" s="73">
        <v>0</v>
      </c>
      <c r="I2721" s="70">
        <v>0</v>
      </c>
      <c r="J2721" s="74">
        <v>0</v>
      </c>
      <c r="K2721" s="73">
        <v>0</v>
      </c>
      <c r="L2721" s="75">
        <v>0</v>
      </c>
    </row>
    <row r="2722" spans="2:12" x14ac:dyDescent="0.2">
      <c r="B2722" s="71" t="s">
        <v>5860</v>
      </c>
      <c r="C2722" s="72" t="s">
        <v>5859</v>
      </c>
      <c r="D2722" s="72" t="s">
        <v>5114</v>
      </c>
      <c r="E2722" s="72" t="s">
        <v>10118</v>
      </c>
      <c r="F2722" s="72" t="s">
        <v>9983</v>
      </c>
      <c r="G2722" s="116">
        <v>23600</v>
      </c>
      <c r="H2722" s="73">
        <v>876.8</v>
      </c>
      <c r="I2722" s="70">
        <v>26.916058394160601</v>
      </c>
      <c r="J2722" s="74">
        <v>25620</v>
      </c>
      <c r="K2722" s="73">
        <v>895.92</v>
      </c>
      <c r="L2722" s="75">
        <v>28.5963032413608</v>
      </c>
    </row>
    <row r="2723" spans="2:12" x14ac:dyDescent="0.2">
      <c r="B2723" s="71" t="s">
        <v>5860</v>
      </c>
      <c r="C2723" s="72" t="s">
        <v>5859</v>
      </c>
      <c r="D2723" s="72" t="s">
        <v>8623</v>
      </c>
      <c r="E2723" s="72" t="s">
        <v>10118</v>
      </c>
      <c r="F2723" s="72" t="s">
        <v>9990</v>
      </c>
      <c r="G2723" s="116">
        <v>0</v>
      </c>
      <c r="H2723" s="73">
        <v>86.59</v>
      </c>
      <c r="I2723" s="70">
        <v>0</v>
      </c>
      <c r="J2723" s="74">
        <v>0</v>
      </c>
      <c r="K2723" s="73">
        <v>87.09</v>
      </c>
      <c r="L2723" s="75">
        <v>0</v>
      </c>
    </row>
    <row r="2724" spans="2:12" x14ac:dyDescent="0.2">
      <c r="B2724" s="71" t="s">
        <v>5860</v>
      </c>
      <c r="C2724" s="72" t="s">
        <v>5859</v>
      </c>
      <c r="D2724" s="72" t="s">
        <v>5115</v>
      </c>
      <c r="E2724" s="72" t="s">
        <v>10118</v>
      </c>
      <c r="F2724" s="72" t="s">
        <v>9983</v>
      </c>
      <c r="G2724" s="116">
        <v>223746</v>
      </c>
      <c r="H2724" s="73">
        <v>3578.67</v>
      </c>
      <c r="I2724" s="70">
        <v>62.5221101694205</v>
      </c>
      <c r="J2724" s="74">
        <v>223746</v>
      </c>
      <c r="K2724" s="73">
        <v>3636.04</v>
      </c>
      <c r="L2724" s="75">
        <v>61.535626670773702</v>
      </c>
    </row>
    <row r="2725" spans="2:12" x14ac:dyDescent="0.2">
      <c r="B2725" s="71" t="s">
        <v>5860</v>
      </c>
      <c r="C2725" s="72" t="s">
        <v>5859</v>
      </c>
      <c r="D2725" s="72" t="s">
        <v>5116</v>
      </c>
      <c r="E2725" s="72" t="s">
        <v>10118</v>
      </c>
      <c r="F2725" s="72" t="s">
        <v>9983</v>
      </c>
      <c r="G2725" s="116">
        <v>71000</v>
      </c>
      <c r="H2725" s="73">
        <v>1707.13</v>
      </c>
      <c r="I2725" s="70">
        <v>41.590271391165302</v>
      </c>
      <c r="J2725" s="74">
        <v>75000</v>
      </c>
      <c r="K2725" s="73">
        <v>1746.6</v>
      </c>
      <c r="L2725" s="75">
        <v>42.9405702507729</v>
      </c>
    </row>
    <row r="2726" spans="2:12" x14ac:dyDescent="0.2">
      <c r="B2726" s="71" t="s">
        <v>5860</v>
      </c>
      <c r="C2726" s="72" t="s">
        <v>5859</v>
      </c>
      <c r="D2726" s="72" t="s">
        <v>5117</v>
      </c>
      <c r="E2726" s="72" t="s">
        <v>10118</v>
      </c>
      <c r="F2726" s="72" t="s">
        <v>9983</v>
      </c>
      <c r="G2726" s="116">
        <v>35000</v>
      </c>
      <c r="H2726" s="73">
        <v>673.12</v>
      </c>
      <c r="I2726" s="70">
        <v>51.996672212978403</v>
      </c>
      <c r="J2726" s="74">
        <v>35000</v>
      </c>
      <c r="K2726" s="73">
        <v>683.14</v>
      </c>
      <c r="L2726" s="75">
        <v>51.234007670462901</v>
      </c>
    </row>
    <row r="2727" spans="2:12" x14ac:dyDescent="0.2">
      <c r="B2727" s="71" t="s">
        <v>5860</v>
      </c>
      <c r="C2727" s="72" t="s">
        <v>5859</v>
      </c>
      <c r="D2727" s="72" t="s">
        <v>5118</v>
      </c>
      <c r="E2727" s="72" t="s">
        <v>10118</v>
      </c>
      <c r="F2727" s="72" t="s">
        <v>9983</v>
      </c>
      <c r="G2727" s="116">
        <v>7250</v>
      </c>
      <c r="H2727" s="73">
        <v>688.27</v>
      </c>
      <c r="I2727" s="70">
        <v>10.533656849782799</v>
      </c>
      <c r="J2727" s="74">
        <v>7250</v>
      </c>
      <c r="K2727" s="73">
        <v>690.83</v>
      </c>
      <c r="L2727" s="75">
        <v>10.4946224107233</v>
      </c>
    </row>
    <row r="2728" spans="2:12" x14ac:dyDescent="0.2">
      <c r="B2728" s="71" t="s">
        <v>5860</v>
      </c>
      <c r="C2728" s="72" t="s">
        <v>5859</v>
      </c>
      <c r="D2728" s="72" t="s">
        <v>2522</v>
      </c>
      <c r="E2728" s="72" t="s">
        <v>10118</v>
      </c>
      <c r="F2728" s="72" t="s">
        <v>9983</v>
      </c>
      <c r="G2728" s="116">
        <v>4651.09</v>
      </c>
      <c r="H2728" s="73">
        <v>248.45</v>
      </c>
      <c r="I2728" s="70">
        <v>18.720426645200199</v>
      </c>
      <c r="J2728" s="74">
        <v>4796.22</v>
      </c>
      <c r="K2728" s="73">
        <v>253.01</v>
      </c>
      <c r="L2728" s="75">
        <v>18.956642029959301</v>
      </c>
    </row>
    <row r="2729" spans="2:12" x14ac:dyDescent="0.2">
      <c r="B2729" s="71" t="s">
        <v>5860</v>
      </c>
      <c r="C2729" s="72" t="s">
        <v>5859</v>
      </c>
      <c r="D2729" s="72" t="s">
        <v>5119</v>
      </c>
      <c r="E2729" s="72" t="s">
        <v>10118</v>
      </c>
      <c r="F2729" s="72" t="s">
        <v>9983</v>
      </c>
      <c r="G2729" s="116">
        <v>1650</v>
      </c>
      <c r="H2729" s="73">
        <v>77.86</v>
      </c>
      <c r="I2729" s="70">
        <v>21.191882866683802</v>
      </c>
      <c r="J2729" s="74">
        <v>1600</v>
      </c>
      <c r="K2729" s="73">
        <v>78.94</v>
      </c>
      <c r="L2729" s="75">
        <v>20.268558398783899</v>
      </c>
    </row>
    <row r="2730" spans="2:12" x14ac:dyDescent="0.2">
      <c r="B2730" s="71" t="s">
        <v>5860</v>
      </c>
      <c r="C2730" s="72" t="s">
        <v>5859</v>
      </c>
      <c r="D2730" s="72" t="s">
        <v>5120</v>
      </c>
      <c r="E2730" s="72" t="s">
        <v>10118</v>
      </c>
      <c r="F2730" s="72" t="s">
        <v>9983</v>
      </c>
      <c r="G2730" s="116">
        <v>28000</v>
      </c>
      <c r="H2730" s="73">
        <v>807.26</v>
      </c>
      <c r="I2730" s="70">
        <v>34.6852315239204</v>
      </c>
      <c r="J2730" s="74">
        <v>28500</v>
      </c>
      <c r="K2730" s="73">
        <v>839.07</v>
      </c>
      <c r="L2730" s="75">
        <v>33.966176838642802</v>
      </c>
    </row>
    <row r="2731" spans="2:12" x14ac:dyDescent="0.2">
      <c r="B2731" s="71" t="s">
        <v>5860</v>
      </c>
      <c r="C2731" s="72" t="s">
        <v>5859</v>
      </c>
      <c r="D2731" s="72" t="s">
        <v>5121</v>
      </c>
      <c r="E2731" s="72" t="s">
        <v>10118</v>
      </c>
      <c r="F2731" s="72" t="s">
        <v>9983</v>
      </c>
      <c r="G2731" s="116">
        <v>2700</v>
      </c>
      <c r="H2731" s="73">
        <v>295.58</v>
      </c>
      <c r="I2731" s="70">
        <v>9.1345828540496594</v>
      </c>
      <c r="J2731" s="74">
        <v>2700</v>
      </c>
      <c r="K2731" s="73">
        <v>296.81</v>
      </c>
      <c r="L2731" s="75">
        <v>9.09672854688184</v>
      </c>
    </row>
    <row r="2732" spans="2:12" x14ac:dyDescent="0.2">
      <c r="B2732" s="71" t="s">
        <v>5860</v>
      </c>
      <c r="C2732" s="72" t="s">
        <v>5859</v>
      </c>
      <c r="D2732" s="72" t="s">
        <v>5122</v>
      </c>
      <c r="E2732" s="72" t="s">
        <v>10118</v>
      </c>
      <c r="F2732" s="72" t="s">
        <v>9983</v>
      </c>
      <c r="G2732" s="116">
        <v>15500</v>
      </c>
      <c r="H2732" s="73">
        <v>582.07000000000005</v>
      </c>
      <c r="I2732" s="70">
        <v>26.6290995928325</v>
      </c>
      <c r="J2732" s="74">
        <v>12590</v>
      </c>
      <c r="K2732" s="73">
        <v>592.44000000000005</v>
      </c>
      <c r="L2732" s="75">
        <v>21.2510971575181</v>
      </c>
    </row>
    <row r="2733" spans="2:12" x14ac:dyDescent="0.2">
      <c r="B2733" s="71" t="s">
        <v>5860</v>
      </c>
      <c r="C2733" s="72" t="s">
        <v>5859</v>
      </c>
      <c r="D2733" s="72" t="s">
        <v>5123</v>
      </c>
      <c r="E2733" s="72" t="s">
        <v>10118</v>
      </c>
      <c r="F2733" s="72" t="s">
        <v>9983</v>
      </c>
      <c r="G2733" s="116">
        <v>25750</v>
      </c>
      <c r="H2733" s="73">
        <v>582.66999999999996</v>
      </c>
      <c r="I2733" s="70">
        <v>44.193111023392298</v>
      </c>
      <c r="J2733" s="74">
        <v>26265</v>
      </c>
      <c r="K2733" s="73">
        <v>598.32000000000005</v>
      </c>
      <c r="L2733" s="75">
        <v>43.897914159647001</v>
      </c>
    </row>
    <row r="2734" spans="2:12" x14ac:dyDescent="0.2">
      <c r="B2734" s="71" t="s">
        <v>5860</v>
      </c>
      <c r="C2734" s="72" t="s">
        <v>5859</v>
      </c>
      <c r="D2734" s="72" t="s">
        <v>5124</v>
      </c>
      <c r="E2734" s="72" t="s">
        <v>10118</v>
      </c>
      <c r="F2734" s="72" t="s">
        <v>9983</v>
      </c>
      <c r="G2734" s="116">
        <v>542513</v>
      </c>
      <c r="H2734" s="73">
        <v>6957.09</v>
      </c>
      <c r="I2734" s="70">
        <v>77.979873769061498</v>
      </c>
      <c r="J2734" s="74">
        <v>551748</v>
      </c>
      <c r="K2734" s="73">
        <v>7075.52</v>
      </c>
      <c r="L2734" s="75">
        <v>77.979851657546007</v>
      </c>
    </row>
    <row r="2735" spans="2:12" x14ac:dyDescent="0.2">
      <c r="B2735" s="71" t="s">
        <v>5860</v>
      </c>
      <c r="C2735" s="72" t="s">
        <v>5859</v>
      </c>
      <c r="D2735" s="72" t="s">
        <v>5125</v>
      </c>
      <c r="E2735" s="72" t="s">
        <v>10118</v>
      </c>
      <c r="F2735" s="72" t="s">
        <v>9983</v>
      </c>
      <c r="G2735" s="116">
        <v>4130</v>
      </c>
      <c r="H2735" s="73">
        <v>293.19</v>
      </c>
      <c r="I2735" s="70">
        <v>14.0864285957911</v>
      </c>
      <c r="J2735" s="74">
        <v>5620</v>
      </c>
      <c r="K2735" s="73">
        <v>300.48</v>
      </c>
      <c r="L2735" s="75">
        <v>18.7034078807242</v>
      </c>
    </row>
    <row r="2736" spans="2:12" x14ac:dyDescent="0.2">
      <c r="B2736" s="71" t="s">
        <v>5860</v>
      </c>
      <c r="C2736" s="72" t="s">
        <v>5859</v>
      </c>
      <c r="D2736" s="72" t="s">
        <v>5126</v>
      </c>
      <c r="E2736" s="72" t="s">
        <v>10118</v>
      </c>
      <c r="F2736" s="72" t="s">
        <v>9983</v>
      </c>
      <c r="G2736" s="116">
        <v>28746</v>
      </c>
      <c r="H2736" s="73">
        <v>986.25</v>
      </c>
      <c r="I2736" s="70">
        <v>29.1467680608365</v>
      </c>
      <c r="J2736" s="74">
        <v>30895</v>
      </c>
      <c r="K2736" s="73">
        <v>1023.15</v>
      </c>
      <c r="L2736" s="75">
        <v>30.195963446219999</v>
      </c>
    </row>
    <row r="2737" spans="2:12" x14ac:dyDescent="0.2">
      <c r="B2737" s="71" t="s">
        <v>5860</v>
      </c>
      <c r="C2737" s="72" t="s">
        <v>5859</v>
      </c>
      <c r="D2737" s="72" t="s">
        <v>5127</v>
      </c>
      <c r="E2737" s="72" t="s">
        <v>10118</v>
      </c>
      <c r="F2737" s="72" t="s">
        <v>9983</v>
      </c>
      <c r="G2737" s="116">
        <v>4451</v>
      </c>
      <c r="H2737" s="73">
        <v>153.25</v>
      </c>
      <c r="I2737" s="70">
        <v>29.044045676998401</v>
      </c>
      <c r="J2737" s="74">
        <v>4537</v>
      </c>
      <c r="K2737" s="73">
        <v>151.44</v>
      </c>
      <c r="L2737" s="75">
        <v>29.959059693608001</v>
      </c>
    </row>
    <row r="2738" spans="2:12" x14ac:dyDescent="0.2">
      <c r="B2738" s="71" t="s">
        <v>5860</v>
      </c>
      <c r="C2738" s="72" t="s">
        <v>5859</v>
      </c>
      <c r="D2738" s="72" t="s">
        <v>5128</v>
      </c>
      <c r="E2738" s="72" t="s">
        <v>10118</v>
      </c>
      <c r="F2738" s="72" t="s">
        <v>9983</v>
      </c>
      <c r="G2738" s="116">
        <v>5500</v>
      </c>
      <c r="H2738" s="73">
        <v>224.62</v>
      </c>
      <c r="I2738" s="70">
        <v>24.4857982370225</v>
      </c>
      <c r="J2738" s="74">
        <v>8500</v>
      </c>
      <c r="K2738" s="73">
        <v>222.49</v>
      </c>
      <c r="L2738" s="75">
        <v>38.2039642231112</v>
      </c>
    </row>
    <row r="2739" spans="2:12" x14ac:dyDescent="0.2">
      <c r="B2739" s="71" t="s">
        <v>5860</v>
      </c>
      <c r="C2739" s="72" t="s">
        <v>5859</v>
      </c>
      <c r="D2739" s="72" t="s">
        <v>8624</v>
      </c>
      <c r="E2739" s="72" t="s">
        <v>10118</v>
      </c>
      <c r="F2739" s="72" t="s">
        <v>9990</v>
      </c>
      <c r="G2739" s="116">
        <v>0</v>
      </c>
      <c r="H2739" s="73">
        <v>71.510000000000005</v>
      </c>
      <c r="I2739" s="70">
        <v>0</v>
      </c>
      <c r="J2739" s="74">
        <v>0</v>
      </c>
      <c r="K2739" s="73">
        <v>71.36</v>
      </c>
      <c r="L2739" s="75">
        <v>0</v>
      </c>
    </row>
    <row r="2740" spans="2:12" x14ac:dyDescent="0.2">
      <c r="B2740" s="71" t="s">
        <v>5862</v>
      </c>
      <c r="C2740" s="72" t="s">
        <v>5861</v>
      </c>
      <c r="D2740" s="72" t="s">
        <v>5129</v>
      </c>
      <c r="E2740" s="72" t="s">
        <v>10118</v>
      </c>
      <c r="F2740" s="72" t="s">
        <v>9983</v>
      </c>
      <c r="G2740" s="116">
        <v>559</v>
      </c>
      <c r="H2740" s="73">
        <v>56</v>
      </c>
      <c r="I2740" s="70">
        <v>9.9821428571428594</v>
      </c>
      <c r="J2740" s="74">
        <v>572</v>
      </c>
      <c r="K2740" s="73">
        <v>59</v>
      </c>
      <c r="L2740" s="75">
        <v>9.6949152542372907</v>
      </c>
    </row>
    <row r="2741" spans="2:12" x14ac:dyDescent="0.2">
      <c r="B2741" s="71" t="s">
        <v>5862</v>
      </c>
      <c r="C2741" s="72" t="s">
        <v>5861</v>
      </c>
      <c r="D2741" s="72" t="s">
        <v>5130</v>
      </c>
      <c r="E2741" s="72" t="s">
        <v>10118</v>
      </c>
      <c r="F2741" s="72" t="s">
        <v>9983</v>
      </c>
      <c r="G2741" s="116">
        <v>4362</v>
      </c>
      <c r="H2741" s="73">
        <v>107</v>
      </c>
      <c r="I2741" s="70">
        <v>40.766355140186903</v>
      </c>
      <c r="J2741" s="74">
        <v>4734</v>
      </c>
      <c r="K2741" s="73">
        <v>114</v>
      </c>
      <c r="L2741" s="75">
        <v>41.526315789473699</v>
      </c>
    </row>
    <row r="2742" spans="2:12" x14ac:dyDescent="0.2">
      <c r="B2742" s="71" t="s">
        <v>5862</v>
      </c>
      <c r="C2742" s="72" t="s">
        <v>5861</v>
      </c>
      <c r="D2742" s="72" t="s">
        <v>5131</v>
      </c>
      <c r="E2742" s="72" t="s">
        <v>10118</v>
      </c>
      <c r="F2742" s="72" t="s">
        <v>9983</v>
      </c>
      <c r="G2742" s="116">
        <v>42850</v>
      </c>
      <c r="H2742" s="73">
        <v>895</v>
      </c>
      <c r="I2742" s="70">
        <v>47.877094972066999</v>
      </c>
      <c r="J2742" s="74">
        <v>45138</v>
      </c>
      <c r="K2742" s="73">
        <v>925</v>
      </c>
      <c r="L2742" s="75">
        <v>48.797837837837797</v>
      </c>
    </row>
    <row r="2743" spans="2:12" x14ac:dyDescent="0.2">
      <c r="B2743" s="71" t="s">
        <v>5862</v>
      </c>
      <c r="C2743" s="72" t="s">
        <v>5861</v>
      </c>
      <c r="D2743" s="72" t="s">
        <v>5132</v>
      </c>
      <c r="E2743" s="72" t="s">
        <v>10118</v>
      </c>
      <c r="F2743" s="72" t="s">
        <v>9983</v>
      </c>
      <c r="G2743" s="116">
        <v>2000</v>
      </c>
      <c r="H2743" s="73">
        <v>85</v>
      </c>
      <c r="I2743" s="70">
        <v>23.529411764705898</v>
      </c>
      <c r="J2743" s="74">
        <v>1930</v>
      </c>
      <c r="K2743" s="73">
        <v>86</v>
      </c>
      <c r="L2743" s="75">
        <v>22.441860465116299</v>
      </c>
    </row>
    <row r="2744" spans="2:12" x14ac:dyDescent="0.2">
      <c r="B2744" s="71" t="s">
        <v>5862</v>
      </c>
      <c r="C2744" s="72" t="s">
        <v>5861</v>
      </c>
      <c r="D2744" s="72" t="s">
        <v>5133</v>
      </c>
      <c r="E2744" s="72" t="s">
        <v>10118</v>
      </c>
      <c r="F2744" s="72" t="s">
        <v>9983</v>
      </c>
      <c r="G2744" s="116">
        <v>3471</v>
      </c>
      <c r="H2744" s="73">
        <v>156</v>
      </c>
      <c r="I2744" s="70">
        <v>22.25</v>
      </c>
      <c r="J2744" s="74">
        <v>3877</v>
      </c>
      <c r="K2744" s="73">
        <v>157</v>
      </c>
      <c r="L2744" s="75">
        <v>24.694267515923599</v>
      </c>
    </row>
    <row r="2745" spans="2:12" x14ac:dyDescent="0.2">
      <c r="B2745" s="71" t="s">
        <v>5862</v>
      </c>
      <c r="C2745" s="72" t="s">
        <v>5861</v>
      </c>
      <c r="D2745" s="72" t="s">
        <v>8625</v>
      </c>
      <c r="E2745" s="72" t="s">
        <v>10118</v>
      </c>
      <c r="F2745" s="72" t="s">
        <v>9990</v>
      </c>
      <c r="G2745" s="116">
        <v>0</v>
      </c>
      <c r="H2745" s="73">
        <v>56</v>
      </c>
      <c r="I2745" s="70">
        <v>0</v>
      </c>
      <c r="J2745" s="74">
        <v>0</v>
      </c>
      <c r="K2745" s="73">
        <v>60</v>
      </c>
      <c r="L2745" s="75">
        <v>0</v>
      </c>
    </row>
    <row r="2746" spans="2:12" x14ac:dyDescent="0.2">
      <c r="B2746" s="71" t="s">
        <v>5862</v>
      </c>
      <c r="C2746" s="72" t="s">
        <v>5861</v>
      </c>
      <c r="D2746" s="72" t="s">
        <v>5134</v>
      </c>
      <c r="E2746" s="72" t="s">
        <v>10118</v>
      </c>
      <c r="F2746" s="72" t="s">
        <v>9983</v>
      </c>
      <c r="G2746" s="116">
        <v>1308</v>
      </c>
      <c r="H2746" s="73">
        <v>136</v>
      </c>
      <c r="I2746" s="70">
        <v>9.6176470588235308</v>
      </c>
      <c r="J2746" s="74">
        <v>1357</v>
      </c>
      <c r="K2746" s="73">
        <v>136</v>
      </c>
      <c r="L2746" s="75">
        <v>9.9779411764705905</v>
      </c>
    </row>
    <row r="2747" spans="2:12" x14ac:dyDescent="0.2">
      <c r="B2747" s="71" t="s">
        <v>5862</v>
      </c>
      <c r="C2747" s="72" t="s">
        <v>5861</v>
      </c>
      <c r="D2747" s="72" t="s">
        <v>8626</v>
      </c>
      <c r="E2747" s="72" t="s">
        <v>10118</v>
      </c>
      <c r="F2747" s="72" t="s">
        <v>9990</v>
      </c>
      <c r="G2747" s="116">
        <v>0</v>
      </c>
      <c r="H2747" s="73">
        <v>18</v>
      </c>
      <c r="I2747" s="70">
        <v>0</v>
      </c>
      <c r="J2747" s="74">
        <v>0</v>
      </c>
      <c r="K2747" s="73">
        <v>18</v>
      </c>
      <c r="L2747" s="75">
        <v>0</v>
      </c>
    </row>
    <row r="2748" spans="2:12" x14ac:dyDescent="0.2">
      <c r="B2748" s="71" t="s">
        <v>5862</v>
      </c>
      <c r="C2748" s="72" t="s">
        <v>5861</v>
      </c>
      <c r="D2748" s="72" t="s">
        <v>8627</v>
      </c>
      <c r="E2748" s="72" t="s">
        <v>10118</v>
      </c>
      <c r="F2748" s="72" t="s">
        <v>9990</v>
      </c>
      <c r="G2748" s="116">
        <v>0</v>
      </c>
      <c r="H2748" s="73">
        <v>43</v>
      </c>
      <c r="I2748" s="70">
        <v>0</v>
      </c>
      <c r="J2748" s="74">
        <v>0</v>
      </c>
      <c r="K2748" s="73">
        <v>45</v>
      </c>
      <c r="L2748" s="75">
        <v>0</v>
      </c>
    </row>
    <row r="2749" spans="2:12" x14ac:dyDescent="0.2">
      <c r="B2749" s="71" t="s">
        <v>5862</v>
      </c>
      <c r="C2749" s="72" t="s">
        <v>5861</v>
      </c>
      <c r="D2749" s="72" t="s">
        <v>5135</v>
      </c>
      <c r="E2749" s="72" t="s">
        <v>10118</v>
      </c>
      <c r="F2749" s="72" t="s">
        <v>9983</v>
      </c>
      <c r="G2749" s="116">
        <v>800</v>
      </c>
      <c r="H2749" s="73">
        <v>61</v>
      </c>
      <c r="I2749" s="70">
        <v>13.1147540983607</v>
      </c>
      <c r="J2749" s="74">
        <v>880</v>
      </c>
      <c r="K2749" s="73">
        <v>52</v>
      </c>
      <c r="L2749" s="75">
        <v>16.923076923076898</v>
      </c>
    </row>
    <row r="2750" spans="2:12" x14ac:dyDescent="0.2">
      <c r="B2750" s="71" t="s">
        <v>5862</v>
      </c>
      <c r="C2750" s="72" t="s">
        <v>5861</v>
      </c>
      <c r="D2750" s="72" t="s">
        <v>5136</v>
      </c>
      <c r="E2750" s="72" t="s">
        <v>10118</v>
      </c>
      <c r="F2750" s="72" t="s">
        <v>9983</v>
      </c>
      <c r="G2750" s="116">
        <v>-198</v>
      </c>
      <c r="H2750" s="73">
        <v>73</v>
      </c>
      <c r="I2750" s="70">
        <v>-2.7123287671232901</v>
      </c>
      <c r="J2750" s="74">
        <v>-198</v>
      </c>
      <c r="K2750" s="73">
        <v>74</v>
      </c>
      <c r="L2750" s="75">
        <v>-2.6756756756756799</v>
      </c>
    </row>
    <row r="2751" spans="2:12" x14ac:dyDescent="0.2">
      <c r="B2751" s="71" t="s">
        <v>5862</v>
      </c>
      <c r="C2751" s="72" t="s">
        <v>5861</v>
      </c>
      <c r="D2751" s="72" t="s">
        <v>5137</v>
      </c>
      <c r="E2751" s="72" t="s">
        <v>10118</v>
      </c>
      <c r="F2751" s="72" t="s">
        <v>9983</v>
      </c>
      <c r="G2751" s="116">
        <v>2838</v>
      </c>
      <c r="H2751" s="73">
        <v>126</v>
      </c>
      <c r="I2751" s="70">
        <v>22.523809523809501</v>
      </c>
      <c r="J2751" s="74">
        <v>2940</v>
      </c>
      <c r="K2751" s="73">
        <v>124</v>
      </c>
      <c r="L2751" s="75">
        <v>23.709677419354801</v>
      </c>
    </row>
    <row r="2752" spans="2:12" x14ac:dyDescent="0.2">
      <c r="B2752" s="71" t="s">
        <v>5862</v>
      </c>
      <c r="C2752" s="72" t="s">
        <v>5861</v>
      </c>
      <c r="D2752" s="72" t="s">
        <v>8628</v>
      </c>
      <c r="E2752" s="72" t="s">
        <v>10118</v>
      </c>
      <c r="F2752" s="72" t="s">
        <v>9990</v>
      </c>
      <c r="G2752" s="116">
        <v>0</v>
      </c>
      <c r="H2752" s="73">
        <v>10</v>
      </c>
      <c r="I2752" s="70">
        <v>0</v>
      </c>
      <c r="J2752" s="74">
        <v>0</v>
      </c>
      <c r="K2752" s="73">
        <v>11</v>
      </c>
      <c r="L2752" s="75">
        <v>0</v>
      </c>
    </row>
    <row r="2753" spans="2:12" x14ac:dyDescent="0.2">
      <c r="B2753" s="71" t="s">
        <v>5862</v>
      </c>
      <c r="C2753" s="72" t="s">
        <v>5861</v>
      </c>
      <c r="D2753" s="72" t="s">
        <v>5138</v>
      </c>
      <c r="E2753" s="72" t="s">
        <v>10118</v>
      </c>
      <c r="F2753" s="72" t="s">
        <v>9983</v>
      </c>
      <c r="G2753" s="116">
        <v>1500</v>
      </c>
      <c r="H2753" s="73">
        <v>77</v>
      </c>
      <c r="I2753" s="70">
        <v>19.480519480519501</v>
      </c>
      <c r="J2753" s="74">
        <v>1500</v>
      </c>
      <c r="K2753" s="73">
        <v>80</v>
      </c>
      <c r="L2753" s="75">
        <v>18.75</v>
      </c>
    </row>
    <row r="2754" spans="2:12" x14ac:dyDescent="0.2">
      <c r="B2754" s="71" t="s">
        <v>5862</v>
      </c>
      <c r="C2754" s="72" t="s">
        <v>5861</v>
      </c>
      <c r="D2754" s="72" t="s">
        <v>5139</v>
      </c>
      <c r="E2754" s="72" t="s">
        <v>10118</v>
      </c>
      <c r="F2754" s="72" t="s">
        <v>9983</v>
      </c>
      <c r="G2754" s="116">
        <v>2619</v>
      </c>
      <c r="H2754" s="73">
        <v>153</v>
      </c>
      <c r="I2754" s="70">
        <v>17.117647058823501</v>
      </c>
      <c r="J2754" s="74">
        <v>2586</v>
      </c>
      <c r="K2754" s="73">
        <v>152</v>
      </c>
      <c r="L2754" s="75">
        <v>17.0131578947368</v>
      </c>
    </row>
    <row r="2755" spans="2:12" x14ac:dyDescent="0.2">
      <c r="B2755" s="71" t="s">
        <v>5862</v>
      </c>
      <c r="C2755" s="72" t="s">
        <v>5861</v>
      </c>
      <c r="D2755" s="72" t="s">
        <v>5140</v>
      </c>
      <c r="E2755" s="72" t="s">
        <v>10118</v>
      </c>
      <c r="F2755" s="72" t="s">
        <v>9983</v>
      </c>
      <c r="G2755" s="116">
        <v>13900</v>
      </c>
      <c r="H2755" s="73">
        <v>291</v>
      </c>
      <c r="I2755" s="70">
        <v>47.766323024054998</v>
      </c>
      <c r="J2755" s="74">
        <v>12657</v>
      </c>
      <c r="K2755" s="73">
        <v>289</v>
      </c>
      <c r="L2755" s="75">
        <v>43.7958477508651</v>
      </c>
    </row>
    <row r="2756" spans="2:12" x14ac:dyDescent="0.2">
      <c r="B2756" s="71" t="s">
        <v>5862</v>
      </c>
      <c r="C2756" s="72" t="s">
        <v>5861</v>
      </c>
      <c r="D2756" s="72" t="s">
        <v>5141</v>
      </c>
      <c r="E2756" s="72" t="s">
        <v>10118</v>
      </c>
      <c r="F2756" s="72" t="s">
        <v>9983</v>
      </c>
      <c r="G2756" s="116">
        <v>3841</v>
      </c>
      <c r="H2756" s="73">
        <v>125</v>
      </c>
      <c r="I2756" s="70">
        <v>30.728000000000002</v>
      </c>
      <c r="J2756" s="74">
        <v>3983</v>
      </c>
      <c r="K2756" s="73">
        <v>128</v>
      </c>
      <c r="L2756" s="75">
        <v>31.1171875</v>
      </c>
    </row>
    <row r="2757" spans="2:12" x14ac:dyDescent="0.2">
      <c r="B2757" s="71" t="s">
        <v>5862</v>
      </c>
      <c r="C2757" s="72" t="s">
        <v>5861</v>
      </c>
      <c r="D2757" s="72" t="s">
        <v>8629</v>
      </c>
      <c r="E2757" s="72" t="s">
        <v>10118</v>
      </c>
      <c r="F2757" s="72" t="s">
        <v>9990</v>
      </c>
      <c r="G2757" s="116">
        <v>0</v>
      </c>
      <c r="H2757" s="73">
        <v>28</v>
      </c>
      <c r="I2757" s="70">
        <v>0</v>
      </c>
      <c r="J2757" s="74">
        <v>0</v>
      </c>
      <c r="K2757" s="73">
        <v>29</v>
      </c>
      <c r="L2757" s="75">
        <v>0</v>
      </c>
    </row>
    <row r="2758" spans="2:12" x14ac:dyDescent="0.2">
      <c r="B2758" s="71" t="s">
        <v>5862</v>
      </c>
      <c r="C2758" s="72" t="s">
        <v>5861</v>
      </c>
      <c r="D2758" s="72" t="s">
        <v>8630</v>
      </c>
      <c r="E2758" s="72" t="s">
        <v>10118</v>
      </c>
      <c r="F2758" s="72" t="s">
        <v>9990</v>
      </c>
      <c r="G2758" s="116">
        <v>0</v>
      </c>
      <c r="H2758" s="73">
        <v>45</v>
      </c>
      <c r="I2758" s="70">
        <v>0</v>
      </c>
      <c r="J2758" s="74">
        <v>0</v>
      </c>
      <c r="K2758" s="73">
        <v>45</v>
      </c>
      <c r="L2758" s="75">
        <v>0</v>
      </c>
    </row>
    <row r="2759" spans="2:12" x14ac:dyDescent="0.2">
      <c r="B2759" s="71" t="s">
        <v>5862</v>
      </c>
      <c r="C2759" s="72" t="s">
        <v>5861</v>
      </c>
      <c r="D2759" s="72" t="s">
        <v>5142</v>
      </c>
      <c r="E2759" s="72" t="s">
        <v>10118</v>
      </c>
      <c r="F2759" s="72" t="s">
        <v>9983</v>
      </c>
      <c r="G2759" s="116">
        <v>1565</v>
      </c>
      <c r="H2759" s="73">
        <v>120</v>
      </c>
      <c r="I2759" s="70">
        <v>13.0416666666667</v>
      </c>
      <c r="J2759" s="74">
        <v>1592</v>
      </c>
      <c r="K2759" s="73">
        <v>122</v>
      </c>
      <c r="L2759" s="75">
        <v>13.0491803278689</v>
      </c>
    </row>
    <row r="2760" spans="2:12" x14ac:dyDescent="0.2">
      <c r="B2760" s="71" t="s">
        <v>5862</v>
      </c>
      <c r="C2760" s="72" t="s">
        <v>5861</v>
      </c>
      <c r="D2760" s="72" t="s">
        <v>5143</v>
      </c>
      <c r="E2760" s="72" t="s">
        <v>10118</v>
      </c>
      <c r="F2760" s="72" t="s">
        <v>9983</v>
      </c>
      <c r="G2760" s="116">
        <v>38020</v>
      </c>
      <c r="H2760" s="73">
        <v>727</v>
      </c>
      <c r="I2760" s="70">
        <v>52.297111416781298</v>
      </c>
      <c r="J2760" s="74">
        <v>44621.16</v>
      </c>
      <c r="K2760" s="73">
        <v>745</v>
      </c>
      <c r="L2760" s="75">
        <v>59.894174496644297</v>
      </c>
    </row>
    <row r="2761" spans="2:12" x14ac:dyDescent="0.2">
      <c r="B2761" s="71" t="s">
        <v>5862</v>
      </c>
      <c r="C2761" s="72" t="s">
        <v>5861</v>
      </c>
      <c r="D2761" s="72" t="s">
        <v>8631</v>
      </c>
      <c r="E2761" s="72" t="s">
        <v>10118</v>
      </c>
      <c r="F2761" s="72" t="s">
        <v>9990</v>
      </c>
      <c r="G2761" s="116">
        <v>0</v>
      </c>
      <c r="H2761" s="73">
        <v>44</v>
      </c>
      <c r="I2761" s="70">
        <v>0</v>
      </c>
      <c r="J2761" s="74">
        <v>0</v>
      </c>
      <c r="K2761" s="73">
        <v>45</v>
      </c>
      <c r="L2761" s="75">
        <v>0</v>
      </c>
    </row>
    <row r="2762" spans="2:12" x14ac:dyDescent="0.2">
      <c r="B2762" s="71" t="s">
        <v>5862</v>
      </c>
      <c r="C2762" s="72" t="s">
        <v>5861</v>
      </c>
      <c r="D2762" s="72" t="s">
        <v>4931</v>
      </c>
      <c r="E2762" s="72" t="s">
        <v>10118</v>
      </c>
      <c r="F2762" s="72" t="s">
        <v>9990</v>
      </c>
      <c r="G2762" s="116">
        <v>0</v>
      </c>
      <c r="H2762" s="73">
        <v>23</v>
      </c>
      <c r="I2762" s="70">
        <v>0</v>
      </c>
      <c r="J2762" s="74">
        <v>0</v>
      </c>
      <c r="K2762" s="73">
        <v>22</v>
      </c>
      <c r="L2762" s="75">
        <v>0</v>
      </c>
    </row>
    <row r="2763" spans="2:12" x14ac:dyDescent="0.2">
      <c r="B2763" s="71" t="s">
        <v>5862</v>
      </c>
      <c r="C2763" s="72" t="s">
        <v>5861</v>
      </c>
      <c r="D2763" s="72" t="s">
        <v>8632</v>
      </c>
      <c r="E2763" s="72" t="s">
        <v>10118</v>
      </c>
      <c r="F2763" s="72" t="s">
        <v>9990</v>
      </c>
      <c r="G2763" s="116">
        <v>0</v>
      </c>
      <c r="H2763" s="73">
        <v>21</v>
      </c>
      <c r="I2763" s="70">
        <v>0</v>
      </c>
      <c r="J2763" s="74">
        <v>0</v>
      </c>
      <c r="K2763" s="73">
        <v>20</v>
      </c>
      <c r="L2763" s="75">
        <v>0</v>
      </c>
    </row>
    <row r="2764" spans="2:12" x14ac:dyDescent="0.2">
      <c r="B2764" s="71" t="s">
        <v>5862</v>
      </c>
      <c r="C2764" s="72" t="s">
        <v>5861</v>
      </c>
      <c r="D2764" s="72" t="s">
        <v>8633</v>
      </c>
      <c r="E2764" s="72" t="s">
        <v>10118</v>
      </c>
      <c r="F2764" s="72" t="s">
        <v>9990</v>
      </c>
      <c r="G2764" s="116">
        <v>0</v>
      </c>
      <c r="H2764" s="73">
        <v>48</v>
      </c>
      <c r="I2764" s="70">
        <v>0</v>
      </c>
      <c r="J2764" s="74">
        <v>0</v>
      </c>
      <c r="K2764" s="73">
        <v>54</v>
      </c>
      <c r="L2764" s="75">
        <v>0</v>
      </c>
    </row>
    <row r="2765" spans="2:12" x14ac:dyDescent="0.2">
      <c r="B2765" s="71" t="s">
        <v>5862</v>
      </c>
      <c r="C2765" s="72" t="s">
        <v>5861</v>
      </c>
      <c r="D2765" s="72" t="s">
        <v>5144</v>
      </c>
      <c r="E2765" s="72" t="s">
        <v>10118</v>
      </c>
      <c r="F2765" s="72" t="s">
        <v>9983</v>
      </c>
      <c r="G2765" s="116">
        <v>5747</v>
      </c>
      <c r="H2765" s="73">
        <v>147</v>
      </c>
      <c r="I2765" s="70">
        <v>39.095238095238102</v>
      </c>
      <c r="J2765" s="74">
        <v>6488</v>
      </c>
      <c r="K2765" s="73">
        <v>146</v>
      </c>
      <c r="L2765" s="75">
        <v>44.438356164383599</v>
      </c>
    </row>
    <row r="2766" spans="2:12" x14ac:dyDescent="0.2">
      <c r="B2766" s="71" t="s">
        <v>5862</v>
      </c>
      <c r="C2766" s="72" t="s">
        <v>5861</v>
      </c>
      <c r="D2766" s="72" t="s">
        <v>5145</v>
      </c>
      <c r="E2766" s="72" t="s">
        <v>10118</v>
      </c>
      <c r="F2766" s="72" t="s">
        <v>9983</v>
      </c>
      <c r="G2766" s="116">
        <v>59072</v>
      </c>
      <c r="H2766" s="73">
        <v>1131</v>
      </c>
      <c r="I2766" s="70">
        <v>52.2298850574713</v>
      </c>
      <c r="J2766" s="74">
        <v>59228</v>
      </c>
      <c r="K2766" s="73">
        <v>1134</v>
      </c>
      <c r="L2766" s="75">
        <v>52.229276895943599</v>
      </c>
    </row>
    <row r="2767" spans="2:12" x14ac:dyDescent="0.2">
      <c r="B2767" s="71" t="s">
        <v>5862</v>
      </c>
      <c r="C2767" s="72" t="s">
        <v>5861</v>
      </c>
      <c r="D2767" s="72" t="s">
        <v>8634</v>
      </c>
      <c r="E2767" s="72" t="s">
        <v>10118</v>
      </c>
      <c r="F2767" s="72" t="s">
        <v>9990</v>
      </c>
      <c r="G2767" s="116">
        <v>0</v>
      </c>
      <c r="H2767" s="73">
        <v>18</v>
      </c>
      <c r="I2767" s="70">
        <v>0</v>
      </c>
      <c r="J2767" s="74">
        <v>0</v>
      </c>
      <c r="K2767" s="73">
        <v>19</v>
      </c>
      <c r="L2767" s="75">
        <v>0</v>
      </c>
    </row>
    <row r="2768" spans="2:12" x14ac:dyDescent="0.2">
      <c r="B2768" s="71" t="s">
        <v>5862</v>
      </c>
      <c r="C2768" s="72" t="s">
        <v>5861</v>
      </c>
      <c r="D2768" s="72" t="s">
        <v>8635</v>
      </c>
      <c r="E2768" s="72" t="s">
        <v>10118</v>
      </c>
      <c r="F2768" s="72" t="s">
        <v>9990</v>
      </c>
      <c r="G2768" s="116">
        <v>0</v>
      </c>
      <c r="H2768" s="73">
        <v>9</v>
      </c>
      <c r="I2768" s="70">
        <v>0</v>
      </c>
      <c r="J2768" s="74">
        <v>0</v>
      </c>
      <c r="K2768" s="73">
        <v>9</v>
      </c>
      <c r="L2768" s="75">
        <v>0</v>
      </c>
    </row>
    <row r="2769" spans="2:12" x14ac:dyDescent="0.2">
      <c r="B2769" s="71" t="s">
        <v>5862</v>
      </c>
      <c r="C2769" s="72" t="s">
        <v>5861</v>
      </c>
      <c r="D2769" s="72" t="s">
        <v>1263</v>
      </c>
      <c r="E2769" s="72" t="s">
        <v>10118</v>
      </c>
      <c r="F2769" s="72" t="s">
        <v>9983</v>
      </c>
      <c r="G2769" s="116">
        <v>50479</v>
      </c>
      <c r="H2769" s="73">
        <v>961</v>
      </c>
      <c r="I2769" s="70">
        <v>52.527575442247702</v>
      </c>
      <c r="J2769" s="74">
        <v>51926</v>
      </c>
      <c r="K2769" s="73">
        <v>1005</v>
      </c>
      <c r="L2769" s="75">
        <v>51.6676616915423</v>
      </c>
    </row>
    <row r="2770" spans="2:12" x14ac:dyDescent="0.2">
      <c r="B2770" s="71" t="s">
        <v>5862</v>
      </c>
      <c r="C2770" s="72" t="s">
        <v>5861</v>
      </c>
      <c r="D2770" s="72" t="s">
        <v>8636</v>
      </c>
      <c r="E2770" s="72" t="s">
        <v>10118</v>
      </c>
      <c r="F2770" s="72" t="s">
        <v>9990</v>
      </c>
      <c r="G2770" s="116">
        <v>0</v>
      </c>
      <c r="H2770" s="73">
        <v>23</v>
      </c>
      <c r="I2770" s="70">
        <v>0</v>
      </c>
      <c r="J2770" s="74">
        <v>0</v>
      </c>
      <c r="K2770" s="73">
        <v>22</v>
      </c>
      <c r="L2770" s="75">
        <v>0</v>
      </c>
    </row>
    <row r="2771" spans="2:12" x14ac:dyDescent="0.2">
      <c r="B2771" s="71" t="s">
        <v>5862</v>
      </c>
      <c r="C2771" s="72" t="s">
        <v>5861</v>
      </c>
      <c r="D2771" s="72" t="s">
        <v>4334</v>
      </c>
      <c r="E2771" s="72" t="s">
        <v>10118</v>
      </c>
      <c r="F2771" s="72" t="s">
        <v>9983</v>
      </c>
      <c r="G2771" s="116">
        <v>3150</v>
      </c>
      <c r="H2771" s="73">
        <v>129</v>
      </c>
      <c r="I2771" s="70">
        <v>24.418604651162799</v>
      </c>
      <c r="J2771" s="74">
        <v>3045</v>
      </c>
      <c r="K2771" s="73">
        <v>129</v>
      </c>
      <c r="L2771" s="75">
        <v>23.604651162790699</v>
      </c>
    </row>
    <row r="2772" spans="2:12" x14ac:dyDescent="0.2">
      <c r="B2772" s="71" t="s">
        <v>5862</v>
      </c>
      <c r="C2772" s="72" t="s">
        <v>5861</v>
      </c>
      <c r="D2772" s="72" t="s">
        <v>6507</v>
      </c>
      <c r="E2772" s="72" t="s">
        <v>10118</v>
      </c>
      <c r="F2772" s="72" t="s">
        <v>9983</v>
      </c>
      <c r="G2772" s="116">
        <v>6045</v>
      </c>
      <c r="H2772" s="73">
        <v>272</v>
      </c>
      <c r="I2772" s="70">
        <v>22.224264705882401</v>
      </c>
      <c r="J2772" s="74">
        <v>7666</v>
      </c>
      <c r="K2772" s="73">
        <v>283</v>
      </c>
      <c r="L2772" s="75">
        <v>27.088339222614799</v>
      </c>
    </row>
    <row r="2773" spans="2:12" x14ac:dyDescent="0.2">
      <c r="B2773" s="71" t="s">
        <v>5862</v>
      </c>
      <c r="C2773" s="72" t="s">
        <v>5861</v>
      </c>
      <c r="D2773" s="72" t="s">
        <v>8637</v>
      </c>
      <c r="E2773" s="72" t="s">
        <v>10118</v>
      </c>
      <c r="F2773" s="72" t="s">
        <v>9990</v>
      </c>
      <c r="G2773" s="116">
        <v>0</v>
      </c>
      <c r="H2773" s="73">
        <v>39</v>
      </c>
      <c r="I2773" s="70">
        <v>0</v>
      </c>
      <c r="J2773" s="74">
        <v>0</v>
      </c>
      <c r="K2773" s="73">
        <v>39</v>
      </c>
      <c r="L2773" s="75">
        <v>0</v>
      </c>
    </row>
    <row r="2774" spans="2:12" x14ac:dyDescent="0.2">
      <c r="B2774" s="71" t="s">
        <v>5862</v>
      </c>
      <c r="C2774" s="72" t="s">
        <v>5861</v>
      </c>
      <c r="D2774" s="72" t="s">
        <v>1264</v>
      </c>
      <c r="E2774" s="72" t="s">
        <v>10118</v>
      </c>
      <c r="F2774" s="72" t="s">
        <v>9983</v>
      </c>
      <c r="G2774" s="116">
        <v>4529</v>
      </c>
      <c r="H2774" s="73">
        <v>112</v>
      </c>
      <c r="I2774" s="70">
        <v>40.4375</v>
      </c>
      <c r="J2774" s="74">
        <v>4498</v>
      </c>
      <c r="K2774" s="73">
        <v>111</v>
      </c>
      <c r="L2774" s="75">
        <v>40.5225225225225</v>
      </c>
    </row>
    <row r="2775" spans="2:12" x14ac:dyDescent="0.2">
      <c r="B2775" s="71" t="s">
        <v>5862</v>
      </c>
      <c r="C2775" s="72" t="s">
        <v>5861</v>
      </c>
      <c r="D2775" s="72" t="s">
        <v>4335</v>
      </c>
      <c r="E2775" s="72" t="s">
        <v>10118</v>
      </c>
      <c r="F2775" s="72" t="s">
        <v>9983</v>
      </c>
      <c r="G2775" s="116">
        <v>3710</v>
      </c>
      <c r="H2775" s="73">
        <v>157</v>
      </c>
      <c r="I2775" s="70">
        <v>23.6305732484076</v>
      </c>
      <c r="J2775" s="74">
        <v>4371</v>
      </c>
      <c r="K2775" s="73">
        <v>156</v>
      </c>
      <c r="L2775" s="75">
        <v>28.019230769230798</v>
      </c>
    </row>
    <row r="2776" spans="2:12" x14ac:dyDescent="0.2">
      <c r="B2776" s="71" t="s">
        <v>5862</v>
      </c>
      <c r="C2776" s="72" t="s">
        <v>5861</v>
      </c>
      <c r="D2776" s="72" t="s">
        <v>1265</v>
      </c>
      <c r="E2776" s="72" t="s">
        <v>10118</v>
      </c>
      <c r="F2776" s="72" t="s">
        <v>9983</v>
      </c>
      <c r="G2776" s="116">
        <v>1342</v>
      </c>
      <c r="H2776" s="73">
        <v>137</v>
      </c>
      <c r="I2776" s="70">
        <v>9.7956204379562006</v>
      </c>
      <c r="J2776" s="74">
        <v>1460</v>
      </c>
      <c r="K2776" s="73">
        <v>135</v>
      </c>
      <c r="L2776" s="75">
        <v>10.814814814814801</v>
      </c>
    </row>
    <row r="2777" spans="2:12" x14ac:dyDescent="0.2">
      <c r="B2777" s="71" t="s">
        <v>5862</v>
      </c>
      <c r="C2777" s="72" t="s">
        <v>5861</v>
      </c>
      <c r="D2777" s="72" t="s">
        <v>1266</v>
      </c>
      <c r="E2777" s="72" t="s">
        <v>10118</v>
      </c>
      <c r="F2777" s="72" t="s">
        <v>9983</v>
      </c>
      <c r="G2777" s="116">
        <v>2731</v>
      </c>
      <c r="H2777" s="73">
        <v>88</v>
      </c>
      <c r="I2777" s="70">
        <v>31.034090909090899</v>
      </c>
      <c r="J2777" s="74">
        <v>2817</v>
      </c>
      <c r="K2777" s="73">
        <v>90</v>
      </c>
      <c r="L2777" s="75">
        <v>31.3</v>
      </c>
    </row>
    <row r="2778" spans="2:12" x14ac:dyDescent="0.2">
      <c r="B2778" s="71" t="s">
        <v>5862</v>
      </c>
      <c r="C2778" s="72" t="s">
        <v>5861</v>
      </c>
      <c r="D2778" s="72" t="s">
        <v>9878</v>
      </c>
      <c r="E2778" s="72" t="s">
        <v>10118</v>
      </c>
      <c r="F2778" s="72" t="s">
        <v>9983</v>
      </c>
      <c r="G2778" s="116">
        <v>11460</v>
      </c>
      <c r="H2778" s="73">
        <v>174</v>
      </c>
      <c r="I2778" s="70">
        <v>65.862068965517196</v>
      </c>
      <c r="J2778" s="74">
        <v>11993</v>
      </c>
      <c r="K2778" s="73">
        <v>177</v>
      </c>
      <c r="L2778" s="75">
        <v>67.757062146892693</v>
      </c>
    </row>
    <row r="2779" spans="2:12" x14ac:dyDescent="0.2">
      <c r="B2779" s="71" t="s">
        <v>5862</v>
      </c>
      <c r="C2779" s="72" t="s">
        <v>5861</v>
      </c>
      <c r="D2779" s="72" t="s">
        <v>8638</v>
      </c>
      <c r="E2779" s="72" t="s">
        <v>10118</v>
      </c>
      <c r="F2779" s="72" t="s">
        <v>9990</v>
      </c>
      <c r="G2779" s="116">
        <v>0</v>
      </c>
      <c r="H2779" s="73">
        <v>53</v>
      </c>
      <c r="I2779" s="70">
        <v>0</v>
      </c>
      <c r="J2779" s="74">
        <v>0</v>
      </c>
      <c r="K2779" s="73">
        <v>59</v>
      </c>
      <c r="L2779" s="75">
        <v>0</v>
      </c>
    </row>
    <row r="2780" spans="2:12" x14ac:dyDescent="0.2">
      <c r="B2780" s="71" t="s">
        <v>5862</v>
      </c>
      <c r="C2780" s="72" t="s">
        <v>5861</v>
      </c>
      <c r="D2780" s="72" t="s">
        <v>8051</v>
      </c>
      <c r="E2780" s="72" t="s">
        <v>10118</v>
      </c>
      <c r="F2780" s="72" t="s">
        <v>9983</v>
      </c>
      <c r="G2780" s="116">
        <v>1484</v>
      </c>
      <c r="H2780" s="73">
        <v>96</v>
      </c>
      <c r="I2780" s="70">
        <v>15.4583333333333</v>
      </c>
      <c r="J2780" s="74">
        <v>1604</v>
      </c>
      <c r="K2780" s="73">
        <v>98</v>
      </c>
      <c r="L2780" s="75">
        <v>16.367346938775501</v>
      </c>
    </row>
    <row r="2781" spans="2:12" x14ac:dyDescent="0.2">
      <c r="B2781" s="71" t="s">
        <v>5862</v>
      </c>
      <c r="C2781" s="72" t="s">
        <v>5861</v>
      </c>
      <c r="D2781" s="72" t="s">
        <v>1267</v>
      </c>
      <c r="E2781" s="72" t="s">
        <v>10118</v>
      </c>
      <c r="F2781" s="72" t="s">
        <v>9983</v>
      </c>
      <c r="G2781" s="116">
        <v>3207</v>
      </c>
      <c r="H2781" s="73">
        <v>344</v>
      </c>
      <c r="I2781" s="70">
        <v>9.3226744186046506</v>
      </c>
      <c r="J2781" s="74">
        <v>3323</v>
      </c>
      <c r="K2781" s="73">
        <v>350</v>
      </c>
      <c r="L2781" s="75">
        <v>9.4942857142857093</v>
      </c>
    </row>
    <row r="2782" spans="2:12" x14ac:dyDescent="0.2">
      <c r="B2782" s="71" t="s">
        <v>5862</v>
      </c>
      <c r="C2782" s="72" t="s">
        <v>5861</v>
      </c>
      <c r="D2782" s="72" t="s">
        <v>1268</v>
      </c>
      <c r="E2782" s="72" t="s">
        <v>10118</v>
      </c>
      <c r="F2782" s="72" t="s">
        <v>9983</v>
      </c>
      <c r="G2782" s="116">
        <v>4318</v>
      </c>
      <c r="H2782" s="73">
        <v>144</v>
      </c>
      <c r="I2782" s="70">
        <v>29.9861111111111</v>
      </c>
      <c r="J2782" s="74">
        <v>5181</v>
      </c>
      <c r="K2782" s="73">
        <v>143</v>
      </c>
      <c r="L2782" s="75">
        <v>36.230769230769198</v>
      </c>
    </row>
    <row r="2783" spans="2:12" x14ac:dyDescent="0.2">
      <c r="B2783" s="71" t="s">
        <v>5862</v>
      </c>
      <c r="C2783" s="72" t="s">
        <v>5861</v>
      </c>
      <c r="D2783" s="72" t="s">
        <v>1269</v>
      </c>
      <c r="E2783" s="72" t="s">
        <v>10118</v>
      </c>
      <c r="F2783" s="72" t="s">
        <v>9983</v>
      </c>
      <c r="G2783" s="116">
        <v>14941</v>
      </c>
      <c r="H2783" s="73">
        <v>425</v>
      </c>
      <c r="I2783" s="70">
        <v>35.155294117647102</v>
      </c>
      <c r="J2783" s="74">
        <v>15600</v>
      </c>
      <c r="K2783" s="73">
        <v>430</v>
      </c>
      <c r="L2783" s="75">
        <v>36.279069767441896</v>
      </c>
    </row>
    <row r="2784" spans="2:12" x14ac:dyDescent="0.2">
      <c r="B2784" s="71" t="s">
        <v>5862</v>
      </c>
      <c r="C2784" s="72" t="s">
        <v>5861</v>
      </c>
      <c r="D2784" s="72" t="s">
        <v>1270</v>
      </c>
      <c r="E2784" s="72" t="s">
        <v>10118</v>
      </c>
      <c r="F2784" s="72" t="s">
        <v>9983</v>
      </c>
      <c r="G2784" s="116">
        <v>2000</v>
      </c>
      <c r="H2784" s="73">
        <v>216</v>
      </c>
      <c r="I2784" s="70">
        <v>9.2592592592592595</v>
      </c>
      <c r="J2784" s="74">
        <v>2683</v>
      </c>
      <c r="K2784" s="73">
        <v>213</v>
      </c>
      <c r="L2784" s="75">
        <v>12.5962441314554</v>
      </c>
    </row>
    <row r="2785" spans="2:12" x14ac:dyDescent="0.2">
      <c r="B2785" s="71" t="s">
        <v>5862</v>
      </c>
      <c r="C2785" s="72" t="s">
        <v>5861</v>
      </c>
      <c r="D2785" s="72" t="s">
        <v>1271</v>
      </c>
      <c r="E2785" s="72" t="s">
        <v>10118</v>
      </c>
      <c r="F2785" s="72" t="s">
        <v>9983</v>
      </c>
      <c r="G2785" s="116">
        <v>2862</v>
      </c>
      <c r="H2785" s="73">
        <v>180</v>
      </c>
      <c r="I2785" s="70">
        <v>15.9</v>
      </c>
      <c r="J2785" s="74">
        <v>2799</v>
      </c>
      <c r="K2785" s="73">
        <v>182</v>
      </c>
      <c r="L2785" s="75">
        <v>15.379120879120901</v>
      </c>
    </row>
    <row r="2786" spans="2:12" x14ac:dyDescent="0.2">
      <c r="B2786" s="71" t="s">
        <v>5862</v>
      </c>
      <c r="C2786" s="72" t="s">
        <v>5861</v>
      </c>
      <c r="D2786" s="72" t="s">
        <v>1272</v>
      </c>
      <c r="E2786" s="72" t="s">
        <v>10118</v>
      </c>
      <c r="F2786" s="72" t="s">
        <v>9983</v>
      </c>
      <c r="G2786" s="116">
        <v>639</v>
      </c>
      <c r="H2786" s="73">
        <v>44</v>
      </c>
      <c r="I2786" s="70">
        <v>14.5227272727273</v>
      </c>
      <c r="J2786" s="74">
        <v>658</v>
      </c>
      <c r="K2786" s="73">
        <v>45</v>
      </c>
      <c r="L2786" s="75">
        <v>14.6222222222222</v>
      </c>
    </row>
    <row r="2787" spans="2:12" x14ac:dyDescent="0.2">
      <c r="B2787" s="71" t="s">
        <v>5862</v>
      </c>
      <c r="C2787" s="72" t="s">
        <v>5861</v>
      </c>
      <c r="D2787" s="72" t="s">
        <v>8639</v>
      </c>
      <c r="E2787" s="72" t="s">
        <v>10118</v>
      </c>
      <c r="F2787" s="72" t="s">
        <v>9990</v>
      </c>
      <c r="G2787" s="116">
        <v>0</v>
      </c>
      <c r="H2787" s="73">
        <v>19</v>
      </c>
      <c r="I2787" s="70">
        <v>0</v>
      </c>
      <c r="J2787" s="74">
        <v>0</v>
      </c>
      <c r="K2787" s="73">
        <v>16</v>
      </c>
      <c r="L2787" s="75">
        <v>0</v>
      </c>
    </row>
    <row r="2788" spans="2:12" x14ac:dyDescent="0.2">
      <c r="B2788" s="71" t="s">
        <v>5862</v>
      </c>
      <c r="C2788" s="72" t="s">
        <v>5861</v>
      </c>
      <c r="D2788" s="72" t="s">
        <v>1273</v>
      </c>
      <c r="E2788" s="72" t="s">
        <v>10118</v>
      </c>
      <c r="F2788" s="72" t="s">
        <v>9983</v>
      </c>
      <c r="G2788" s="116">
        <v>2313</v>
      </c>
      <c r="H2788" s="73">
        <v>208</v>
      </c>
      <c r="I2788" s="70">
        <v>11.120192307692299</v>
      </c>
      <c r="J2788" s="74">
        <v>2873</v>
      </c>
      <c r="K2788" s="73">
        <v>209</v>
      </c>
      <c r="L2788" s="75">
        <v>13.746411483253601</v>
      </c>
    </row>
    <row r="2789" spans="2:12" x14ac:dyDescent="0.2">
      <c r="B2789" s="71" t="s">
        <v>5862</v>
      </c>
      <c r="C2789" s="72" t="s">
        <v>5861</v>
      </c>
      <c r="D2789" s="72" t="s">
        <v>4336</v>
      </c>
      <c r="E2789" s="72" t="s">
        <v>10118</v>
      </c>
      <c r="F2789" s="72" t="s">
        <v>9990</v>
      </c>
      <c r="G2789" s="116">
        <v>970</v>
      </c>
      <c r="H2789" s="73">
        <v>95</v>
      </c>
      <c r="I2789" s="70">
        <v>10.210526315789499</v>
      </c>
      <c r="J2789" s="74">
        <v>0</v>
      </c>
      <c r="K2789" s="73">
        <v>95</v>
      </c>
      <c r="L2789" s="75">
        <v>0</v>
      </c>
    </row>
    <row r="2790" spans="2:12" x14ac:dyDescent="0.2">
      <c r="B2790" s="71" t="s">
        <v>5862</v>
      </c>
      <c r="C2790" s="72" t="s">
        <v>5861</v>
      </c>
      <c r="D2790" s="72" t="s">
        <v>8640</v>
      </c>
      <c r="E2790" s="72" t="s">
        <v>10118</v>
      </c>
      <c r="F2790" s="72" t="s">
        <v>9990</v>
      </c>
      <c r="G2790" s="116">
        <v>0</v>
      </c>
      <c r="H2790" s="73">
        <v>16</v>
      </c>
      <c r="I2790" s="70">
        <v>0</v>
      </c>
      <c r="J2790" s="74">
        <v>0</v>
      </c>
      <c r="K2790" s="73">
        <v>17</v>
      </c>
      <c r="L2790" s="75">
        <v>0</v>
      </c>
    </row>
    <row r="2791" spans="2:12" x14ac:dyDescent="0.2">
      <c r="B2791" s="71" t="s">
        <v>5862</v>
      </c>
      <c r="C2791" s="72" t="s">
        <v>5861</v>
      </c>
      <c r="D2791" s="72" t="s">
        <v>8641</v>
      </c>
      <c r="E2791" s="72" t="s">
        <v>10118</v>
      </c>
      <c r="F2791" s="72" t="s">
        <v>9990</v>
      </c>
      <c r="G2791" s="116">
        <v>0</v>
      </c>
      <c r="H2791" s="73">
        <v>67</v>
      </c>
      <c r="I2791" s="70">
        <v>0</v>
      </c>
      <c r="J2791" s="74">
        <v>0</v>
      </c>
      <c r="K2791" s="73">
        <v>68</v>
      </c>
      <c r="L2791" s="75">
        <v>0</v>
      </c>
    </row>
    <row r="2792" spans="2:12" x14ac:dyDescent="0.2">
      <c r="B2792" s="71" t="s">
        <v>5862</v>
      </c>
      <c r="C2792" s="72" t="s">
        <v>5861</v>
      </c>
      <c r="D2792" s="72" t="s">
        <v>4337</v>
      </c>
      <c r="E2792" s="72" t="s">
        <v>10118</v>
      </c>
      <c r="F2792" s="72" t="s">
        <v>9983</v>
      </c>
      <c r="G2792" s="116">
        <v>9185</v>
      </c>
      <c r="H2792" s="73">
        <v>531</v>
      </c>
      <c r="I2792" s="70">
        <v>17.2975517890772</v>
      </c>
      <c r="J2792" s="74">
        <v>9635</v>
      </c>
      <c r="K2792" s="73">
        <v>528</v>
      </c>
      <c r="L2792" s="75">
        <v>18.248106060606101</v>
      </c>
    </row>
    <row r="2793" spans="2:12" x14ac:dyDescent="0.2">
      <c r="B2793" s="71" t="s">
        <v>5862</v>
      </c>
      <c r="C2793" s="72" t="s">
        <v>5861</v>
      </c>
      <c r="D2793" s="72" t="s">
        <v>5171</v>
      </c>
      <c r="E2793" s="72" t="s">
        <v>10118</v>
      </c>
      <c r="F2793" s="72" t="s">
        <v>9983</v>
      </c>
      <c r="G2793" s="116">
        <v>3627</v>
      </c>
      <c r="H2793" s="73">
        <v>126</v>
      </c>
      <c r="I2793" s="70">
        <v>28.785714285714299</v>
      </c>
      <c r="J2793" s="74">
        <v>3714</v>
      </c>
      <c r="K2793" s="73">
        <v>125</v>
      </c>
      <c r="L2793" s="75">
        <v>29.712</v>
      </c>
    </row>
    <row r="2794" spans="2:12" x14ac:dyDescent="0.2">
      <c r="B2794" s="71" t="s">
        <v>5862</v>
      </c>
      <c r="C2794" s="72" t="s">
        <v>5861</v>
      </c>
      <c r="D2794" s="72" t="s">
        <v>8642</v>
      </c>
      <c r="E2794" s="72" t="s">
        <v>10118</v>
      </c>
      <c r="F2794" s="72" t="s">
        <v>9990</v>
      </c>
      <c r="G2794" s="116">
        <v>0</v>
      </c>
      <c r="H2794" s="73">
        <v>32</v>
      </c>
      <c r="I2794" s="70">
        <v>0</v>
      </c>
      <c r="J2794" s="74">
        <v>0</v>
      </c>
      <c r="K2794" s="73">
        <v>32</v>
      </c>
      <c r="L2794" s="75">
        <v>0</v>
      </c>
    </row>
    <row r="2795" spans="2:12" x14ac:dyDescent="0.2">
      <c r="B2795" s="71" t="s">
        <v>5862</v>
      </c>
      <c r="C2795" s="72" t="s">
        <v>5861</v>
      </c>
      <c r="D2795" s="72" t="s">
        <v>8643</v>
      </c>
      <c r="E2795" s="72" t="s">
        <v>10118</v>
      </c>
      <c r="F2795" s="72" t="s">
        <v>9990</v>
      </c>
      <c r="G2795" s="116">
        <v>0</v>
      </c>
      <c r="H2795" s="73">
        <v>13</v>
      </c>
      <c r="I2795" s="70">
        <v>0</v>
      </c>
      <c r="J2795" s="74">
        <v>0</v>
      </c>
      <c r="K2795" s="73">
        <v>14</v>
      </c>
      <c r="L2795" s="75">
        <v>0</v>
      </c>
    </row>
    <row r="2796" spans="2:12" x14ac:dyDescent="0.2">
      <c r="B2796" s="71" t="s">
        <v>5862</v>
      </c>
      <c r="C2796" s="72" t="s">
        <v>5861</v>
      </c>
      <c r="D2796" s="72" t="s">
        <v>8644</v>
      </c>
      <c r="E2796" s="72" t="s">
        <v>10118</v>
      </c>
      <c r="F2796" s="72" t="s">
        <v>9990</v>
      </c>
      <c r="G2796" s="116">
        <v>0</v>
      </c>
      <c r="H2796" s="73">
        <v>43</v>
      </c>
      <c r="I2796" s="70">
        <v>0</v>
      </c>
      <c r="J2796" s="74">
        <v>0</v>
      </c>
      <c r="K2796" s="73">
        <v>44</v>
      </c>
      <c r="L2796" s="75">
        <v>0</v>
      </c>
    </row>
    <row r="2797" spans="2:12" x14ac:dyDescent="0.2">
      <c r="B2797" s="71" t="s">
        <v>5862</v>
      </c>
      <c r="C2797" s="72" t="s">
        <v>5861</v>
      </c>
      <c r="D2797" s="72" t="s">
        <v>5172</v>
      </c>
      <c r="E2797" s="72" t="s">
        <v>10118</v>
      </c>
      <c r="F2797" s="72" t="s">
        <v>9983</v>
      </c>
      <c r="G2797" s="116">
        <v>2897</v>
      </c>
      <c r="H2797" s="73">
        <v>149</v>
      </c>
      <c r="I2797" s="70">
        <v>19.442953020134201</v>
      </c>
      <c r="J2797" s="74">
        <v>2903</v>
      </c>
      <c r="K2797" s="73">
        <v>146</v>
      </c>
      <c r="L2797" s="75">
        <v>19.883561643835598</v>
      </c>
    </row>
    <row r="2798" spans="2:12" x14ac:dyDescent="0.2">
      <c r="B2798" s="71" t="s">
        <v>5862</v>
      </c>
      <c r="C2798" s="72" t="s">
        <v>5861</v>
      </c>
      <c r="D2798" s="72" t="s">
        <v>8645</v>
      </c>
      <c r="E2798" s="72" t="s">
        <v>10118</v>
      </c>
      <c r="F2798" s="72" t="s">
        <v>9990</v>
      </c>
      <c r="G2798" s="116">
        <v>0</v>
      </c>
      <c r="H2798" s="73">
        <v>30</v>
      </c>
      <c r="I2798" s="70">
        <v>0</v>
      </c>
      <c r="J2798" s="74">
        <v>0</v>
      </c>
      <c r="K2798" s="73">
        <v>28</v>
      </c>
      <c r="L2798" s="75">
        <v>0</v>
      </c>
    </row>
    <row r="2799" spans="2:12" x14ac:dyDescent="0.2">
      <c r="B2799" s="71" t="s">
        <v>5862</v>
      </c>
      <c r="C2799" s="72" t="s">
        <v>5861</v>
      </c>
      <c r="D2799" s="72" t="s">
        <v>8646</v>
      </c>
      <c r="E2799" s="72" t="s">
        <v>10118</v>
      </c>
      <c r="F2799" s="72" t="s">
        <v>9990</v>
      </c>
      <c r="G2799" s="116">
        <v>0</v>
      </c>
      <c r="H2799" s="73">
        <v>20</v>
      </c>
      <c r="I2799" s="70">
        <v>0</v>
      </c>
      <c r="J2799" s="74">
        <v>0</v>
      </c>
      <c r="K2799" s="73">
        <v>21</v>
      </c>
      <c r="L2799" s="75">
        <v>0</v>
      </c>
    </row>
    <row r="2800" spans="2:12" x14ac:dyDescent="0.2">
      <c r="B2800" s="71" t="s">
        <v>5862</v>
      </c>
      <c r="C2800" s="72" t="s">
        <v>5861</v>
      </c>
      <c r="D2800" s="72" t="s">
        <v>8647</v>
      </c>
      <c r="E2800" s="72" t="s">
        <v>10118</v>
      </c>
      <c r="F2800" s="72" t="s">
        <v>9990</v>
      </c>
      <c r="G2800" s="116">
        <v>0</v>
      </c>
      <c r="H2800" s="73">
        <v>22</v>
      </c>
      <c r="I2800" s="70">
        <v>0</v>
      </c>
      <c r="J2800" s="74">
        <v>0</v>
      </c>
      <c r="K2800" s="73">
        <v>23</v>
      </c>
      <c r="L2800" s="75">
        <v>0</v>
      </c>
    </row>
    <row r="2801" spans="2:12" x14ac:dyDescent="0.2">
      <c r="B2801" s="71" t="s">
        <v>5862</v>
      </c>
      <c r="C2801" s="72" t="s">
        <v>5861</v>
      </c>
      <c r="D2801" s="72" t="s">
        <v>5016</v>
      </c>
      <c r="E2801" s="72" t="s">
        <v>10118</v>
      </c>
      <c r="F2801" s="72" t="s">
        <v>9990</v>
      </c>
      <c r="G2801" s="116">
        <v>0</v>
      </c>
      <c r="H2801" s="73">
        <v>43</v>
      </c>
      <c r="I2801" s="70">
        <v>0</v>
      </c>
      <c r="J2801" s="74">
        <v>0</v>
      </c>
      <c r="K2801" s="73">
        <v>41</v>
      </c>
      <c r="L2801" s="75">
        <v>0</v>
      </c>
    </row>
    <row r="2802" spans="2:12" x14ac:dyDescent="0.2">
      <c r="B2802" s="71" t="s">
        <v>5862</v>
      </c>
      <c r="C2802" s="72" t="s">
        <v>5861</v>
      </c>
      <c r="D2802" s="72" t="s">
        <v>5173</v>
      </c>
      <c r="E2802" s="72" t="s">
        <v>10118</v>
      </c>
      <c r="F2802" s="72" t="s">
        <v>9983</v>
      </c>
      <c r="G2802" s="116">
        <v>1537</v>
      </c>
      <c r="H2802" s="73">
        <v>88</v>
      </c>
      <c r="I2802" s="70">
        <v>17.465909090909101</v>
      </c>
      <c r="J2802" s="74">
        <v>1605</v>
      </c>
      <c r="K2802" s="73">
        <v>91</v>
      </c>
      <c r="L2802" s="75">
        <v>17.6373626373626</v>
      </c>
    </row>
    <row r="2803" spans="2:12" x14ac:dyDescent="0.2">
      <c r="B2803" s="71" t="s">
        <v>5862</v>
      </c>
      <c r="C2803" s="72" t="s">
        <v>5861</v>
      </c>
      <c r="D2803" s="72" t="s">
        <v>8648</v>
      </c>
      <c r="E2803" s="72" t="s">
        <v>10118</v>
      </c>
      <c r="F2803" s="72" t="s">
        <v>9990</v>
      </c>
      <c r="G2803" s="116">
        <v>0</v>
      </c>
      <c r="H2803" s="73">
        <v>27</v>
      </c>
      <c r="I2803" s="70">
        <v>0</v>
      </c>
      <c r="J2803" s="74">
        <v>0</v>
      </c>
      <c r="K2803" s="73">
        <v>26</v>
      </c>
      <c r="L2803" s="75">
        <v>0</v>
      </c>
    </row>
    <row r="2804" spans="2:12" x14ac:dyDescent="0.2">
      <c r="B2804" s="71" t="s">
        <v>5862</v>
      </c>
      <c r="C2804" s="72" t="s">
        <v>5861</v>
      </c>
      <c r="D2804" s="72" t="s">
        <v>8263</v>
      </c>
      <c r="E2804" s="72" t="s">
        <v>10118</v>
      </c>
      <c r="F2804" s="72" t="s">
        <v>9983</v>
      </c>
      <c r="G2804" s="116">
        <v>10339</v>
      </c>
      <c r="H2804" s="73">
        <v>264</v>
      </c>
      <c r="I2804" s="70">
        <v>39.162878787878803</v>
      </c>
      <c r="J2804" s="74">
        <v>10871</v>
      </c>
      <c r="K2804" s="73">
        <v>262</v>
      </c>
      <c r="L2804" s="75">
        <v>41.492366412213698</v>
      </c>
    </row>
    <row r="2805" spans="2:12" x14ac:dyDescent="0.2">
      <c r="B2805" s="71" t="s">
        <v>5862</v>
      </c>
      <c r="C2805" s="72" t="s">
        <v>5861</v>
      </c>
      <c r="D2805" s="72" t="s">
        <v>8264</v>
      </c>
      <c r="E2805" s="72" t="s">
        <v>10118</v>
      </c>
      <c r="F2805" s="72" t="s">
        <v>9983</v>
      </c>
      <c r="G2805" s="116">
        <v>48701</v>
      </c>
      <c r="H2805" s="73">
        <v>1166</v>
      </c>
      <c r="I2805" s="70">
        <v>41.767581475128601</v>
      </c>
      <c r="J2805" s="74">
        <v>51757</v>
      </c>
      <c r="K2805" s="73">
        <v>1172</v>
      </c>
      <c r="L2805" s="75">
        <v>44.161262798634802</v>
      </c>
    </row>
    <row r="2806" spans="2:12" x14ac:dyDescent="0.2">
      <c r="B2806" s="71" t="s">
        <v>5862</v>
      </c>
      <c r="C2806" s="72" t="s">
        <v>5861</v>
      </c>
      <c r="D2806" s="72" t="s">
        <v>8265</v>
      </c>
      <c r="E2806" s="72" t="s">
        <v>10118</v>
      </c>
      <c r="F2806" s="72" t="s">
        <v>9983</v>
      </c>
      <c r="G2806" s="116">
        <v>96154</v>
      </c>
      <c r="H2806" s="73">
        <v>2025</v>
      </c>
      <c r="I2806" s="70">
        <v>47.483456790123498</v>
      </c>
      <c r="J2806" s="74">
        <v>98331</v>
      </c>
      <c r="K2806" s="73">
        <v>2071</v>
      </c>
      <c r="L2806" s="75">
        <v>47.479961371318197</v>
      </c>
    </row>
    <row r="2807" spans="2:12" x14ac:dyDescent="0.2">
      <c r="B2807" s="71" t="s">
        <v>5862</v>
      </c>
      <c r="C2807" s="72" t="s">
        <v>5861</v>
      </c>
      <c r="D2807" s="72" t="s">
        <v>8266</v>
      </c>
      <c r="E2807" s="72" t="s">
        <v>10118</v>
      </c>
      <c r="F2807" s="72" t="s">
        <v>9983</v>
      </c>
      <c r="G2807" s="116">
        <v>1292</v>
      </c>
      <c r="H2807" s="73">
        <v>83</v>
      </c>
      <c r="I2807" s="70">
        <v>15.566265060240999</v>
      </c>
      <c r="J2807" s="74">
        <v>1359</v>
      </c>
      <c r="K2807" s="73">
        <v>88</v>
      </c>
      <c r="L2807" s="75">
        <v>15.443181818181801</v>
      </c>
    </row>
    <row r="2808" spans="2:12" x14ac:dyDescent="0.2">
      <c r="B2808" s="71" t="s">
        <v>5862</v>
      </c>
      <c r="C2808" s="72" t="s">
        <v>5861</v>
      </c>
      <c r="D2808" s="72" t="s">
        <v>6346</v>
      </c>
      <c r="E2808" s="72" t="s">
        <v>10118</v>
      </c>
      <c r="F2808" s="72" t="s">
        <v>9983</v>
      </c>
      <c r="G2808" s="116">
        <v>2007</v>
      </c>
      <c r="H2808" s="73">
        <v>158</v>
      </c>
      <c r="I2808" s="70">
        <v>12.7025316455696</v>
      </c>
      <c r="J2808" s="74">
        <v>2056</v>
      </c>
      <c r="K2808" s="73">
        <v>158</v>
      </c>
      <c r="L2808" s="75">
        <v>13.0126582278481</v>
      </c>
    </row>
    <row r="2809" spans="2:12" x14ac:dyDescent="0.2">
      <c r="B2809" s="71" t="s">
        <v>5862</v>
      </c>
      <c r="C2809" s="72" t="s">
        <v>5861</v>
      </c>
      <c r="D2809" s="72" t="s">
        <v>6347</v>
      </c>
      <c r="E2809" s="72" t="s">
        <v>10118</v>
      </c>
      <c r="F2809" s="72" t="s">
        <v>9983</v>
      </c>
      <c r="G2809" s="116">
        <v>4407</v>
      </c>
      <c r="H2809" s="73">
        <v>177</v>
      </c>
      <c r="I2809" s="70">
        <v>24.8983050847458</v>
      </c>
      <c r="J2809" s="74">
        <v>5065</v>
      </c>
      <c r="K2809" s="73">
        <v>178</v>
      </c>
      <c r="L2809" s="75">
        <v>28.455056179775301</v>
      </c>
    </row>
    <row r="2810" spans="2:12" x14ac:dyDescent="0.2">
      <c r="B2810" s="71" t="s">
        <v>5862</v>
      </c>
      <c r="C2810" s="72" t="s">
        <v>5861</v>
      </c>
      <c r="D2810" s="72" t="s">
        <v>6348</v>
      </c>
      <c r="E2810" s="72" t="s">
        <v>10118</v>
      </c>
      <c r="F2810" s="72" t="s">
        <v>9983</v>
      </c>
      <c r="G2810" s="116">
        <v>19910</v>
      </c>
      <c r="H2810" s="73">
        <v>459</v>
      </c>
      <c r="I2810" s="70">
        <v>43.376906318082803</v>
      </c>
      <c r="J2810" s="74">
        <v>21034</v>
      </c>
      <c r="K2810" s="73">
        <v>486</v>
      </c>
      <c r="L2810" s="75">
        <v>43.279835390946502</v>
      </c>
    </row>
    <row r="2811" spans="2:12" x14ac:dyDescent="0.2">
      <c r="B2811" s="71" t="s">
        <v>5862</v>
      </c>
      <c r="C2811" s="72" t="s">
        <v>5861</v>
      </c>
      <c r="D2811" s="72" t="s">
        <v>8649</v>
      </c>
      <c r="E2811" s="72" t="s">
        <v>10118</v>
      </c>
      <c r="F2811" s="72" t="s">
        <v>9990</v>
      </c>
      <c r="G2811" s="116">
        <v>0</v>
      </c>
      <c r="H2811" s="73">
        <v>35</v>
      </c>
      <c r="I2811" s="70">
        <v>0</v>
      </c>
      <c r="J2811" s="74">
        <v>0</v>
      </c>
      <c r="K2811" s="73">
        <v>33</v>
      </c>
      <c r="L2811" s="75">
        <v>0</v>
      </c>
    </row>
    <row r="2812" spans="2:12" x14ac:dyDescent="0.2">
      <c r="B2812" s="71" t="s">
        <v>5862</v>
      </c>
      <c r="C2812" s="72" t="s">
        <v>5861</v>
      </c>
      <c r="D2812" s="72" t="s">
        <v>6349</v>
      </c>
      <c r="E2812" s="72" t="s">
        <v>10118</v>
      </c>
      <c r="F2812" s="72" t="s">
        <v>9983</v>
      </c>
      <c r="G2812" s="116">
        <v>3000</v>
      </c>
      <c r="H2812" s="73">
        <v>101</v>
      </c>
      <c r="I2812" s="70">
        <v>29.702970297029701</v>
      </c>
      <c r="J2812" s="74">
        <v>2800</v>
      </c>
      <c r="K2812" s="73">
        <v>107</v>
      </c>
      <c r="L2812" s="75">
        <v>26.1682242990654</v>
      </c>
    </row>
    <row r="2813" spans="2:12" x14ac:dyDescent="0.2">
      <c r="B2813" s="71" t="s">
        <v>5862</v>
      </c>
      <c r="C2813" s="72" t="s">
        <v>5861</v>
      </c>
      <c r="D2813" s="72" t="s">
        <v>6350</v>
      </c>
      <c r="E2813" s="72" t="s">
        <v>10118</v>
      </c>
      <c r="F2813" s="72" t="s">
        <v>9983</v>
      </c>
      <c r="G2813" s="116">
        <v>2719</v>
      </c>
      <c r="H2813" s="73">
        <v>124</v>
      </c>
      <c r="I2813" s="70">
        <v>21.927419354838701</v>
      </c>
      <c r="J2813" s="74">
        <v>2800</v>
      </c>
      <c r="K2813" s="73">
        <v>126</v>
      </c>
      <c r="L2813" s="75">
        <v>22.2222222222222</v>
      </c>
    </row>
    <row r="2814" spans="2:12" x14ac:dyDescent="0.2">
      <c r="B2814" s="71" t="s">
        <v>5862</v>
      </c>
      <c r="C2814" s="72" t="s">
        <v>5861</v>
      </c>
      <c r="D2814" s="72" t="s">
        <v>8650</v>
      </c>
      <c r="E2814" s="72" t="s">
        <v>10118</v>
      </c>
      <c r="F2814" s="72" t="s">
        <v>9990</v>
      </c>
      <c r="G2814" s="116">
        <v>0</v>
      </c>
      <c r="H2814" s="73">
        <v>14</v>
      </c>
      <c r="I2814" s="70">
        <v>0</v>
      </c>
      <c r="J2814" s="74">
        <v>0</v>
      </c>
      <c r="K2814" s="73">
        <v>14</v>
      </c>
      <c r="L2814" s="75">
        <v>0</v>
      </c>
    </row>
    <row r="2815" spans="2:12" x14ac:dyDescent="0.2">
      <c r="B2815" s="71" t="s">
        <v>5862</v>
      </c>
      <c r="C2815" s="72" t="s">
        <v>5861</v>
      </c>
      <c r="D2815" s="72" t="s">
        <v>8651</v>
      </c>
      <c r="E2815" s="72" t="s">
        <v>10118</v>
      </c>
      <c r="F2815" s="72" t="s">
        <v>9990</v>
      </c>
      <c r="G2815" s="116">
        <v>0</v>
      </c>
      <c r="H2815" s="73">
        <v>36</v>
      </c>
      <c r="I2815" s="70">
        <v>0</v>
      </c>
      <c r="J2815" s="74">
        <v>0</v>
      </c>
      <c r="K2815" s="73">
        <v>36</v>
      </c>
      <c r="L2815" s="75">
        <v>0</v>
      </c>
    </row>
    <row r="2816" spans="2:12" x14ac:dyDescent="0.2">
      <c r="B2816" s="71" t="s">
        <v>5862</v>
      </c>
      <c r="C2816" s="72" t="s">
        <v>5861</v>
      </c>
      <c r="D2816" s="72" t="s">
        <v>8652</v>
      </c>
      <c r="E2816" s="72" t="s">
        <v>10118</v>
      </c>
      <c r="F2816" s="72" t="s">
        <v>9990</v>
      </c>
      <c r="G2816" s="116">
        <v>0</v>
      </c>
      <c r="H2816" s="73">
        <v>17</v>
      </c>
      <c r="I2816" s="70">
        <v>0</v>
      </c>
      <c r="J2816" s="74">
        <v>0</v>
      </c>
      <c r="K2816" s="73">
        <v>17</v>
      </c>
      <c r="L2816" s="75">
        <v>0</v>
      </c>
    </row>
    <row r="2817" spans="2:12" x14ac:dyDescent="0.2">
      <c r="B2817" s="71" t="s">
        <v>5862</v>
      </c>
      <c r="C2817" s="72" t="s">
        <v>5861</v>
      </c>
      <c r="D2817" s="72" t="s">
        <v>6351</v>
      </c>
      <c r="E2817" s="72" t="s">
        <v>10118</v>
      </c>
      <c r="F2817" s="72" t="s">
        <v>9983</v>
      </c>
      <c r="G2817" s="116">
        <v>4619</v>
      </c>
      <c r="H2817" s="73">
        <v>233</v>
      </c>
      <c r="I2817" s="70">
        <v>19.824034334763901</v>
      </c>
      <c r="J2817" s="74">
        <v>4690</v>
      </c>
      <c r="K2817" s="73">
        <v>232</v>
      </c>
      <c r="L2817" s="75">
        <v>20.215517241379299</v>
      </c>
    </row>
    <row r="2818" spans="2:12" x14ac:dyDescent="0.2">
      <c r="B2818" s="71" t="s">
        <v>5862</v>
      </c>
      <c r="C2818" s="72" t="s">
        <v>5861</v>
      </c>
      <c r="D2818" s="72" t="s">
        <v>6352</v>
      </c>
      <c r="E2818" s="72" t="s">
        <v>10118</v>
      </c>
      <c r="F2818" s="72" t="s">
        <v>9983</v>
      </c>
      <c r="G2818" s="116">
        <v>2304</v>
      </c>
      <c r="H2818" s="73">
        <v>71</v>
      </c>
      <c r="I2818" s="70">
        <v>32.450704225352098</v>
      </c>
      <c r="J2818" s="74">
        <v>2735</v>
      </c>
      <c r="K2818" s="73">
        <v>69</v>
      </c>
      <c r="L2818" s="75">
        <v>39.637681159420303</v>
      </c>
    </row>
    <row r="2819" spans="2:12" x14ac:dyDescent="0.2">
      <c r="B2819" s="71" t="s">
        <v>5862</v>
      </c>
      <c r="C2819" s="72" t="s">
        <v>5861</v>
      </c>
      <c r="D2819" s="72" t="s">
        <v>6353</v>
      </c>
      <c r="E2819" s="72" t="s">
        <v>10118</v>
      </c>
      <c r="F2819" s="72" t="s">
        <v>9983</v>
      </c>
      <c r="G2819" s="116">
        <v>191120</v>
      </c>
      <c r="H2819" s="73">
        <v>4626</v>
      </c>
      <c r="I2819" s="70">
        <v>41.314310419368802</v>
      </c>
      <c r="J2819" s="74">
        <v>198180</v>
      </c>
      <c r="K2819" s="73">
        <v>4682</v>
      </c>
      <c r="L2819" s="75">
        <v>42.328064929517303</v>
      </c>
    </row>
    <row r="2820" spans="2:12" x14ac:dyDescent="0.2">
      <c r="B2820" s="71" t="s">
        <v>5862</v>
      </c>
      <c r="C2820" s="72" t="s">
        <v>5861</v>
      </c>
      <c r="D2820" s="72" t="s">
        <v>8653</v>
      </c>
      <c r="E2820" s="72" t="s">
        <v>10118</v>
      </c>
      <c r="F2820" s="72" t="s">
        <v>9990</v>
      </c>
      <c r="G2820" s="116">
        <v>0</v>
      </c>
      <c r="H2820" s="73">
        <v>11</v>
      </c>
      <c r="I2820" s="70">
        <v>0</v>
      </c>
      <c r="J2820" s="74">
        <v>0</v>
      </c>
      <c r="K2820" s="73">
        <v>11</v>
      </c>
      <c r="L2820" s="75">
        <v>0</v>
      </c>
    </row>
    <row r="2821" spans="2:12" x14ac:dyDescent="0.2">
      <c r="B2821" s="71" t="s">
        <v>5862</v>
      </c>
      <c r="C2821" s="72" t="s">
        <v>5861</v>
      </c>
      <c r="D2821" s="72" t="s">
        <v>6354</v>
      </c>
      <c r="E2821" s="72" t="s">
        <v>10118</v>
      </c>
      <c r="F2821" s="72" t="s">
        <v>9983</v>
      </c>
      <c r="G2821" s="116">
        <v>1952</v>
      </c>
      <c r="H2821" s="73">
        <v>87</v>
      </c>
      <c r="I2821" s="70">
        <v>22.4367816091954</v>
      </c>
      <c r="J2821" s="74">
        <v>2183</v>
      </c>
      <c r="K2821" s="73">
        <v>88</v>
      </c>
      <c r="L2821" s="75">
        <v>24.806818181818201</v>
      </c>
    </row>
    <row r="2822" spans="2:12" x14ac:dyDescent="0.2">
      <c r="B2822" s="71" t="s">
        <v>5862</v>
      </c>
      <c r="C2822" s="72" t="s">
        <v>5861</v>
      </c>
      <c r="D2822" s="72" t="s">
        <v>6355</v>
      </c>
      <c r="E2822" s="72" t="s">
        <v>10118</v>
      </c>
      <c r="F2822" s="72" t="s">
        <v>9983</v>
      </c>
      <c r="G2822" s="116">
        <v>3458</v>
      </c>
      <c r="H2822" s="73">
        <v>144</v>
      </c>
      <c r="I2822" s="70">
        <v>24.0138888888889</v>
      </c>
      <c r="J2822" s="74">
        <v>3567</v>
      </c>
      <c r="K2822" s="73">
        <v>145</v>
      </c>
      <c r="L2822" s="75">
        <v>24.6</v>
      </c>
    </row>
    <row r="2823" spans="2:12" x14ac:dyDescent="0.2">
      <c r="B2823" s="71" t="s">
        <v>5862</v>
      </c>
      <c r="C2823" s="72" t="s">
        <v>5861</v>
      </c>
      <c r="D2823" s="72" t="s">
        <v>8654</v>
      </c>
      <c r="E2823" s="72" t="s">
        <v>10118</v>
      </c>
      <c r="F2823" s="72" t="s">
        <v>9990</v>
      </c>
      <c r="G2823" s="116">
        <v>0</v>
      </c>
      <c r="H2823" s="73">
        <v>36</v>
      </c>
      <c r="I2823" s="70">
        <v>0</v>
      </c>
      <c r="J2823" s="74">
        <v>0</v>
      </c>
      <c r="K2823" s="73">
        <v>35</v>
      </c>
      <c r="L2823" s="75">
        <v>0</v>
      </c>
    </row>
    <row r="2824" spans="2:12" x14ac:dyDescent="0.2">
      <c r="B2824" s="71" t="s">
        <v>5862</v>
      </c>
      <c r="C2824" s="72" t="s">
        <v>5861</v>
      </c>
      <c r="D2824" s="72" t="s">
        <v>6356</v>
      </c>
      <c r="E2824" s="72" t="s">
        <v>10118</v>
      </c>
      <c r="F2824" s="72" t="s">
        <v>9983</v>
      </c>
      <c r="G2824" s="116">
        <v>165636</v>
      </c>
      <c r="H2824" s="73">
        <v>3532</v>
      </c>
      <c r="I2824" s="70">
        <v>46.895809739524303</v>
      </c>
      <c r="J2824" s="74">
        <v>174793</v>
      </c>
      <c r="K2824" s="73">
        <v>3572</v>
      </c>
      <c r="L2824" s="75">
        <v>48.934210526315802</v>
      </c>
    </row>
    <row r="2825" spans="2:12" x14ac:dyDescent="0.2">
      <c r="B2825" s="71" t="s">
        <v>5862</v>
      </c>
      <c r="C2825" s="72" t="s">
        <v>5861</v>
      </c>
      <c r="D2825" s="72" t="s">
        <v>8655</v>
      </c>
      <c r="E2825" s="72" t="s">
        <v>10118</v>
      </c>
      <c r="F2825" s="72" t="s">
        <v>9990</v>
      </c>
      <c r="G2825" s="116">
        <v>0</v>
      </c>
      <c r="H2825" s="73">
        <v>19</v>
      </c>
      <c r="I2825" s="70">
        <v>0</v>
      </c>
      <c r="J2825" s="74">
        <v>0</v>
      </c>
      <c r="K2825" s="73">
        <v>21</v>
      </c>
      <c r="L2825" s="75">
        <v>0</v>
      </c>
    </row>
    <row r="2826" spans="2:12" x14ac:dyDescent="0.2">
      <c r="B2826" s="71" t="s">
        <v>5862</v>
      </c>
      <c r="C2826" s="72" t="s">
        <v>5861</v>
      </c>
      <c r="D2826" s="72" t="s">
        <v>6357</v>
      </c>
      <c r="E2826" s="72" t="s">
        <v>10118</v>
      </c>
      <c r="F2826" s="72" t="s">
        <v>9983</v>
      </c>
      <c r="G2826" s="116">
        <v>2616</v>
      </c>
      <c r="H2826" s="73">
        <v>123</v>
      </c>
      <c r="I2826" s="70">
        <v>21.268292682926798</v>
      </c>
      <c r="J2826" s="74">
        <v>2691</v>
      </c>
      <c r="K2826" s="73">
        <v>131</v>
      </c>
      <c r="L2826" s="75">
        <v>20.5419847328244</v>
      </c>
    </row>
    <row r="2827" spans="2:12" x14ac:dyDescent="0.2">
      <c r="B2827" s="71" t="s">
        <v>5862</v>
      </c>
      <c r="C2827" s="72" t="s">
        <v>5861</v>
      </c>
      <c r="D2827" s="72" t="s">
        <v>6358</v>
      </c>
      <c r="E2827" s="72" t="s">
        <v>10118</v>
      </c>
      <c r="F2827" s="72" t="s">
        <v>9983</v>
      </c>
      <c r="G2827" s="116">
        <v>9871</v>
      </c>
      <c r="H2827" s="73">
        <v>313</v>
      </c>
      <c r="I2827" s="70">
        <v>31.5367412140575</v>
      </c>
      <c r="J2827" s="74">
        <v>11072</v>
      </c>
      <c r="K2827" s="73">
        <v>310</v>
      </c>
      <c r="L2827" s="75">
        <v>35.716129032258102</v>
      </c>
    </row>
    <row r="2828" spans="2:12" x14ac:dyDescent="0.2">
      <c r="B2828" s="71" t="s">
        <v>5862</v>
      </c>
      <c r="C2828" s="72" t="s">
        <v>5861</v>
      </c>
      <c r="D2828" s="72" t="s">
        <v>8656</v>
      </c>
      <c r="E2828" s="72" t="s">
        <v>10118</v>
      </c>
      <c r="F2828" s="72" t="s">
        <v>9990</v>
      </c>
      <c r="G2828" s="116">
        <v>0</v>
      </c>
      <c r="H2828" s="73">
        <v>34</v>
      </c>
      <c r="I2828" s="70">
        <v>0</v>
      </c>
      <c r="J2828" s="74">
        <v>0</v>
      </c>
      <c r="K2828" s="73">
        <v>33</v>
      </c>
      <c r="L2828" s="75">
        <v>0</v>
      </c>
    </row>
    <row r="2829" spans="2:12" x14ac:dyDescent="0.2">
      <c r="B2829" s="71" t="s">
        <v>5862</v>
      </c>
      <c r="C2829" s="72" t="s">
        <v>5861</v>
      </c>
      <c r="D2829" s="72" t="s">
        <v>8657</v>
      </c>
      <c r="E2829" s="72" t="s">
        <v>10118</v>
      </c>
      <c r="F2829" s="72" t="s">
        <v>9990</v>
      </c>
      <c r="G2829" s="116">
        <v>0</v>
      </c>
      <c r="H2829" s="73">
        <v>20</v>
      </c>
      <c r="I2829" s="70">
        <v>0</v>
      </c>
      <c r="J2829" s="74">
        <v>0</v>
      </c>
      <c r="K2829" s="73">
        <v>19</v>
      </c>
      <c r="L2829" s="75">
        <v>0</v>
      </c>
    </row>
    <row r="2830" spans="2:12" x14ac:dyDescent="0.2">
      <c r="B2830" s="71" t="s">
        <v>5862</v>
      </c>
      <c r="C2830" s="72" t="s">
        <v>5861</v>
      </c>
      <c r="D2830" s="72" t="s">
        <v>8658</v>
      </c>
      <c r="E2830" s="72" t="s">
        <v>10118</v>
      </c>
      <c r="F2830" s="72" t="s">
        <v>9990</v>
      </c>
      <c r="G2830" s="116">
        <v>0</v>
      </c>
      <c r="H2830" s="73">
        <v>14</v>
      </c>
      <c r="I2830" s="70">
        <v>0</v>
      </c>
      <c r="J2830" s="74">
        <v>0</v>
      </c>
      <c r="K2830" s="73">
        <v>14</v>
      </c>
      <c r="L2830" s="75">
        <v>0</v>
      </c>
    </row>
    <row r="2831" spans="2:12" x14ac:dyDescent="0.2">
      <c r="B2831" s="71" t="s">
        <v>5862</v>
      </c>
      <c r="C2831" s="72" t="s">
        <v>5861</v>
      </c>
      <c r="D2831" s="72" t="s">
        <v>6359</v>
      </c>
      <c r="E2831" s="72" t="s">
        <v>10118</v>
      </c>
      <c r="F2831" s="72" t="s">
        <v>9983</v>
      </c>
      <c r="G2831" s="116">
        <v>10200</v>
      </c>
      <c r="H2831" s="73">
        <v>236</v>
      </c>
      <c r="I2831" s="70">
        <v>43.220338983050802</v>
      </c>
      <c r="J2831" s="74">
        <v>10350</v>
      </c>
      <c r="K2831" s="73">
        <v>234</v>
      </c>
      <c r="L2831" s="75">
        <v>44.230769230769198</v>
      </c>
    </row>
    <row r="2832" spans="2:12" x14ac:dyDescent="0.2">
      <c r="B2832" s="71" t="s">
        <v>5862</v>
      </c>
      <c r="C2832" s="72" t="s">
        <v>5861</v>
      </c>
      <c r="D2832" s="72" t="s">
        <v>6360</v>
      </c>
      <c r="E2832" s="72" t="s">
        <v>10118</v>
      </c>
      <c r="F2832" s="72" t="s">
        <v>9983</v>
      </c>
      <c r="G2832" s="116">
        <v>290</v>
      </c>
      <c r="H2832" s="73">
        <v>29</v>
      </c>
      <c r="I2832" s="70">
        <v>10</v>
      </c>
      <c r="J2832" s="74">
        <v>280</v>
      </c>
      <c r="K2832" s="73">
        <v>28</v>
      </c>
      <c r="L2832" s="75">
        <v>10</v>
      </c>
    </row>
    <row r="2833" spans="2:12" x14ac:dyDescent="0.2">
      <c r="B2833" s="71" t="s">
        <v>5862</v>
      </c>
      <c r="C2833" s="72" t="s">
        <v>5861</v>
      </c>
      <c r="D2833" s="72" t="s">
        <v>4338</v>
      </c>
      <c r="E2833" s="72" t="s">
        <v>10118</v>
      </c>
      <c r="F2833" s="72" t="s">
        <v>9983</v>
      </c>
      <c r="G2833" s="116">
        <v>4516</v>
      </c>
      <c r="H2833" s="73">
        <v>107</v>
      </c>
      <c r="I2833" s="70">
        <v>42.2056074766355</v>
      </c>
      <c r="J2833" s="74">
        <v>4726</v>
      </c>
      <c r="K2833" s="73">
        <v>112</v>
      </c>
      <c r="L2833" s="75">
        <v>42.196428571428598</v>
      </c>
    </row>
    <row r="2834" spans="2:12" x14ac:dyDescent="0.2">
      <c r="B2834" s="71" t="s">
        <v>5862</v>
      </c>
      <c r="C2834" s="72" t="s">
        <v>5861</v>
      </c>
      <c r="D2834" s="72" t="s">
        <v>8659</v>
      </c>
      <c r="E2834" s="72" t="s">
        <v>10118</v>
      </c>
      <c r="F2834" s="72" t="s">
        <v>9990</v>
      </c>
      <c r="G2834" s="116">
        <v>0</v>
      </c>
      <c r="H2834" s="73">
        <v>12</v>
      </c>
      <c r="I2834" s="70">
        <v>0</v>
      </c>
      <c r="J2834" s="74">
        <v>0</v>
      </c>
      <c r="K2834" s="73">
        <v>12</v>
      </c>
      <c r="L2834" s="75">
        <v>0</v>
      </c>
    </row>
    <row r="2835" spans="2:12" x14ac:dyDescent="0.2">
      <c r="B2835" s="71" t="s">
        <v>5862</v>
      </c>
      <c r="C2835" s="72" t="s">
        <v>5861</v>
      </c>
      <c r="D2835" s="72" t="s">
        <v>8280</v>
      </c>
      <c r="E2835" s="72" t="s">
        <v>10118</v>
      </c>
      <c r="F2835" s="72" t="s">
        <v>9983</v>
      </c>
      <c r="G2835" s="116">
        <v>3881</v>
      </c>
      <c r="H2835" s="73">
        <v>139</v>
      </c>
      <c r="I2835" s="70">
        <v>27.920863309352502</v>
      </c>
      <c r="J2835" s="74">
        <v>4124</v>
      </c>
      <c r="K2835" s="73">
        <v>145</v>
      </c>
      <c r="L2835" s="75">
        <v>28.4413793103448</v>
      </c>
    </row>
    <row r="2836" spans="2:12" x14ac:dyDescent="0.2">
      <c r="B2836" s="71" t="s">
        <v>5862</v>
      </c>
      <c r="C2836" s="72" t="s">
        <v>5861</v>
      </c>
      <c r="D2836" s="72" t="s">
        <v>8281</v>
      </c>
      <c r="E2836" s="72" t="s">
        <v>10118</v>
      </c>
      <c r="F2836" s="72" t="s">
        <v>9983</v>
      </c>
      <c r="G2836" s="116">
        <v>115</v>
      </c>
      <c r="H2836" s="73">
        <v>65</v>
      </c>
      <c r="I2836" s="70">
        <v>1.7692307692307701</v>
      </c>
      <c r="J2836" s="74">
        <v>117</v>
      </c>
      <c r="K2836" s="73">
        <v>65</v>
      </c>
      <c r="L2836" s="75">
        <v>1.8</v>
      </c>
    </row>
    <row r="2837" spans="2:12" x14ac:dyDescent="0.2">
      <c r="B2837" s="71" t="s">
        <v>5862</v>
      </c>
      <c r="C2837" s="72" t="s">
        <v>5861</v>
      </c>
      <c r="D2837" s="72" t="s">
        <v>8282</v>
      </c>
      <c r="E2837" s="72" t="s">
        <v>10118</v>
      </c>
      <c r="F2837" s="72" t="s">
        <v>9983</v>
      </c>
      <c r="G2837" s="116">
        <v>3000</v>
      </c>
      <c r="H2837" s="73">
        <v>184</v>
      </c>
      <c r="I2837" s="70">
        <v>16.304347826087</v>
      </c>
      <c r="J2837" s="74">
        <v>4000</v>
      </c>
      <c r="K2837" s="73">
        <v>181</v>
      </c>
      <c r="L2837" s="75">
        <v>22.099447513812201</v>
      </c>
    </row>
    <row r="2838" spans="2:12" x14ac:dyDescent="0.2">
      <c r="B2838" s="71" t="s">
        <v>5862</v>
      </c>
      <c r="C2838" s="72" t="s">
        <v>5861</v>
      </c>
      <c r="D2838" s="72" t="s">
        <v>8660</v>
      </c>
      <c r="E2838" s="72" t="s">
        <v>10118</v>
      </c>
      <c r="F2838" s="72" t="s">
        <v>9990</v>
      </c>
      <c r="G2838" s="116">
        <v>0</v>
      </c>
      <c r="H2838" s="73">
        <v>18</v>
      </c>
      <c r="I2838" s="70">
        <v>0</v>
      </c>
      <c r="J2838" s="74">
        <v>0</v>
      </c>
      <c r="K2838" s="73">
        <v>18</v>
      </c>
      <c r="L2838" s="75">
        <v>0</v>
      </c>
    </row>
    <row r="2839" spans="2:12" x14ac:dyDescent="0.2">
      <c r="B2839" s="71" t="s">
        <v>5862</v>
      </c>
      <c r="C2839" s="72" t="s">
        <v>5861</v>
      </c>
      <c r="D2839" s="72" t="s">
        <v>8283</v>
      </c>
      <c r="E2839" s="72" t="s">
        <v>10118</v>
      </c>
      <c r="F2839" s="72" t="s">
        <v>9983</v>
      </c>
      <c r="G2839" s="116">
        <v>21405</v>
      </c>
      <c r="H2839" s="73">
        <v>522</v>
      </c>
      <c r="I2839" s="70">
        <v>41.005747126436802</v>
      </c>
      <c r="J2839" s="74">
        <v>22047</v>
      </c>
      <c r="K2839" s="73">
        <v>528</v>
      </c>
      <c r="L2839" s="75">
        <v>41.755681818181799</v>
      </c>
    </row>
    <row r="2840" spans="2:12" x14ac:dyDescent="0.2">
      <c r="B2840" s="71" t="s">
        <v>5862</v>
      </c>
      <c r="C2840" s="72" t="s">
        <v>5861</v>
      </c>
      <c r="D2840" s="72" t="s">
        <v>8284</v>
      </c>
      <c r="E2840" s="72" t="s">
        <v>10118</v>
      </c>
      <c r="F2840" s="72" t="s">
        <v>9983</v>
      </c>
      <c r="G2840" s="116">
        <v>16414</v>
      </c>
      <c r="H2840" s="73">
        <v>430</v>
      </c>
      <c r="I2840" s="70">
        <v>38.172093023255798</v>
      </c>
      <c r="J2840" s="74">
        <v>17203</v>
      </c>
      <c r="K2840" s="73">
        <v>446</v>
      </c>
      <c r="L2840" s="75">
        <v>38.571748878923799</v>
      </c>
    </row>
    <row r="2841" spans="2:12" x14ac:dyDescent="0.2">
      <c r="B2841" s="71" t="s">
        <v>5862</v>
      </c>
      <c r="C2841" s="72" t="s">
        <v>5861</v>
      </c>
      <c r="D2841" s="72" t="s">
        <v>8285</v>
      </c>
      <c r="E2841" s="72" t="s">
        <v>10118</v>
      </c>
      <c r="F2841" s="72" t="s">
        <v>9983</v>
      </c>
      <c r="G2841" s="116">
        <v>1800</v>
      </c>
      <c r="H2841" s="73">
        <v>115</v>
      </c>
      <c r="I2841" s="70">
        <v>15.6521739130435</v>
      </c>
      <c r="J2841" s="74">
        <v>2064</v>
      </c>
      <c r="K2841" s="73">
        <v>115</v>
      </c>
      <c r="L2841" s="75">
        <v>17.9478260869565</v>
      </c>
    </row>
    <row r="2842" spans="2:12" x14ac:dyDescent="0.2">
      <c r="B2842" s="71" t="s">
        <v>5862</v>
      </c>
      <c r="C2842" s="72" t="s">
        <v>5861</v>
      </c>
      <c r="D2842" s="72" t="s">
        <v>8286</v>
      </c>
      <c r="E2842" s="72" t="s">
        <v>10118</v>
      </c>
      <c r="F2842" s="72" t="s">
        <v>9983</v>
      </c>
      <c r="G2842" s="116">
        <v>1730</v>
      </c>
      <c r="H2842" s="73">
        <v>89</v>
      </c>
      <c r="I2842" s="70">
        <v>19.438202247191001</v>
      </c>
      <c r="J2842" s="74">
        <v>1950</v>
      </c>
      <c r="K2842" s="73">
        <v>88</v>
      </c>
      <c r="L2842" s="75">
        <v>22.159090909090899</v>
      </c>
    </row>
    <row r="2843" spans="2:12" x14ac:dyDescent="0.2">
      <c r="B2843" s="71" t="s">
        <v>5862</v>
      </c>
      <c r="C2843" s="72" t="s">
        <v>5861</v>
      </c>
      <c r="D2843" s="72" t="s">
        <v>8661</v>
      </c>
      <c r="E2843" s="72" t="s">
        <v>10118</v>
      </c>
      <c r="F2843" s="72" t="s">
        <v>9990</v>
      </c>
      <c r="G2843" s="116">
        <v>0</v>
      </c>
      <c r="H2843" s="73">
        <v>58</v>
      </c>
      <c r="I2843" s="70">
        <v>0</v>
      </c>
      <c r="J2843" s="74">
        <v>0</v>
      </c>
      <c r="K2843" s="73">
        <v>60</v>
      </c>
      <c r="L2843" s="75">
        <v>0</v>
      </c>
    </row>
    <row r="2844" spans="2:12" x14ac:dyDescent="0.2">
      <c r="B2844" s="71" t="s">
        <v>5862</v>
      </c>
      <c r="C2844" s="72" t="s">
        <v>5861</v>
      </c>
      <c r="D2844" s="72" t="s">
        <v>8662</v>
      </c>
      <c r="E2844" s="72" t="s">
        <v>10118</v>
      </c>
      <c r="F2844" s="72" t="s">
        <v>9990</v>
      </c>
      <c r="G2844" s="116">
        <v>0</v>
      </c>
      <c r="H2844" s="73">
        <v>25</v>
      </c>
      <c r="I2844" s="70">
        <v>0</v>
      </c>
      <c r="J2844" s="74">
        <v>0</v>
      </c>
      <c r="K2844" s="73">
        <v>27</v>
      </c>
      <c r="L2844" s="75">
        <v>0</v>
      </c>
    </row>
    <row r="2845" spans="2:12" x14ac:dyDescent="0.2">
      <c r="B2845" s="71" t="s">
        <v>5862</v>
      </c>
      <c r="C2845" s="72" t="s">
        <v>5861</v>
      </c>
      <c r="D2845" s="72" t="s">
        <v>8663</v>
      </c>
      <c r="E2845" s="72" t="s">
        <v>10118</v>
      </c>
      <c r="F2845" s="72" t="s">
        <v>9990</v>
      </c>
      <c r="G2845" s="116">
        <v>0</v>
      </c>
      <c r="H2845" s="73">
        <v>64</v>
      </c>
      <c r="I2845" s="70">
        <v>0</v>
      </c>
      <c r="J2845" s="74">
        <v>0</v>
      </c>
      <c r="K2845" s="73">
        <v>68</v>
      </c>
      <c r="L2845" s="75">
        <v>0</v>
      </c>
    </row>
    <row r="2846" spans="2:12" x14ac:dyDescent="0.2">
      <c r="B2846" s="71" t="s">
        <v>5862</v>
      </c>
      <c r="C2846" s="72" t="s">
        <v>5861</v>
      </c>
      <c r="D2846" s="72" t="s">
        <v>8287</v>
      </c>
      <c r="E2846" s="72" t="s">
        <v>10118</v>
      </c>
      <c r="F2846" s="72" t="s">
        <v>9983</v>
      </c>
      <c r="G2846" s="116">
        <v>1911</v>
      </c>
      <c r="H2846" s="73">
        <v>78</v>
      </c>
      <c r="I2846" s="70">
        <v>24.5</v>
      </c>
      <c r="J2846" s="74">
        <v>1939</v>
      </c>
      <c r="K2846" s="73">
        <v>74</v>
      </c>
      <c r="L2846" s="75">
        <v>26.202702702702702</v>
      </c>
    </row>
    <row r="2847" spans="2:12" x14ac:dyDescent="0.2">
      <c r="B2847" s="71" t="s">
        <v>5862</v>
      </c>
      <c r="C2847" s="72" t="s">
        <v>5861</v>
      </c>
      <c r="D2847" s="72" t="s">
        <v>8664</v>
      </c>
      <c r="E2847" s="72" t="s">
        <v>10118</v>
      </c>
      <c r="F2847" s="72" t="s">
        <v>9990</v>
      </c>
      <c r="G2847" s="116">
        <v>0</v>
      </c>
      <c r="H2847" s="73">
        <v>6</v>
      </c>
      <c r="I2847" s="70">
        <v>0</v>
      </c>
      <c r="J2847" s="74">
        <v>0</v>
      </c>
      <c r="K2847" s="73">
        <v>6</v>
      </c>
      <c r="L2847" s="75">
        <v>0</v>
      </c>
    </row>
    <row r="2848" spans="2:12" x14ac:dyDescent="0.2">
      <c r="B2848" s="71" t="s">
        <v>5862</v>
      </c>
      <c r="C2848" s="72" t="s">
        <v>5861</v>
      </c>
      <c r="D2848" s="72" t="s">
        <v>8288</v>
      </c>
      <c r="E2848" s="72" t="s">
        <v>10118</v>
      </c>
      <c r="F2848" s="72" t="s">
        <v>9983</v>
      </c>
      <c r="G2848" s="116">
        <v>2633</v>
      </c>
      <c r="H2848" s="73">
        <v>237</v>
      </c>
      <c r="I2848" s="70">
        <v>11.1097046413502</v>
      </c>
      <c r="J2848" s="74">
        <v>2655</v>
      </c>
      <c r="K2848" s="73">
        <v>235</v>
      </c>
      <c r="L2848" s="75">
        <v>11.297872340425499</v>
      </c>
    </row>
    <row r="2849" spans="2:12" x14ac:dyDescent="0.2">
      <c r="B2849" s="71" t="s">
        <v>5862</v>
      </c>
      <c r="C2849" s="72" t="s">
        <v>5861</v>
      </c>
      <c r="D2849" s="72" t="s">
        <v>8289</v>
      </c>
      <c r="E2849" s="72" t="s">
        <v>10118</v>
      </c>
      <c r="F2849" s="72" t="s">
        <v>9983</v>
      </c>
      <c r="G2849" s="116">
        <v>8225</v>
      </c>
      <c r="H2849" s="73">
        <v>182</v>
      </c>
      <c r="I2849" s="70">
        <v>45.192307692307701</v>
      </c>
      <c r="J2849" s="74">
        <v>8473</v>
      </c>
      <c r="K2849" s="73">
        <v>181</v>
      </c>
      <c r="L2849" s="75">
        <v>46.812154696132602</v>
      </c>
    </row>
    <row r="2850" spans="2:12" x14ac:dyDescent="0.2">
      <c r="B2850" s="71" t="s">
        <v>5862</v>
      </c>
      <c r="C2850" s="72" t="s">
        <v>5861</v>
      </c>
      <c r="D2850" s="72" t="s">
        <v>8665</v>
      </c>
      <c r="E2850" s="72" t="s">
        <v>10118</v>
      </c>
      <c r="F2850" s="72" t="s">
        <v>9990</v>
      </c>
      <c r="G2850" s="116">
        <v>0</v>
      </c>
      <c r="H2850" s="73">
        <v>33</v>
      </c>
      <c r="I2850" s="70">
        <v>0</v>
      </c>
      <c r="J2850" s="74">
        <v>0</v>
      </c>
      <c r="K2850" s="73">
        <v>32</v>
      </c>
      <c r="L2850" s="75">
        <v>0</v>
      </c>
    </row>
    <row r="2851" spans="2:12" x14ac:dyDescent="0.2">
      <c r="B2851" s="71" t="s">
        <v>5862</v>
      </c>
      <c r="C2851" s="72" t="s">
        <v>5861</v>
      </c>
      <c r="D2851" s="72" t="s">
        <v>8290</v>
      </c>
      <c r="E2851" s="72" t="s">
        <v>10118</v>
      </c>
      <c r="F2851" s="72" t="s">
        <v>9983</v>
      </c>
      <c r="G2851" s="116">
        <v>1517</v>
      </c>
      <c r="H2851" s="73">
        <v>93</v>
      </c>
      <c r="I2851" s="70">
        <v>16.311827956989202</v>
      </c>
      <c r="J2851" s="74">
        <v>1610</v>
      </c>
      <c r="K2851" s="73">
        <v>93</v>
      </c>
      <c r="L2851" s="75">
        <v>17.311827956989202</v>
      </c>
    </row>
    <row r="2852" spans="2:12" x14ac:dyDescent="0.2">
      <c r="B2852" s="71" t="s">
        <v>5862</v>
      </c>
      <c r="C2852" s="72" t="s">
        <v>5861</v>
      </c>
      <c r="D2852" s="72" t="s">
        <v>8666</v>
      </c>
      <c r="E2852" s="72" t="s">
        <v>10118</v>
      </c>
      <c r="F2852" s="72" t="s">
        <v>9990</v>
      </c>
      <c r="G2852" s="116">
        <v>0</v>
      </c>
      <c r="H2852" s="73">
        <v>15</v>
      </c>
      <c r="I2852" s="70">
        <v>0</v>
      </c>
      <c r="J2852" s="74">
        <v>0</v>
      </c>
      <c r="K2852" s="73">
        <v>15</v>
      </c>
      <c r="L2852" s="75">
        <v>0</v>
      </c>
    </row>
    <row r="2853" spans="2:12" x14ac:dyDescent="0.2">
      <c r="B2853" s="71" t="s">
        <v>5862</v>
      </c>
      <c r="C2853" s="72" t="s">
        <v>5861</v>
      </c>
      <c r="D2853" s="72" t="s">
        <v>8291</v>
      </c>
      <c r="E2853" s="72" t="s">
        <v>10118</v>
      </c>
      <c r="F2853" s="72" t="s">
        <v>9983</v>
      </c>
      <c r="G2853" s="116">
        <v>32805</v>
      </c>
      <c r="H2853" s="73">
        <v>661</v>
      </c>
      <c r="I2853" s="70">
        <v>49.6293494704992</v>
      </c>
      <c r="J2853" s="74">
        <v>33508</v>
      </c>
      <c r="K2853" s="73">
        <v>669</v>
      </c>
      <c r="L2853" s="75">
        <v>50.086696562032898</v>
      </c>
    </row>
    <row r="2854" spans="2:12" x14ac:dyDescent="0.2">
      <c r="B2854" s="71" t="s">
        <v>5862</v>
      </c>
      <c r="C2854" s="72" t="s">
        <v>5861</v>
      </c>
      <c r="D2854" s="72" t="s">
        <v>8292</v>
      </c>
      <c r="E2854" s="72" t="s">
        <v>10118</v>
      </c>
      <c r="F2854" s="72" t="s">
        <v>9983</v>
      </c>
      <c r="G2854" s="116">
        <v>220341</v>
      </c>
      <c r="H2854" s="73">
        <v>5083</v>
      </c>
      <c r="I2854" s="70">
        <v>43.348613023804802</v>
      </c>
      <c r="J2854" s="74">
        <v>247778</v>
      </c>
      <c r="K2854" s="73">
        <v>5141</v>
      </c>
      <c r="L2854" s="75">
        <v>48.196459832717402</v>
      </c>
    </row>
    <row r="2855" spans="2:12" x14ac:dyDescent="0.2">
      <c r="B2855" s="71" t="s">
        <v>5862</v>
      </c>
      <c r="C2855" s="72" t="s">
        <v>5861</v>
      </c>
      <c r="D2855" s="72" t="s">
        <v>8667</v>
      </c>
      <c r="E2855" s="72" t="s">
        <v>10118</v>
      </c>
      <c r="F2855" s="72" t="s">
        <v>9990</v>
      </c>
      <c r="G2855" s="116">
        <v>0</v>
      </c>
      <c r="H2855" s="73">
        <v>55</v>
      </c>
      <c r="I2855" s="70">
        <v>0</v>
      </c>
      <c r="J2855" s="74">
        <v>0</v>
      </c>
      <c r="K2855" s="73">
        <v>54</v>
      </c>
      <c r="L2855" s="75">
        <v>0</v>
      </c>
    </row>
    <row r="2856" spans="2:12" x14ac:dyDescent="0.2">
      <c r="B2856" s="71" t="s">
        <v>5862</v>
      </c>
      <c r="C2856" s="72" t="s">
        <v>5861</v>
      </c>
      <c r="D2856" s="72" t="s">
        <v>8293</v>
      </c>
      <c r="E2856" s="72" t="s">
        <v>10118</v>
      </c>
      <c r="F2856" s="72" t="s">
        <v>9983</v>
      </c>
      <c r="G2856" s="116">
        <v>5550</v>
      </c>
      <c r="H2856" s="73">
        <v>165</v>
      </c>
      <c r="I2856" s="70">
        <v>33.636363636363598</v>
      </c>
      <c r="J2856" s="74">
        <v>5774</v>
      </c>
      <c r="K2856" s="73">
        <v>175</v>
      </c>
      <c r="L2856" s="75">
        <v>32.994285714285702</v>
      </c>
    </row>
    <row r="2857" spans="2:12" x14ac:dyDescent="0.2">
      <c r="B2857" s="71" t="s">
        <v>5862</v>
      </c>
      <c r="C2857" s="72" t="s">
        <v>5861</v>
      </c>
      <c r="D2857" s="72" t="s">
        <v>8668</v>
      </c>
      <c r="E2857" s="72" t="s">
        <v>10118</v>
      </c>
      <c r="F2857" s="72" t="s">
        <v>9990</v>
      </c>
      <c r="G2857" s="116">
        <v>0</v>
      </c>
      <c r="H2857" s="73">
        <v>23</v>
      </c>
      <c r="I2857" s="70">
        <v>0</v>
      </c>
      <c r="J2857" s="74">
        <v>0</v>
      </c>
      <c r="K2857" s="73">
        <v>23</v>
      </c>
      <c r="L2857" s="75">
        <v>0</v>
      </c>
    </row>
    <row r="2858" spans="2:12" x14ac:dyDescent="0.2">
      <c r="B2858" s="71" t="s">
        <v>5862</v>
      </c>
      <c r="C2858" s="72" t="s">
        <v>5861</v>
      </c>
      <c r="D2858" s="72" t="s">
        <v>8294</v>
      </c>
      <c r="E2858" s="72" t="s">
        <v>10118</v>
      </c>
      <c r="F2858" s="72" t="s">
        <v>9983</v>
      </c>
      <c r="G2858" s="116">
        <v>977</v>
      </c>
      <c r="H2858" s="73">
        <v>86</v>
      </c>
      <c r="I2858" s="70">
        <v>11.3604651162791</v>
      </c>
      <c r="J2858" s="74">
        <v>997</v>
      </c>
      <c r="K2858" s="73">
        <v>85</v>
      </c>
      <c r="L2858" s="75">
        <v>11.729411764705899</v>
      </c>
    </row>
    <row r="2859" spans="2:12" x14ac:dyDescent="0.2">
      <c r="B2859" s="71" t="s">
        <v>5862</v>
      </c>
      <c r="C2859" s="72" t="s">
        <v>5861</v>
      </c>
      <c r="D2859" s="72" t="s">
        <v>8669</v>
      </c>
      <c r="E2859" s="72" t="s">
        <v>10118</v>
      </c>
      <c r="F2859" s="72" t="s">
        <v>9990</v>
      </c>
      <c r="G2859" s="116">
        <v>0</v>
      </c>
      <c r="H2859" s="73">
        <v>29</v>
      </c>
      <c r="I2859" s="70">
        <v>0</v>
      </c>
      <c r="J2859" s="74">
        <v>0</v>
      </c>
      <c r="K2859" s="73">
        <v>30</v>
      </c>
      <c r="L2859" s="75">
        <v>0</v>
      </c>
    </row>
    <row r="2860" spans="2:12" x14ac:dyDescent="0.2">
      <c r="B2860" s="71" t="s">
        <v>5862</v>
      </c>
      <c r="C2860" s="72" t="s">
        <v>5861</v>
      </c>
      <c r="D2860" s="72" t="s">
        <v>8295</v>
      </c>
      <c r="E2860" s="72" t="s">
        <v>10118</v>
      </c>
      <c r="F2860" s="72" t="s">
        <v>9983</v>
      </c>
      <c r="G2860" s="116">
        <v>2214</v>
      </c>
      <c r="H2860" s="73">
        <v>63</v>
      </c>
      <c r="I2860" s="70">
        <v>35.142857142857103</v>
      </c>
      <c r="J2860" s="74">
        <v>2591</v>
      </c>
      <c r="K2860" s="73">
        <v>56</v>
      </c>
      <c r="L2860" s="75">
        <v>46.267857142857103</v>
      </c>
    </row>
    <row r="2861" spans="2:12" x14ac:dyDescent="0.2">
      <c r="B2861" s="71" t="s">
        <v>5862</v>
      </c>
      <c r="C2861" s="72" t="s">
        <v>5861</v>
      </c>
      <c r="D2861" s="72" t="s">
        <v>8296</v>
      </c>
      <c r="E2861" s="72" t="s">
        <v>10118</v>
      </c>
      <c r="F2861" s="72" t="s">
        <v>9983</v>
      </c>
      <c r="G2861" s="116">
        <v>600</v>
      </c>
      <c r="H2861" s="73">
        <v>62</v>
      </c>
      <c r="I2861" s="70">
        <v>9.67741935483871</v>
      </c>
      <c r="J2861" s="74">
        <v>600</v>
      </c>
      <c r="K2861" s="73">
        <v>64</v>
      </c>
      <c r="L2861" s="75">
        <v>9.375</v>
      </c>
    </row>
    <row r="2862" spans="2:12" x14ac:dyDescent="0.2">
      <c r="B2862" s="71" t="s">
        <v>5862</v>
      </c>
      <c r="C2862" s="72" t="s">
        <v>5861</v>
      </c>
      <c r="D2862" s="72" t="s">
        <v>7395</v>
      </c>
      <c r="E2862" s="72" t="s">
        <v>10118</v>
      </c>
      <c r="F2862" s="72" t="s">
        <v>9983</v>
      </c>
      <c r="G2862" s="116">
        <v>38665</v>
      </c>
      <c r="H2862" s="73">
        <v>800</v>
      </c>
      <c r="I2862" s="70">
        <v>48.331249999999997</v>
      </c>
      <c r="J2862" s="74">
        <v>41652</v>
      </c>
      <c r="K2862" s="73">
        <v>820</v>
      </c>
      <c r="L2862" s="75">
        <v>50.7951219512195</v>
      </c>
    </row>
    <row r="2863" spans="2:12" x14ac:dyDescent="0.2">
      <c r="B2863" s="71" t="s">
        <v>5862</v>
      </c>
      <c r="C2863" s="72" t="s">
        <v>5861</v>
      </c>
      <c r="D2863" s="72" t="s">
        <v>8670</v>
      </c>
      <c r="E2863" s="72" t="s">
        <v>10118</v>
      </c>
      <c r="F2863" s="72" t="s">
        <v>9990</v>
      </c>
      <c r="G2863" s="116">
        <v>0</v>
      </c>
      <c r="H2863" s="73">
        <v>11</v>
      </c>
      <c r="I2863" s="70">
        <v>0</v>
      </c>
      <c r="J2863" s="74">
        <v>0</v>
      </c>
      <c r="K2863" s="73">
        <v>11</v>
      </c>
      <c r="L2863" s="75">
        <v>0</v>
      </c>
    </row>
    <row r="2864" spans="2:12" x14ac:dyDescent="0.2">
      <c r="B2864" s="71" t="s">
        <v>5862</v>
      </c>
      <c r="C2864" s="72" t="s">
        <v>5861</v>
      </c>
      <c r="D2864" s="72" t="s">
        <v>8671</v>
      </c>
      <c r="E2864" s="72" t="s">
        <v>10118</v>
      </c>
      <c r="F2864" s="72" t="s">
        <v>9990</v>
      </c>
      <c r="G2864" s="116">
        <v>0</v>
      </c>
      <c r="H2864" s="73">
        <v>20</v>
      </c>
      <c r="I2864" s="70">
        <v>0</v>
      </c>
      <c r="J2864" s="74">
        <v>0</v>
      </c>
      <c r="K2864" s="73">
        <v>21</v>
      </c>
      <c r="L2864" s="75">
        <v>0</v>
      </c>
    </row>
    <row r="2865" spans="2:12" x14ac:dyDescent="0.2">
      <c r="B2865" s="71" t="s">
        <v>5862</v>
      </c>
      <c r="C2865" s="72" t="s">
        <v>5861</v>
      </c>
      <c r="D2865" s="72" t="s">
        <v>8299</v>
      </c>
      <c r="E2865" s="72" t="s">
        <v>10118</v>
      </c>
      <c r="F2865" s="72" t="s">
        <v>9983</v>
      </c>
      <c r="G2865" s="116">
        <v>3153</v>
      </c>
      <c r="H2865" s="73">
        <v>161</v>
      </c>
      <c r="I2865" s="70">
        <v>19.583850931676999</v>
      </c>
      <c r="J2865" s="74">
        <v>3214</v>
      </c>
      <c r="K2865" s="73">
        <v>161</v>
      </c>
      <c r="L2865" s="75">
        <v>19.962732919254702</v>
      </c>
    </row>
    <row r="2866" spans="2:12" x14ac:dyDescent="0.2">
      <c r="B2866" s="71" t="s">
        <v>5862</v>
      </c>
      <c r="C2866" s="72" t="s">
        <v>5861</v>
      </c>
      <c r="D2866" s="72" t="s">
        <v>8300</v>
      </c>
      <c r="E2866" s="72" t="s">
        <v>10118</v>
      </c>
      <c r="F2866" s="72" t="s">
        <v>9983</v>
      </c>
      <c r="G2866" s="116">
        <v>12353</v>
      </c>
      <c r="H2866" s="73">
        <v>311</v>
      </c>
      <c r="I2866" s="70">
        <v>39.720257234726702</v>
      </c>
      <c r="J2866" s="74">
        <v>13880</v>
      </c>
      <c r="K2866" s="73">
        <v>305</v>
      </c>
      <c r="L2866" s="75">
        <v>45.508196721311499</v>
      </c>
    </row>
    <row r="2867" spans="2:12" x14ac:dyDescent="0.2">
      <c r="B2867" s="71" t="s">
        <v>5862</v>
      </c>
      <c r="C2867" s="72" t="s">
        <v>5861</v>
      </c>
      <c r="D2867" s="72" t="s">
        <v>8301</v>
      </c>
      <c r="E2867" s="72" t="s">
        <v>10118</v>
      </c>
      <c r="F2867" s="72" t="s">
        <v>9983</v>
      </c>
      <c r="G2867" s="116">
        <v>713</v>
      </c>
      <c r="H2867" s="73">
        <v>42</v>
      </c>
      <c r="I2867" s="70">
        <v>16.976190476190499</v>
      </c>
      <c r="J2867" s="74">
        <v>725</v>
      </c>
      <c r="K2867" s="73">
        <v>48</v>
      </c>
      <c r="L2867" s="75">
        <v>15.1041666666667</v>
      </c>
    </row>
    <row r="2868" spans="2:12" x14ac:dyDescent="0.2">
      <c r="B2868" s="71" t="s">
        <v>5862</v>
      </c>
      <c r="C2868" s="72" t="s">
        <v>5861</v>
      </c>
      <c r="D2868" s="72" t="s">
        <v>8302</v>
      </c>
      <c r="E2868" s="72" t="s">
        <v>10118</v>
      </c>
      <c r="F2868" s="72" t="s">
        <v>9983</v>
      </c>
      <c r="G2868" s="116">
        <v>2173</v>
      </c>
      <c r="H2868" s="73">
        <v>104</v>
      </c>
      <c r="I2868" s="70">
        <v>20.894230769230798</v>
      </c>
      <c r="J2868" s="74">
        <v>2359</v>
      </c>
      <c r="K2868" s="73">
        <v>105</v>
      </c>
      <c r="L2868" s="75">
        <v>22.466666666666701</v>
      </c>
    </row>
    <row r="2869" spans="2:12" x14ac:dyDescent="0.2">
      <c r="B2869" s="71" t="s">
        <v>5862</v>
      </c>
      <c r="C2869" s="72" t="s">
        <v>5861</v>
      </c>
      <c r="D2869" s="72" t="s">
        <v>8303</v>
      </c>
      <c r="E2869" s="72" t="s">
        <v>10118</v>
      </c>
      <c r="F2869" s="72" t="s">
        <v>9983</v>
      </c>
      <c r="G2869" s="116">
        <v>1899</v>
      </c>
      <c r="H2869" s="73">
        <v>93</v>
      </c>
      <c r="I2869" s="70">
        <v>20.419354838709701</v>
      </c>
      <c r="J2869" s="74">
        <v>1932</v>
      </c>
      <c r="K2869" s="73">
        <v>91</v>
      </c>
      <c r="L2869" s="75">
        <v>21.230769230769202</v>
      </c>
    </row>
    <row r="2870" spans="2:12" x14ac:dyDescent="0.2">
      <c r="B2870" s="71" t="s">
        <v>5862</v>
      </c>
      <c r="C2870" s="72" t="s">
        <v>5861</v>
      </c>
      <c r="D2870" s="72" t="s">
        <v>4339</v>
      </c>
      <c r="E2870" s="72" t="s">
        <v>10118</v>
      </c>
      <c r="F2870" s="72" t="s">
        <v>9983</v>
      </c>
      <c r="G2870" s="116">
        <v>16197</v>
      </c>
      <c r="H2870" s="73">
        <v>810</v>
      </c>
      <c r="I2870" s="70">
        <v>19.9962962962963</v>
      </c>
      <c r="J2870" s="74">
        <v>17100</v>
      </c>
      <c r="K2870" s="73">
        <v>829</v>
      </c>
      <c r="L2870" s="75">
        <v>20.627261761158</v>
      </c>
    </row>
    <row r="2871" spans="2:12" x14ac:dyDescent="0.2">
      <c r="B2871" s="71" t="s">
        <v>5862</v>
      </c>
      <c r="C2871" s="72" t="s">
        <v>5861</v>
      </c>
      <c r="D2871" s="72" t="s">
        <v>8304</v>
      </c>
      <c r="E2871" s="72" t="s">
        <v>10118</v>
      </c>
      <c r="F2871" s="72" t="s">
        <v>9983</v>
      </c>
      <c r="G2871" s="116">
        <v>4194</v>
      </c>
      <c r="H2871" s="73">
        <v>179</v>
      </c>
      <c r="I2871" s="70">
        <v>23.430167597765401</v>
      </c>
      <c r="J2871" s="74">
        <v>4292</v>
      </c>
      <c r="K2871" s="73">
        <v>177</v>
      </c>
      <c r="L2871" s="75">
        <v>24.248587570621499</v>
      </c>
    </row>
    <row r="2872" spans="2:12" x14ac:dyDescent="0.2">
      <c r="B2872" s="71" t="s">
        <v>5862</v>
      </c>
      <c r="C2872" s="72" t="s">
        <v>5861</v>
      </c>
      <c r="D2872" s="72" t="s">
        <v>7401</v>
      </c>
      <c r="E2872" s="72" t="s">
        <v>10118</v>
      </c>
      <c r="F2872" s="72" t="s">
        <v>9983</v>
      </c>
      <c r="G2872" s="116">
        <v>15052</v>
      </c>
      <c r="H2872" s="73">
        <v>575</v>
      </c>
      <c r="I2872" s="70">
        <v>26.1773913043478</v>
      </c>
      <c r="J2872" s="74">
        <v>15855</v>
      </c>
      <c r="K2872" s="73">
        <v>581</v>
      </c>
      <c r="L2872" s="75">
        <v>27.289156626505999</v>
      </c>
    </row>
    <row r="2873" spans="2:12" x14ac:dyDescent="0.2">
      <c r="B2873" s="71" t="s">
        <v>5862</v>
      </c>
      <c r="C2873" s="72" t="s">
        <v>5861</v>
      </c>
      <c r="D2873" s="72" t="s">
        <v>4340</v>
      </c>
      <c r="E2873" s="72" t="s">
        <v>10118</v>
      </c>
      <c r="F2873" s="72" t="s">
        <v>9983</v>
      </c>
      <c r="G2873" s="116">
        <v>6972</v>
      </c>
      <c r="H2873" s="73">
        <v>202</v>
      </c>
      <c r="I2873" s="70">
        <v>34.514851485148498</v>
      </c>
      <c r="J2873" s="74">
        <v>7209</v>
      </c>
      <c r="K2873" s="73">
        <v>207</v>
      </c>
      <c r="L2873" s="75">
        <v>34.826086956521699</v>
      </c>
    </row>
    <row r="2874" spans="2:12" x14ac:dyDescent="0.2">
      <c r="B2874" s="71" t="s">
        <v>5862</v>
      </c>
      <c r="C2874" s="72" t="s">
        <v>5861</v>
      </c>
      <c r="D2874" s="72" t="s">
        <v>7402</v>
      </c>
      <c r="E2874" s="72" t="s">
        <v>10118</v>
      </c>
      <c r="F2874" s="72" t="s">
        <v>9983</v>
      </c>
      <c r="G2874" s="116">
        <v>2238</v>
      </c>
      <c r="H2874" s="73">
        <v>86</v>
      </c>
      <c r="I2874" s="70">
        <v>26.023255813953501</v>
      </c>
      <c r="J2874" s="74">
        <v>2661</v>
      </c>
      <c r="K2874" s="73">
        <v>88</v>
      </c>
      <c r="L2874" s="75">
        <v>30.238636363636399</v>
      </c>
    </row>
    <row r="2875" spans="2:12" x14ac:dyDescent="0.2">
      <c r="B2875" s="71" t="s">
        <v>5862</v>
      </c>
      <c r="C2875" s="72" t="s">
        <v>5861</v>
      </c>
      <c r="D2875" s="72" t="s">
        <v>7403</v>
      </c>
      <c r="E2875" s="72" t="s">
        <v>10118</v>
      </c>
      <c r="F2875" s="72" t="s">
        <v>9983</v>
      </c>
      <c r="G2875" s="116">
        <v>1795</v>
      </c>
      <c r="H2875" s="73">
        <v>108</v>
      </c>
      <c r="I2875" s="70">
        <v>16.620370370370399</v>
      </c>
      <c r="J2875" s="74">
        <v>1773</v>
      </c>
      <c r="K2875" s="73">
        <v>108</v>
      </c>
      <c r="L2875" s="75">
        <v>16.4166666666667</v>
      </c>
    </row>
    <row r="2876" spans="2:12" x14ac:dyDescent="0.2">
      <c r="B2876" s="71" t="s">
        <v>5862</v>
      </c>
      <c r="C2876" s="72" t="s">
        <v>5861</v>
      </c>
      <c r="D2876" s="72" t="s">
        <v>7404</v>
      </c>
      <c r="E2876" s="72" t="s">
        <v>10118</v>
      </c>
      <c r="F2876" s="72" t="s">
        <v>9983</v>
      </c>
      <c r="G2876" s="116">
        <v>1235</v>
      </c>
      <c r="H2876" s="73">
        <v>93</v>
      </c>
      <c r="I2876" s="70">
        <v>13.2795698924731</v>
      </c>
      <c r="J2876" s="74">
        <v>1288</v>
      </c>
      <c r="K2876" s="73">
        <v>94</v>
      </c>
      <c r="L2876" s="75">
        <v>13.702127659574501</v>
      </c>
    </row>
    <row r="2877" spans="2:12" x14ac:dyDescent="0.2">
      <c r="B2877" s="71" t="s">
        <v>5862</v>
      </c>
      <c r="C2877" s="72" t="s">
        <v>5861</v>
      </c>
      <c r="D2877" s="72" t="s">
        <v>7405</v>
      </c>
      <c r="E2877" s="72" t="s">
        <v>10118</v>
      </c>
      <c r="F2877" s="72" t="s">
        <v>9983</v>
      </c>
      <c r="G2877" s="116">
        <v>2229</v>
      </c>
      <c r="H2877" s="73">
        <v>118</v>
      </c>
      <c r="I2877" s="70">
        <v>18.889830508474599</v>
      </c>
      <c r="J2877" s="74">
        <v>2484</v>
      </c>
      <c r="K2877" s="73">
        <v>119</v>
      </c>
      <c r="L2877" s="75">
        <v>20.873949579831901</v>
      </c>
    </row>
    <row r="2878" spans="2:12" x14ac:dyDescent="0.2">
      <c r="B2878" s="71" t="s">
        <v>5862</v>
      </c>
      <c r="C2878" s="72" t="s">
        <v>5861</v>
      </c>
      <c r="D2878" s="72" t="s">
        <v>7406</v>
      </c>
      <c r="E2878" s="72" t="s">
        <v>10118</v>
      </c>
      <c r="F2878" s="72" t="s">
        <v>9983</v>
      </c>
      <c r="G2878" s="116">
        <v>1786</v>
      </c>
      <c r="H2878" s="73">
        <v>70</v>
      </c>
      <c r="I2878" s="70">
        <v>25.514285714285698</v>
      </c>
      <c r="J2878" s="74">
        <v>1888</v>
      </c>
      <c r="K2878" s="73">
        <v>69</v>
      </c>
      <c r="L2878" s="75">
        <v>27.3623188405797</v>
      </c>
    </row>
    <row r="2879" spans="2:12" x14ac:dyDescent="0.2">
      <c r="B2879" s="71" t="s">
        <v>5862</v>
      </c>
      <c r="C2879" s="72" t="s">
        <v>5861</v>
      </c>
      <c r="D2879" s="72" t="s">
        <v>7407</v>
      </c>
      <c r="E2879" s="72" t="s">
        <v>10118</v>
      </c>
      <c r="F2879" s="72" t="s">
        <v>9983</v>
      </c>
      <c r="G2879" s="116">
        <v>921</v>
      </c>
      <c r="H2879" s="73">
        <v>58</v>
      </c>
      <c r="I2879" s="70">
        <v>15.8793103448276</v>
      </c>
      <c r="J2879" s="74">
        <v>947</v>
      </c>
      <c r="K2879" s="73">
        <v>60</v>
      </c>
      <c r="L2879" s="75">
        <v>15.783333333333299</v>
      </c>
    </row>
    <row r="2880" spans="2:12" x14ac:dyDescent="0.2">
      <c r="B2880" s="71" t="s">
        <v>5862</v>
      </c>
      <c r="C2880" s="72" t="s">
        <v>5861</v>
      </c>
      <c r="D2880" s="72" t="s">
        <v>8672</v>
      </c>
      <c r="E2880" s="72" t="s">
        <v>10118</v>
      </c>
      <c r="F2880" s="72" t="s">
        <v>9990</v>
      </c>
      <c r="G2880" s="116">
        <v>0</v>
      </c>
      <c r="H2880" s="73">
        <v>43</v>
      </c>
      <c r="I2880" s="70">
        <v>0</v>
      </c>
      <c r="J2880" s="74">
        <v>0</v>
      </c>
      <c r="K2880" s="73">
        <v>42</v>
      </c>
      <c r="L2880" s="75">
        <v>0</v>
      </c>
    </row>
    <row r="2881" spans="2:12" x14ac:dyDescent="0.2">
      <c r="B2881" s="71" t="s">
        <v>5862</v>
      </c>
      <c r="C2881" s="72" t="s">
        <v>5861</v>
      </c>
      <c r="D2881" s="72" t="s">
        <v>7408</v>
      </c>
      <c r="E2881" s="72" t="s">
        <v>10118</v>
      </c>
      <c r="F2881" s="72" t="s">
        <v>9983</v>
      </c>
      <c r="G2881" s="116">
        <v>3723</v>
      </c>
      <c r="H2881" s="73">
        <v>116</v>
      </c>
      <c r="I2881" s="70">
        <v>32.094827586206897</v>
      </c>
      <c r="J2881" s="74">
        <v>3911</v>
      </c>
      <c r="K2881" s="73">
        <v>113</v>
      </c>
      <c r="L2881" s="75">
        <v>34.610619469026503</v>
      </c>
    </row>
    <row r="2882" spans="2:12" x14ac:dyDescent="0.2">
      <c r="B2882" s="71" t="s">
        <v>5862</v>
      </c>
      <c r="C2882" s="72" t="s">
        <v>5861</v>
      </c>
      <c r="D2882" s="72" t="s">
        <v>7409</v>
      </c>
      <c r="E2882" s="72" t="s">
        <v>10118</v>
      </c>
      <c r="F2882" s="72" t="s">
        <v>9983</v>
      </c>
      <c r="G2882" s="116">
        <v>17378</v>
      </c>
      <c r="H2882" s="73">
        <v>407</v>
      </c>
      <c r="I2882" s="70">
        <v>42.697788697788702</v>
      </c>
      <c r="J2882" s="74">
        <v>18647</v>
      </c>
      <c r="K2882" s="73">
        <v>416</v>
      </c>
      <c r="L2882" s="75">
        <v>44.824519230769198</v>
      </c>
    </row>
    <row r="2883" spans="2:12" x14ac:dyDescent="0.2">
      <c r="B2883" s="71" t="s">
        <v>5862</v>
      </c>
      <c r="C2883" s="72" t="s">
        <v>5861</v>
      </c>
      <c r="D2883" s="72" t="s">
        <v>8673</v>
      </c>
      <c r="E2883" s="72" t="s">
        <v>10118</v>
      </c>
      <c r="F2883" s="72" t="s">
        <v>9990</v>
      </c>
      <c r="G2883" s="116">
        <v>0</v>
      </c>
      <c r="H2883" s="73">
        <v>271</v>
      </c>
      <c r="I2883" s="70">
        <v>0</v>
      </c>
      <c r="J2883" s="74">
        <v>0</v>
      </c>
      <c r="K2883" s="73">
        <v>270</v>
      </c>
      <c r="L2883" s="75">
        <v>0</v>
      </c>
    </row>
    <row r="2884" spans="2:12" x14ac:dyDescent="0.2">
      <c r="B2884" s="71" t="s">
        <v>5862</v>
      </c>
      <c r="C2884" s="72" t="s">
        <v>5861</v>
      </c>
      <c r="D2884" s="72" t="s">
        <v>8674</v>
      </c>
      <c r="E2884" s="72" t="s">
        <v>10118</v>
      </c>
      <c r="F2884" s="72" t="s">
        <v>9990</v>
      </c>
      <c r="G2884" s="116">
        <v>0</v>
      </c>
      <c r="H2884" s="73">
        <v>5</v>
      </c>
      <c r="I2884" s="70">
        <v>0</v>
      </c>
      <c r="J2884" s="74">
        <v>0</v>
      </c>
      <c r="K2884" s="73">
        <v>5</v>
      </c>
      <c r="L2884" s="75">
        <v>0</v>
      </c>
    </row>
    <row r="2885" spans="2:12" x14ac:dyDescent="0.2">
      <c r="B2885" s="71" t="s">
        <v>5862</v>
      </c>
      <c r="C2885" s="72" t="s">
        <v>5861</v>
      </c>
      <c r="D2885" s="72" t="s">
        <v>7410</v>
      </c>
      <c r="E2885" s="72" t="s">
        <v>10118</v>
      </c>
      <c r="F2885" s="72" t="s">
        <v>9990</v>
      </c>
      <c r="G2885" s="116">
        <v>0</v>
      </c>
      <c r="H2885" s="73">
        <v>34</v>
      </c>
      <c r="I2885" s="70">
        <v>0</v>
      </c>
      <c r="J2885" s="74">
        <v>0</v>
      </c>
      <c r="K2885" s="73">
        <v>34</v>
      </c>
      <c r="L2885" s="75">
        <v>0</v>
      </c>
    </row>
    <row r="2886" spans="2:12" x14ac:dyDescent="0.2">
      <c r="B2886" s="71" t="s">
        <v>5862</v>
      </c>
      <c r="C2886" s="72" t="s">
        <v>5861</v>
      </c>
      <c r="D2886" s="72" t="s">
        <v>7411</v>
      </c>
      <c r="E2886" s="72" t="s">
        <v>10118</v>
      </c>
      <c r="F2886" s="72" t="s">
        <v>9983</v>
      </c>
      <c r="G2886" s="116">
        <v>3326</v>
      </c>
      <c r="H2886" s="73">
        <v>78</v>
      </c>
      <c r="I2886" s="70">
        <v>42.6410256410256</v>
      </c>
      <c r="J2886" s="74">
        <v>3382</v>
      </c>
      <c r="K2886" s="73">
        <v>75</v>
      </c>
      <c r="L2886" s="75">
        <v>45.093333333333298</v>
      </c>
    </row>
    <row r="2887" spans="2:12" x14ac:dyDescent="0.2">
      <c r="B2887" s="71" t="s">
        <v>5862</v>
      </c>
      <c r="C2887" s="72" t="s">
        <v>5861</v>
      </c>
      <c r="D2887" s="72" t="s">
        <v>7412</v>
      </c>
      <c r="E2887" s="72" t="s">
        <v>10118</v>
      </c>
      <c r="F2887" s="72" t="s">
        <v>9983</v>
      </c>
      <c r="G2887" s="116">
        <v>531</v>
      </c>
      <c r="H2887" s="73">
        <v>56</v>
      </c>
      <c r="I2887" s="70">
        <v>9.4821428571428594</v>
      </c>
      <c r="J2887" s="74">
        <v>540</v>
      </c>
      <c r="K2887" s="73">
        <v>56</v>
      </c>
      <c r="L2887" s="75">
        <v>9.6428571428571406</v>
      </c>
    </row>
    <row r="2888" spans="2:12" x14ac:dyDescent="0.2">
      <c r="B2888" s="71" t="s">
        <v>5862</v>
      </c>
      <c r="C2888" s="72" t="s">
        <v>5861</v>
      </c>
      <c r="D2888" s="72" t="s">
        <v>7413</v>
      </c>
      <c r="E2888" s="72" t="s">
        <v>10118</v>
      </c>
      <c r="F2888" s="72" t="s">
        <v>9983</v>
      </c>
      <c r="G2888" s="116">
        <v>1734</v>
      </c>
      <c r="H2888" s="73">
        <v>88</v>
      </c>
      <c r="I2888" s="70">
        <v>19.704545454545499</v>
      </c>
      <c r="J2888" s="74">
        <v>1821</v>
      </c>
      <c r="K2888" s="73">
        <v>90</v>
      </c>
      <c r="L2888" s="75">
        <v>20.233333333333299</v>
      </c>
    </row>
    <row r="2889" spans="2:12" x14ac:dyDescent="0.2">
      <c r="B2889" s="71" t="s">
        <v>5862</v>
      </c>
      <c r="C2889" s="72" t="s">
        <v>5861</v>
      </c>
      <c r="D2889" s="72" t="s">
        <v>8675</v>
      </c>
      <c r="E2889" s="72" t="s">
        <v>10118</v>
      </c>
      <c r="F2889" s="72" t="s">
        <v>9990</v>
      </c>
      <c r="G2889" s="116">
        <v>0</v>
      </c>
      <c r="H2889" s="73">
        <v>37</v>
      </c>
      <c r="I2889" s="70">
        <v>0</v>
      </c>
      <c r="J2889" s="74">
        <v>0</v>
      </c>
      <c r="K2889" s="73">
        <v>37</v>
      </c>
      <c r="L2889" s="75">
        <v>0</v>
      </c>
    </row>
    <row r="2890" spans="2:12" x14ac:dyDescent="0.2">
      <c r="B2890" s="71" t="s">
        <v>5862</v>
      </c>
      <c r="C2890" s="72" t="s">
        <v>5861</v>
      </c>
      <c r="D2890" s="72" t="s">
        <v>7414</v>
      </c>
      <c r="E2890" s="72" t="s">
        <v>10118</v>
      </c>
      <c r="F2890" s="72" t="s">
        <v>9983</v>
      </c>
      <c r="G2890" s="116">
        <v>2747</v>
      </c>
      <c r="H2890" s="73">
        <v>105</v>
      </c>
      <c r="I2890" s="70">
        <v>26.1619047619048</v>
      </c>
      <c r="J2890" s="74">
        <v>3117</v>
      </c>
      <c r="K2890" s="73">
        <v>105</v>
      </c>
      <c r="L2890" s="75">
        <v>29.685714285714301</v>
      </c>
    </row>
    <row r="2891" spans="2:12" x14ac:dyDescent="0.2">
      <c r="B2891" s="71" t="s">
        <v>5862</v>
      </c>
      <c r="C2891" s="72" t="s">
        <v>5861</v>
      </c>
      <c r="D2891" s="72" t="s">
        <v>8676</v>
      </c>
      <c r="E2891" s="72" t="s">
        <v>10118</v>
      </c>
      <c r="F2891" s="72" t="s">
        <v>9990</v>
      </c>
      <c r="G2891" s="116">
        <v>0</v>
      </c>
      <c r="H2891" s="73">
        <v>27</v>
      </c>
      <c r="I2891" s="70">
        <v>0</v>
      </c>
      <c r="J2891" s="74">
        <v>0</v>
      </c>
      <c r="K2891" s="73">
        <v>29</v>
      </c>
      <c r="L2891" s="75">
        <v>0</v>
      </c>
    </row>
    <row r="2892" spans="2:12" x14ac:dyDescent="0.2">
      <c r="B2892" s="71" t="s">
        <v>5862</v>
      </c>
      <c r="C2892" s="72" t="s">
        <v>5861</v>
      </c>
      <c r="D2892" s="72" t="s">
        <v>7415</v>
      </c>
      <c r="E2892" s="72" t="s">
        <v>10118</v>
      </c>
      <c r="F2892" s="72" t="s">
        <v>9983</v>
      </c>
      <c r="G2892" s="116">
        <v>4313</v>
      </c>
      <c r="H2892" s="73">
        <v>158</v>
      </c>
      <c r="I2892" s="70">
        <v>27.2974683544304</v>
      </c>
      <c r="J2892" s="74">
        <v>4453</v>
      </c>
      <c r="K2892" s="73">
        <v>157</v>
      </c>
      <c r="L2892" s="75">
        <v>28.363057324840799</v>
      </c>
    </row>
    <row r="2893" spans="2:12" x14ac:dyDescent="0.2">
      <c r="B2893" s="71" t="s">
        <v>5862</v>
      </c>
      <c r="C2893" s="72" t="s">
        <v>5861</v>
      </c>
      <c r="D2893" s="72" t="s">
        <v>7416</v>
      </c>
      <c r="E2893" s="72" t="s">
        <v>10118</v>
      </c>
      <c r="F2893" s="72" t="s">
        <v>9983</v>
      </c>
      <c r="G2893" s="116">
        <v>5874</v>
      </c>
      <c r="H2893" s="73">
        <v>195</v>
      </c>
      <c r="I2893" s="70">
        <v>30.123076923076901</v>
      </c>
      <c r="J2893" s="74">
        <v>5575</v>
      </c>
      <c r="K2893" s="73">
        <v>199</v>
      </c>
      <c r="L2893" s="75">
        <v>28.015075376884401</v>
      </c>
    </row>
    <row r="2894" spans="2:12" x14ac:dyDescent="0.2">
      <c r="B2894" s="71" t="s">
        <v>5862</v>
      </c>
      <c r="C2894" s="72" t="s">
        <v>5861</v>
      </c>
      <c r="D2894" s="72" t="s">
        <v>8677</v>
      </c>
      <c r="E2894" s="72" t="s">
        <v>10118</v>
      </c>
      <c r="F2894" s="72" t="s">
        <v>9990</v>
      </c>
      <c r="G2894" s="116">
        <v>0</v>
      </c>
      <c r="H2894" s="73">
        <v>24</v>
      </c>
      <c r="I2894" s="70">
        <v>0</v>
      </c>
      <c r="J2894" s="74">
        <v>0</v>
      </c>
      <c r="K2894" s="73">
        <v>25</v>
      </c>
      <c r="L2894" s="75">
        <v>0</v>
      </c>
    </row>
    <row r="2895" spans="2:12" x14ac:dyDescent="0.2">
      <c r="B2895" s="71" t="s">
        <v>5862</v>
      </c>
      <c r="C2895" s="72" t="s">
        <v>5861</v>
      </c>
      <c r="D2895" s="72" t="s">
        <v>7417</v>
      </c>
      <c r="E2895" s="72" t="s">
        <v>10118</v>
      </c>
      <c r="F2895" s="72" t="s">
        <v>9983</v>
      </c>
      <c r="G2895" s="116">
        <v>2155</v>
      </c>
      <c r="H2895" s="73">
        <v>118</v>
      </c>
      <c r="I2895" s="70">
        <v>18.2627118644068</v>
      </c>
      <c r="J2895" s="74">
        <v>2313</v>
      </c>
      <c r="K2895" s="73">
        <v>123</v>
      </c>
      <c r="L2895" s="75">
        <v>18.804878048780498</v>
      </c>
    </row>
    <row r="2896" spans="2:12" x14ac:dyDescent="0.2">
      <c r="B2896" s="71" t="s">
        <v>5862</v>
      </c>
      <c r="C2896" s="72" t="s">
        <v>5861</v>
      </c>
      <c r="D2896" s="72" t="s">
        <v>8678</v>
      </c>
      <c r="E2896" s="72" t="s">
        <v>10118</v>
      </c>
      <c r="F2896" s="72" t="s">
        <v>9990</v>
      </c>
      <c r="G2896" s="116">
        <v>0</v>
      </c>
      <c r="H2896" s="73">
        <v>58</v>
      </c>
      <c r="I2896" s="70">
        <v>0</v>
      </c>
      <c r="J2896" s="74">
        <v>0</v>
      </c>
      <c r="K2896" s="73">
        <v>59</v>
      </c>
      <c r="L2896" s="75">
        <v>0</v>
      </c>
    </row>
    <row r="2897" spans="2:12" x14ac:dyDescent="0.2">
      <c r="B2897" s="71" t="s">
        <v>5862</v>
      </c>
      <c r="C2897" s="72" t="s">
        <v>5861</v>
      </c>
      <c r="D2897" s="72" t="s">
        <v>3665</v>
      </c>
      <c r="E2897" s="72" t="s">
        <v>10118</v>
      </c>
      <c r="F2897" s="72" t="s">
        <v>9983</v>
      </c>
      <c r="G2897" s="116">
        <v>53040</v>
      </c>
      <c r="H2897" s="73">
        <v>1544</v>
      </c>
      <c r="I2897" s="70">
        <v>34.352331606217597</v>
      </c>
      <c r="J2897" s="74">
        <v>54100</v>
      </c>
      <c r="K2897" s="73">
        <v>1554</v>
      </c>
      <c r="L2897" s="75">
        <v>34.813384813384801</v>
      </c>
    </row>
    <row r="2898" spans="2:12" x14ac:dyDescent="0.2">
      <c r="B2898" s="71" t="s">
        <v>5862</v>
      </c>
      <c r="C2898" s="72" t="s">
        <v>5861</v>
      </c>
      <c r="D2898" s="72" t="s">
        <v>8679</v>
      </c>
      <c r="E2898" s="72" t="s">
        <v>10118</v>
      </c>
      <c r="F2898" s="72" t="s">
        <v>9990</v>
      </c>
      <c r="G2898" s="116">
        <v>0</v>
      </c>
      <c r="H2898" s="73">
        <v>85</v>
      </c>
      <c r="I2898" s="70">
        <v>0</v>
      </c>
      <c r="J2898" s="74">
        <v>0</v>
      </c>
      <c r="K2898" s="73">
        <v>87</v>
      </c>
      <c r="L2898" s="75">
        <v>0</v>
      </c>
    </row>
    <row r="2899" spans="2:12" x14ac:dyDescent="0.2">
      <c r="B2899" s="71" t="s">
        <v>5862</v>
      </c>
      <c r="C2899" s="72" t="s">
        <v>5861</v>
      </c>
      <c r="D2899" s="72" t="s">
        <v>3666</v>
      </c>
      <c r="E2899" s="72" t="s">
        <v>10118</v>
      </c>
      <c r="F2899" s="72" t="s">
        <v>9983</v>
      </c>
      <c r="G2899" s="116">
        <v>20355</v>
      </c>
      <c r="H2899" s="73">
        <v>545</v>
      </c>
      <c r="I2899" s="70">
        <v>37.348623853211002</v>
      </c>
      <c r="J2899" s="74">
        <v>20453</v>
      </c>
      <c r="K2899" s="73">
        <v>562</v>
      </c>
      <c r="L2899" s="75">
        <v>36.393238434163699</v>
      </c>
    </row>
    <row r="2900" spans="2:12" x14ac:dyDescent="0.2">
      <c r="B2900" s="71" t="s">
        <v>5862</v>
      </c>
      <c r="C2900" s="72" t="s">
        <v>5861</v>
      </c>
      <c r="D2900" s="72" t="s">
        <v>8680</v>
      </c>
      <c r="E2900" s="72" t="s">
        <v>10118</v>
      </c>
      <c r="F2900" s="72" t="s">
        <v>9990</v>
      </c>
      <c r="G2900" s="116">
        <v>0</v>
      </c>
      <c r="H2900" s="73">
        <v>11</v>
      </c>
      <c r="I2900" s="70">
        <v>0</v>
      </c>
      <c r="J2900" s="74">
        <v>0</v>
      </c>
      <c r="K2900" s="73">
        <v>11</v>
      </c>
      <c r="L2900" s="75">
        <v>0</v>
      </c>
    </row>
    <row r="2901" spans="2:12" x14ac:dyDescent="0.2">
      <c r="B2901" s="71" t="s">
        <v>5862</v>
      </c>
      <c r="C2901" s="72" t="s">
        <v>5861</v>
      </c>
      <c r="D2901" s="72" t="s">
        <v>8681</v>
      </c>
      <c r="E2901" s="72" t="s">
        <v>10118</v>
      </c>
      <c r="F2901" s="72" t="s">
        <v>9990</v>
      </c>
      <c r="G2901" s="116">
        <v>0</v>
      </c>
      <c r="H2901" s="73">
        <v>52</v>
      </c>
      <c r="I2901" s="70">
        <v>0</v>
      </c>
      <c r="J2901" s="74">
        <v>0</v>
      </c>
      <c r="K2901" s="73">
        <v>53</v>
      </c>
      <c r="L2901" s="75">
        <v>0</v>
      </c>
    </row>
    <row r="2902" spans="2:12" x14ac:dyDescent="0.2">
      <c r="B2902" s="71" t="s">
        <v>5864</v>
      </c>
      <c r="C2902" s="72" t="s">
        <v>5863</v>
      </c>
      <c r="D2902" s="72" t="s">
        <v>3667</v>
      </c>
      <c r="E2902" s="72" t="s">
        <v>10118</v>
      </c>
      <c r="F2902" s="72" t="s">
        <v>9983</v>
      </c>
      <c r="G2902" s="116">
        <v>7000</v>
      </c>
      <c r="H2902" s="73">
        <v>154</v>
      </c>
      <c r="I2902" s="70">
        <v>45.454545454545503</v>
      </c>
      <c r="J2902" s="74">
        <v>7500</v>
      </c>
      <c r="K2902" s="73">
        <v>159</v>
      </c>
      <c r="L2902" s="75">
        <v>47.169811320754697</v>
      </c>
    </row>
    <row r="2903" spans="2:12" x14ac:dyDescent="0.2">
      <c r="B2903" s="71" t="s">
        <v>5864</v>
      </c>
      <c r="C2903" s="72" t="s">
        <v>5863</v>
      </c>
      <c r="D2903" s="72" t="s">
        <v>8682</v>
      </c>
      <c r="E2903" s="72" t="s">
        <v>10118</v>
      </c>
      <c r="F2903" s="72" t="s">
        <v>9983</v>
      </c>
      <c r="G2903" s="116">
        <v>0</v>
      </c>
      <c r="H2903" s="73">
        <v>98</v>
      </c>
      <c r="I2903" s="70">
        <v>0</v>
      </c>
      <c r="J2903" s="74">
        <v>750</v>
      </c>
      <c r="K2903" s="73">
        <v>98</v>
      </c>
      <c r="L2903" s="75">
        <v>7.6530612244898002</v>
      </c>
    </row>
    <row r="2904" spans="2:12" x14ac:dyDescent="0.2">
      <c r="B2904" s="71" t="s">
        <v>5864</v>
      </c>
      <c r="C2904" s="72" t="s">
        <v>5863</v>
      </c>
      <c r="D2904" s="72" t="s">
        <v>3668</v>
      </c>
      <c r="E2904" s="72" t="s">
        <v>10118</v>
      </c>
      <c r="F2904" s="72" t="s">
        <v>9983</v>
      </c>
      <c r="G2904" s="116">
        <v>2700</v>
      </c>
      <c r="H2904" s="73">
        <v>104</v>
      </c>
      <c r="I2904" s="70">
        <v>25.961538461538499</v>
      </c>
      <c r="J2904" s="74">
        <v>3500</v>
      </c>
      <c r="K2904" s="73">
        <v>102</v>
      </c>
      <c r="L2904" s="75">
        <v>34.313725490196099</v>
      </c>
    </row>
    <row r="2905" spans="2:12" x14ac:dyDescent="0.2">
      <c r="B2905" s="71" t="s">
        <v>5864</v>
      </c>
      <c r="C2905" s="72" t="s">
        <v>5863</v>
      </c>
      <c r="D2905" s="72" t="s">
        <v>3669</v>
      </c>
      <c r="E2905" s="72" t="s">
        <v>10118</v>
      </c>
      <c r="F2905" s="72" t="s">
        <v>9983</v>
      </c>
      <c r="G2905" s="116">
        <v>6000</v>
      </c>
      <c r="H2905" s="73">
        <v>169</v>
      </c>
      <c r="I2905" s="70">
        <v>35.5029585798817</v>
      </c>
      <c r="J2905" s="74">
        <v>7500</v>
      </c>
      <c r="K2905" s="73">
        <v>179</v>
      </c>
      <c r="L2905" s="75">
        <v>41.899441340782097</v>
      </c>
    </row>
    <row r="2906" spans="2:12" x14ac:dyDescent="0.2">
      <c r="B2906" s="71" t="s">
        <v>5864</v>
      </c>
      <c r="C2906" s="72" t="s">
        <v>5863</v>
      </c>
      <c r="D2906" s="72" t="s">
        <v>3670</v>
      </c>
      <c r="E2906" s="72" t="s">
        <v>10118</v>
      </c>
      <c r="F2906" s="72" t="s">
        <v>9983</v>
      </c>
      <c r="G2906" s="116">
        <v>6700</v>
      </c>
      <c r="H2906" s="73">
        <v>160</v>
      </c>
      <c r="I2906" s="70">
        <v>41.875</v>
      </c>
      <c r="J2906" s="74">
        <v>6700</v>
      </c>
      <c r="K2906" s="73">
        <v>167</v>
      </c>
      <c r="L2906" s="75">
        <v>40.119760479041901</v>
      </c>
    </row>
    <row r="2907" spans="2:12" x14ac:dyDescent="0.2">
      <c r="B2907" s="71" t="s">
        <v>5864</v>
      </c>
      <c r="C2907" s="72" t="s">
        <v>5863</v>
      </c>
      <c r="D2907" s="72" t="s">
        <v>8683</v>
      </c>
      <c r="E2907" s="72" t="s">
        <v>10118</v>
      </c>
      <c r="F2907" s="72" t="s">
        <v>9990</v>
      </c>
      <c r="G2907" s="116">
        <v>0</v>
      </c>
      <c r="H2907" s="73">
        <v>24</v>
      </c>
      <c r="I2907" s="70">
        <v>0</v>
      </c>
      <c r="J2907" s="74">
        <v>0</v>
      </c>
      <c r="K2907" s="73">
        <v>23</v>
      </c>
      <c r="L2907" s="75">
        <v>0</v>
      </c>
    </row>
    <row r="2908" spans="2:12" x14ac:dyDescent="0.2">
      <c r="B2908" s="71" t="s">
        <v>5864</v>
      </c>
      <c r="C2908" s="72" t="s">
        <v>5863</v>
      </c>
      <c r="D2908" s="72" t="s">
        <v>6188</v>
      </c>
      <c r="E2908" s="72" t="s">
        <v>10118</v>
      </c>
      <c r="F2908" s="72" t="s">
        <v>9983</v>
      </c>
      <c r="G2908" s="116">
        <v>19000</v>
      </c>
      <c r="H2908" s="73">
        <v>493</v>
      </c>
      <c r="I2908" s="70">
        <v>38.539553752535497</v>
      </c>
      <c r="J2908" s="74">
        <v>19000</v>
      </c>
      <c r="K2908" s="73">
        <v>504</v>
      </c>
      <c r="L2908" s="75">
        <v>37.698412698412703</v>
      </c>
    </row>
    <row r="2909" spans="2:12" x14ac:dyDescent="0.2">
      <c r="B2909" s="71" t="s">
        <v>5864</v>
      </c>
      <c r="C2909" s="72" t="s">
        <v>5863</v>
      </c>
      <c r="D2909" s="72" t="s">
        <v>6189</v>
      </c>
      <c r="E2909" s="72" t="s">
        <v>10118</v>
      </c>
      <c r="F2909" s="72" t="s">
        <v>9983</v>
      </c>
      <c r="G2909" s="116">
        <v>1750</v>
      </c>
      <c r="H2909" s="73">
        <v>84</v>
      </c>
      <c r="I2909" s="70">
        <v>20.8333333333333</v>
      </c>
      <c r="J2909" s="74">
        <v>1750</v>
      </c>
      <c r="K2909" s="73">
        <v>84</v>
      </c>
      <c r="L2909" s="75">
        <v>20.8333333333333</v>
      </c>
    </row>
    <row r="2910" spans="2:12" x14ac:dyDescent="0.2">
      <c r="B2910" s="71" t="s">
        <v>5864</v>
      </c>
      <c r="C2910" s="72" t="s">
        <v>5863</v>
      </c>
      <c r="D2910" s="72" t="s">
        <v>6190</v>
      </c>
      <c r="E2910" s="72" t="s">
        <v>10118</v>
      </c>
      <c r="F2910" s="72" t="s">
        <v>9983</v>
      </c>
      <c r="G2910" s="116">
        <v>10000</v>
      </c>
      <c r="H2910" s="73">
        <v>196</v>
      </c>
      <c r="I2910" s="70">
        <v>51.020408163265301</v>
      </c>
      <c r="J2910" s="74">
        <v>10000</v>
      </c>
      <c r="K2910" s="73">
        <v>202</v>
      </c>
      <c r="L2910" s="75">
        <v>49.504950495049499</v>
      </c>
    </row>
    <row r="2911" spans="2:12" x14ac:dyDescent="0.2">
      <c r="B2911" s="71" t="s">
        <v>5864</v>
      </c>
      <c r="C2911" s="72" t="s">
        <v>5863</v>
      </c>
      <c r="D2911" s="72" t="s">
        <v>6191</v>
      </c>
      <c r="E2911" s="72" t="s">
        <v>10118</v>
      </c>
      <c r="F2911" s="72" t="s">
        <v>9990</v>
      </c>
      <c r="G2911" s="116">
        <v>0</v>
      </c>
      <c r="H2911" s="73">
        <v>58</v>
      </c>
      <c r="I2911" s="70">
        <v>0</v>
      </c>
      <c r="J2911" s="74">
        <v>0</v>
      </c>
      <c r="K2911" s="73">
        <v>63</v>
      </c>
      <c r="L2911" s="75">
        <v>0</v>
      </c>
    </row>
    <row r="2912" spans="2:12" x14ac:dyDescent="0.2">
      <c r="B2912" s="71" t="s">
        <v>5864</v>
      </c>
      <c r="C2912" s="72" t="s">
        <v>5863</v>
      </c>
      <c r="D2912" s="72" t="s">
        <v>6192</v>
      </c>
      <c r="E2912" s="72" t="s">
        <v>10118</v>
      </c>
      <c r="F2912" s="72" t="s">
        <v>9983</v>
      </c>
      <c r="G2912" s="116">
        <v>17518</v>
      </c>
      <c r="H2912" s="73">
        <v>202</v>
      </c>
      <c r="I2912" s="70">
        <v>86.722772277227705</v>
      </c>
      <c r="J2912" s="74">
        <v>17877</v>
      </c>
      <c r="K2912" s="73">
        <v>212</v>
      </c>
      <c r="L2912" s="75">
        <v>84.325471698113205</v>
      </c>
    </row>
    <row r="2913" spans="2:12" x14ac:dyDescent="0.2">
      <c r="B2913" s="71" t="s">
        <v>5864</v>
      </c>
      <c r="C2913" s="72" t="s">
        <v>5863</v>
      </c>
      <c r="D2913" s="72" t="s">
        <v>8684</v>
      </c>
      <c r="E2913" s="72" t="s">
        <v>10118</v>
      </c>
      <c r="F2913" s="72" t="s">
        <v>9990</v>
      </c>
      <c r="G2913" s="116">
        <v>0</v>
      </c>
      <c r="H2913" s="73">
        <v>83</v>
      </c>
      <c r="I2913" s="70">
        <v>0</v>
      </c>
      <c r="J2913" s="74">
        <v>0</v>
      </c>
      <c r="K2913" s="73">
        <v>83</v>
      </c>
      <c r="L2913" s="75">
        <v>0</v>
      </c>
    </row>
    <row r="2914" spans="2:12" x14ac:dyDescent="0.2">
      <c r="B2914" s="71" t="s">
        <v>5864</v>
      </c>
      <c r="C2914" s="72" t="s">
        <v>5863</v>
      </c>
      <c r="D2914" s="72" t="s">
        <v>8685</v>
      </c>
      <c r="E2914" s="72" t="s">
        <v>10118</v>
      </c>
      <c r="F2914" s="72" t="s">
        <v>9980</v>
      </c>
      <c r="G2914" s="116">
        <v>5158</v>
      </c>
      <c r="H2914" s="73">
        <v>105</v>
      </c>
      <c r="I2914" s="70">
        <v>49.123809523809499</v>
      </c>
      <c r="J2914" s="74">
        <v>6333</v>
      </c>
      <c r="K2914" s="73">
        <v>108</v>
      </c>
      <c r="L2914" s="75">
        <v>58.6388888888889</v>
      </c>
    </row>
    <row r="2915" spans="2:12" x14ac:dyDescent="0.2">
      <c r="B2915" s="71" t="s">
        <v>5864</v>
      </c>
      <c r="C2915" s="72" t="s">
        <v>5863</v>
      </c>
      <c r="D2915" s="72" t="s">
        <v>8686</v>
      </c>
      <c r="E2915" s="72" t="s">
        <v>10118</v>
      </c>
      <c r="F2915" s="72" t="s">
        <v>9980</v>
      </c>
      <c r="G2915" s="116">
        <v>0</v>
      </c>
      <c r="H2915" s="73">
        <v>0</v>
      </c>
      <c r="I2915" s="70">
        <v>0</v>
      </c>
      <c r="J2915" s="74">
        <v>0</v>
      </c>
      <c r="K2915" s="73">
        <v>0</v>
      </c>
      <c r="L2915" s="75">
        <v>0</v>
      </c>
    </row>
    <row r="2916" spans="2:12" x14ac:dyDescent="0.2">
      <c r="B2916" s="71" t="s">
        <v>5864</v>
      </c>
      <c r="C2916" s="72" t="s">
        <v>5863</v>
      </c>
      <c r="D2916" s="72" t="s">
        <v>6193</v>
      </c>
      <c r="E2916" s="72" t="s">
        <v>10118</v>
      </c>
      <c r="F2916" s="72" t="s">
        <v>9983</v>
      </c>
      <c r="G2916" s="116">
        <v>6000</v>
      </c>
      <c r="H2916" s="73">
        <v>134</v>
      </c>
      <c r="I2916" s="70">
        <v>44.776119402985103</v>
      </c>
      <c r="J2916" s="74">
        <v>6000</v>
      </c>
      <c r="K2916" s="73">
        <v>136</v>
      </c>
      <c r="L2916" s="75">
        <v>44.117647058823501</v>
      </c>
    </row>
    <row r="2917" spans="2:12" x14ac:dyDescent="0.2">
      <c r="B2917" s="71" t="s">
        <v>5864</v>
      </c>
      <c r="C2917" s="72" t="s">
        <v>5863</v>
      </c>
      <c r="D2917" s="72" t="s">
        <v>6194</v>
      </c>
      <c r="E2917" s="72" t="s">
        <v>10118</v>
      </c>
      <c r="F2917" s="72" t="s">
        <v>9983</v>
      </c>
      <c r="G2917" s="116">
        <v>5550</v>
      </c>
      <c r="H2917" s="73">
        <v>93</v>
      </c>
      <c r="I2917" s="70">
        <v>59.677419354838698</v>
      </c>
      <c r="J2917" s="74">
        <v>5500</v>
      </c>
      <c r="K2917" s="73">
        <v>94</v>
      </c>
      <c r="L2917" s="75">
        <v>58.510638297872298</v>
      </c>
    </row>
    <row r="2918" spans="2:12" x14ac:dyDescent="0.2">
      <c r="B2918" s="71" t="s">
        <v>5864</v>
      </c>
      <c r="C2918" s="72" t="s">
        <v>5863</v>
      </c>
      <c r="D2918" s="72" t="s">
        <v>6195</v>
      </c>
      <c r="E2918" s="72" t="s">
        <v>10118</v>
      </c>
      <c r="F2918" s="72" t="s">
        <v>9983</v>
      </c>
      <c r="G2918" s="116">
        <v>21288</v>
      </c>
      <c r="H2918" s="73">
        <v>416</v>
      </c>
      <c r="I2918" s="70">
        <v>51.173076923076898</v>
      </c>
      <c r="J2918" s="74">
        <v>22258</v>
      </c>
      <c r="K2918" s="73">
        <v>432</v>
      </c>
      <c r="L2918" s="75">
        <v>51.523148148148103</v>
      </c>
    </row>
    <row r="2919" spans="2:12" x14ac:dyDescent="0.2">
      <c r="B2919" s="71" t="s">
        <v>5864</v>
      </c>
      <c r="C2919" s="72" t="s">
        <v>5863</v>
      </c>
      <c r="D2919" s="72" t="s">
        <v>8687</v>
      </c>
      <c r="E2919" s="72" t="s">
        <v>10118</v>
      </c>
      <c r="F2919" s="72" t="s">
        <v>9990</v>
      </c>
      <c r="G2919" s="116">
        <v>0</v>
      </c>
      <c r="H2919" s="73">
        <v>73</v>
      </c>
      <c r="I2919" s="70">
        <v>0</v>
      </c>
      <c r="J2919" s="74">
        <v>0</v>
      </c>
      <c r="K2919" s="73">
        <v>68</v>
      </c>
      <c r="L2919" s="75">
        <v>0</v>
      </c>
    </row>
    <row r="2920" spans="2:12" x14ac:dyDescent="0.2">
      <c r="B2920" s="71" t="s">
        <v>5864</v>
      </c>
      <c r="C2920" s="72" t="s">
        <v>5863</v>
      </c>
      <c r="D2920" s="72" t="s">
        <v>6196</v>
      </c>
      <c r="E2920" s="72" t="s">
        <v>10118</v>
      </c>
      <c r="F2920" s="72" t="s">
        <v>9983</v>
      </c>
      <c r="G2920" s="116">
        <v>7800</v>
      </c>
      <c r="H2920" s="73">
        <v>132</v>
      </c>
      <c r="I2920" s="70">
        <v>59.090909090909101</v>
      </c>
      <c r="J2920" s="74">
        <v>7800</v>
      </c>
      <c r="K2920" s="73">
        <v>133</v>
      </c>
      <c r="L2920" s="75">
        <v>58.646616541353403</v>
      </c>
    </row>
    <row r="2921" spans="2:12" x14ac:dyDescent="0.2">
      <c r="B2921" s="71" t="s">
        <v>5864</v>
      </c>
      <c r="C2921" s="72" t="s">
        <v>5863</v>
      </c>
      <c r="D2921" s="72" t="s">
        <v>6197</v>
      </c>
      <c r="E2921" s="72" t="s">
        <v>10118</v>
      </c>
      <c r="F2921" s="72" t="s">
        <v>9983</v>
      </c>
      <c r="G2921" s="116">
        <v>7907</v>
      </c>
      <c r="H2921" s="73">
        <v>134</v>
      </c>
      <c r="I2921" s="70">
        <v>59.007462686567202</v>
      </c>
      <c r="J2921" s="74">
        <v>8614</v>
      </c>
      <c r="K2921" s="73">
        <v>136</v>
      </c>
      <c r="L2921" s="75">
        <v>63.338235294117602</v>
      </c>
    </row>
    <row r="2922" spans="2:12" x14ac:dyDescent="0.2">
      <c r="B2922" s="71" t="s">
        <v>5864</v>
      </c>
      <c r="C2922" s="72" t="s">
        <v>5863</v>
      </c>
      <c r="D2922" s="72" t="s">
        <v>6198</v>
      </c>
      <c r="E2922" s="72" t="s">
        <v>10118</v>
      </c>
      <c r="F2922" s="72" t="s">
        <v>9983</v>
      </c>
      <c r="G2922" s="116">
        <v>5125</v>
      </c>
      <c r="H2922" s="73">
        <v>117</v>
      </c>
      <c r="I2922" s="70">
        <v>43.803418803418801</v>
      </c>
      <c r="J2922" s="74">
        <v>5527</v>
      </c>
      <c r="K2922" s="73">
        <v>118</v>
      </c>
      <c r="L2922" s="75">
        <v>46.838983050847503</v>
      </c>
    </row>
    <row r="2923" spans="2:12" x14ac:dyDescent="0.2">
      <c r="B2923" s="71" t="s">
        <v>5864</v>
      </c>
      <c r="C2923" s="72" t="s">
        <v>5863</v>
      </c>
      <c r="D2923" s="72" t="s">
        <v>6199</v>
      </c>
      <c r="E2923" s="72" t="s">
        <v>10118</v>
      </c>
      <c r="F2923" s="72" t="s">
        <v>9983</v>
      </c>
      <c r="G2923" s="116">
        <v>5150</v>
      </c>
      <c r="H2923" s="73">
        <v>130</v>
      </c>
      <c r="I2923" s="70">
        <v>39.615384615384599</v>
      </c>
      <c r="J2923" s="74">
        <v>5665</v>
      </c>
      <c r="K2923" s="73">
        <v>133</v>
      </c>
      <c r="L2923" s="75">
        <v>42.593984962405997</v>
      </c>
    </row>
    <row r="2924" spans="2:12" x14ac:dyDescent="0.2">
      <c r="B2924" s="71" t="s">
        <v>5864</v>
      </c>
      <c r="C2924" s="72" t="s">
        <v>5863</v>
      </c>
      <c r="D2924" s="72" t="s">
        <v>8688</v>
      </c>
      <c r="E2924" s="72" t="s">
        <v>10118</v>
      </c>
      <c r="F2924" s="72" t="s">
        <v>9980</v>
      </c>
      <c r="G2924" s="116">
        <v>2900</v>
      </c>
      <c r="H2924" s="73">
        <v>121</v>
      </c>
      <c r="I2924" s="70">
        <v>23.9669421487603</v>
      </c>
      <c r="J2924" s="74">
        <v>2900</v>
      </c>
      <c r="K2924" s="73">
        <v>123</v>
      </c>
      <c r="L2924" s="75">
        <v>23.5772357723577</v>
      </c>
    </row>
    <row r="2925" spans="2:12" x14ac:dyDescent="0.2">
      <c r="B2925" s="71" t="s">
        <v>5864</v>
      </c>
      <c r="C2925" s="72" t="s">
        <v>5863</v>
      </c>
      <c r="D2925" s="72" t="s">
        <v>6201</v>
      </c>
      <c r="E2925" s="72" t="s">
        <v>10118</v>
      </c>
      <c r="F2925" s="72" t="s">
        <v>9983</v>
      </c>
      <c r="G2925" s="116">
        <v>227500</v>
      </c>
      <c r="H2925" s="73">
        <v>2490</v>
      </c>
      <c r="I2925" s="70">
        <v>91.365461847389597</v>
      </c>
      <c r="J2925" s="74">
        <v>250250</v>
      </c>
      <c r="K2925" s="73">
        <v>2598</v>
      </c>
      <c r="L2925" s="75">
        <v>96.324095458044695</v>
      </c>
    </row>
    <row r="2926" spans="2:12" x14ac:dyDescent="0.2">
      <c r="B2926" s="71" t="s">
        <v>5864</v>
      </c>
      <c r="C2926" s="72" t="s">
        <v>5863</v>
      </c>
      <c r="D2926" s="72" t="s">
        <v>6202</v>
      </c>
      <c r="E2926" s="72" t="s">
        <v>10118</v>
      </c>
      <c r="F2926" s="72" t="s">
        <v>9983</v>
      </c>
      <c r="G2926" s="116">
        <v>229670</v>
      </c>
      <c r="H2926" s="73">
        <v>2458</v>
      </c>
      <c r="I2926" s="70">
        <v>93.437754271765698</v>
      </c>
      <c r="J2926" s="74">
        <v>266420</v>
      </c>
      <c r="K2926" s="73">
        <v>2568</v>
      </c>
      <c r="L2926" s="75">
        <v>103.746105919003</v>
      </c>
    </row>
    <row r="2927" spans="2:12" x14ac:dyDescent="0.2">
      <c r="B2927" s="71" t="s">
        <v>5864</v>
      </c>
      <c r="C2927" s="72" t="s">
        <v>5863</v>
      </c>
      <c r="D2927" s="72" t="s">
        <v>7755</v>
      </c>
      <c r="E2927" s="72" t="s">
        <v>10118</v>
      </c>
      <c r="F2927" s="72" t="s">
        <v>9983</v>
      </c>
      <c r="G2927" s="116">
        <v>18000</v>
      </c>
      <c r="H2927" s="73">
        <v>273</v>
      </c>
      <c r="I2927" s="70">
        <v>65.934065934065899</v>
      </c>
      <c r="J2927" s="74">
        <v>20000</v>
      </c>
      <c r="K2927" s="73">
        <v>285</v>
      </c>
      <c r="L2927" s="75">
        <v>70.175438596491205</v>
      </c>
    </row>
    <row r="2928" spans="2:12" x14ac:dyDescent="0.2">
      <c r="B2928" s="71" t="s">
        <v>5864</v>
      </c>
      <c r="C2928" s="72" t="s">
        <v>5863</v>
      </c>
      <c r="D2928" s="72" t="s">
        <v>6203</v>
      </c>
      <c r="E2928" s="72" t="s">
        <v>10118</v>
      </c>
      <c r="F2928" s="72" t="s">
        <v>9983</v>
      </c>
      <c r="G2928" s="116">
        <v>20000</v>
      </c>
      <c r="H2928" s="73">
        <v>527</v>
      </c>
      <c r="I2928" s="70">
        <v>37.9506641366224</v>
      </c>
      <c r="J2928" s="74">
        <v>23000</v>
      </c>
      <c r="K2928" s="73">
        <v>572</v>
      </c>
      <c r="L2928" s="75">
        <v>40.209790209790199</v>
      </c>
    </row>
    <row r="2929" spans="2:12" x14ac:dyDescent="0.2">
      <c r="B2929" s="71" t="s">
        <v>5864</v>
      </c>
      <c r="C2929" s="72" t="s">
        <v>5863</v>
      </c>
      <c r="D2929" s="72" t="s">
        <v>6204</v>
      </c>
      <c r="E2929" s="72" t="s">
        <v>10118</v>
      </c>
      <c r="F2929" s="72" t="s">
        <v>9990</v>
      </c>
      <c r="G2929" s="116">
        <v>0</v>
      </c>
      <c r="H2929" s="73">
        <v>60</v>
      </c>
      <c r="I2929" s="70">
        <v>0</v>
      </c>
      <c r="J2929" s="74">
        <v>0</v>
      </c>
      <c r="K2929" s="73">
        <v>56</v>
      </c>
      <c r="L2929" s="75">
        <v>0</v>
      </c>
    </row>
    <row r="2930" spans="2:12" x14ac:dyDescent="0.2">
      <c r="B2930" s="71" t="s">
        <v>5864</v>
      </c>
      <c r="C2930" s="72" t="s">
        <v>5863</v>
      </c>
      <c r="D2930" s="72" t="s">
        <v>8689</v>
      </c>
      <c r="E2930" s="72" t="s">
        <v>10118</v>
      </c>
      <c r="F2930" s="72" t="s">
        <v>9980</v>
      </c>
      <c r="G2930" s="116">
        <v>2014</v>
      </c>
      <c r="H2930" s="73">
        <v>127</v>
      </c>
      <c r="I2930" s="70">
        <v>15.8582677165354</v>
      </c>
      <c r="J2930" s="74">
        <v>2014</v>
      </c>
      <c r="K2930" s="73">
        <v>127</v>
      </c>
      <c r="L2930" s="75">
        <v>15.8582677165354</v>
      </c>
    </row>
    <row r="2931" spans="2:12" x14ac:dyDescent="0.2">
      <c r="B2931" s="71" t="s">
        <v>5864</v>
      </c>
      <c r="C2931" s="72" t="s">
        <v>5863</v>
      </c>
      <c r="D2931" s="72" t="s">
        <v>6205</v>
      </c>
      <c r="E2931" s="72" t="s">
        <v>10118</v>
      </c>
      <c r="F2931" s="72" t="s">
        <v>9983</v>
      </c>
      <c r="G2931" s="116">
        <v>5500</v>
      </c>
      <c r="H2931" s="73">
        <v>140</v>
      </c>
      <c r="I2931" s="70">
        <v>39.285714285714299</v>
      </c>
      <c r="J2931" s="74">
        <v>8200</v>
      </c>
      <c r="K2931" s="73">
        <v>141</v>
      </c>
      <c r="L2931" s="75">
        <v>58.156028368794303</v>
      </c>
    </row>
    <row r="2932" spans="2:12" x14ac:dyDescent="0.2">
      <c r="B2932" s="71" t="s">
        <v>5864</v>
      </c>
      <c r="C2932" s="72" t="s">
        <v>5863</v>
      </c>
      <c r="D2932" s="72" t="s">
        <v>6206</v>
      </c>
      <c r="E2932" s="72" t="s">
        <v>10118</v>
      </c>
      <c r="F2932" s="72" t="s">
        <v>9983</v>
      </c>
      <c r="G2932" s="116">
        <v>3000</v>
      </c>
      <c r="H2932" s="73">
        <v>129</v>
      </c>
      <c r="I2932" s="70">
        <v>23.255813953488399</v>
      </c>
      <c r="J2932" s="74">
        <v>3000</v>
      </c>
      <c r="K2932" s="73">
        <v>130</v>
      </c>
      <c r="L2932" s="75">
        <v>23.076923076923102</v>
      </c>
    </row>
    <row r="2933" spans="2:12" x14ac:dyDescent="0.2">
      <c r="B2933" s="71" t="s">
        <v>5864</v>
      </c>
      <c r="C2933" s="72" t="s">
        <v>5863</v>
      </c>
      <c r="D2933" s="72" t="s">
        <v>8690</v>
      </c>
      <c r="E2933" s="72" t="s">
        <v>10118</v>
      </c>
      <c r="F2933" s="72" t="s">
        <v>9980</v>
      </c>
      <c r="G2933" s="116">
        <v>0</v>
      </c>
      <c r="H2933" s="73">
        <v>0</v>
      </c>
      <c r="I2933" s="70">
        <v>0</v>
      </c>
      <c r="J2933" s="74">
        <v>0</v>
      </c>
      <c r="K2933" s="73">
        <v>0</v>
      </c>
      <c r="L2933" s="75">
        <v>0</v>
      </c>
    </row>
    <row r="2934" spans="2:12" x14ac:dyDescent="0.2">
      <c r="B2934" s="71" t="s">
        <v>5864</v>
      </c>
      <c r="C2934" s="72" t="s">
        <v>5863</v>
      </c>
      <c r="D2934" s="72" t="s">
        <v>6208</v>
      </c>
      <c r="E2934" s="72" t="s">
        <v>10118</v>
      </c>
      <c r="F2934" s="72" t="s">
        <v>9983</v>
      </c>
      <c r="G2934" s="116">
        <v>500</v>
      </c>
      <c r="H2934" s="73">
        <v>54</v>
      </c>
      <c r="I2934" s="70">
        <v>9.2592592592592595</v>
      </c>
      <c r="J2934" s="74">
        <v>500</v>
      </c>
      <c r="K2934" s="73">
        <v>61</v>
      </c>
      <c r="L2934" s="75">
        <v>8.1967213114754092</v>
      </c>
    </row>
    <row r="2935" spans="2:12" x14ac:dyDescent="0.2">
      <c r="B2935" s="71" t="s">
        <v>5864</v>
      </c>
      <c r="C2935" s="72" t="s">
        <v>5863</v>
      </c>
      <c r="D2935" s="72" t="s">
        <v>6209</v>
      </c>
      <c r="E2935" s="72" t="s">
        <v>10118</v>
      </c>
      <c r="F2935" s="72" t="s">
        <v>9983</v>
      </c>
      <c r="G2935" s="116">
        <v>31152</v>
      </c>
      <c r="H2935" s="73">
        <v>335</v>
      </c>
      <c r="I2935" s="70">
        <v>92.991044776119395</v>
      </c>
      <c r="J2935" s="74">
        <v>34000</v>
      </c>
      <c r="K2935" s="73">
        <v>344</v>
      </c>
      <c r="L2935" s="75">
        <v>98.837209302325604</v>
      </c>
    </row>
    <row r="2936" spans="2:12" x14ac:dyDescent="0.2">
      <c r="B2936" s="71" t="s">
        <v>5864</v>
      </c>
      <c r="C2936" s="72" t="s">
        <v>5863</v>
      </c>
      <c r="D2936" s="72" t="s">
        <v>8691</v>
      </c>
      <c r="E2936" s="72" t="s">
        <v>10118</v>
      </c>
      <c r="F2936" s="72" t="s">
        <v>9990</v>
      </c>
      <c r="G2936" s="116">
        <v>0</v>
      </c>
      <c r="H2936" s="73">
        <v>29</v>
      </c>
      <c r="I2936" s="70">
        <v>0</v>
      </c>
      <c r="J2936" s="74">
        <v>0</v>
      </c>
      <c r="K2936" s="73">
        <v>29</v>
      </c>
      <c r="L2936" s="75">
        <v>0</v>
      </c>
    </row>
    <row r="2937" spans="2:12" x14ac:dyDescent="0.2">
      <c r="B2937" s="71" t="s">
        <v>5864</v>
      </c>
      <c r="C2937" s="72" t="s">
        <v>5863</v>
      </c>
      <c r="D2937" s="72" t="s">
        <v>3699</v>
      </c>
      <c r="E2937" s="72" t="s">
        <v>10118</v>
      </c>
      <c r="F2937" s="72" t="s">
        <v>9983</v>
      </c>
      <c r="G2937" s="116">
        <v>330400</v>
      </c>
      <c r="H2937" s="73">
        <v>1953</v>
      </c>
      <c r="I2937" s="70">
        <v>169.175627240143</v>
      </c>
      <c r="J2937" s="74">
        <v>336543</v>
      </c>
      <c r="K2937" s="73">
        <v>2035</v>
      </c>
      <c r="L2937" s="75">
        <v>165.37739557739599</v>
      </c>
    </row>
    <row r="2938" spans="2:12" x14ac:dyDescent="0.2">
      <c r="B2938" s="71" t="s">
        <v>5864</v>
      </c>
      <c r="C2938" s="72" t="s">
        <v>5863</v>
      </c>
      <c r="D2938" s="72" t="s">
        <v>8692</v>
      </c>
      <c r="E2938" s="72" t="s">
        <v>10118</v>
      </c>
      <c r="F2938" s="72" t="s">
        <v>9980</v>
      </c>
      <c r="G2938" s="116">
        <v>3750</v>
      </c>
      <c r="H2938" s="73">
        <v>115</v>
      </c>
      <c r="I2938" s="70">
        <v>32.6086956521739</v>
      </c>
      <c r="J2938" s="74">
        <v>3750</v>
      </c>
      <c r="K2938" s="73">
        <v>120</v>
      </c>
      <c r="L2938" s="75">
        <v>31.25</v>
      </c>
    </row>
    <row r="2939" spans="2:12" x14ac:dyDescent="0.2">
      <c r="B2939" s="71" t="s">
        <v>5864</v>
      </c>
      <c r="C2939" s="72" t="s">
        <v>5863</v>
      </c>
      <c r="D2939" s="72" t="s">
        <v>3701</v>
      </c>
      <c r="E2939" s="72" t="s">
        <v>10118</v>
      </c>
      <c r="F2939" s="72" t="s">
        <v>9983</v>
      </c>
      <c r="G2939" s="116">
        <v>6500</v>
      </c>
      <c r="H2939" s="73">
        <v>188</v>
      </c>
      <c r="I2939" s="70">
        <v>34.574468085106403</v>
      </c>
      <c r="J2939" s="74">
        <v>6500</v>
      </c>
      <c r="K2939" s="73">
        <v>197</v>
      </c>
      <c r="L2939" s="75">
        <v>32.994923857868002</v>
      </c>
    </row>
    <row r="2940" spans="2:12" x14ac:dyDescent="0.2">
      <c r="B2940" s="71" t="s">
        <v>5864</v>
      </c>
      <c r="C2940" s="72" t="s">
        <v>5863</v>
      </c>
      <c r="D2940" s="72" t="s">
        <v>3702</v>
      </c>
      <c r="E2940" s="72" t="s">
        <v>10118</v>
      </c>
      <c r="F2940" s="72" t="s">
        <v>9983</v>
      </c>
      <c r="G2940" s="116">
        <v>277244</v>
      </c>
      <c r="H2940" s="73">
        <v>2491</v>
      </c>
      <c r="I2940" s="70">
        <v>111.298273785628</v>
      </c>
      <c r="J2940" s="74">
        <v>285561</v>
      </c>
      <c r="K2940" s="73">
        <v>2564</v>
      </c>
      <c r="L2940" s="75">
        <v>111.373244929797</v>
      </c>
    </row>
    <row r="2941" spans="2:12" x14ac:dyDescent="0.2">
      <c r="B2941" s="71" t="s">
        <v>5864</v>
      </c>
      <c r="C2941" s="72" t="s">
        <v>5863</v>
      </c>
      <c r="D2941" s="72" t="s">
        <v>3703</v>
      </c>
      <c r="E2941" s="72" t="s">
        <v>10118</v>
      </c>
      <c r="F2941" s="72" t="s">
        <v>9983</v>
      </c>
      <c r="G2941" s="116">
        <v>24608</v>
      </c>
      <c r="H2941" s="73">
        <v>464</v>
      </c>
      <c r="I2941" s="70">
        <v>53.034482758620697</v>
      </c>
      <c r="J2941" s="74">
        <v>24977</v>
      </c>
      <c r="K2941" s="73">
        <v>476</v>
      </c>
      <c r="L2941" s="75">
        <v>52.472689075630299</v>
      </c>
    </row>
    <row r="2942" spans="2:12" x14ac:dyDescent="0.2">
      <c r="B2942" s="71" t="s">
        <v>5864</v>
      </c>
      <c r="C2942" s="72" t="s">
        <v>5863</v>
      </c>
      <c r="D2942" s="72" t="s">
        <v>3704</v>
      </c>
      <c r="E2942" s="72" t="s">
        <v>10118</v>
      </c>
      <c r="F2942" s="72" t="s">
        <v>9983</v>
      </c>
      <c r="G2942" s="116">
        <v>771327</v>
      </c>
      <c r="H2942" s="73">
        <v>8738</v>
      </c>
      <c r="I2942" s="70">
        <v>88.272716868848704</v>
      </c>
      <c r="J2942" s="74">
        <v>790051</v>
      </c>
      <c r="K2942" s="73">
        <v>9082</v>
      </c>
      <c r="L2942" s="75">
        <v>86.990861043822903</v>
      </c>
    </row>
    <row r="2943" spans="2:12" x14ac:dyDescent="0.2">
      <c r="B2943" s="71" t="s">
        <v>5864</v>
      </c>
      <c r="C2943" s="72" t="s">
        <v>5863</v>
      </c>
      <c r="D2943" s="72" t="s">
        <v>7459</v>
      </c>
      <c r="E2943" s="72" t="s">
        <v>10118</v>
      </c>
      <c r="F2943" s="72" t="s">
        <v>9990</v>
      </c>
      <c r="G2943" s="116">
        <v>0</v>
      </c>
      <c r="H2943" s="73">
        <v>74</v>
      </c>
      <c r="I2943" s="70">
        <v>0</v>
      </c>
      <c r="J2943" s="74">
        <v>0</v>
      </c>
      <c r="K2943" s="73">
        <v>78</v>
      </c>
      <c r="L2943" s="75">
        <v>0</v>
      </c>
    </row>
    <row r="2944" spans="2:12" x14ac:dyDescent="0.2">
      <c r="B2944" s="71" t="s">
        <v>5864</v>
      </c>
      <c r="C2944" s="72" t="s">
        <v>5863</v>
      </c>
      <c r="D2944" s="72" t="s">
        <v>7460</v>
      </c>
      <c r="E2944" s="72" t="s">
        <v>10118</v>
      </c>
      <c r="F2944" s="72" t="s">
        <v>9983</v>
      </c>
      <c r="G2944" s="116">
        <v>57630</v>
      </c>
      <c r="H2944" s="73">
        <v>662</v>
      </c>
      <c r="I2944" s="70">
        <v>87.054380664652598</v>
      </c>
      <c r="J2944" s="74">
        <v>59358</v>
      </c>
      <c r="K2944" s="73">
        <v>686</v>
      </c>
      <c r="L2944" s="75">
        <v>86.527696793002903</v>
      </c>
    </row>
    <row r="2945" spans="2:12" x14ac:dyDescent="0.2">
      <c r="B2945" s="71" t="s">
        <v>5864</v>
      </c>
      <c r="C2945" s="72" t="s">
        <v>5863</v>
      </c>
      <c r="D2945" s="72" t="s">
        <v>8693</v>
      </c>
      <c r="E2945" s="72" t="s">
        <v>10118</v>
      </c>
      <c r="F2945" s="72" t="s">
        <v>9980</v>
      </c>
      <c r="G2945" s="116">
        <v>0</v>
      </c>
      <c r="H2945" s="73">
        <v>0</v>
      </c>
      <c r="I2945" s="70">
        <v>0</v>
      </c>
      <c r="J2945" s="74">
        <v>0</v>
      </c>
      <c r="K2945" s="73">
        <v>0</v>
      </c>
      <c r="L2945" s="75">
        <v>0</v>
      </c>
    </row>
    <row r="2946" spans="2:12" x14ac:dyDescent="0.2">
      <c r="B2946" s="71" t="s">
        <v>5864</v>
      </c>
      <c r="C2946" s="72" t="s">
        <v>5863</v>
      </c>
      <c r="D2946" s="72" t="s">
        <v>7461</v>
      </c>
      <c r="E2946" s="72" t="s">
        <v>10118</v>
      </c>
      <c r="F2946" s="72" t="s">
        <v>9983</v>
      </c>
      <c r="G2946" s="116">
        <v>3700</v>
      </c>
      <c r="H2946" s="73">
        <v>103</v>
      </c>
      <c r="I2946" s="70">
        <v>35.922330097087404</v>
      </c>
      <c r="J2946" s="74">
        <v>3500</v>
      </c>
      <c r="K2946" s="73">
        <v>106</v>
      </c>
      <c r="L2946" s="75">
        <v>33.018867924528301</v>
      </c>
    </row>
    <row r="2947" spans="2:12" x14ac:dyDescent="0.2">
      <c r="B2947" s="71" t="s">
        <v>5864</v>
      </c>
      <c r="C2947" s="72" t="s">
        <v>5863</v>
      </c>
      <c r="D2947" s="72" t="s">
        <v>8694</v>
      </c>
      <c r="E2947" s="72" t="s">
        <v>10118</v>
      </c>
      <c r="F2947" s="72" t="s">
        <v>9990</v>
      </c>
      <c r="G2947" s="116">
        <v>0</v>
      </c>
      <c r="H2947" s="73">
        <v>98</v>
      </c>
      <c r="I2947" s="70">
        <v>0</v>
      </c>
      <c r="J2947" s="74">
        <v>0</v>
      </c>
      <c r="K2947" s="73">
        <v>99</v>
      </c>
      <c r="L2947" s="75">
        <v>0</v>
      </c>
    </row>
    <row r="2948" spans="2:12" x14ac:dyDescent="0.2">
      <c r="B2948" s="71" t="s">
        <v>5864</v>
      </c>
      <c r="C2948" s="72" t="s">
        <v>5863</v>
      </c>
      <c r="D2948" s="72" t="s">
        <v>8695</v>
      </c>
      <c r="E2948" s="72" t="s">
        <v>10118</v>
      </c>
      <c r="F2948" s="72" t="s">
        <v>9980</v>
      </c>
      <c r="G2948" s="116">
        <v>0</v>
      </c>
      <c r="H2948" s="73">
        <v>0</v>
      </c>
      <c r="I2948" s="70">
        <v>0</v>
      </c>
      <c r="J2948" s="74">
        <v>0</v>
      </c>
      <c r="K2948" s="73">
        <v>0</v>
      </c>
      <c r="L2948" s="75">
        <v>0</v>
      </c>
    </row>
    <row r="2949" spans="2:12" x14ac:dyDescent="0.2">
      <c r="B2949" s="71" t="s">
        <v>5864</v>
      </c>
      <c r="C2949" s="72" t="s">
        <v>5863</v>
      </c>
      <c r="D2949" s="72" t="s">
        <v>7462</v>
      </c>
      <c r="E2949" s="72" t="s">
        <v>10118</v>
      </c>
      <c r="F2949" s="72" t="s">
        <v>9983</v>
      </c>
      <c r="G2949" s="116">
        <v>236000</v>
      </c>
      <c r="H2949" s="73">
        <v>1964</v>
      </c>
      <c r="I2949" s="70">
        <v>120.162932790224</v>
      </c>
      <c r="J2949" s="74">
        <v>238000</v>
      </c>
      <c r="K2949" s="73">
        <v>2048</v>
      </c>
      <c r="L2949" s="75">
        <v>116.2109375</v>
      </c>
    </row>
    <row r="2950" spans="2:12" x14ac:dyDescent="0.2">
      <c r="B2950" s="71" t="s">
        <v>5864</v>
      </c>
      <c r="C2950" s="72" t="s">
        <v>5863</v>
      </c>
      <c r="D2950" s="72" t="s">
        <v>8696</v>
      </c>
      <c r="E2950" s="72" t="s">
        <v>10118</v>
      </c>
      <c r="F2950" s="72" t="s">
        <v>9980</v>
      </c>
      <c r="G2950" s="116">
        <v>0</v>
      </c>
      <c r="H2950" s="73">
        <v>0</v>
      </c>
      <c r="I2950" s="70">
        <v>0</v>
      </c>
      <c r="J2950" s="74">
        <v>0</v>
      </c>
      <c r="K2950" s="73">
        <v>0</v>
      </c>
      <c r="L2950" s="75">
        <v>0</v>
      </c>
    </row>
    <row r="2951" spans="2:12" x14ac:dyDescent="0.2">
      <c r="B2951" s="71" t="s">
        <v>5864</v>
      </c>
      <c r="C2951" s="72" t="s">
        <v>5863</v>
      </c>
      <c r="D2951" s="72" t="s">
        <v>7463</v>
      </c>
      <c r="E2951" s="72" t="s">
        <v>10118</v>
      </c>
      <c r="F2951" s="72" t="s">
        <v>9983</v>
      </c>
      <c r="G2951" s="116">
        <v>12500</v>
      </c>
      <c r="H2951" s="73">
        <v>237</v>
      </c>
      <c r="I2951" s="70">
        <v>52.742616033755297</v>
      </c>
      <c r="J2951" s="74">
        <v>12500</v>
      </c>
      <c r="K2951" s="73">
        <v>238</v>
      </c>
      <c r="L2951" s="75">
        <v>52.5210084033613</v>
      </c>
    </row>
    <row r="2952" spans="2:12" x14ac:dyDescent="0.2">
      <c r="B2952" s="71" t="s">
        <v>5864</v>
      </c>
      <c r="C2952" s="72" t="s">
        <v>5863</v>
      </c>
      <c r="D2952" s="72" t="s">
        <v>7464</v>
      </c>
      <c r="E2952" s="72" t="s">
        <v>10118</v>
      </c>
      <c r="F2952" s="72" t="s">
        <v>9983</v>
      </c>
      <c r="G2952" s="116">
        <v>3600</v>
      </c>
      <c r="H2952" s="73">
        <v>73</v>
      </c>
      <c r="I2952" s="70">
        <v>49.315068493150697</v>
      </c>
      <c r="J2952" s="74">
        <v>3600</v>
      </c>
      <c r="K2952" s="73">
        <v>78</v>
      </c>
      <c r="L2952" s="75">
        <v>46.153846153846203</v>
      </c>
    </row>
    <row r="2953" spans="2:12" x14ac:dyDescent="0.2">
      <c r="B2953" s="71" t="s">
        <v>5864</v>
      </c>
      <c r="C2953" s="72" t="s">
        <v>5863</v>
      </c>
      <c r="D2953" s="72" t="s">
        <v>8697</v>
      </c>
      <c r="E2953" s="72" t="s">
        <v>10118</v>
      </c>
      <c r="F2953" s="72" t="s">
        <v>9980</v>
      </c>
      <c r="G2953" s="116">
        <v>0</v>
      </c>
      <c r="H2953" s="73">
        <v>0</v>
      </c>
      <c r="I2953" s="70">
        <v>0</v>
      </c>
      <c r="J2953" s="74">
        <v>0</v>
      </c>
      <c r="K2953" s="73">
        <v>0</v>
      </c>
      <c r="L2953" s="75">
        <v>0</v>
      </c>
    </row>
    <row r="2954" spans="2:12" x14ac:dyDescent="0.2">
      <c r="B2954" s="71" t="s">
        <v>5864</v>
      </c>
      <c r="C2954" s="72" t="s">
        <v>5863</v>
      </c>
      <c r="D2954" s="72" t="s">
        <v>8698</v>
      </c>
      <c r="E2954" s="72" t="s">
        <v>10118</v>
      </c>
      <c r="F2954" s="72" t="s">
        <v>9990</v>
      </c>
      <c r="G2954" s="116">
        <v>0</v>
      </c>
      <c r="H2954" s="73">
        <v>42</v>
      </c>
      <c r="I2954" s="70">
        <v>0</v>
      </c>
      <c r="J2954" s="74">
        <v>0</v>
      </c>
      <c r="K2954" s="73">
        <v>38</v>
      </c>
      <c r="L2954" s="75">
        <v>0</v>
      </c>
    </row>
    <row r="2955" spans="2:12" x14ac:dyDescent="0.2">
      <c r="B2955" s="71" t="s">
        <v>5864</v>
      </c>
      <c r="C2955" s="72" t="s">
        <v>5863</v>
      </c>
      <c r="D2955" s="72" t="s">
        <v>7465</v>
      </c>
      <c r="E2955" s="72" t="s">
        <v>10118</v>
      </c>
      <c r="F2955" s="72" t="s">
        <v>9983</v>
      </c>
      <c r="G2955" s="116">
        <v>30000</v>
      </c>
      <c r="H2955" s="73">
        <v>401</v>
      </c>
      <c r="I2955" s="70">
        <v>74.812967581047403</v>
      </c>
      <c r="J2955" s="74">
        <v>40000</v>
      </c>
      <c r="K2955" s="73">
        <v>412</v>
      </c>
      <c r="L2955" s="75">
        <v>97.087378640776706</v>
      </c>
    </row>
    <row r="2956" spans="2:12" x14ac:dyDescent="0.2">
      <c r="B2956" s="71" t="s">
        <v>5864</v>
      </c>
      <c r="C2956" s="72" t="s">
        <v>5863</v>
      </c>
      <c r="D2956" s="72" t="s">
        <v>7466</v>
      </c>
      <c r="E2956" s="72" t="s">
        <v>10118</v>
      </c>
      <c r="F2956" s="72" t="s">
        <v>9983</v>
      </c>
      <c r="G2956" s="116">
        <v>14300</v>
      </c>
      <c r="H2956" s="73">
        <v>480</v>
      </c>
      <c r="I2956" s="70">
        <v>29.7916666666667</v>
      </c>
      <c r="J2956" s="74">
        <v>14600</v>
      </c>
      <c r="K2956" s="73">
        <v>492</v>
      </c>
      <c r="L2956" s="75">
        <v>29.674796747967498</v>
      </c>
    </row>
    <row r="2957" spans="2:12" x14ac:dyDescent="0.2">
      <c r="B2957" s="71" t="s">
        <v>5864</v>
      </c>
      <c r="C2957" s="72" t="s">
        <v>5863</v>
      </c>
      <c r="D2957" s="72" t="s">
        <v>7467</v>
      </c>
      <c r="E2957" s="72" t="s">
        <v>10118</v>
      </c>
      <c r="F2957" s="72" t="s">
        <v>9983</v>
      </c>
      <c r="G2957" s="116">
        <v>11386</v>
      </c>
      <c r="H2957" s="73">
        <v>221</v>
      </c>
      <c r="I2957" s="70">
        <v>51.5203619909502</v>
      </c>
      <c r="J2957" s="74">
        <v>11800</v>
      </c>
      <c r="K2957" s="73">
        <v>225</v>
      </c>
      <c r="L2957" s="75">
        <v>52.4444444444444</v>
      </c>
    </row>
    <row r="2958" spans="2:12" x14ac:dyDescent="0.2">
      <c r="B2958" s="71" t="s">
        <v>5864</v>
      </c>
      <c r="C2958" s="72" t="s">
        <v>5863</v>
      </c>
      <c r="D2958" s="72" t="s">
        <v>7468</v>
      </c>
      <c r="E2958" s="72" t="s">
        <v>10118</v>
      </c>
      <c r="F2958" s="72" t="s">
        <v>9983</v>
      </c>
      <c r="G2958" s="116">
        <v>8000</v>
      </c>
      <c r="H2958" s="73">
        <v>147</v>
      </c>
      <c r="I2958" s="70">
        <v>54.421768707482997</v>
      </c>
      <c r="J2958" s="74">
        <v>9000</v>
      </c>
      <c r="K2958" s="73">
        <v>155</v>
      </c>
      <c r="L2958" s="75">
        <v>58.064516129032299</v>
      </c>
    </row>
    <row r="2959" spans="2:12" x14ac:dyDescent="0.2">
      <c r="B2959" s="71" t="s">
        <v>5865</v>
      </c>
      <c r="C2959" s="72" t="s">
        <v>7950</v>
      </c>
      <c r="D2959" s="72" t="s">
        <v>7469</v>
      </c>
      <c r="E2959" s="72" t="s">
        <v>10120</v>
      </c>
      <c r="F2959" s="72" t="s">
        <v>9983</v>
      </c>
      <c r="G2959" s="116">
        <v>16768</v>
      </c>
      <c r="H2959" s="73">
        <v>301.02999999999997</v>
      </c>
      <c r="I2959" s="70">
        <v>55.702089492741599</v>
      </c>
      <c r="J2959" s="74">
        <v>17865</v>
      </c>
      <c r="K2959" s="73">
        <v>297.7</v>
      </c>
      <c r="L2959" s="75">
        <v>60.01</v>
      </c>
    </row>
    <row r="2960" spans="2:12" x14ac:dyDescent="0.2">
      <c r="B2960" s="71" t="s">
        <v>5865</v>
      </c>
      <c r="C2960" s="72" t="s">
        <v>7950</v>
      </c>
      <c r="D2960" s="72" t="s">
        <v>7470</v>
      </c>
      <c r="E2960" s="72" t="s">
        <v>10120</v>
      </c>
      <c r="F2960" s="72" t="s">
        <v>9983</v>
      </c>
      <c r="G2960" s="116">
        <v>10000</v>
      </c>
      <c r="H2960" s="73">
        <v>338.37</v>
      </c>
      <c r="I2960" s="70">
        <v>29.553447409640299</v>
      </c>
      <c r="J2960" s="74">
        <v>10000</v>
      </c>
      <c r="K2960" s="73">
        <v>339.8</v>
      </c>
      <c r="L2960" s="75">
        <v>29.43</v>
      </c>
    </row>
    <row r="2961" spans="2:12" x14ac:dyDescent="0.2">
      <c r="B2961" s="71" t="s">
        <v>5865</v>
      </c>
      <c r="C2961" s="72" t="s">
        <v>7950</v>
      </c>
      <c r="D2961" s="72" t="s">
        <v>7471</v>
      </c>
      <c r="E2961" s="72" t="s">
        <v>10120</v>
      </c>
      <c r="F2961" s="72" t="s">
        <v>9983</v>
      </c>
      <c r="G2961" s="116">
        <v>5000</v>
      </c>
      <c r="H2961" s="73">
        <v>115.58</v>
      </c>
      <c r="I2961" s="70">
        <v>43.260079598546497</v>
      </c>
      <c r="J2961" s="74">
        <v>5000</v>
      </c>
      <c r="K2961" s="73">
        <v>111.9</v>
      </c>
      <c r="L2961" s="75">
        <v>44.69</v>
      </c>
    </row>
    <row r="2962" spans="2:12" x14ac:dyDescent="0.2">
      <c r="B2962" s="71" t="s">
        <v>5865</v>
      </c>
      <c r="C2962" s="72" t="s">
        <v>7950</v>
      </c>
      <c r="D2962" s="72" t="s">
        <v>7472</v>
      </c>
      <c r="E2962" s="72" t="s">
        <v>10120</v>
      </c>
      <c r="F2962" s="72" t="s">
        <v>9983</v>
      </c>
      <c r="G2962" s="116">
        <v>38000</v>
      </c>
      <c r="H2962" s="73">
        <v>2917.81</v>
      </c>
      <c r="I2962" s="70">
        <v>13.0234662298093</v>
      </c>
      <c r="J2962" s="74">
        <v>38000</v>
      </c>
      <c r="K2962" s="73">
        <v>2961.8</v>
      </c>
      <c r="L2962" s="75">
        <v>12.83</v>
      </c>
    </row>
    <row r="2963" spans="2:12" x14ac:dyDescent="0.2">
      <c r="B2963" s="71" t="s">
        <v>5865</v>
      </c>
      <c r="C2963" s="72" t="s">
        <v>7950</v>
      </c>
      <c r="D2963" s="72" t="s">
        <v>7473</v>
      </c>
      <c r="E2963" s="72" t="s">
        <v>10120</v>
      </c>
      <c r="F2963" s="72" t="s">
        <v>9983</v>
      </c>
      <c r="G2963" s="116">
        <v>4100</v>
      </c>
      <c r="H2963" s="73">
        <v>137.13999999999999</v>
      </c>
      <c r="I2963" s="70">
        <v>29.8964561761703</v>
      </c>
      <c r="J2963" s="74">
        <v>4500</v>
      </c>
      <c r="K2963" s="73">
        <v>140.4</v>
      </c>
      <c r="L2963" s="75">
        <v>32.049999999999997</v>
      </c>
    </row>
    <row r="2964" spans="2:12" x14ac:dyDescent="0.2">
      <c r="B2964" s="71" t="s">
        <v>5865</v>
      </c>
      <c r="C2964" s="72" t="s">
        <v>7950</v>
      </c>
      <c r="D2964" s="72" t="s">
        <v>7474</v>
      </c>
      <c r="E2964" s="72" t="s">
        <v>10120</v>
      </c>
      <c r="F2964" s="72" t="s">
        <v>9983</v>
      </c>
      <c r="G2964" s="116">
        <v>5500</v>
      </c>
      <c r="H2964" s="73">
        <v>106.31</v>
      </c>
      <c r="I2964" s="70">
        <v>51.735490546514903</v>
      </c>
      <c r="J2964" s="74">
        <v>5500</v>
      </c>
      <c r="K2964" s="73">
        <v>104.9</v>
      </c>
      <c r="L2964" s="75">
        <v>52.44</v>
      </c>
    </row>
    <row r="2965" spans="2:12" x14ac:dyDescent="0.2">
      <c r="B2965" s="71" t="s">
        <v>5865</v>
      </c>
      <c r="C2965" s="72" t="s">
        <v>7950</v>
      </c>
      <c r="D2965" s="72" t="s">
        <v>7475</v>
      </c>
      <c r="E2965" s="72" t="s">
        <v>10120</v>
      </c>
      <c r="F2965" s="72" t="s">
        <v>9983</v>
      </c>
      <c r="G2965" s="116">
        <v>4000</v>
      </c>
      <c r="H2965" s="73">
        <v>108.11</v>
      </c>
      <c r="I2965" s="70">
        <v>36.999352511331097</v>
      </c>
      <c r="J2965" s="74">
        <v>3500</v>
      </c>
      <c r="K2965" s="73">
        <v>114.9</v>
      </c>
      <c r="L2965" s="75">
        <v>30.47</v>
      </c>
    </row>
    <row r="2966" spans="2:12" x14ac:dyDescent="0.2">
      <c r="B2966" s="71" t="s">
        <v>5865</v>
      </c>
      <c r="C2966" s="72" t="s">
        <v>7950</v>
      </c>
      <c r="D2966" s="72" t="s">
        <v>7476</v>
      </c>
      <c r="E2966" s="72" t="s">
        <v>10120</v>
      </c>
      <c r="F2966" s="72" t="s">
        <v>9983</v>
      </c>
      <c r="G2966" s="116">
        <v>19347</v>
      </c>
      <c r="H2966" s="73">
        <v>425.47</v>
      </c>
      <c r="I2966" s="70">
        <v>45.472066185629998</v>
      </c>
      <c r="J2966" s="74">
        <v>20170</v>
      </c>
      <c r="K2966" s="73">
        <v>435.3</v>
      </c>
      <c r="L2966" s="75">
        <v>46.33</v>
      </c>
    </row>
    <row r="2967" spans="2:12" x14ac:dyDescent="0.2">
      <c r="B2967" s="71" t="s">
        <v>5865</v>
      </c>
      <c r="C2967" s="72" t="s">
        <v>7950</v>
      </c>
      <c r="D2967" s="72" t="s">
        <v>7477</v>
      </c>
      <c r="E2967" s="72" t="s">
        <v>10120</v>
      </c>
      <c r="F2967" s="72" t="s">
        <v>9983</v>
      </c>
      <c r="G2967" s="116">
        <v>2400</v>
      </c>
      <c r="H2967" s="73">
        <v>148.35</v>
      </c>
      <c r="I2967" s="70">
        <v>16.177957532861502</v>
      </c>
      <c r="J2967" s="74">
        <v>2400</v>
      </c>
      <c r="K2967" s="73">
        <v>150.1</v>
      </c>
      <c r="L2967" s="75">
        <v>15.99</v>
      </c>
    </row>
    <row r="2968" spans="2:12" x14ac:dyDescent="0.2">
      <c r="B2968" s="71" t="s">
        <v>5865</v>
      </c>
      <c r="C2968" s="72" t="s">
        <v>7950</v>
      </c>
      <c r="D2968" s="72" t="s">
        <v>9879</v>
      </c>
      <c r="E2968" s="72" t="s">
        <v>10120</v>
      </c>
      <c r="F2968" s="72" t="s">
        <v>9983</v>
      </c>
      <c r="G2968" s="116">
        <v>4300</v>
      </c>
      <c r="H2968" s="73">
        <v>95.59</v>
      </c>
      <c r="I2968" s="70">
        <v>44.983784914739999</v>
      </c>
      <c r="J2968" s="74">
        <v>4300</v>
      </c>
      <c r="K2968" s="73">
        <v>92.2</v>
      </c>
      <c r="L2968" s="75">
        <v>46.64</v>
      </c>
    </row>
    <row r="2969" spans="2:12" x14ac:dyDescent="0.2">
      <c r="B2969" s="71" t="s">
        <v>5865</v>
      </c>
      <c r="C2969" s="72" t="s">
        <v>7950</v>
      </c>
      <c r="D2969" s="72" t="s">
        <v>7478</v>
      </c>
      <c r="E2969" s="72" t="s">
        <v>10120</v>
      </c>
      <c r="F2969" s="72" t="s">
        <v>9983</v>
      </c>
      <c r="G2969" s="116">
        <v>6000</v>
      </c>
      <c r="H2969" s="73">
        <v>351.03</v>
      </c>
      <c r="I2969" s="70">
        <v>17.092556191778499</v>
      </c>
      <c r="J2969" s="74">
        <v>7000</v>
      </c>
      <c r="K2969" s="73">
        <v>358.3</v>
      </c>
      <c r="L2969" s="75">
        <v>19.54</v>
      </c>
    </row>
    <row r="2970" spans="2:12" x14ac:dyDescent="0.2">
      <c r="B2970" s="71" t="s">
        <v>5865</v>
      </c>
      <c r="C2970" s="72" t="s">
        <v>7950</v>
      </c>
      <c r="D2970" s="72" t="s">
        <v>7479</v>
      </c>
      <c r="E2970" s="72" t="s">
        <v>10120</v>
      </c>
      <c r="F2970" s="72" t="s">
        <v>9983</v>
      </c>
      <c r="G2970" s="116">
        <v>17000</v>
      </c>
      <c r="H2970" s="73">
        <v>374.71</v>
      </c>
      <c r="I2970" s="70">
        <v>45.368418243441603</v>
      </c>
      <c r="J2970" s="74">
        <v>18000</v>
      </c>
      <c r="K2970" s="73">
        <v>369.7</v>
      </c>
      <c r="L2970" s="75">
        <v>48.69</v>
      </c>
    </row>
    <row r="2971" spans="2:12" x14ac:dyDescent="0.2">
      <c r="B2971" s="71" t="s">
        <v>5865</v>
      </c>
      <c r="C2971" s="72" t="s">
        <v>7950</v>
      </c>
      <c r="D2971" s="72" t="s">
        <v>7480</v>
      </c>
      <c r="E2971" s="72" t="s">
        <v>10120</v>
      </c>
      <c r="F2971" s="72" t="s">
        <v>9983</v>
      </c>
      <c r="G2971" s="116">
        <v>4514</v>
      </c>
      <c r="H2971" s="73">
        <v>150.22999999999999</v>
      </c>
      <c r="I2971" s="70">
        <v>30.047260866671099</v>
      </c>
      <c r="J2971" s="74">
        <v>4600</v>
      </c>
      <c r="K2971" s="73">
        <v>150</v>
      </c>
      <c r="L2971" s="75">
        <v>30.66</v>
      </c>
    </row>
    <row r="2972" spans="2:12" x14ac:dyDescent="0.2">
      <c r="B2972" s="71" t="s">
        <v>5865</v>
      </c>
      <c r="C2972" s="72" t="s">
        <v>7950</v>
      </c>
      <c r="D2972" s="72" t="s">
        <v>7481</v>
      </c>
      <c r="E2972" s="72" t="s">
        <v>10120</v>
      </c>
      <c r="F2972" s="72" t="s">
        <v>9983</v>
      </c>
      <c r="G2972" s="116">
        <v>273776</v>
      </c>
      <c r="H2972" s="73">
        <v>5731.15</v>
      </c>
      <c r="I2972" s="70">
        <v>47.769819320729702</v>
      </c>
      <c r="J2972" s="74">
        <v>278470</v>
      </c>
      <c r="K2972" s="73">
        <v>5857.1</v>
      </c>
      <c r="L2972" s="75">
        <v>47.54</v>
      </c>
    </row>
    <row r="2973" spans="2:12" x14ac:dyDescent="0.2">
      <c r="B2973" s="71" t="s">
        <v>5865</v>
      </c>
      <c r="C2973" s="72" t="s">
        <v>7950</v>
      </c>
      <c r="D2973" s="72" t="s">
        <v>7482</v>
      </c>
      <c r="E2973" s="72" t="s">
        <v>10120</v>
      </c>
      <c r="F2973" s="72" t="s">
        <v>9983</v>
      </c>
      <c r="G2973" s="116">
        <v>4900</v>
      </c>
      <c r="H2973" s="73">
        <v>86.83</v>
      </c>
      <c r="I2973" s="70">
        <v>56.432108718184999</v>
      </c>
      <c r="J2973" s="74">
        <v>4900</v>
      </c>
      <c r="K2973" s="73">
        <v>83.9</v>
      </c>
      <c r="L2973" s="75">
        <v>58.4</v>
      </c>
    </row>
    <row r="2974" spans="2:12" x14ac:dyDescent="0.2">
      <c r="B2974" s="71" t="s">
        <v>5865</v>
      </c>
      <c r="C2974" s="72" t="s">
        <v>7950</v>
      </c>
      <c r="D2974" s="72" t="s">
        <v>4469</v>
      </c>
      <c r="E2974" s="72" t="s">
        <v>10120</v>
      </c>
      <c r="F2974" s="72" t="s">
        <v>9983</v>
      </c>
      <c r="G2974" s="116">
        <v>1512.44</v>
      </c>
      <c r="H2974" s="73">
        <v>109.66</v>
      </c>
      <c r="I2974" s="70">
        <v>13.792084625205201</v>
      </c>
      <c r="J2974" s="74">
        <v>1512.44</v>
      </c>
      <c r="K2974" s="73">
        <v>113.5</v>
      </c>
      <c r="L2974" s="75">
        <v>13.33</v>
      </c>
    </row>
    <row r="2975" spans="2:12" x14ac:dyDescent="0.2">
      <c r="B2975" s="71" t="s">
        <v>5865</v>
      </c>
      <c r="C2975" s="72" t="s">
        <v>7950</v>
      </c>
      <c r="D2975" s="72" t="s">
        <v>4470</v>
      </c>
      <c r="E2975" s="72" t="s">
        <v>10120</v>
      </c>
      <c r="F2975" s="72" t="s">
        <v>9983</v>
      </c>
      <c r="G2975" s="116">
        <v>20000</v>
      </c>
      <c r="H2975" s="73">
        <v>708.67</v>
      </c>
      <c r="I2975" s="70">
        <v>28.2218804238926</v>
      </c>
      <c r="J2975" s="74">
        <v>20000</v>
      </c>
      <c r="K2975" s="73">
        <v>711.8</v>
      </c>
      <c r="L2975" s="75">
        <v>28.1</v>
      </c>
    </row>
    <row r="2976" spans="2:12" x14ac:dyDescent="0.2">
      <c r="B2976" s="71" t="s">
        <v>5865</v>
      </c>
      <c r="C2976" s="72" t="s">
        <v>7950</v>
      </c>
      <c r="D2976" s="72" t="s">
        <v>3734</v>
      </c>
      <c r="E2976" s="72" t="s">
        <v>10120</v>
      </c>
      <c r="F2976" s="72" t="s">
        <v>9983</v>
      </c>
      <c r="G2976" s="116">
        <v>16500</v>
      </c>
      <c r="H2976" s="73">
        <v>201.74</v>
      </c>
      <c r="I2976" s="70">
        <v>81.788440567066502</v>
      </c>
      <c r="J2976" s="74">
        <v>16807</v>
      </c>
      <c r="K2976" s="73">
        <v>205.5</v>
      </c>
      <c r="L2976" s="75">
        <v>81.790000000000006</v>
      </c>
    </row>
    <row r="2977" spans="2:12" x14ac:dyDescent="0.2">
      <c r="B2977" s="71" t="s">
        <v>5865</v>
      </c>
      <c r="C2977" s="72" t="s">
        <v>7950</v>
      </c>
      <c r="D2977" s="72" t="s">
        <v>3735</v>
      </c>
      <c r="E2977" s="72" t="s">
        <v>10120</v>
      </c>
      <c r="F2977" s="72" t="s">
        <v>9983</v>
      </c>
      <c r="G2977" s="116">
        <v>6300</v>
      </c>
      <c r="H2977" s="73">
        <v>217.96</v>
      </c>
      <c r="I2977" s="70">
        <v>28.9043861258947</v>
      </c>
      <c r="J2977" s="74">
        <v>8300</v>
      </c>
      <c r="K2977" s="73">
        <v>216.6</v>
      </c>
      <c r="L2977" s="75">
        <v>38.32</v>
      </c>
    </row>
    <row r="2978" spans="2:12" x14ac:dyDescent="0.2">
      <c r="B2978" s="71" t="s">
        <v>5865</v>
      </c>
      <c r="C2978" s="72" t="s">
        <v>7950</v>
      </c>
      <c r="D2978" s="72" t="s">
        <v>3736</v>
      </c>
      <c r="E2978" s="72" t="s">
        <v>10120</v>
      </c>
      <c r="F2978" s="72" t="s">
        <v>9983</v>
      </c>
      <c r="G2978" s="116">
        <v>5500</v>
      </c>
      <c r="H2978" s="73">
        <v>101.83</v>
      </c>
      <c r="I2978" s="70">
        <v>54.011587940685502</v>
      </c>
      <c r="J2978" s="74">
        <v>7000</v>
      </c>
      <c r="K2978" s="73">
        <v>104.3</v>
      </c>
      <c r="L2978" s="75">
        <v>67.09</v>
      </c>
    </row>
    <row r="2979" spans="2:12" x14ac:dyDescent="0.2">
      <c r="B2979" s="71" t="s">
        <v>5865</v>
      </c>
      <c r="C2979" s="72" t="s">
        <v>7950</v>
      </c>
      <c r="D2979" s="72" t="s">
        <v>3737</v>
      </c>
      <c r="E2979" s="72" t="s">
        <v>10120</v>
      </c>
      <c r="F2979" s="72" t="s">
        <v>9983</v>
      </c>
      <c r="G2979" s="116">
        <v>2000</v>
      </c>
      <c r="H2979" s="73">
        <v>59.95</v>
      </c>
      <c r="I2979" s="70">
        <v>33.361134278565501</v>
      </c>
      <c r="J2979" s="74">
        <v>2000</v>
      </c>
      <c r="K2979" s="73">
        <v>63.2</v>
      </c>
      <c r="L2979" s="75">
        <v>31.67</v>
      </c>
    </row>
    <row r="2980" spans="2:12" x14ac:dyDescent="0.2">
      <c r="B2980" s="71" t="s">
        <v>5865</v>
      </c>
      <c r="C2980" s="72" t="s">
        <v>7950</v>
      </c>
      <c r="D2980" s="72" t="s">
        <v>3738</v>
      </c>
      <c r="E2980" s="72" t="s">
        <v>10120</v>
      </c>
      <c r="F2980" s="72" t="s">
        <v>9983</v>
      </c>
      <c r="G2980" s="116">
        <v>10000</v>
      </c>
      <c r="H2980" s="73">
        <v>527.79</v>
      </c>
      <c r="I2980" s="70">
        <v>18.946929650050201</v>
      </c>
      <c r="J2980" s="74">
        <v>10000</v>
      </c>
      <c r="K2980" s="73">
        <v>530.70000000000005</v>
      </c>
      <c r="L2980" s="75">
        <v>18.84</v>
      </c>
    </row>
    <row r="2981" spans="2:12" x14ac:dyDescent="0.2">
      <c r="B2981" s="71" t="s">
        <v>5865</v>
      </c>
      <c r="C2981" s="72" t="s">
        <v>7950</v>
      </c>
      <c r="D2981" s="72" t="s">
        <v>3739</v>
      </c>
      <c r="E2981" s="72" t="s">
        <v>10120</v>
      </c>
      <c r="F2981" s="72" t="s">
        <v>9983</v>
      </c>
      <c r="G2981" s="116">
        <v>7200</v>
      </c>
      <c r="H2981" s="73">
        <v>161.28</v>
      </c>
      <c r="I2981" s="70">
        <v>44.642857142857103</v>
      </c>
      <c r="J2981" s="74">
        <v>7400</v>
      </c>
      <c r="K2981" s="73">
        <v>165.9</v>
      </c>
      <c r="L2981" s="75">
        <v>44.61</v>
      </c>
    </row>
    <row r="2982" spans="2:12" x14ac:dyDescent="0.2">
      <c r="B2982" s="71" t="s">
        <v>5865</v>
      </c>
      <c r="C2982" s="72" t="s">
        <v>7950</v>
      </c>
      <c r="D2982" s="72" t="s">
        <v>3740</v>
      </c>
      <c r="E2982" s="72" t="s">
        <v>10120</v>
      </c>
      <c r="F2982" s="72" t="s">
        <v>9983</v>
      </c>
      <c r="G2982" s="116">
        <v>182948.66</v>
      </c>
      <c r="H2982" s="73">
        <v>9682.06</v>
      </c>
      <c r="I2982" s="70">
        <v>18.895633780414499</v>
      </c>
      <c r="J2982" s="74">
        <v>182948.66</v>
      </c>
      <c r="K2982" s="73">
        <v>9850.1</v>
      </c>
      <c r="L2982" s="75">
        <v>18.57</v>
      </c>
    </row>
    <row r="2983" spans="2:12" x14ac:dyDescent="0.2">
      <c r="B2983" s="71" t="s">
        <v>5865</v>
      </c>
      <c r="C2983" s="72" t="s">
        <v>7950</v>
      </c>
      <c r="D2983" s="72" t="s">
        <v>3741</v>
      </c>
      <c r="E2983" s="72" t="s">
        <v>10120</v>
      </c>
      <c r="F2983" s="72" t="s">
        <v>9983</v>
      </c>
      <c r="G2983" s="116">
        <v>3400</v>
      </c>
      <c r="H2983" s="73">
        <v>98.27</v>
      </c>
      <c r="I2983" s="70">
        <v>34.5985550015264</v>
      </c>
      <c r="J2983" s="74">
        <v>3400</v>
      </c>
      <c r="K2983" s="73">
        <v>96.6</v>
      </c>
      <c r="L2983" s="75">
        <v>35.19</v>
      </c>
    </row>
    <row r="2984" spans="2:12" x14ac:dyDescent="0.2">
      <c r="B2984" s="71" t="s">
        <v>5865</v>
      </c>
      <c r="C2984" s="72" t="s">
        <v>7950</v>
      </c>
      <c r="D2984" s="72" t="s">
        <v>3742</v>
      </c>
      <c r="E2984" s="72" t="s">
        <v>10120</v>
      </c>
      <c r="F2984" s="72" t="s">
        <v>9983</v>
      </c>
      <c r="G2984" s="116">
        <v>12000</v>
      </c>
      <c r="H2984" s="73">
        <v>459.03</v>
      </c>
      <c r="I2984" s="70">
        <v>26.1420822168486</v>
      </c>
      <c r="J2984" s="74">
        <v>12250</v>
      </c>
      <c r="K2984" s="73">
        <v>463.4</v>
      </c>
      <c r="L2984" s="75">
        <v>26.43</v>
      </c>
    </row>
    <row r="2985" spans="2:12" x14ac:dyDescent="0.2">
      <c r="B2985" s="71" t="s">
        <v>5865</v>
      </c>
      <c r="C2985" s="72" t="s">
        <v>7950</v>
      </c>
      <c r="D2985" s="72" t="s">
        <v>9880</v>
      </c>
      <c r="E2985" s="72" t="s">
        <v>10120</v>
      </c>
      <c r="F2985" s="72" t="s">
        <v>9980</v>
      </c>
      <c r="G2985" s="116">
        <v>3400</v>
      </c>
      <c r="H2985" s="73">
        <v>94.56</v>
      </c>
      <c r="I2985" s="70">
        <v>35.956006768189503</v>
      </c>
      <c r="J2985" s="74">
        <v>3500</v>
      </c>
      <c r="K2985" s="73">
        <v>90.7</v>
      </c>
      <c r="L2985" s="75">
        <v>38.61</v>
      </c>
    </row>
    <row r="2986" spans="2:12" x14ac:dyDescent="0.2">
      <c r="B2986" s="71" t="s">
        <v>5865</v>
      </c>
      <c r="C2986" s="72" t="s">
        <v>7950</v>
      </c>
      <c r="D2986" s="72" t="s">
        <v>3743</v>
      </c>
      <c r="E2986" s="72" t="s">
        <v>10120</v>
      </c>
      <c r="F2986" s="72" t="s">
        <v>9983</v>
      </c>
      <c r="G2986" s="116">
        <v>17000</v>
      </c>
      <c r="H2986" s="73">
        <v>581.87</v>
      </c>
      <c r="I2986" s="70">
        <v>29.216147936824399</v>
      </c>
      <c r="J2986" s="74">
        <v>18500</v>
      </c>
      <c r="K2986" s="73">
        <v>589.9</v>
      </c>
      <c r="L2986" s="75">
        <v>31.36</v>
      </c>
    </row>
    <row r="2987" spans="2:12" x14ac:dyDescent="0.2">
      <c r="B2987" s="71" t="s">
        <v>5865</v>
      </c>
      <c r="C2987" s="72" t="s">
        <v>7950</v>
      </c>
      <c r="D2987" s="72" t="s">
        <v>2445</v>
      </c>
      <c r="E2987" s="72" t="s">
        <v>10120</v>
      </c>
      <c r="F2987" s="72" t="s">
        <v>9983</v>
      </c>
      <c r="G2987" s="116">
        <v>3600</v>
      </c>
      <c r="H2987" s="73">
        <v>136.53</v>
      </c>
      <c r="I2987" s="70">
        <v>26.367831245880001</v>
      </c>
      <c r="J2987" s="74">
        <v>3600</v>
      </c>
      <c r="K2987" s="73">
        <v>136.4</v>
      </c>
      <c r="L2987" s="75">
        <v>26.4</v>
      </c>
    </row>
    <row r="2988" spans="2:12" x14ac:dyDescent="0.2">
      <c r="B2988" s="71" t="s">
        <v>5865</v>
      </c>
      <c r="C2988" s="72" t="s">
        <v>7950</v>
      </c>
      <c r="D2988" s="72" t="s">
        <v>2446</v>
      </c>
      <c r="E2988" s="72" t="s">
        <v>10120</v>
      </c>
      <c r="F2988" s="72" t="s">
        <v>9983</v>
      </c>
      <c r="G2988" s="116">
        <v>900</v>
      </c>
      <c r="H2988" s="73">
        <v>40.96</v>
      </c>
      <c r="I2988" s="70">
        <v>21.97265625</v>
      </c>
      <c r="J2988" s="74">
        <v>1000</v>
      </c>
      <c r="K2988" s="73">
        <v>41.5</v>
      </c>
      <c r="L2988" s="75">
        <v>24.08</v>
      </c>
    </row>
    <row r="2989" spans="2:12" x14ac:dyDescent="0.2">
      <c r="B2989" s="71" t="s">
        <v>5865</v>
      </c>
      <c r="C2989" s="72" t="s">
        <v>7950</v>
      </c>
      <c r="D2989" s="72" t="s">
        <v>2447</v>
      </c>
      <c r="E2989" s="72" t="s">
        <v>10120</v>
      </c>
      <c r="F2989" s="72" t="s">
        <v>9983</v>
      </c>
      <c r="G2989" s="116">
        <v>5900</v>
      </c>
      <c r="H2989" s="73">
        <v>148.79</v>
      </c>
      <c r="I2989" s="70">
        <v>39.653202500168</v>
      </c>
      <c r="J2989" s="74">
        <v>6500</v>
      </c>
      <c r="K2989" s="73">
        <v>150.9</v>
      </c>
      <c r="L2989" s="75">
        <v>43.07</v>
      </c>
    </row>
    <row r="2990" spans="2:12" x14ac:dyDescent="0.2">
      <c r="B2990" s="71" t="s">
        <v>5865</v>
      </c>
      <c r="C2990" s="72" t="s">
        <v>7950</v>
      </c>
      <c r="D2990" s="72" t="s">
        <v>2448</v>
      </c>
      <c r="E2990" s="72" t="s">
        <v>10120</v>
      </c>
      <c r="F2990" s="72" t="s">
        <v>9983</v>
      </c>
      <c r="G2990" s="116">
        <v>9079</v>
      </c>
      <c r="H2990" s="73">
        <v>329.02</v>
      </c>
      <c r="I2990" s="70">
        <v>27.594067229955598</v>
      </c>
      <c r="J2990" s="74">
        <v>11200</v>
      </c>
      <c r="K2990" s="73">
        <v>325.7</v>
      </c>
      <c r="L2990" s="75">
        <v>34.39</v>
      </c>
    </row>
    <row r="2991" spans="2:12" x14ac:dyDescent="0.2">
      <c r="B2991" s="71" t="s">
        <v>5865</v>
      </c>
      <c r="C2991" s="72" t="s">
        <v>7950</v>
      </c>
      <c r="D2991" s="72" t="s">
        <v>2449</v>
      </c>
      <c r="E2991" s="72" t="s">
        <v>10120</v>
      </c>
      <c r="F2991" s="72" t="s">
        <v>9983</v>
      </c>
      <c r="G2991" s="116">
        <v>4100</v>
      </c>
      <c r="H2991" s="73">
        <v>224.17</v>
      </c>
      <c r="I2991" s="70">
        <v>18.289690859615501</v>
      </c>
      <c r="J2991" s="74">
        <v>4100</v>
      </c>
      <c r="K2991" s="73">
        <v>226</v>
      </c>
      <c r="L2991" s="75">
        <v>18.14</v>
      </c>
    </row>
    <row r="2992" spans="2:12" x14ac:dyDescent="0.2">
      <c r="B2992" s="71" t="s">
        <v>5865</v>
      </c>
      <c r="C2992" s="72" t="s">
        <v>7950</v>
      </c>
      <c r="D2992" s="72" t="s">
        <v>2450</v>
      </c>
      <c r="E2992" s="72" t="s">
        <v>10120</v>
      </c>
      <c r="F2992" s="72" t="s">
        <v>9983</v>
      </c>
      <c r="G2992" s="116">
        <v>5610</v>
      </c>
      <c r="H2992" s="73">
        <v>149.44999999999999</v>
      </c>
      <c r="I2992" s="70">
        <v>37.5376380060221</v>
      </c>
      <c r="J2992" s="74">
        <v>5750</v>
      </c>
      <c r="K2992" s="73">
        <v>150.4</v>
      </c>
      <c r="L2992" s="75">
        <v>38.229999999999997</v>
      </c>
    </row>
    <row r="2993" spans="2:12" x14ac:dyDescent="0.2">
      <c r="B2993" s="71" t="s">
        <v>5865</v>
      </c>
      <c r="C2993" s="72" t="s">
        <v>7950</v>
      </c>
      <c r="D2993" s="72" t="s">
        <v>2451</v>
      </c>
      <c r="E2993" s="72" t="s">
        <v>10120</v>
      </c>
      <c r="F2993" s="72" t="s">
        <v>9983</v>
      </c>
      <c r="G2993" s="116">
        <v>2000</v>
      </c>
      <c r="H2993" s="73">
        <v>86.57</v>
      </c>
      <c r="I2993" s="70">
        <v>23.102691463555502</v>
      </c>
      <c r="J2993" s="74">
        <v>2500</v>
      </c>
      <c r="K2993" s="73">
        <v>88.4</v>
      </c>
      <c r="L2993" s="75">
        <v>28.27</v>
      </c>
    </row>
    <row r="2994" spans="2:12" x14ac:dyDescent="0.2">
      <c r="B2994" s="71" t="s">
        <v>5865</v>
      </c>
      <c r="C2994" s="72" t="s">
        <v>7950</v>
      </c>
      <c r="D2994" s="72" t="s">
        <v>2452</v>
      </c>
      <c r="E2994" s="72" t="s">
        <v>10120</v>
      </c>
      <c r="F2994" s="72" t="s">
        <v>9983</v>
      </c>
      <c r="G2994" s="116">
        <v>19176</v>
      </c>
      <c r="H2994" s="73">
        <v>555.59</v>
      </c>
      <c r="I2994" s="70">
        <v>34.514660091074397</v>
      </c>
      <c r="J2994" s="74">
        <v>19176</v>
      </c>
      <c r="K2994" s="73">
        <v>557.20000000000005</v>
      </c>
      <c r="L2994" s="75">
        <v>34.409999999999997</v>
      </c>
    </row>
    <row r="2995" spans="2:12" x14ac:dyDescent="0.2">
      <c r="B2995" s="71" t="s">
        <v>5865</v>
      </c>
      <c r="C2995" s="72" t="s">
        <v>7950</v>
      </c>
      <c r="D2995" s="72" t="s">
        <v>9881</v>
      </c>
      <c r="E2995" s="72" t="s">
        <v>10120</v>
      </c>
      <c r="F2995" s="72" t="s">
        <v>9983</v>
      </c>
      <c r="G2995" s="116">
        <v>700</v>
      </c>
      <c r="H2995" s="73">
        <v>107.22</v>
      </c>
      <c r="I2995" s="70">
        <v>6.5286327177765298</v>
      </c>
      <c r="J2995" s="74">
        <v>700</v>
      </c>
      <c r="K2995" s="73">
        <v>111.1</v>
      </c>
      <c r="L2995" s="75">
        <v>6.3</v>
      </c>
    </row>
    <row r="2996" spans="2:12" x14ac:dyDescent="0.2">
      <c r="B2996" s="71" t="s">
        <v>5865</v>
      </c>
      <c r="C2996" s="72" t="s">
        <v>7950</v>
      </c>
      <c r="D2996" s="72" t="s">
        <v>5543</v>
      </c>
      <c r="E2996" s="72" t="s">
        <v>10120</v>
      </c>
      <c r="F2996" s="72" t="s">
        <v>9983</v>
      </c>
      <c r="G2996" s="116">
        <v>1150</v>
      </c>
      <c r="H2996" s="73">
        <v>24.74</v>
      </c>
      <c r="I2996" s="70">
        <v>46.483427647534398</v>
      </c>
      <c r="J2996" s="74">
        <v>1150</v>
      </c>
      <c r="K2996" s="73">
        <v>24.7</v>
      </c>
      <c r="L2996" s="75">
        <v>46.6</v>
      </c>
    </row>
    <row r="2997" spans="2:12" x14ac:dyDescent="0.2">
      <c r="B2997" s="71" t="s">
        <v>5865</v>
      </c>
      <c r="C2997" s="72" t="s">
        <v>7950</v>
      </c>
      <c r="D2997" s="72" t="s">
        <v>8327</v>
      </c>
      <c r="E2997" s="72" t="s">
        <v>10120</v>
      </c>
      <c r="F2997" s="72" t="s">
        <v>9983</v>
      </c>
      <c r="G2997" s="116">
        <v>120000</v>
      </c>
      <c r="H2997" s="73">
        <v>5426.02</v>
      </c>
      <c r="I2997" s="70">
        <v>22.115657516927701</v>
      </c>
      <c r="J2997" s="74">
        <v>120000</v>
      </c>
      <c r="K2997" s="73">
        <v>5492.4</v>
      </c>
      <c r="L2997" s="75">
        <v>21.85</v>
      </c>
    </row>
    <row r="2998" spans="2:12" x14ac:dyDescent="0.2">
      <c r="B2998" s="71" t="s">
        <v>5865</v>
      </c>
      <c r="C2998" s="72" t="s">
        <v>7950</v>
      </c>
      <c r="D2998" s="72" t="s">
        <v>9882</v>
      </c>
      <c r="E2998" s="72" t="s">
        <v>10120</v>
      </c>
      <c r="F2998" s="72" t="s">
        <v>9980</v>
      </c>
      <c r="G2998" s="116">
        <v>0</v>
      </c>
      <c r="H2998" s="73">
        <v>0</v>
      </c>
      <c r="I2998" s="70">
        <v>0</v>
      </c>
      <c r="J2998" s="74">
        <v>0</v>
      </c>
      <c r="K2998" s="73">
        <v>0</v>
      </c>
      <c r="L2998" s="75">
        <v>0</v>
      </c>
    </row>
    <row r="2999" spans="2:12" x14ac:dyDescent="0.2">
      <c r="B2999" s="71" t="s">
        <v>5865</v>
      </c>
      <c r="C2999" s="72" t="s">
        <v>7950</v>
      </c>
      <c r="D2999" s="72" t="s">
        <v>8699</v>
      </c>
      <c r="E2999" s="72" t="s">
        <v>10120</v>
      </c>
      <c r="F2999" s="72" t="s">
        <v>9990</v>
      </c>
      <c r="G2999" s="116">
        <v>700</v>
      </c>
      <c r="H2999" s="73">
        <v>79.48</v>
      </c>
      <c r="I2999" s="70">
        <v>8.8072471061902409</v>
      </c>
      <c r="J2999" s="74">
        <v>0</v>
      </c>
      <c r="K2999" s="73">
        <v>78.3</v>
      </c>
      <c r="L2999" s="75">
        <v>0</v>
      </c>
    </row>
    <row r="3000" spans="2:12" x14ac:dyDescent="0.2">
      <c r="B3000" s="71" t="s">
        <v>5865</v>
      </c>
      <c r="C3000" s="72" t="s">
        <v>7950</v>
      </c>
      <c r="D3000" s="72" t="s">
        <v>3891</v>
      </c>
      <c r="E3000" s="72" t="s">
        <v>10120</v>
      </c>
      <c r="F3000" s="72" t="s">
        <v>9983</v>
      </c>
      <c r="G3000" s="116">
        <v>254520</v>
      </c>
      <c r="H3000" s="73">
        <v>3920.1</v>
      </c>
      <c r="I3000" s="70">
        <v>64.926915129716093</v>
      </c>
      <c r="J3000" s="74">
        <v>259498</v>
      </c>
      <c r="K3000" s="73">
        <v>3996.6</v>
      </c>
      <c r="L3000" s="75">
        <v>64.930000000000007</v>
      </c>
    </row>
    <row r="3001" spans="2:12" x14ac:dyDescent="0.2">
      <c r="B3001" s="71" t="s">
        <v>5865</v>
      </c>
      <c r="C3001" s="72" t="s">
        <v>7950</v>
      </c>
      <c r="D3001" s="72" t="s">
        <v>5850</v>
      </c>
      <c r="E3001" s="72" t="s">
        <v>10120</v>
      </c>
      <c r="F3001" s="72" t="s">
        <v>9983</v>
      </c>
      <c r="G3001" s="116">
        <v>10000</v>
      </c>
      <c r="H3001" s="73">
        <v>186.26</v>
      </c>
      <c r="I3001" s="70">
        <v>53.688392569526499</v>
      </c>
      <c r="J3001" s="74">
        <v>10000</v>
      </c>
      <c r="K3001" s="73">
        <v>185.4</v>
      </c>
      <c r="L3001" s="75">
        <v>53.95</v>
      </c>
    </row>
    <row r="3002" spans="2:12" x14ac:dyDescent="0.2">
      <c r="B3002" s="71" t="s">
        <v>5865</v>
      </c>
      <c r="C3002" s="72" t="s">
        <v>7950</v>
      </c>
      <c r="D3002" s="72" t="s">
        <v>9883</v>
      </c>
      <c r="E3002" s="72" t="s">
        <v>10120</v>
      </c>
      <c r="F3002" s="72" t="s">
        <v>9983</v>
      </c>
      <c r="G3002" s="116">
        <v>4000</v>
      </c>
      <c r="H3002" s="73">
        <v>145.5</v>
      </c>
      <c r="I3002" s="70">
        <v>27.491408934707898</v>
      </c>
      <c r="J3002" s="74">
        <v>7000</v>
      </c>
      <c r="K3002" s="73">
        <v>145.5</v>
      </c>
      <c r="L3002" s="75">
        <v>48.11</v>
      </c>
    </row>
    <row r="3003" spans="2:12" x14ac:dyDescent="0.2">
      <c r="B3003" s="71" t="s">
        <v>5865</v>
      </c>
      <c r="C3003" s="72" t="s">
        <v>7950</v>
      </c>
      <c r="D3003" s="72" t="s">
        <v>2454</v>
      </c>
      <c r="E3003" s="72" t="s">
        <v>10120</v>
      </c>
      <c r="F3003" s="72" t="s">
        <v>9983</v>
      </c>
      <c r="G3003" s="116">
        <v>3250</v>
      </c>
      <c r="H3003" s="73">
        <v>65.38</v>
      </c>
      <c r="I3003" s="70">
        <v>49.709391251147103</v>
      </c>
      <c r="J3003" s="74">
        <v>3750</v>
      </c>
      <c r="K3003" s="73">
        <v>68.5</v>
      </c>
      <c r="L3003" s="75">
        <v>54.74</v>
      </c>
    </row>
    <row r="3004" spans="2:12" x14ac:dyDescent="0.2">
      <c r="B3004" s="71" t="s">
        <v>5865</v>
      </c>
      <c r="C3004" s="72" t="s">
        <v>7950</v>
      </c>
      <c r="D3004" s="72" t="s">
        <v>2455</v>
      </c>
      <c r="E3004" s="72" t="s">
        <v>10120</v>
      </c>
      <c r="F3004" s="72" t="s">
        <v>9983</v>
      </c>
      <c r="G3004" s="116">
        <v>26000</v>
      </c>
      <c r="H3004" s="73">
        <v>384.67</v>
      </c>
      <c r="I3004" s="70">
        <v>67.5904021628929</v>
      </c>
      <c r="J3004" s="74">
        <v>28000</v>
      </c>
      <c r="K3004" s="73">
        <v>389.4</v>
      </c>
      <c r="L3004" s="75">
        <v>71.91</v>
      </c>
    </row>
    <row r="3005" spans="2:12" x14ac:dyDescent="0.2">
      <c r="B3005" s="71" t="s">
        <v>5865</v>
      </c>
      <c r="C3005" s="72" t="s">
        <v>7950</v>
      </c>
      <c r="D3005" s="72" t="s">
        <v>2456</v>
      </c>
      <c r="E3005" s="72" t="s">
        <v>10120</v>
      </c>
      <c r="F3005" s="72" t="s">
        <v>9983</v>
      </c>
      <c r="G3005" s="116">
        <v>1800</v>
      </c>
      <c r="H3005" s="73">
        <v>123.18</v>
      </c>
      <c r="I3005" s="70">
        <v>14.6127618119825</v>
      </c>
      <c r="J3005" s="74">
        <v>1800</v>
      </c>
      <c r="K3005" s="73">
        <v>125</v>
      </c>
      <c r="L3005" s="75">
        <v>14.4</v>
      </c>
    </row>
    <row r="3006" spans="2:12" x14ac:dyDescent="0.2">
      <c r="B3006" s="71" t="s">
        <v>5865</v>
      </c>
      <c r="C3006" s="72" t="s">
        <v>7950</v>
      </c>
      <c r="D3006" s="72" t="s">
        <v>2457</v>
      </c>
      <c r="E3006" s="72" t="s">
        <v>10120</v>
      </c>
      <c r="F3006" s="72" t="s">
        <v>9983</v>
      </c>
      <c r="G3006" s="116">
        <v>4718</v>
      </c>
      <c r="H3006" s="73">
        <v>141.26</v>
      </c>
      <c r="I3006" s="70">
        <v>33.399405351833501</v>
      </c>
      <c r="J3006" s="74">
        <v>4718</v>
      </c>
      <c r="K3006" s="73">
        <v>137.6</v>
      </c>
      <c r="L3006" s="75">
        <v>34.299999999999997</v>
      </c>
    </row>
    <row r="3007" spans="2:12" x14ac:dyDescent="0.2">
      <c r="B3007" s="71" t="s">
        <v>5865</v>
      </c>
      <c r="C3007" s="72" t="s">
        <v>7950</v>
      </c>
      <c r="D3007" s="72" t="s">
        <v>9884</v>
      </c>
      <c r="E3007" s="72" t="s">
        <v>10120</v>
      </c>
      <c r="F3007" s="72" t="s">
        <v>9983</v>
      </c>
      <c r="G3007" s="116">
        <v>4500</v>
      </c>
      <c r="H3007" s="73">
        <v>152.49</v>
      </c>
      <c r="I3007" s="70">
        <v>29.510131811922101</v>
      </c>
      <c r="J3007" s="74">
        <v>4950</v>
      </c>
      <c r="K3007" s="73">
        <v>151.69999999999999</v>
      </c>
      <c r="L3007" s="75">
        <v>32.630000000000003</v>
      </c>
    </row>
    <row r="3008" spans="2:12" x14ac:dyDescent="0.2">
      <c r="B3008" s="71" t="s">
        <v>5865</v>
      </c>
      <c r="C3008" s="72" t="s">
        <v>7950</v>
      </c>
      <c r="D3008" s="72" t="s">
        <v>9885</v>
      </c>
      <c r="E3008" s="72" t="s">
        <v>10120</v>
      </c>
      <c r="F3008" s="72" t="s">
        <v>9983</v>
      </c>
      <c r="G3008" s="116">
        <v>150600</v>
      </c>
      <c r="H3008" s="73">
        <v>3665.89</v>
      </c>
      <c r="I3008" s="70">
        <v>41.0814290663386</v>
      </c>
      <c r="J3008" s="74">
        <v>151125</v>
      </c>
      <c r="K3008" s="73">
        <v>3678.7</v>
      </c>
      <c r="L3008" s="75">
        <v>41.08</v>
      </c>
    </row>
    <row r="3009" spans="2:12" x14ac:dyDescent="0.2">
      <c r="B3009" s="71" t="s">
        <v>5865</v>
      </c>
      <c r="C3009" s="72" t="s">
        <v>7950</v>
      </c>
      <c r="D3009" s="72" t="s">
        <v>2458</v>
      </c>
      <c r="E3009" s="72" t="s">
        <v>10120</v>
      </c>
      <c r="F3009" s="72" t="s">
        <v>9983</v>
      </c>
      <c r="G3009" s="116">
        <v>1400</v>
      </c>
      <c r="H3009" s="73">
        <v>98.72</v>
      </c>
      <c r="I3009" s="70">
        <v>14.1815235008104</v>
      </c>
      <c r="J3009" s="74">
        <v>1600</v>
      </c>
      <c r="K3009" s="73">
        <v>100.6</v>
      </c>
      <c r="L3009" s="75">
        <v>15.9</v>
      </c>
    </row>
    <row r="3010" spans="2:12" x14ac:dyDescent="0.2">
      <c r="B3010" s="71" t="s">
        <v>5865</v>
      </c>
      <c r="C3010" s="72" t="s">
        <v>7950</v>
      </c>
      <c r="D3010" s="72" t="s">
        <v>2459</v>
      </c>
      <c r="E3010" s="72" t="s">
        <v>10120</v>
      </c>
      <c r="F3010" s="72" t="s">
        <v>9983</v>
      </c>
      <c r="G3010" s="116">
        <v>4830</v>
      </c>
      <c r="H3010" s="73">
        <v>117.63</v>
      </c>
      <c r="I3010" s="70">
        <v>41.060953838306602</v>
      </c>
      <c r="J3010" s="74">
        <v>4825</v>
      </c>
      <c r="K3010" s="73">
        <v>117.6</v>
      </c>
      <c r="L3010" s="75">
        <v>41.04</v>
      </c>
    </row>
    <row r="3011" spans="2:12" x14ac:dyDescent="0.2">
      <c r="B3011" s="71" t="s">
        <v>5865</v>
      </c>
      <c r="C3011" s="72" t="s">
        <v>7950</v>
      </c>
      <c r="D3011" s="72" t="s">
        <v>9886</v>
      </c>
      <c r="E3011" s="72" t="s">
        <v>10120</v>
      </c>
      <c r="F3011" s="72" t="s">
        <v>9983</v>
      </c>
      <c r="G3011" s="116">
        <v>4000</v>
      </c>
      <c r="H3011" s="73">
        <v>122.97</v>
      </c>
      <c r="I3011" s="70">
        <v>32.528258924940999</v>
      </c>
      <c r="J3011" s="74">
        <v>4600</v>
      </c>
      <c r="K3011" s="73">
        <v>122.5</v>
      </c>
      <c r="L3011" s="75">
        <v>37.54</v>
      </c>
    </row>
    <row r="3012" spans="2:12" x14ac:dyDescent="0.2">
      <c r="B3012" s="71" t="s">
        <v>5865</v>
      </c>
      <c r="C3012" s="72" t="s">
        <v>7950</v>
      </c>
      <c r="D3012" s="72" t="s">
        <v>9887</v>
      </c>
      <c r="E3012" s="72" t="s">
        <v>10120</v>
      </c>
      <c r="F3012" s="72" t="s">
        <v>9983</v>
      </c>
      <c r="G3012" s="116">
        <v>6500</v>
      </c>
      <c r="H3012" s="73">
        <v>244.18</v>
      </c>
      <c r="I3012" s="70">
        <v>26.619706773691501</v>
      </c>
      <c r="J3012" s="74">
        <v>6500</v>
      </c>
      <c r="K3012" s="73">
        <v>244.1</v>
      </c>
      <c r="L3012" s="75">
        <v>26.63</v>
      </c>
    </row>
    <row r="3013" spans="2:12" x14ac:dyDescent="0.2">
      <c r="B3013" s="71" t="s">
        <v>5865</v>
      </c>
      <c r="C3013" s="72" t="s">
        <v>7950</v>
      </c>
      <c r="D3013" s="72" t="s">
        <v>2460</v>
      </c>
      <c r="E3013" s="72" t="s">
        <v>10120</v>
      </c>
      <c r="F3013" s="72" t="s">
        <v>9983</v>
      </c>
      <c r="G3013" s="116">
        <v>1449.95</v>
      </c>
      <c r="H3013" s="73">
        <v>41.52</v>
      </c>
      <c r="I3013" s="70">
        <v>34.921724470134897</v>
      </c>
      <c r="J3013" s="74">
        <v>1500</v>
      </c>
      <c r="K3013" s="73">
        <v>41.7</v>
      </c>
      <c r="L3013" s="75">
        <v>35.950000000000003</v>
      </c>
    </row>
    <row r="3014" spans="2:12" x14ac:dyDescent="0.2">
      <c r="B3014" s="71" t="s">
        <v>5865</v>
      </c>
      <c r="C3014" s="72" t="s">
        <v>7950</v>
      </c>
      <c r="D3014" s="72" t="s">
        <v>2463</v>
      </c>
      <c r="E3014" s="72" t="s">
        <v>10120</v>
      </c>
      <c r="F3014" s="72" t="s">
        <v>9983</v>
      </c>
      <c r="G3014" s="116">
        <v>34950</v>
      </c>
      <c r="H3014" s="73">
        <v>812.43</v>
      </c>
      <c r="I3014" s="70">
        <v>43.019090875521599</v>
      </c>
      <c r="J3014" s="74">
        <v>36600</v>
      </c>
      <c r="K3014" s="73">
        <v>825</v>
      </c>
      <c r="L3014" s="75">
        <v>44.36</v>
      </c>
    </row>
    <row r="3015" spans="2:12" x14ac:dyDescent="0.2">
      <c r="B3015" s="71" t="s">
        <v>5865</v>
      </c>
      <c r="C3015" s="72" t="s">
        <v>7950</v>
      </c>
      <c r="D3015" s="72" t="s">
        <v>2464</v>
      </c>
      <c r="E3015" s="72" t="s">
        <v>10120</v>
      </c>
      <c r="F3015" s="72" t="s">
        <v>9983</v>
      </c>
      <c r="G3015" s="116">
        <v>2800</v>
      </c>
      <c r="H3015" s="73">
        <v>131.01</v>
      </c>
      <c r="I3015" s="70">
        <v>21.372414319517599</v>
      </c>
      <c r="J3015" s="74">
        <v>2800</v>
      </c>
      <c r="K3015" s="73">
        <v>133</v>
      </c>
      <c r="L3015" s="75">
        <v>21.06</v>
      </c>
    </row>
    <row r="3016" spans="2:12" x14ac:dyDescent="0.2">
      <c r="B3016" s="71" t="s">
        <v>5865</v>
      </c>
      <c r="C3016" s="72" t="s">
        <v>7950</v>
      </c>
      <c r="D3016" s="72" t="s">
        <v>2465</v>
      </c>
      <c r="E3016" s="72" t="s">
        <v>10120</v>
      </c>
      <c r="F3016" s="72" t="s">
        <v>9983</v>
      </c>
      <c r="G3016" s="116">
        <v>2330</v>
      </c>
      <c r="H3016" s="73">
        <v>113.2</v>
      </c>
      <c r="I3016" s="70">
        <v>20.583038869258001</v>
      </c>
      <c r="J3016" s="74">
        <v>2330</v>
      </c>
      <c r="K3016" s="73">
        <v>116</v>
      </c>
      <c r="L3016" s="75">
        <v>20.09</v>
      </c>
    </row>
    <row r="3017" spans="2:12" x14ac:dyDescent="0.2">
      <c r="B3017" s="71" t="s">
        <v>5865</v>
      </c>
      <c r="C3017" s="72" t="s">
        <v>7950</v>
      </c>
      <c r="D3017" s="72" t="s">
        <v>2466</v>
      </c>
      <c r="E3017" s="72" t="s">
        <v>10120</v>
      </c>
      <c r="F3017" s="72" t="s">
        <v>9983</v>
      </c>
      <c r="G3017" s="116">
        <v>4482.88</v>
      </c>
      <c r="H3017" s="73">
        <v>112.88</v>
      </c>
      <c r="I3017" s="70">
        <v>39.713678242381299</v>
      </c>
      <c r="J3017" s="74">
        <v>4500</v>
      </c>
      <c r="K3017" s="73">
        <v>116.8</v>
      </c>
      <c r="L3017" s="75">
        <v>38.53</v>
      </c>
    </row>
    <row r="3018" spans="2:12" x14ac:dyDescent="0.2">
      <c r="B3018" s="71" t="s">
        <v>5865</v>
      </c>
      <c r="C3018" s="72" t="s">
        <v>7950</v>
      </c>
      <c r="D3018" s="72" t="s">
        <v>9888</v>
      </c>
      <c r="E3018" s="72" t="s">
        <v>10120</v>
      </c>
      <c r="F3018" s="72" t="s">
        <v>9980</v>
      </c>
      <c r="G3018" s="116">
        <v>7500</v>
      </c>
      <c r="H3018" s="73">
        <v>215.81</v>
      </c>
      <c r="I3018" s="70">
        <v>34.752791807608503</v>
      </c>
      <c r="J3018" s="74">
        <v>7500</v>
      </c>
      <c r="K3018" s="73">
        <v>216.3</v>
      </c>
      <c r="L3018" s="75">
        <v>34.67</v>
      </c>
    </row>
    <row r="3019" spans="2:12" x14ac:dyDescent="0.2">
      <c r="B3019" s="71" t="s">
        <v>5865</v>
      </c>
      <c r="C3019" s="72" t="s">
        <v>7950</v>
      </c>
      <c r="D3019" s="72" t="s">
        <v>9889</v>
      </c>
      <c r="E3019" s="72" t="s">
        <v>10120</v>
      </c>
      <c r="F3019" s="72" t="s">
        <v>9983</v>
      </c>
      <c r="G3019" s="116">
        <v>1900</v>
      </c>
      <c r="H3019" s="73">
        <v>114.51</v>
      </c>
      <c r="I3019" s="70">
        <v>16.592437341716899</v>
      </c>
      <c r="J3019" s="74">
        <v>3000</v>
      </c>
      <c r="K3019" s="73">
        <v>117.7</v>
      </c>
      <c r="L3019" s="75">
        <v>25.49</v>
      </c>
    </row>
    <row r="3020" spans="2:12" x14ac:dyDescent="0.2">
      <c r="B3020" s="71" t="s">
        <v>5865</v>
      </c>
      <c r="C3020" s="72" t="s">
        <v>7950</v>
      </c>
      <c r="D3020" s="72" t="s">
        <v>2467</v>
      </c>
      <c r="E3020" s="72" t="s">
        <v>10120</v>
      </c>
      <c r="F3020" s="72" t="s">
        <v>9983</v>
      </c>
      <c r="G3020" s="116">
        <v>66233.240000000005</v>
      </c>
      <c r="H3020" s="73">
        <v>1009.23</v>
      </c>
      <c r="I3020" s="70">
        <v>65.627498191690705</v>
      </c>
      <c r="J3020" s="74">
        <v>60000</v>
      </c>
      <c r="K3020" s="73">
        <v>1034.5999999999999</v>
      </c>
      <c r="L3020" s="75">
        <v>57.99</v>
      </c>
    </row>
    <row r="3021" spans="2:12" x14ac:dyDescent="0.2">
      <c r="B3021" s="71" t="s">
        <v>5865</v>
      </c>
      <c r="C3021" s="72" t="s">
        <v>7950</v>
      </c>
      <c r="D3021" s="72" t="s">
        <v>2468</v>
      </c>
      <c r="E3021" s="72" t="s">
        <v>10120</v>
      </c>
      <c r="F3021" s="72" t="s">
        <v>9983</v>
      </c>
      <c r="G3021" s="116">
        <v>3289</v>
      </c>
      <c r="H3021" s="73">
        <v>98.18</v>
      </c>
      <c r="I3021" s="70">
        <v>33.499694438785902</v>
      </c>
      <c r="J3021" s="74">
        <v>3500</v>
      </c>
      <c r="K3021" s="73">
        <v>102.6</v>
      </c>
      <c r="L3021" s="75">
        <v>34.130000000000003</v>
      </c>
    </row>
    <row r="3022" spans="2:12" x14ac:dyDescent="0.2">
      <c r="B3022" s="71" t="s">
        <v>5865</v>
      </c>
      <c r="C3022" s="72" t="s">
        <v>7950</v>
      </c>
      <c r="D3022" s="72" t="s">
        <v>2469</v>
      </c>
      <c r="E3022" s="72" t="s">
        <v>10120</v>
      </c>
      <c r="F3022" s="72" t="s">
        <v>9983</v>
      </c>
      <c r="G3022" s="116">
        <v>737260</v>
      </c>
      <c r="H3022" s="73">
        <v>4670.3100000000004</v>
      </c>
      <c r="I3022" s="70">
        <v>157.861041344151</v>
      </c>
      <c r="J3022" s="74">
        <v>795000</v>
      </c>
      <c r="K3022" s="73">
        <v>4777.3</v>
      </c>
      <c r="L3022" s="75">
        <v>166.41</v>
      </c>
    </row>
    <row r="3023" spans="2:12" x14ac:dyDescent="0.2">
      <c r="B3023" s="71" t="s">
        <v>5865</v>
      </c>
      <c r="C3023" s="72" t="s">
        <v>7950</v>
      </c>
      <c r="D3023" s="72" t="s">
        <v>2470</v>
      </c>
      <c r="E3023" s="72" t="s">
        <v>10120</v>
      </c>
      <c r="F3023" s="72" t="s">
        <v>9983</v>
      </c>
      <c r="G3023" s="116">
        <v>1000</v>
      </c>
      <c r="H3023" s="73">
        <v>34.86</v>
      </c>
      <c r="I3023" s="70">
        <v>28.686173264486499</v>
      </c>
      <c r="J3023" s="74">
        <v>1000</v>
      </c>
      <c r="K3023" s="73">
        <v>35.5</v>
      </c>
      <c r="L3023" s="75">
        <v>28.14</v>
      </c>
    </row>
    <row r="3024" spans="2:12" x14ac:dyDescent="0.2">
      <c r="B3024" s="71" t="s">
        <v>5865</v>
      </c>
      <c r="C3024" s="72" t="s">
        <v>7950</v>
      </c>
      <c r="D3024" s="72" t="s">
        <v>2471</v>
      </c>
      <c r="E3024" s="72" t="s">
        <v>10120</v>
      </c>
      <c r="F3024" s="72" t="s">
        <v>9983</v>
      </c>
      <c r="G3024" s="116">
        <v>5412</v>
      </c>
      <c r="H3024" s="73">
        <v>132.83000000000001</v>
      </c>
      <c r="I3024" s="70">
        <v>40.743807874727104</v>
      </c>
      <c r="J3024" s="74">
        <v>5520.24</v>
      </c>
      <c r="K3024" s="73">
        <v>133.4</v>
      </c>
      <c r="L3024" s="75">
        <v>41.4</v>
      </c>
    </row>
    <row r="3025" spans="2:12" x14ac:dyDescent="0.2">
      <c r="B3025" s="71" t="s">
        <v>5865</v>
      </c>
      <c r="C3025" s="72" t="s">
        <v>7950</v>
      </c>
      <c r="D3025" s="72" t="s">
        <v>2472</v>
      </c>
      <c r="E3025" s="72" t="s">
        <v>10120</v>
      </c>
      <c r="F3025" s="72" t="s">
        <v>9983</v>
      </c>
      <c r="G3025" s="116">
        <v>1000</v>
      </c>
      <c r="H3025" s="73">
        <v>36.479999999999997</v>
      </c>
      <c r="I3025" s="70">
        <v>27.412280701754401</v>
      </c>
      <c r="J3025" s="74">
        <v>1000</v>
      </c>
      <c r="K3025" s="73">
        <v>35.799999999999997</v>
      </c>
      <c r="L3025" s="75">
        <v>27.96</v>
      </c>
    </row>
    <row r="3026" spans="2:12" x14ac:dyDescent="0.2">
      <c r="B3026" s="71" t="s">
        <v>5865</v>
      </c>
      <c r="C3026" s="72" t="s">
        <v>7950</v>
      </c>
      <c r="D3026" s="72" t="s">
        <v>3778</v>
      </c>
      <c r="E3026" s="72" t="s">
        <v>10120</v>
      </c>
      <c r="F3026" s="72" t="s">
        <v>9983</v>
      </c>
      <c r="G3026" s="116">
        <v>893</v>
      </c>
      <c r="H3026" s="73">
        <v>81.430000000000007</v>
      </c>
      <c r="I3026" s="70">
        <v>10.9664742723812</v>
      </c>
      <c r="J3026" s="74">
        <v>893</v>
      </c>
      <c r="K3026" s="73">
        <v>81.400000000000006</v>
      </c>
      <c r="L3026" s="75">
        <v>10.97</v>
      </c>
    </row>
    <row r="3027" spans="2:12" x14ac:dyDescent="0.2">
      <c r="B3027" s="71" t="s">
        <v>5865</v>
      </c>
      <c r="C3027" s="72" t="s">
        <v>7950</v>
      </c>
      <c r="D3027" s="72" t="s">
        <v>3779</v>
      </c>
      <c r="E3027" s="72" t="s">
        <v>10120</v>
      </c>
      <c r="F3027" s="72" t="s">
        <v>9983</v>
      </c>
      <c r="G3027" s="116">
        <v>1800</v>
      </c>
      <c r="H3027" s="73">
        <v>117.05</v>
      </c>
      <c r="I3027" s="70">
        <v>15.3780435711235</v>
      </c>
      <c r="J3027" s="74">
        <v>1800</v>
      </c>
      <c r="K3027" s="73">
        <v>113.8</v>
      </c>
      <c r="L3027" s="75">
        <v>15.82</v>
      </c>
    </row>
    <row r="3028" spans="2:12" x14ac:dyDescent="0.2">
      <c r="B3028" s="71" t="s">
        <v>5865</v>
      </c>
      <c r="C3028" s="72" t="s">
        <v>7950</v>
      </c>
      <c r="D3028" s="72" t="s">
        <v>3283</v>
      </c>
      <c r="E3028" s="72" t="s">
        <v>10120</v>
      </c>
      <c r="F3028" s="72" t="s">
        <v>9983</v>
      </c>
      <c r="G3028" s="116">
        <v>3500</v>
      </c>
      <c r="H3028" s="73">
        <v>94.5</v>
      </c>
      <c r="I3028" s="70">
        <v>37.037037037037003</v>
      </c>
      <c r="J3028" s="74">
        <v>3500</v>
      </c>
      <c r="K3028" s="73">
        <v>97.1</v>
      </c>
      <c r="L3028" s="75">
        <v>36.03</v>
      </c>
    </row>
    <row r="3029" spans="2:12" x14ac:dyDescent="0.2">
      <c r="B3029" s="71" t="s">
        <v>5865</v>
      </c>
      <c r="C3029" s="72" t="s">
        <v>7950</v>
      </c>
      <c r="D3029" s="72" t="s">
        <v>9890</v>
      </c>
      <c r="E3029" s="72" t="s">
        <v>10120</v>
      </c>
      <c r="F3029" s="72" t="s">
        <v>9983</v>
      </c>
      <c r="G3029" s="116">
        <v>3500</v>
      </c>
      <c r="H3029" s="73">
        <v>148.44999999999999</v>
      </c>
      <c r="I3029" s="70">
        <v>23.576961940047202</v>
      </c>
      <c r="J3029" s="74">
        <v>5000</v>
      </c>
      <c r="K3029" s="73">
        <v>148.5</v>
      </c>
      <c r="L3029" s="75">
        <v>33.659999999999997</v>
      </c>
    </row>
    <row r="3030" spans="2:12" x14ac:dyDescent="0.2">
      <c r="B3030" s="71" t="s">
        <v>5865</v>
      </c>
      <c r="C3030" s="72" t="s">
        <v>7950</v>
      </c>
      <c r="D3030" s="72" t="s">
        <v>3780</v>
      </c>
      <c r="E3030" s="72" t="s">
        <v>10120</v>
      </c>
      <c r="F3030" s="72" t="s">
        <v>9983</v>
      </c>
      <c r="G3030" s="116">
        <v>125645</v>
      </c>
      <c r="H3030" s="73">
        <v>2133.75</v>
      </c>
      <c r="I3030" s="70">
        <v>58.884592852958399</v>
      </c>
      <c r="J3030" s="74">
        <v>131963</v>
      </c>
      <c r="K3030" s="73">
        <v>2149.1</v>
      </c>
      <c r="L3030" s="75">
        <v>61.4</v>
      </c>
    </row>
    <row r="3031" spans="2:12" x14ac:dyDescent="0.2">
      <c r="B3031" s="71" t="s">
        <v>5865</v>
      </c>
      <c r="C3031" s="72" t="s">
        <v>7950</v>
      </c>
      <c r="D3031" s="72" t="s">
        <v>3781</v>
      </c>
      <c r="E3031" s="72" t="s">
        <v>10120</v>
      </c>
      <c r="F3031" s="72" t="s">
        <v>9983</v>
      </c>
      <c r="G3031" s="116">
        <v>136300</v>
      </c>
      <c r="H3031" s="73">
        <v>4421.03</v>
      </c>
      <c r="I3031" s="70">
        <v>30.8299197245891</v>
      </c>
      <c r="J3031" s="74">
        <v>137900</v>
      </c>
      <c r="K3031" s="73">
        <v>4472.6000000000004</v>
      </c>
      <c r="L3031" s="75">
        <v>30.83</v>
      </c>
    </row>
    <row r="3032" spans="2:12" x14ac:dyDescent="0.2">
      <c r="B3032" s="71" t="s">
        <v>5865</v>
      </c>
      <c r="C3032" s="72" t="s">
        <v>7950</v>
      </c>
      <c r="D3032" s="72" t="s">
        <v>3782</v>
      </c>
      <c r="E3032" s="72" t="s">
        <v>10120</v>
      </c>
      <c r="F3032" s="72" t="s">
        <v>9983</v>
      </c>
      <c r="G3032" s="116">
        <v>2500</v>
      </c>
      <c r="H3032" s="73">
        <v>144.52000000000001</v>
      </c>
      <c r="I3032" s="70">
        <v>17.298643786327201</v>
      </c>
      <c r="J3032" s="74">
        <v>3000</v>
      </c>
      <c r="K3032" s="73">
        <v>150.5</v>
      </c>
      <c r="L3032" s="75">
        <v>19.93</v>
      </c>
    </row>
    <row r="3033" spans="2:12" x14ac:dyDescent="0.2">
      <c r="B3033" s="71" t="s">
        <v>5865</v>
      </c>
      <c r="C3033" s="72" t="s">
        <v>7950</v>
      </c>
      <c r="D3033" s="72" t="s">
        <v>9891</v>
      </c>
      <c r="E3033" s="72" t="s">
        <v>10120</v>
      </c>
      <c r="F3033" s="72" t="s">
        <v>9983</v>
      </c>
      <c r="G3033" s="116">
        <v>31000</v>
      </c>
      <c r="H3033" s="73">
        <v>1042.5999999999999</v>
      </c>
      <c r="I3033" s="70">
        <v>29.7333589104163</v>
      </c>
      <c r="J3033" s="74">
        <v>31000</v>
      </c>
      <c r="K3033" s="73">
        <v>1065.4000000000001</v>
      </c>
      <c r="L3033" s="75">
        <v>29.1</v>
      </c>
    </row>
    <row r="3034" spans="2:12" x14ac:dyDescent="0.2">
      <c r="B3034" s="71" t="s">
        <v>5865</v>
      </c>
      <c r="C3034" s="72" t="s">
        <v>7950</v>
      </c>
      <c r="D3034" s="72" t="s">
        <v>3783</v>
      </c>
      <c r="E3034" s="72" t="s">
        <v>10120</v>
      </c>
      <c r="F3034" s="72" t="s">
        <v>9983</v>
      </c>
      <c r="G3034" s="116">
        <v>2500</v>
      </c>
      <c r="H3034" s="73">
        <v>72.569999999999993</v>
      </c>
      <c r="I3034" s="70">
        <v>34.449497037343299</v>
      </c>
      <c r="J3034" s="74">
        <v>3000</v>
      </c>
      <c r="K3034" s="73">
        <v>71.3</v>
      </c>
      <c r="L3034" s="75">
        <v>42.07</v>
      </c>
    </row>
    <row r="3035" spans="2:12" x14ac:dyDescent="0.2">
      <c r="B3035" s="71" t="s">
        <v>5865</v>
      </c>
      <c r="C3035" s="72" t="s">
        <v>7950</v>
      </c>
      <c r="D3035" s="72" t="s">
        <v>3784</v>
      </c>
      <c r="E3035" s="72" t="s">
        <v>10120</v>
      </c>
      <c r="F3035" s="72" t="s">
        <v>9983</v>
      </c>
      <c r="G3035" s="116">
        <v>15000</v>
      </c>
      <c r="H3035" s="73">
        <v>469.67</v>
      </c>
      <c r="I3035" s="70">
        <v>31.937317691144798</v>
      </c>
      <c r="J3035" s="74">
        <v>15000</v>
      </c>
      <c r="K3035" s="73">
        <v>473.1</v>
      </c>
      <c r="L3035" s="75">
        <v>31.71</v>
      </c>
    </row>
    <row r="3036" spans="2:12" x14ac:dyDescent="0.2">
      <c r="B3036" s="71" t="s">
        <v>5865</v>
      </c>
      <c r="C3036" s="72" t="s">
        <v>7950</v>
      </c>
      <c r="D3036" s="72" t="s">
        <v>3785</v>
      </c>
      <c r="E3036" s="72" t="s">
        <v>10120</v>
      </c>
      <c r="F3036" s="72" t="s">
        <v>9983</v>
      </c>
      <c r="G3036" s="116">
        <v>239900.29</v>
      </c>
      <c r="H3036" s="73">
        <v>2583.5100000000002</v>
      </c>
      <c r="I3036" s="70">
        <v>92.858278079047494</v>
      </c>
      <c r="J3036" s="74">
        <v>265216.86</v>
      </c>
      <c r="K3036" s="73">
        <v>2646.5</v>
      </c>
      <c r="L3036" s="75">
        <v>100.21</v>
      </c>
    </row>
    <row r="3037" spans="2:12" x14ac:dyDescent="0.2">
      <c r="B3037" s="71" t="s">
        <v>5865</v>
      </c>
      <c r="C3037" s="72" t="s">
        <v>7950</v>
      </c>
      <c r="D3037" s="72" t="s">
        <v>3786</v>
      </c>
      <c r="E3037" s="72" t="s">
        <v>10120</v>
      </c>
      <c r="F3037" s="72" t="s">
        <v>9983</v>
      </c>
      <c r="G3037" s="116">
        <v>2500</v>
      </c>
      <c r="H3037" s="73">
        <v>103.89</v>
      </c>
      <c r="I3037" s="70">
        <v>24.0639137549331</v>
      </c>
      <c r="J3037" s="74">
        <v>2500</v>
      </c>
      <c r="K3037" s="73">
        <v>104.6</v>
      </c>
      <c r="L3037" s="75">
        <v>23.91</v>
      </c>
    </row>
    <row r="3038" spans="2:12" x14ac:dyDescent="0.2">
      <c r="B3038" s="71" t="s">
        <v>5865</v>
      </c>
      <c r="C3038" s="72" t="s">
        <v>7950</v>
      </c>
      <c r="D3038" s="72" t="s">
        <v>3787</v>
      </c>
      <c r="E3038" s="72" t="s">
        <v>10120</v>
      </c>
      <c r="F3038" s="72" t="s">
        <v>9983</v>
      </c>
      <c r="G3038" s="116">
        <v>130000</v>
      </c>
      <c r="H3038" s="73">
        <v>1437.77</v>
      </c>
      <c r="I3038" s="70">
        <v>90.417799787170395</v>
      </c>
      <c r="J3038" s="74">
        <v>135250</v>
      </c>
      <c r="K3038" s="73">
        <v>1466.5</v>
      </c>
      <c r="L3038" s="75">
        <v>92.23</v>
      </c>
    </row>
    <row r="3039" spans="2:12" x14ac:dyDescent="0.2">
      <c r="B3039" s="71" t="s">
        <v>5865</v>
      </c>
      <c r="C3039" s="72" t="s">
        <v>7950</v>
      </c>
      <c r="D3039" s="72" t="s">
        <v>3788</v>
      </c>
      <c r="E3039" s="72" t="s">
        <v>10120</v>
      </c>
      <c r="F3039" s="72" t="s">
        <v>9983</v>
      </c>
      <c r="G3039" s="116">
        <v>4000</v>
      </c>
      <c r="H3039" s="73">
        <v>119.34</v>
      </c>
      <c r="I3039" s="70">
        <v>33.517680576504098</v>
      </c>
      <c r="J3039" s="74">
        <v>4000</v>
      </c>
      <c r="K3039" s="73">
        <v>120.4</v>
      </c>
      <c r="L3039" s="75">
        <v>33.229999999999997</v>
      </c>
    </row>
    <row r="3040" spans="2:12" x14ac:dyDescent="0.2">
      <c r="B3040" s="71" t="s">
        <v>5865</v>
      </c>
      <c r="C3040" s="72" t="s">
        <v>7950</v>
      </c>
      <c r="D3040" s="72" t="s">
        <v>3789</v>
      </c>
      <c r="E3040" s="72" t="s">
        <v>10120</v>
      </c>
      <c r="F3040" s="72" t="s">
        <v>9983</v>
      </c>
      <c r="G3040" s="116">
        <v>1750</v>
      </c>
      <c r="H3040" s="73">
        <v>74.540000000000006</v>
      </c>
      <c r="I3040" s="70">
        <v>23.477327609337301</v>
      </c>
      <c r="J3040" s="74">
        <v>1837.5</v>
      </c>
      <c r="K3040" s="73">
        <v>76.900000000000006</v>
      </c>
      <c r="L3040" s="75">
        <v>23.9</v>
      </c>
    </row>
    <row r="3041" spans="2:12" x14ac:dyDescent="0.2">
      <c r="B3041" s="71" t="s">
        <v>5865</v>
      </c>
      <c r="C3041" s="72" t="s">
        <v>7950</v>
      </c>
      <c r="D3041" s="72" t="s">
        <v>3790</v>
      </c>
      <c r="E3041" s="72" t="s">
        <v>10120</v>
      </c>
      <c r="F3041" s="72" t="s">
        <v>9983</v>
      </c>
      <c r="G3041" s="116">
        <v>30255</v>
      </c>
      <c r="H3041" s="73">
        <v>698.29</v>
      </c>
      <c r="I3041" s="70">
        <v>43.327270904638503</v>
      </c>
      <c r="J3041" s="74">
        <v>30225</v>
      </c>
      <c r="K3041" s="73">
        <v>712.9</v>
      </c>
      <c r="L3041" s="75">
        <v>42.4</v>
      </c>
    </row>
    <row r="3042" spans="2:12" x14ac:dyDescent="0.2">
      <c r="B3042" s="71" t="s">
        <v>5865</v>
      </c>
      <c r="C3042" s="72" t="s">
        <v>7950</v>
      </c>
      <c r="D3042" s="72" t="s">
        <v>3791</v>
      </c>
      <c r="E3042" s="72" t="s">
        <v>10120</v>
      </c>
      <c r="F3042" s="72" t="s">
        <v>9983</v>
      </c>
      <c r="G3042" s="116">
        <v>350</v>
      </c>
      <c r="H3042" s="73">
        <v>61.33</v>
      </c>
      <c r="I3042" s="70">
        <v>5.7068318930376698</v>
      </c>
      <c r="J3042" s="74">
        <v>200</v>
      </c>
      <c r="K3042" s="73">
        <v>62.1</v>
      </c>
      <c r="L3042" s="75">
        <v>3.22</v>
      </c>
    </row>
    <row r="3043" spans="2:12" x14ac:dyDescent="0.2">
      <c r="B3043" s="71" t="s">
        <v>5865</v>
      </c>
      <c r="C3043" s="72" t="s">
        <v>7950</v>
      </c>
      <c r="D3043" s="72" t="s">
        <v>3792</v>
      </c>
      <c r="E3043" s="72" t="s">
        <v>10120</v>
      </c>
      <c r="F3043" s="72" t="s">
        <v>9983</v>
      </c>
      <c r="G3043" s="116">
        <v>38000</v>
      </c>
      <c r="H3043" s="73">
        <v>731.25</v>
      </c>
      <c r="I3043" s="70">
        <v>51.965811965812001</v>
      </c>
      <c r="J3043" s="74">
        <v>38000</v>
      </c>
      <c r="K3043" s="73">
        <v>734.4</v>
      </c>
      <c r="L3043" s="75">
        <v>51.74</v>
      </c>
    </row>
    <row r="3044" spans="2:12" x14ac:dyDescent="0.2">
      <c r="B3044" s="71" t="s">
        <v>5865</v>
      </c>
      <c r="C3044" s="72" t="s">
        <v>7950</v>
      </c>
      <c r="D3044" s="72" t="s">
        <v>3793</v>
      </c>
      <c r="E3044" s="72" t="s">
        <v>10120</v>
      </c>
      <c r="F3044" s="72" t="s">
        <v>9983</v>
      </c>
      <c r="G3044" s="116">
        <v>20000</v>
      </c>
      <c r="H3044" s="73">
        <v>388.37</v>
      </c>
      <c r="I3044" s="70">
        <v>51.497283518294402</v>
      </c>
      <c r="J3044" s="74">
        <v>20000</v>
      </c>
      <c r="K3044" s="73">
        <v>393.5</v>
      </c>
      <c r="L3044" s="75">
        <v>50.82</v>
      </c>
    </row>
    <row r="3045" spans="2:12" x14ac:dyDescent="0.2">
      <c r="B3045" s="71" t="s">
        <v>5865</v>
      </c>
      <c r="C3045" s="72" t="s">
        <v>7950</v>
      </c>
      <c r="D3045" s="72" t="s">
        <v>3794</v>
      </c>
      <c r="E3045" s="72" t="s">
        <v>10120</v>
      </c>
      <c r="F3045" s="72" t="s">
        <v>9983</v>
      </c>
      <c r="G3045" s="116">
        <v>5088</v>
      </c>
      <c r="H3045" s="73">
        <v>118.17</v>
      </c>
      <c r="I3045" s="70">
        <v>43.056613353643101</v>
      </c>
      <c r="J3045" s="74">
        <v>5088</v>
      </c>
      <c r="K3045" s="73">
        <v>123.9</v>
      </c>
      <c r="L3045" s="75">
        <v>41.06</v>
      </c>
    </row>
    <row r="3046" spans="2:12" x14ac:dyDescent="0.2">
      <c r="B3046" s="71" t="s">
        <v>5865</v>
      </c>
      <c r="C3046" s="72" t="s">
        <v>7950</v>
      </c>
      <c r="D3046" s="72" t="s">
        <v>9892</v>
      </c>
      <c r="E3046" s="72" t="s">
        <v>10120</v>
      </c>
      <c r="F3046" s="72" t="s">
        <v>9980</v>
      </c>
      <c r="G3046" s="116">
        <v>0</v>
      </c>
      <c r="H3046" s="73">
        <v>0</v>
      </c>
      <c r="I3046" s="70">
        <v>0</v>
      </c>
      <c r="J3046" s="74">
        <v>0</v>
      </c>
      <c r="K3046" s="73">
        <v>0</v>
      </c>
      <c r="L3046" s="75">
        <v>0</v>
      </c>
    </row>
    <row r="3047" spans="2:12" x14ac:dyDescent="0.2">
      <c r="B3047" s="71" t="s">
        <v>5865</v>
      </c>
      <c r="C3047" s="72" t="s">
        <v>7950</v>
      </c>
      <c r="D3047" s="72" t="s">
        <v>9893</v>
      </c>
      <c r="E3047" s="72" t="s">
        <v>10120</v>
      </c>
      <c r="F3047" s="72" t="s">
        <v>9983</v>
      </c>
      <c r="G3047" s="116">
        <v>22321</v>
      </c>
      <c r="H3047" s="73">
        <v>2452.59</v>
      </c>
      <c r="I3047" s="70">
        <v>9.1009911970610595</v>
      </c>
      <c r="J3047" s="74">
        <v>22482</v>
      </c>
      <c r="K3047" s="73">
        <v>2470.5</v>
      </c>
      <c r="L3047" s="75">
        <v>9.1</v>
      </c>
    </row>
    <row r="3048" spans="2:12" x14ac:dyDescent="0.2">
      <c r="B3048" s="71" t="s">
        <v>5865</v>
      </c>
      <c r="C3048" s="72" t="s">
        <v>7950</v>
      </c>
      <c r="D3048" s="72" t="s">
        <v>3795</v>
      </c>
      <c r="E3048" s="72" t="s">
        <v>10120</v>
      </c>
      <c r="F3048" s="72" t="s">
        <v>9983</v>
      </c>
      <c r="G3048" s="116">
        <v>2300</v>
      </c>
      <c r="H3048" s="73">
        <v>245.42</v>
      </c>
      <c r="I3048" s="70">
        <v>9.3716893488713193</v>
      </c>
      <c r="J3048" s="74">
        <v>2600</v>
      </c>
      <c r="K3048" s="73">
        <v>244.3</v>
      </c>
      <c r="L3048" s="75">
        <v>10.64</v>
      </c>
    </row>
    <row r="3049" spans="2:12" x14ac:dyDescent="0.2">
      <c r="B3049" s="71" t="s">
        <v>5865</v>
      </c>
      <c r="C3049" s="72" t="s">
        <v>7950</v>
      </c>
      <c r="D3049" s="72" t="s">
        <v>3796</v>
      </c>
      <c r="E3049" s="72" t="s">
        <v>10120</v>
      </c>
      <c r="F3049" s="72" t="s">
        <v>9983</v>
      </c>
      <c r="G3049" s="116">
        <v>8500</v>
      </c>
      <c r="H3049" s="73">
        <v>153.65</v>
      </c>
      <c r="I3049" s="70">
        <v>55.320533680442601</v>
      </c>
      <c r="J3049" s="74">
        <v>9500</v>
      </c>
      <c r="K3049" s="73">
        <v>154.80000000000001</v>
      </c>
      <c r="L3049" s="75">
        <v>61.37</v>
      </c>
    </row>
    <row r="3050" spans="2:12" x14ac:dyDescent="0.2">
      <c r="B3050" s="71" t="s">
        <v>5865</v>
      </c>
      <c r="C3050" s="72" t="s">
        <v>7950</v>
      </c>
      <c r="D3050" s="72" t="s">
        <v>6204</v>
      </c>
      <c r="E3050" s="72" t="s">
        <v>10120</v>
      </c>
      <c r="F3050" s="72" t="s">
        <v>9983</v>
      </c>
      <c r="G3050" s="116">
        <v>6967.5</v>
      </c>
      <c r="H3050" s="73">
        <v>117.93</v>
      </c>
      <c r="I3050" s="70">
        <v>59.081658611040403</v>
      </c>
      <c r="J3050" s="74">
        <v>6967.5</v>
      </c>
      <c r="K3050" s="73">
        <v>119.4</v>
      </c>
      <c r="L3050" s="75">
        <v>58.38</v>
      </c>
    </row>
    <row r="3051" spans="2:12" x14ac:dyDescent="0.2">
      <c r="B3051" s="71" t="s">
        <v>5865</v>
      </c>
      <c r="C3051" s="72" t="s">
        <v>7950</v>
      </c>
      <c r="D3051" s="72" t="s">
        <v>3797</v>
      </c>
      <c r="E3051" s="72" t="s">
        <v>10120</v>
      </c>
      <c r="F3051" s="72" t="s">
        <v>9983</v>
      </c>
      <c r="G3051" s="116">
        <v>14100</v>
      </c>
      <c r="H3051" s="73">
        <v>672.32</v>
      </c>
      <c r="I3051" s="70">
        <v>20.972156116135199</v>
      </c>
      <c r="J3051" s="74">
        <v>14100</v>
      </c>
      <c r="K3051" s="73">
        <v>678.5</v>
      </c>
      <c r="L3051" s="75">
        <v>20.78</v>
      </c>
    </row>
    <row r="3052" spans="2:12" x14ac:dyDescent="0.2">
      <c r="B3052" s="71" t="s">
        <v>5865</v>
      </c>
      <c r="C3052" s="72" t="s">
        <v>7950</v>
      </c>
      <c r="D3052" s="72" t="s">
        <v>3798</v>
      </c>
      <c r="E3052" s="72" t="s">
        <v>10120</v>
      </c>
      <c r="F3052" s="72" t="s">
        <v>9983</v>
      </c>
      <c r="G3052" s="116">
        <v>14000</v>
      </c>
      <c r="H3052" s="73">
        <v>840.22</v>
      </c>
      <c r="I3052" s="70">
        <v>16.6623027302373</v>
      </c>
      <c r="J3052" s="74">
        <v>14000</v>
      </c>
      <c r="K3052" s="73">
        <v>891.3</v>
      </c>
      <c r="L3052" s="75">
        <v>15.71</v>
      </c>
    </row>
    <row r="3053" spans="2:12" x14ac:dyDescent="0.2">
      <c r="B3053" s="71" t="s">
        <v>5865</v>
      </c>
      <c r="C3053" s="72" t="s">
        <v>7950</v>
      </c>
      <c r="D3053" s="72" t="s">
        <v>9894</v>
      </c>
      <c r="E3053" s="72" t="s">
        <v>10120</v>
      </c>
      <c r="F3053" s="72" t="s">
        <v>9983</v>
      </c>
      <c r="G3053" s="116">
        <v>4350</v>
      </c>
      <c r="H3053" s="73">
        <v>87.9</v>
      </c>
      <c r="I3053" s="70">
        <v>49.488054607508502</v>
      </c>
      <c r="J3053" s="74">
        <v>4220</v>
      </c>
      <c r="K3053" s="73">
        <v>87.4</v>
      </c>
      <c r="L3053" s="75">
        <v>48.28</v>
      </c>
    </row>
    <row r="3054" spans="2:12" x14ac:dyDescent="0.2">
      <c r="B3054" s="71" t="s">
        <v>5865</v>
      </c>
      <c r="C3054" s="72" t="s">
        <v>7950</v>
      </c>
      <c r="D3054" s="72" t="s">
        <v>3799</v>
      </c>
      <c r="E3054" s="72" t="s">
        <v>10120</v>
      </c>
      <c r="F3054" s="72" t="s">
        <v>9983</v>
      </c>
      <c r="G3054" s="116">
        <v>3024</v>
      </c>
      <c r="H3054" s="73">
        <v>227.95</v>
      </c>
      <c r="I3054" s="70">
        <v>13.2660671199825</v>
      </c>
      <c r="J3054" s="74">
        <v>4171</v>
      </c>
      <c r="K3054" s="73">
        <v>227</v>
      </c>
      <c r="L3054" s="75">
        <v>18.37</v>
      </c>
    </row>
    <row r="3055" spans="2:12" x14ac:dyDescent="0.2">
      <c r="B3055" s="71" t="s">
        <v>5865</v>
      </c>
      <c r="C3055" s="72" t="s">
        <v>7950</v>
      </c>
      <c r="D3055" s="72" t="s">
        <v>3800</v>
      </c>
      <c r="E3055" s="72" t="s">
        <v>10120</v>
      </c>
      <c r="F3055" s="72" t="s">
        <v>9983</v>
      </c>
      <c r="G3055" s="116">
        <v>2300</v>
      </c>
      <c r="H3055" s="73">
        <v>57.05</v>
      </c>
      <c r="I3055" s="70">
        <v>40.315512708150699</v>
      </c>
      <c r="J3055" s="74">
        <v>2500</v>
      </c>
      <c r="K3055" s="73">
        <v>58</v>
      </c>
      <c r="L3055" s="75">
        <v>43.13</v>
      </c>
    </row>
    <row r="3056" spans="2:12" x14ac:dyDescent="0.2">
      <c r="B3056" s="71" t="s">
        <v>5865</v>
      </c>
      <c r="C3056" s="72" t="s">
        <v>7950</v>
      </c>
      <c r="D3056" s="72" t="s">
        <v>3801</v>
      </c>
      <c r="E3056" s="72" t="s">
        <v>10120</v>
      </c>
      <c r="F3056" s="72" t="s">
        <v>9983</v>
      </c>
      <c r="G3056" s="116">
        <v>5191</v>
      </c>
      <c r="H3056" s="73">
        <v>138.85</v>
      </c>
      <c r="I3056" s="70">
        <v>37.385667987036399</v>
      </c>
      <c r="J3056" s="74">
        <v>5191</v>
      </c>
      <c r="K3056" s="73">
        <v>141.4</v>
      </c>
      <c r="L3056" s="75">
        <v>36.71</v>
      </c>
    </row>
    <row r="3057" spans="2:12" x14ac:dyDescent="0.2">
      <c r="B3057" s="71" t="s">
        <v>5865</v>
      </c>
      <c r="C3057" s="72" t="s">
        <v>7950</v>
      </c>
      <c r="D3057" s="72" t="s">
        <v>2886</v>
      </c>
      <c r="E3057" s="72" t="s">
        <v>10120</v>
      </c>
      <c r="F3057" s="72" t="s">
        <v>9983</v>
      </c>
      <c r="G3057" s="116">
        <v>1150</v>
      </c>
      <c r="H3057" s="73">
        <v>92.56</v>
      </c>
      <c r="I3057" s="70">
        <v>12.4243733794296</v>
      </c>
      <c r="J3057" s="74">
        <v>1200</v>
      </c>
      <c r="K3057" s="73">
        <v>92.3</v>
      </c>
      <c r="L3057" s="75">
        <v>13</v>
      </c>
    </row>
    <row r="3058" spans="2:12" x14ac:dyDescent="0.2">
      <c r="B3058" s="71" t="s">
        <v>5865</v>
      </c>
      <c r="C3058" s="72" t="s">
        <v>7950</v>
      </c>
      <c r="D3058" s="72" t="s">
        <v>2887</v>
      </c>
      <c r="E3058" s="72" t="s">
        <v>10120</v>
      </c>
      <c r="F3058" s="72" t="s">
        <v>9983</v>
      </c>
      <c r="G3058" s="116">
        <v>142054.07999999999</v>
      </c>
      <c r="H3058" s="73">
        <v>2113.9</v>
      </c>
      <c r="I3058" s="70">
        <v>67.2</v>
      </c>
      <c r="J3058" s="74">
        <v>152719</v>
      </c>
      <c r="K3058" s="73">
        <v>2148.4</v>
      </c>
      <c r="L3058" s="75">
        <v>71.08</v>
      </c>
    </row>
    <row r="3059" spans="2:12" x14ac:dyDescent="0.2">
      <c r="B3059" s="71" t="s">
        <v>5865</v>
      </c>
      <c r="C3059" s="72" t="s">
        <v>7950</v>
      </c>
      <c r="D3059" s="72" t="s">
        <v>2888</v>
      </c>
      <c r="E3059" s="72" t="s">
        <v>10120</v>
      </c>
      <c r="F3059" s="72" t="s">
        <v>9983</v>
      </c>
      <c r="G3059" s="116">
        <v>11500</v>
      </c>
      <c r="H3059" s="73">
        <v>314.75</v>
      </c>
      <c r="I3059" s="70">
        <v>36.536934074662398</v>
      </c>
      <c r="J3059" s="74">
        <v>11500</v>
      </c>
      <c r="K3059" s="73">
        <v>317.2</v>
      </c>
      <c r="L3059" s="75">
        <v>36.25</v>
      </c>
    </row>
    <row r="3060" spans="2:12" x14ac:dyDescent="0.2">
      <c r="B3060" s="71" t="s">
        <v>5865</v>
      </c>
      <c r="C3060" s="72" t="s">
        <v>7950</v>
      </c>
      <c r="D3060" s="72" t="s">
        <v>7567</v>
      </c>
      <c r="E3060" s="72" t="s">
        <v>10120</v>
      </c>
      <c r="F3060" s="72" t="s">
        <v>9983</v>
      </c>
      <c r="G3060" s="116">
        <v>12500</v>
      </c>
      <c r="H3060" s="73">
        <v>274.93</v>
      </c>
      <c r="I3060" s="70">
        <v>45.466118648383201</v>
      </c>
      <c r="J3060" s="74">
        <v>12500</v>
      </c>
      <c r="K3060" s="73">
        <v>274.7</v>
      </c>
      <c r="L3060" s="75">
        <v>45.5</v>
      </c>
    </row>
    <row r="3061" spans="2:12" x14ac:dyDescent="0.2">
      <c r="B3061" s="71" t="s">
        <v>5865</v>
      </c>
      <c r="C3061" s="72" t="s">
        <v>7950</v>
      </c>
      <c r="D3061" s="72" t="s">
        <v>6227</v>
      </c>
      <c r="E3061" s="72" t="s">
        <v>10120</v>
      </c>
      <c r="F3061" s="72" t="s">
        <v>9983</v>
      </c>
      <c r="G3061" s="116">
        <v>2400</v>
      </c>
      <c r="H3061" s="73">
        <v>100.84</v>
      </c>
      <c r="I3061" s="70">
        <v>23.8000793335978</v>
      </c>
      <c r="J3061" s="74">
        <v>1998</v>
      </c>
      <c r="K3061" s="73">
        <v>99.2</v>
      </c>
      <c r="L3061" s="75">
        <v>20.14</v>
      </c>
    </row>
    <row r="3062" spans="2:12" x14ac:dyDescent="0.2">
      <c r="B3062" s="71" t="s">
        <v>5865</v>
      </c>
      <c r="C3062" s="72" t="s">
        <v>7950</v>
      </c>
      <c r="D3062" s="72" t="s">
        <v>2889</v>
      </c>
      <c r="E3062" s="72" t="s">
        <v>10120</v>
      </c>
      <c r="F3062" s="72" t="s">
        <v>9983</v>
      </c>
      <c r="G3062" s="116">
        <v>28100</v>
      </c>
      <c r="H3062" s="73">
        <v>2616.38</v>
      </c>
      <c r="I3062" s="70">
        <v>10.7400301179492</v>
      </c>
      <c r="J3062" s="74">
        <v>29224</v>
      </c>
      <c r="K3062" s="73">
        <v>2659.7</v>
      </c>
      <c r="L3062" s="75">
        <v>10.99</v>
      </c>
    </row>
    <row r="3063" spans="2:12" x14ac:dyDescent="0.2">
      <c r="B3063" s="71" t="s">
        <v>5865</v>
      </c>
      <c r="C3063" s="72" t="s">
        <v>7950</v>
      </c>
      <c r="D3063" s="72" t="s">
        <v>2890</v>
      </c>
      <c r="E3063" s="72" t="s">
        <v>10120</v>
      </c>
      <c r="F3063" s="72" t="s">
        <v>9983</v>
      </c>
      <c r="G3063" s="116">
        <v>26585</v>
      </c>
      <c r="H3063" s="73">
        <v>815.46</v>
      </c>
      <c r="I3063" s="70">
        <v>32.601231206926201</v>
      </c>
      <c r="J3063" s="74">
        <v>27215.94</v>
      </c>
      <c r="K3063" s="73">
        <v>827.2</v>
      </c>
      <c r="L3063" s="75">
        <v>32.9</v>
      </c>
    </row>
    <row r="3064" spans="2:12" x14ac:dyDescent="0.2">
      <c r="B3064" s="71" t="s">
        <v>5865</v>
      </c>
      <c r="C3064" s="72" t="s">
        <v>7950</v>
      </c>
      <c r="D3064" s="72" t="s">
        <v>2891</v>
      </c>
      <c r="E3064" s="72" t="s">
        <v>10120</v>
      </c>
      <c r="F3064" s="72" t="s">
        <v>9983</v>
      </c>
      <c r="G3064" s="116">
        <v>29364</v>
      </c>
      <c r="H3064" s="73">
        <v>439.37</v>
      </c>
      <c r="I3064" s="70">
        <v>66.832054987823497</v>
      </c>
      <c r="J3064" s="74">
        <v>29364</v>
      </c>
      <c r="K3064" s="73">
        <v>441.2</v>
      </c>
      <c r="L3064" s="75">
        <v>66.55</v>
      </c>
    </row>
    <row r="3065" spans="2:12" x14ac:dyDescent="0.2">
      <c r="B3065" s="71" t="s">
        <v>5865</v>
      </c>
      <c r="C3065" s="72" t="s">
        <v>7950</v>
      </c>
      <c r="D3065" s="72" t="s">
        <v>2892</v>
      </c>
      <c r="E3065" s="72" t="s">
        <v>10120</v>
      </c>
      <c r="F3065" s="72" t="s">
        <v>9983</v>
      </c>
      <c r="G3065" s="116">
        <v>34500</v>
      </c>
      <c r="H3065" s="73">
        <v>479.48</v>
      </c>
      <c r="I3065" s="70">
        <v>71.952949028113807</v>
      </c>
      <c r="J3065" s="74">
        <v>34500</v>
      </c>
      <c r="K3065" s="73">
        <v>480.3</v>
      </c>
      <c r="L3065" s="75">
        <v>71.819999999999993</v>
      </c>
    </row>
    <row r="3066" spans="2:12" x14ac:dyDescent="0.2">
      <c r="B3066" s="71" t="s">
        <v>5865</v>
      </c>
      <c r="C3066" s="72" t="s">
        <v>7950</v>
      </c>
      <c r="D3066" s="72" t="s">
        <v>2893</v>
      </c>
      <c r="E3066" s="72" t="s">
        <v>10120</v>
      </c>
      <c r="F3066" s="72" t="s">
        <v>9983</v>
      </c>
      <c r="G3066" s="116">
        <v>5785.47</v>
      </c>
      <c r="H3066" s="73">
        <v>129.71</v>
      </c>
      <c r="I3066" s="70">
        <v>44.6031146403515</v>
      </c>
      <c r="J3066" s="74">
        <v>5785.47</v>
      </c>
      <c r="K3066" s="73">
        <v>127.8</v>
      </c>
      <c r="L3066" s="75">
        <v>45.26</v>
      </c>
    </row>
    <row r="3067" spans="2:12" x14ac:dyDescent="0.2">
      <c r="B3067" s="71" t="s">
        <v>5865</v>
      </c>
      <c r="C3067" s="72" t="s">
        <v>7950</v>
      </c>
      <c r="D3067" s="72" t="s">
        <v>9895</v>
      </c>
      <c r="E3067" s="72" t="s">
        <v>10120</v>
      </c>
      <c r="F3067" s="72" t="s">
        <v>9983</v>
      </c>
      <c r="G3067" s="116">
        <v>1600</v>
      </c>
      <c r="H3067" s="73">
        <v>37.29</v>
      </c>
      <c r="I3067" s="70">
        <v>42.906945561812798</v>
      </c>
      <c r="J3067" s="74">
        <v>1800</v>
      </c>
      <c r="K3067" s="73">
        <v>37.4</v>
      </c>
      <c r="L3067" s="75">
        <v>48.15</v>
      </c>
    </row>
    <row r="3068" spans="2:12" x14ac:dyDescent="0.2">
      <c r="B3068" s="71" t="s">
        <v>5865</v>
      </c>
      <c r="C3068" s="72" t="s">
        <v>7950</v>
      </c>
      <c r="D3068" s="72" t="s">
        <v>2894</v>
      </c>
      <c r="E3068" s="72" t="s">
        <v>10120</v>
      </c>
      <c r="F3068" s="72" t="s">
        <v>9983</v>
      </c>
      <c r="G3068" s="116">
        <v>26145</v>
      </c>
      <c r="H3068" s="73">
        <v>590.05999999999995</v>
      </c>
      <c r="I3068" s="70">
        <v>44.309053316611902</v>
      </c>
      <c r="J3068" s="74">
        <v>26644.93</v>
      </c>
      <c r="K3068" s="73">
        <v>601.29999999999995</v>
      </c>
      <c r="L3068" s="75">
        <v>44.31</v>
      </c>
    </row>
    <row r="3069" spans="2:12" x14ac:dyDescent="0.2">
      <c r="B3069" s="71" t="s">
        <v>5865</v>
      </c>
      <c r="C3069" s="72" t="s">
        <v>7950</v>
      </c>
      <c r="D3069" s="72" t="s">
        <v>2895</v>
      </c>
      <c r="E3069" s="72" t="s">
        <v>10120</v>
      </c>
      <c r="F3069" s="72" t="s">
        <v>9983</v>
      </c>
      <c r="G3069" s="116">
        <v>5300</v>
      </c>
      <c r="H3069" s="73">
        <v>112.2</v>
      </c>
      <c r="I3069" s="70">
        <v>47.237076648841402</v>
      </c>
      <c r="J3069" s="74">
        <v>5400</v>
      </c>
      <c r="K3069" s="73">
        <v>112.9</v>
      </c>
      <c r="L3069" s="75">
        <v>47.83</v>
      </c>
    </row>
    <row r="3070" spans="2:12" x14ac:dyDescent="0.2">
      <c r="B3070" s="71" t="s">
        <v>5865</v>
      </c>
      <c r="C3070" s="72" t="s">
        <v>7950</v>
      </c>
      <c r="D3070" s="72" t="s">
        <v>2896</v>
      </c>
      <c r="E3070" s="72" t="s">
        <v>10120</v>
      </c>
      <c r="F3070" s="72" t="s">
        <v>9983</v>
      </c>
      <c r="G3070" s="116">
        <v>60625</v>
      </c>
      <c r="H3070" s="73">
        <v>1658.23</v>
      </c>
      <c r="I3070" s="70">
        <v>36.560067059455001</v>
      </c>
      <c r="J3070" s="74">
        <v>60907</v>
      </c>
      <c r="K3070" s="73">
        <v>1666</v>
      </c>
      <c r="L3070" s="75">
        <v>36.56</v>
      </c>
    </row>
    <row r="3071" spans="2:12" x14ac:dyDescent="0.2">
      <c r="B3071" s="71" t="s">
        <v>5865</v>
      </c>
      <c r="C3071" s="72" t="s">
        <v>7950</v>
      </c>
      <c r="D3071" s="72" t="s">
        <v>2897</v>
      </c>
      <c r="E3071" s="72" t="s">
        <v>10120</v>
      </c>
      <c r="F3071" s="72" t="s">
        <v>9983</v>
      </c>
      <c r="G3071" s="116">
        <v>7250</v>
      </c>
      <c r="H3071" s="73">
        <v>268.14</v>
      </c>
      <c r="I3071" s="70">
        <v>27.038114417841399</v>
      </c>
      <c r="J3071" s="74">
        <v>7250</v>
      </c>
      <c r="K3071" s="73">
        <v>269.39999999999998</v>
      </c>
      <c r="L3071" s="75">
        <v>26.91</v>
      </c>
    </row>
    <row r="3072" spans="2:12" x14ac:dyDescent="0.2">
      <c r="B3072" s="71" t="s">
        <v>5865</v>
      </c>
      <c r="C3072" s="72" t="s">
        <v>7950</v>
      </c>
      <c r="D3072" s="72" t="s">
        <v>2898</v>
      </c>
      <c r="E3072" s="72" t="s">
        <v>10120</v>
      </c>
      <c r="F3072" s="72" t="s">
        <v>9983</v>
      </c>
      <c r="G3072" s="116">
        <v>3431</v>
      </c>
      <c r="H3072" s="73">
        <v>93.31</v>
      </c>
      <c r="I3072" s="70">
        <v>36.769906762404901</v>
      </c>
      <c r="J3072" s="74">
        <v>4100</v>
      </c>
      <c r="K3072" s="73">
        <v>93.1</v>
      </c>
      <c r="L3072" s="75">
        <v>44.06</v>
      </c>
    </row>
    <row r="3073" spans="2:12" x14ac:dyDescent="0.2">
      <c r="B3073" s="71" t="s">
        <v>5865</v>
      </c>
      <c r="C3073" s="72" t="s">
        <v>7950</v>
      </c>
      <c r="D3073" s="72" t="s">
        <v>2899</v>
      </c>
      <c r="E3073" s="72" t="s">
        <v>10120</v>
      </c>
      <c r="F3073" s="72" t="s">
        <v>9983</v>
      </c>
      <c r="G3073" s="116">
        <v>8000</v>
      </c>
      <c r="H3073" s="73">
        <v>208.49</v>
      </c>
      <c r="I3073" s="70">
        <v>38.371144899035897</v>
      </c>
      <c r="J3073" s="74">
        <v>8500</v>
      </c>
      <c r="K3073" s="73">
        <v>206.9</v>
      </c>
      <c r="L3073" s="75">
        <v>41.08</v>
      </c>
    </row>
    <row r="3074" spans="2:12" x14ac:dyDescent="0.2">
      <c r="B3074" s="71" t="s">
        <v>5865</v>
      </c>
      <c r="C3074" s="72" t="s">
        <v>7950</v>
      </c>
      <c r="D3074" s="72" t="s">
        <v>2900</v>
      </c>
      <c r="E3074" s="72" t="s">
        <v>10120</v>
      </c>
      <c r="F3074" s="72" t="s">
        <v>9983</v>
      </c>
      <c r="G3074" s="116">
        <v>41000</v>
      </c>
      <c r="H3074" s="73">
        <v>576.09</v>
      </c>
      <c r="I3074" s="70">
        <v>71.169435331285001</v>
      </c>
      <c r="J3074" s="74">
        <v>42551</v>
      </c>
      <c r="K3074" s="73">
        <v>586.29999999999995</v>
      </c>
      <c r="L3074" s="75">
        <v>72.58</v>
      </c>
    </row>
    <row r="3075" spans="2:12" x14ac:dyDescent="0.2">
      <c r="B3075" s="71" t="s">
        <v>5865</v>
      </c>
      <c r="C3075" s="72" t="s">
        <v>7950</v>
      </c>
      <c r="D3075" s="72" t="s">
        <v>2901</v>
      </c>
      <c r="E3075" s="72" t="s">
        <v>10120</v>
      </c>
      <c r="F3075" s="72" t="s">
        <v>9983</v>
      </c>
      <c r="G3075" s="116">
        <v>8000</v>
      </c>
      <c r="H3075" s="73">
        <v>205.28</v>
      </c>
      <c r="I3075" s="70">
        <v>38.9711613406079</v>
      </c>
      <c r="J3075" s="74">
        <v>8000</v>
      </c>
      <c r="K3075" s="73">
        <v>207.9</v>
      </c>
      <c r="L3075" s="75">
        <v>38.479999999999997</v>
      </c>
    </row>
    <row r="3076" spans="2:12" x14ac:dyDescent="0.2">
      <c r="B3076" s="71" t="s">
        <v>5865</v>
      </c>
      <c r="C3076" s="72" t="s">
        <v>7950</v>
      </c>
      <c r="D3076" s="72" t="s">
        <v>2902</v>
      </c>
      <c r="E3076" s="72" t="s">
        <v>10120</v>
      </c>
      <c r="F3076" s="72" t="s">
        <v>9983</v>
      </c>
      <c r="G3076" s="116">
        <v>196525.06</v>
      </c>
      <c r="H3076" s="73">
        <v>2793.4</v>
      </c>
      <c r="I3076" s="70">
        <v>70.353354335218697</v>
      </c>
      <c r="J3076" s="74">
        <v>206888.71</v>
      </c>
      <c r="K3076" s="73">
        <v>2887.1</v>
      </c>
      <c r="L3076" s="75">
        <v>71.66</v>
      </c>
    </row>
    <row r="3077" spans="2:12" x14ac:dyDescent="0.2">
      <c r="B3077" s="71" t="s">
        <v>5865</v>
      </c>
      <c r="C3077" s="72" t="s">
        <v>7950</v>
      </c>
      <c r="D3077" s="72" t="s">
        <v>2188</v>
      </c>
      <c r="E3077" s="72" t="s">
        <v>10120</v>
      </c>
      <c r="F3077" s="72" t="s">
        <v>9983</v>
      </c>
      <c r="G3077" s="116">
        <v>8000</v>
      </c>
      <c r="H3077" s="73">
        <v>330.24</v>
      </c>
      <c r="I3077" s="70">
        <v>24.2248062015504</v>
      </c>
      <c r="J3077" s="74">
        <v>8000</v>
      </c>
      <c r="K3077" s="73">
        <v>326.60000000000002</v>
      </c>
      <c r="L3077" s="75">
        <v>24.49</v>
      </c>
    </row>
    <row r="3078" spans="2:12" x14ac:dyDescent="0.2">
      <c r="B3078" s="71" t="s">
        <v>5865</v>
      </c>
      <c r="C3078" s="72" t="s">
        <v>7950</v>
      </c>
      <c r="D3078" s="72" t="s">
        <v>5264</v>
      </c>
      <c r="E3078" s="72" t="s">
        <v>10120</v>
      </c>
      <c r="F3078" s="72" t="s">
        <v>9983</v>
      </c>
      <c r="G3078" s="116">
        <v>20000</v>
      </c>
      <c r="H3078" s="73">
        <v>1033.94</v>
      </c>
      <c r="I3078" s="70">
        <v>19.3434822136681</v>
      </c>
      <c r="J3078" s="74">
        <v>20000</v>
      </c>
      <c r="K3078" s="73">
        <v>1059.3</v>
      </c>
      <c r="L3078" s="75">
        <v>18.88</v>
      </c>
    </row>
    <row r="3079" spans="2:12" x14ac:dyDescent="0.2">
      <c r="B3079" s="71" t="s">
        <v>5865</v>
      </c>
      <c r="C3079" s="72" t="s">
        <v>7950</v>
      </c>
      <c r="D3079" s="72" t="s">
        <v>2189</v>
      </c>
      <c r="E3079" s="72" t="s">
        <v>10120</v>
      </c>
      <c r="F3079" s="72" t="s">
        <v>9983</v>
      </c>
      <c r="G3079" s="116">
        <v>40000</v>
      </c>
      <c r="H3079" s="73">
        <v>675.5</v>
      </c>
      <c r="I3079" s="70">
        <v>59.215396002960802</v>
      </c>
      <c r="J3079" s="74">
        <v>40000</v>
      </c>
      <c r="K3079" s="73">
        <v>691.5</v>
      </c>
      <c r="L3079" s="75">
        <v>57.85</v>
      </c>
    </row>
    <row r="3080" spans="2:12" x14ac:dyDescent="0.2">
      <c r="B3080" s="71" t="s">
        <v>5865</v>
      </c>
      <c r="C3080" s="72" t="s">
        <v>7950</v>
      </c>
      <c r="D3080" s="72" t="s">
        <v>2190</v>
      </c>
      <c r="E3080" s="72" t="s">
        <v>10120</v>
      </c>
      <c r="F3080" s="72" t="s">
        <v>9983</v>
      </c>
      <c r="G3080" s="116">
        <v>2500</v>
      </c>
      <c r="H3080" s="73">
        <v>112.75</v>
      </c>
      <c r="I3080" s="70">
        <v>22.172949002217301</v>
      </c>
      <c r="J3080" s="74">
        <v>1500</v>
      </c>
      <c r="K3080" s="73">
        <v>114</v>
      </c>
      <c r="L3080" s="75">
        <v>13.16</v>
      </c>
    </row>
    <row r="3081" spans="2:12" x14ac:dyDescent="0.2">
      <c r="B3081" s="71" t="s">
        <v>5865</v>
      </c>
      <c r="C3081" s="72" t="s">
        <v>7950</v>
      </c>
      <c r="D3081" s="72" t="s">
        <v>2191</v>
      </c>
      <c r="E3081" s="72" t="s">
        <v>10120</v>
      </c>
      <c r="F3081" s="72" t="s">
        <v>9983</v>
      </c>
      <c r="G3081" s="116">
        <v>600</v>
      </c>
      <c r="H3081" s="73">
        <v>65.78</v>
      </c>
      <c r="I3081" s="70">
        <v>9.1213134691395599</v>
      </c>
      <c r="J3081" s="74">
        <v>655.20000000000005</v>
      </c>
      <c r="K3081" s="73">
        <v>65.5</v>
      </c>
      <c r="L3081" s="75">
        <v>10</v>
      </c>
    </row>
    <row r="3082" spans="2:12" x14ac:dyDescent="0.2">
      <c r="B3082" s="71" t="s">
        <v>5865</v>
      </c>
      <c r="C3082" s="72" t="s">
        <v>7950</v>
      </c>
      <c r="D3082" s="72" t="s">
        <v>8700</v>
      </c>
      <c r="E3082" s="72" t="s">
        <v>10120</v>
      </c>
      <c r="F3082" s="72" t="s">
        <v>9990</v>
      </c>
      <c r="G3082" s="116">
        <v>0</v>
      </c>
      <c r="H3082" s="73">
        <v>30.86</v>
      </c>
      <c r="I3082" s="70">
        <v>0</v>
      </c>
      <c r="J3082" s="74">
        <v>0</v>
      </c>
      <c r="K3082" s="73">
        <v>30.9</v>
      </c>
      <c r="L3082" s="75">
        <v>0</v>
      </c>
    </row>
    <row r="3083" spans="2:12" x14ac:dyDescent="0.2">
      <c r="B3083" s="71" t="s">
        <v>5865</v>
      </c>
      <c r="C3083" s="72" t="s">
        <v>7950</v>
      </c>
      <c r="D3083" s="72" t="s">
        <v>2192</v>
      </c>
      <c r="E3083" s="72" t="s">
        <v>10120</v>
      </c>
      <c r="F3083" s="72" t="s">
        <v>9983</v>
      </c>
      <c r="G3083" s="116">
        <v>11465</v>
      </c>
      <c r="H3083" s="73">
        <v>343.99</v>
      </c>
      <c r="I3083" s="70">
        <v>33.329457251664302</v>
      </c>
      <c r="J3083" s="74">
        <v>11465</v>
      </c>
      <c r="K3083" s="73">
        <v>345.5</v>
      </c>
      <c r="L3083" s="75">
        <v>33.18</v>
      </c>
    </row>
    <row r="3084" spans="2:12" x14ac:dyDescent="0.2">
      <c r="B3084" s="71" t="s">
        <v>5865</v>
      </c>
      <c r="C3084" s="72" t="s">
        <v>7950</v>
      </c>
      <c r="D3084" s="72" t="s">
        <v>2193</v>
      </c>
      <c r="E3084" s="72" t="s">
        <v>10120</v>
      </c>
      <c r="F3084" s="72" t="s">
        <v>9983</v>
      </c>
      <c r="G3084" s="116">
        <v>3000</v>
      </c>
      <c r="H3084" s="73">
        <v>392.65</v>
      </c>
      <c r="I3084" s="70">
        <v>7.6403922067999499</v>
      </c>
      <c r="J3084" s="74">
        <v>3000</v>
      </c>
      <c r="K3084" s="73">
        <v>401.5</v>
      </c>
      <c r="L3084" s="75">
        <v>7.47</v>
      </c>
    </row>
    <row r="3085" spans="2:12" x14ac:dyDescent="0.2">
      <c r="B3085" s="71" t="s">
        <v>5865</v>
      </c>
      <c r="C3085" s="72" t="s">
        <v>7950</v>
      </c>
      <c r="D3085" s="72" t="s">
        <v>9896</v>
      </c>
      <c r="E3085" s="72" t="s">
        <v>10120</v>
      </c>
      <c r="F3085" s="72" t="s">
        <v>9980</v>
      </c>
      <c r="G3085" s="116">
        <v>0</v>
      </c>
      <c r="H3085" s="73">
        <v>0</v>
      </c>
      <c r="I3085" s="70">
        <v>0</v>
      </c>
      <c r="J3085" s="74">
        <v>0</v>
      </c>
      <c r="K3085" s="73">
        <v>0</v>
      </c>
      <c r="L3085" s="75">
        <v>0</v>
      </c>
    </row>
    <row r="3086" spans="2:12" x14ac:dyDescent="0.2">
      <c r="B3086" s="71" t="s">
        <v>5865</v>
      </c>
      <c r="C3086" s="72" t="s">
        <v>7950</v>
      </c>
      <c r="D3086" s="72" t="s">
        <v>2194</v>
      </c>
      <c r="E3086" s="72" t="s">
        <v>10120</v>
      </c>
      <c r="F3086" s="72" t="s">
        <v>9983</v>
      </c>
      <c r="G3086" s="116">
        <v>18000</v>
      </c>
      <c r="H3086" s="73">
        <v>386.75</v>
      </c>
      <c r="I3086" s="70">
        <v>46.5416936005171</v>
      </c>
      <c r="J3086" s="74">
        <v>18933</v>
      </c>
      <c r="K3086" s="73">
        <v>390.9</v>
      </c>
      <c r="L3086" s="75">
        <v>48.44</v>
      </c>
    </row>
    <row r="3087" spans="2:12" x14ac:dyDescent="0.2">
      <c r="B3087" s="71" t="s">
        <v>5865</v>
      </c>
      <c r="C3087" s="72" t="s">
        <v>7950</v>
      </c>
      <c r="D3087" s="72" t="s">
        <v>2195</v>
      </c>
      <c r="E3087" s="72" t="s">
        <v>10120</v>
      </c>
      <c r="F3087" s="72" t="s">
        <v>9983</v>
      </c>
      <c r="G3087" s="116">
        <v>3800</v>
      </c>
      <c r="H3087" s="73">
        <v>156.69999999999999</v>
      </c>
      <c r="I3087" s="70">
        <v>24.250159540523299</v>
      </c>
      <c r="J3087" s="74">
        <v>3800</v>
      </c>
      <c r="K3087" s="73">
        <v>161.5</v>
      </c>
      <c r="L3087" s="75">
        <v>23.53</v>
      </c>
    </row>
    <row r="3088" spans="2:12" x14ac:dyDescent="0.2">
      <c r="B3088" s="71" t="s">
        <v>5865</v>
      </c>
      <c r="C3088" s="72" t="s">
        <v>7950</v>
      </c>
      <c r="D3088" s="72" t="s">
        <v>2196</v>
      </c>
      <c r="E3088" s="72" t="s">
        <v>10120</v>
      </c>
      <c r="F3088" s="72" t="s">
        <v>9983</v>
      </c>
      <c r="G3088" s="116">
        <v>7370</v>
      </c>
      <c r="H3088" s="73">
        <v>114.85</v>
      </c>
      <c r="I3088" s="70">
        <v>64.170657379190203</v>
      </c>
      <c r="J3088" s="74">
        <v>12400</v>
      </c>
      <c r="K3088" s="73">
        <v>116.3</v>
      </c>
      <c r="L3088" s="75">
        <v>106.66</v>
      </c>
    </row>
    <row r="3089" spans="2:12" x14ac:dyDescent="0.2">
      <c r="B3089" s="71" t="s">
        <v>5865</v>
      </c>
      <c r="C3089" s="72" t="s">
        <v>7950</v>
      </c>
      <c r="D3089" s="72" t="s">
        <v>8158</v>
      </c>
      <c r="E3089" s="72" t="s">
        <v>10120</v>
      </c>
      <c r="F3089" s="72" t="s">
        <v>9983</v>
      </c>
      <c r="G3089" s="116">
        <v>5000</v>
      </c>
      <c r="H3089" s="73">
        <v>134.81</v>
      </c>
      <c r="I3089" s="70">
        <v>37.089236703508597</v>
      </c>
      <c r="J3089" s="74">
        <v>5000</v>
      </c>
      <c r="K3089" s="73">
        <v>136.69999999999999</v>
      </c>
      <c r="L3089" s="75">
        <v>36.57</v>
      </c>
    </row>
    <row r="3090" spans="2:12" x14ac:dyDescent="0.2">
      <c r="B3090" s="71" t="s">
        <v>5865</v>
      </c>
      <c r="C3090" s="72" t="s">
        <v>7950</v>
      </c>
      <c r="D3090" s="72" t="s">
        <v>2911</v>
      </c>
      <c r="E3090" s="72" t="s">
        <v>10120</v>
      </c>
      <c r="F3090" s="72" t="s">
        <v>9983</v>
      </c>
      <c r="G3090" s="116">
        <v>3700</v>
      </c>
      <c r="H3090" s="73">
        <v>227.49</v>
      </c>
      <c r="I3090" s="70">
        <v>16.2644511846675</v>
      </c>
      <c r="J3090" s="74">
        <v>3700</v>
      </c>
      <c r="K3090" s="73">
        <v>231</v>
      </c>
      <c r="L3090" s="75">
        <v>16.02</v>
      </c>
    </row>
    <row r="3091" spans="2:12" x14ac:dyDescent="0.2">
      <c r="B3091" s="71" t="s">
        <v>5865</v>
      </c>
      <c r="C3091" s="72" t="s">
        <v>7950</v>
      </c>
      <c r="D3091" s="72" t="s">
        <v>9897</v>
      </c>
      <c r="E3091" s="72" t="s">
        <v>10120</v>
      </c>
      <c r="F3091" s="72" t="s">
        <v>9983</v>
      </c>
      <c r="G3091" s="116">
        <v>15985</v>
      </c>
      <c r="H3091" s="73">
        <v>212.97</v>
      </c>
      <c r="I3091" s="70">
        <v>75.057519838474903</v>
      </c>
      <c r="J3091" s="74">
        <v>16945</v>
      </c>
      <c r="K3091" s="73">
        <v>213.8</v>
      </c>
      <c r="L3091" s="75">
        <v>79.25</v>
      </c>
    </row>
    <row r="3092" spans="2:12" x14ac:dyDescent="0.2">
      <c r="B3092" s="71" t="s">
        <v>5865</v>
      </c>
      <c r="C3092" s="72" t="s">
        <v>7950</v>
      </c>
      <c r="D3092" s="72" t="s">
        <v>2912</v>
      </c>
      <c r="E3092" s="72" t="s">
        <v>10120</v>
      </c>
      <c r="F3092" s="72" t="s">
        <v>9983</v>
      </c>
      <c r="G3092" s="116">
        <v>2500</v>
      </c>
      <c r="H3092" s="73">
        <v>128.26</v>
      </c>
      <c r="I3092" s="70">
        <v>19.491657570559799</v>
      </c>
      <c r="J3092" s="74">
        <v>2500</v>
      </c>
      <c r="K3092" s="73">
        <v>130.30000000000001</v>
      </c>
      <c r="L3092" s="75">
        <v>19.190000000000001</v>
      </c>
    </row>
    <row r="3093" spans="2:12" x14ac:dyDescent="0.2">
      <c r="B3093" s="71" t="s">
        <v>5865</v>
      </c>
      <c r="C3093" s="72" t="s">
        <v>7950</v>
      </c>
      <c r="D3093" s="72" t="s">
        <v>2913</v>
      </c>
      <c r="E3093" s="72" t="s">
        <v>10120</v>
      </c>
      <c r="F3093" s="72" t="s">
        <v>9983</v>
      </c>
      <c r="G3093" s="116">
        <v>1360</v>
      </c>
      <c r="H3093" s="73">
        <v>45.35</v>
      </c>
      <c r="I3093" s="70">
        <v>29.988974641675899</v>
      </c>
      <c r="J3093" s="74">
        <v>1360</v>
      </c>
      <c r="K3093" s="73">
        <v>45.7</v>
      </c>
      <c r="L3093" s="75">
        <v>29.79</v>
      </c>
    </row>
    <row r="3094" spans="2:12" x14ac:dyDescent="0.2">
      <c r="B3094" s="71" t="s">
        <v>5865</v>
      </c>
      <c r="C3094" s="72" t="s">
        <v>7950</v>
      </c>
      <c r="D3094" s="72" t="s">
        <v>2914</v>
      </c>
      <c r="E3094" s="72" t="s">
        <v>10120</v>
      </c>
      <c r="F3094" s="72" t="s">
        <v>9983</v>
      </c>
      <c r="G3094" s="116">
        <v>2878</v>
      </c>
      <c r="H3094" s="73">
        <v>130.87</v>
      </c>
      <c r="I3094" s="70">
        <v>21.9912890654848</v>
      </c>
      <c r="J3094" s="74">
        <v>3100</v>
      </c>
      <c r="K3094" s="73">
        <v>133.9</v>
      </c>
      <c r="L3094" s="75">
        <v>23.15</v>
      </c>
    </row>
    <row r="3095" spans="2:12" x14ac:dyDescent="0.2">
      <c r="B3095" s="71" t="s">
        <v>5865</v>
      </c>
      <c r="C3095" s="72" t="s">
        <v>7950</v>
      </c>
      <c r="D3095" s="72" t="s">
        <v>3836</v>
      </c>
      <c r="E3095" s="72" t="s">
        <v>10120</v>
      </c>
      <c r="F3095" s="72" t="s">
        <v>9983</v>
      </c>
      <c r="G3095" s="116">
        <v>19400</v>
      </c>
      <c r="H3095" s="73">
        <v>522.69000000000005</v>
      </c>
      <c r="I3095" s="70">
        <v>37.115689988329599</v>
      </c>
      <c r="J3095" s="74">
        <v>19400</v>
      </c>
      <c r="K3095" s="73">
        <v>524.9</v>
      </c>
      <c r="L3095" s="75">
        <v>36.96</v>
      </c>
    </row>
    <row r="3096" spans="2:12" x14ac:dyDescent="0.2">
      <c r="B3096" s="71" t="s">
        <v>5865</v>
      </c>
      <c r="C3096" s="72" t="s">
        <v>7950</v>
      </c>
      <c r="D3096" s="72" t="s">
        <v>3837</v>
      </c>
      <c r="E3096" s="72" t="s">
        <v>10120</v>
      </c>
      <c r="F3096" s="72" t="s">
        <v>9983</v>
      </c>
      <c r="G3096" s="116">
        <v>3500</v>
      </c>
      <c r="H3096" s="73">
        <v>216.65</v>
      </c>
      <c r="I3096" s="70">
        <v>16.155088852988701</v>
      </c>
      <c r="J3096" s="74">
        <v>3500</v>
      </c>
      <c r="K3096" s="73">
        <v>222.5</v>
      </c>
      <c r="L3096" s="75">
        <v>15.73</v>
      </c>
    </row>
    <row r="3097" spans="2:12" x14ac:dyDescent="0.2">
      <c r="B3097" s="71" t="s">
        <v>5865</v>
      </c>
      <c r="C3097" s="72" t="s">
        <v>7950</v>
      </c>
      <c r="D3097" s="72" t="s">
        <v>3838</v>
      </c>
      <c r="E3097" s="72" t="s">
        <v>10120</v>
      </c>
      <c r="F3097" s="72" t="s">
        <v>9983</v>
      </c>
      <c r="G3097" s="116">
        <v>14900</v>
      </c>
      <c r="H3097" s="73">
        <v>491.35</v>
      </c>
      <c r="I3097" s="70">
        <v>30.324615854278999</v>
      </c>
      <c r="J3097" s="74">
        <v>14900</v>
      </c>
      <c r="K3097" s="73">
        <v>498.4</v>
      </c>
      <c r="L3097" s="75">
        <v>29.89</v>
      </c>
    </row>
    <row r="3098" spans="2:12" x14ac:dyDescent="0.2">
      <c r="B3098" s="71" t="s">
        <v>5865</v>
      </c>
      <c r="C3098" s="72" t="s">
        <v>7950</v>
      </c>
      <c r="D3098" s="72" t="s">
        <v>9898</v>
      </c>
      <c r="E3098" s="72" t="s">
        <v>10120</v>
      </c>
      <c r="F3098" s="72" t="s">
        <v>9980</v>
      </c>
      <c r="G3098" s="116">
        <v>0</v>
      </c>
      <c r="H3098" s="73">
        <v>0</v>
      </c>
      <c r="I3098" s="70">
        <v>0</v>
      </c>
      <c r="J3098" s="74">
        <v>0</v>
      </c>
      <c r="K3098" s="73">
        <v>0</v>
      </c>
      <c r="L3098" s="75">
        <v>0</v>
      </c>
    </row>
    <row r="3099" spans="2:12" x14ac:dyDescent="0.2">
      <c r="B3099" s="71" t="s">
        <v>5865</v>
      </c>
      <c r="C3099" s="72" t="s">
        <v>7950</v>
      </c>
      <c r="D3099" s="72" t="s">
        <v>9899</v>
      </c>
      <c r="E3099" s="72" t="s">
        <v>10120</v>
      </c>
      <c r="F3099" s="72" t="s">
        <v>9983</v>
      </c>
      <c r="G3099" s="116">
        <v>1300</v>
      </c>
      <c r="H3099" s="73">
        <v>69.12</v>
      </c>
      <c r="I3099" s="70">
        <v>18.807870370370399</v>
      </c>
      <c r="J3099" s="74">
        <v>2000</v>
      </c>
      <c r="K3099" s="73">
        <v>71.099999999999994</v>
      </c>
      <c r="L3099" s="75">
        <v>28.15</v>
      </c>
    </row>
    <row r="3100" spans="2:12" x14ac:dyDescent="0.2">
      <c r="B3100" s="71" t="s">
        <v>5865</v>
      </c>
      <c r="C3100" s="72" t="s">
        <v>7950</v>
      </c>
      <c r="D3100" s="72" t="s">
        <v>9900</v>
      </c>
      <c r="E3100" s="72" t="s">
        <v>10120</v>
      </c>
      <c r="F3100" s="72" t="s">
        <v>9980</v>
      </c>
      <c r="G3100" s="116">
        <v>81500</v>
      </c>
      <c r="H3100" s="73">
        <v>1166.48</v>
      </c>
      <c r="I3100" s="70">
        <v>69.868321788629004</v>
      </c>
      <c r="J3100" s="74">
        <v>84760</v>
      </c>
      <c r="K3100" s="73">
        <v>1175.8</v>
      </c>
      <c r="L3100" s="75">
        <v>72.09</v>
      </c>
    </row>
    <row r="3101" spans="2:12" x14ac:dyDescent="0.2">
      <c r="B3101" s="71" t="s">
        <v>5865</v>
      </c>
      <c r="C3101" s="72" t="s">
        <v>7950</v>
      </c>
      <c r="D3101" s="72" t="s">
        <v>3839</v>
      </c>
      <c r="E3101" s="72" t="s">
        <v>10120</v>
      </c>
      <c r="F3101" s="72" t="s">
        <v>9983</v>
      </c>
      <c r="G3101" s="116">
        <v>90425</v>
      </c>
      <c r="H3101" s="73">
        <v>1594.76</v>
      </c>
      <c r="I3101" s="70">
        <v>56.701321828989897</v>
      </c>
      <c r="J3101" s="74">
        <v>90425</v>
      </c>
      <c r="K3101" s="73">
        <v>1610.1</v>
      </c>
      <c r="L3101" s="75">
        <v>56.16</v>
      </c>
    </row>
    <row r="3102" spans="2:12" x14ac:dyDescent="0.2">
      <c r="B3102" s="71" t="s">
        <v>5865</v>
      </c>
      <c r="C3102" s="72" t="s">
        <v>7950</v>
      </c>
      <c r="D3102" s="72" t="s">
        <v>3840</v>
      </c>
      <c r="E3102" s="72" t="s">
        <v>10120</v>
      </c>
      <c r="F3102" s="72" t="s">
        <v>9983</v>
      </c>
      <c r="G3102" s="116">
        <v>7500</v>
      </c>
      <c r="H3102" s="73">
        <v>68.959999999999994</v>
      </c>
      <c r="I3102" s="70">
        <v>108.758700696056</v>
      </c>
      <c r="J3102" s="74">
        <v>7428</v>
      </c>
      <c r="K3102" s="73">
        <v>68.3</v>
      </c>
      <c r="L3102" s="75">
        <v>108.74</v>
      </c>
    </row>
    <row r="3103" spans="2:12" x14ac:dyDescent="0.2">
      <c r="B3103" s="71" t="s">
        <v>5865</v>
      </c>
      <c r="C3103" s="72" t="s">
        <v>7950</v>
      </c>
      <c r="D3103" s="72" t="s">
        <v>3841</v>
      </c>
      <c r="E3103" s="72" t="s">
        <v>10120</v>
      </c>
      <c r="F3103" s="72" t="s">
        <v>9983</v>
      </c>
      <c r="G3103" s="116">
        <v>12000</v>
      </c>
      <c r="H3103" s="73">
        <v>440.89</v>
      </c>
      <c r="I3103" s="70">
        <v>27.217673342557099</v>
      </c>
      <c r="J3103" s="74">
        <v>11000</v>
      </c>
      <c r="K3103" s="73">
        <v>447.1</v>
      </c>
      <c r="L3103" s="75">
        <v>24.6</v>
      </c>
    </row>
    <row r="3104" spans="2:12" x14ac:dyDescent="0.2">
      <c r="B3104" s="71" t="s">
        <v>5865</v>
      </c>
      <c r="C3104" s="72" t="s">
        <v>7950</v>
      </c>
      <c r="D3104" s="72" t="s">
        <v>3842</v>
      </c>
      <c r="E3104" s="72" t="s">
        <v>10120</v>
      </c>
      <c r="F3104" s="72" t="s">
        <v>9983</v>
      </c>
      <c r="G3104" s="116">
        <v>50000</v>
      </c>
      <c r="H3104" s="73">
        <v>1269.28</v>
      </c>
      <c r="I3104" s="70">
        <v>39.392411445859103</v>
      </c>
      <c r="J3104" s="74">
        <v>50000</v>
      </c>
      <c r="K3104" s="73">
        <v>1275.8</v>
      </c>
      <c r="L3104" s="75">
        <v>39.19</v>
      </c>
    </row>
    <row r="3105" spans="2:12" x14ac:dyDescent="0.2">
      <c r="B3105" s="71" t="s">
        <v>5865</v>
      </c>
      <c r="C3105" s="72" t="s">
        <v>7950</v>
      </c>
      <c r="D3105" s="72" t="s">
        <v>3843</v>
      </c>
      <c r="E3105" s="72" t="s">
        <v>10120</v>
      </c>
      <c r="F3105" s="72" t="s">
        <v>9983</v>
      </c>
      <c r="G3105" s="116">
        <v>1000</v>
      </c>
      <c r="H3105" s="73">
        <v>70.989999999999995</v>
      </c>
      <c r="I3105" s="70">
        <v>14.0864910550782</v>
      </c>
      <c r="J3105" s="74">
        <v>1000</v>
      </c>
      <c r="K3105" s="73">
        <v>70.8</v>
      </c>
      <c r="L3105" s="75">
        <v>14.12</v>
      </c>
    </row>
    <row r="3106" spans="2:12" x14ac:dyDescent="0.2">
      <c r="B3106" s="71" t="s">
        <v>5865</v>
      </c>
      <c r="C3106" s="72" t="s">
        <v>7950</v>
      </c>
      <c r="D3106" s="72" t="s">
        <v>3844</v>
      </c>
      <c r="E3106" s="72" t="s">
        <v>10120</v>
      </c>
      <c r="F3106" s="72" t="s">
        <v>9983</v>
      </c>
      <c r="G3106" s="116">
        <v>9750</v>
      </c>
      <c r="H3106" s="73">
        <v>243.92</v>
      </c>
      <c r="I3106" s="70">
        <v>39.972122007215503</v>
      </c>
      <c r="J3106" s="74">
        <v>9898.5</v>
      </c>
      <c r="K3106" s="73">
        <v>249.8</v>
      </c>
      <c r="L3106" s="75">
        <v>39.619999999999997</v>
      </c>
    </row>
    <row r="3107" spans="2:12" x14ac:dyDescent="0.2">
      <c r="B3107" s="71" t="s">
        <v>5865</v>
      </c>
      <c r="C3107" s="72" t="s">
        <v>7950</v>
      </c>
      <c r="D3107" s="72" t="s">
        <v>3845</v>
      </c>
      <c r="E3107" s="72" t="s">
        <v>10120</v>
      </c>
      <c r="F3107" s="72" t="s">
        <v>9983</v>
      </c>
      <c r="G3107" s="116">
        <v>77000</v>
      </c>
      <c r="H3107" s="73">
        <v>1731.99</v>
      </c>
      <c r="I3107" s="70">
        <v>44.457531509997203</v>
      </c>
      <c r="J3107" s="74">
        <v>77000</v>
      </c>
      <c r="K3107" s="73">
        <v>1740.6</v>
      </c>
      <c r="L3107" s="75">
        <v>44.24</v>
      </c>
    </row>
    <row r="3108" spans="2:12" x14ac:dyDescent="0.2">
      <c r="B3108" s="71" t="s">
        <v>5865</v>
      </c>
      <c r="C3108" s="72" t="s">
        <v>7950</v>
      </c>
      <c r="D3108" s="72" t="s">
        <v>3846</v>
      </c>
      <c r="E3108" s="72" t="s">
        <v>10120</v>
      </c>
      <c r="F3108" s="72" t="s">
        <v>9983</v>
      </c>
      <c r="G3108" s="116">
        <v>650</v>
      </c>
      <c r="H3108" s="73">
        <v>52.36</v>
      </c>
      <c r="I3108" s="70">
        <v>12.414056531703601</v>
      </c>
      <c r="J3108" s="74">
        <v>500</v>
      </c>
      <c r="K3108" s="73">
        <v>52.8</v>
      </c>
      <c r="L3108" s="75">
        <v>9.4700000000000006</v>
      </c>
    </row>
    <row r="3109" spans="2:12" x14ac:dyDescent="0.2">
      <c r="B3109" s="71" t="s">
        <v>5865</v>
      </c>
      <c r="C3109" s="72" t="s">
        <v>7950</v>
      </c>
      <c r="D3109" s="72" t="s">
        <v>3847</v>
      </c>
      <c r="E3109" s="72" t="s">
        <v>10120</v>
      </c>
      <c r="F3109" s="72" t="s">
        <v>9983</v>
      </c>
      <c r="G3109" s="116">
        <v>15000</v>
      </c>
      <c r="H3109" s="73">
        <v>219.62</v>
      </c>
      <c r="I3109" s="70">
        <v>68.299790547309001</v>
      </c>
      <c r="J3109" s="74">
        <v>15000</v>
      </c>
      <c r="K3109" s="73">
        <v>223.6</v>
      </c>
      <c r="L3109" s="75">
        <v>67.08</v>
      </c>
    </row>
    <row r="3110" spans="2:12" x14ac:dyDescent="0.2">
      <c r="B3110" s="71" t="s">
        <v>5865</v>
      </c>
      <c r="C3110" s="72" t="s">
        <v>7950</v>
      </c>
      <c r="D3110" s="72" t="s">
        <v>3848</v>
      </c>
      <c r="E3110" s="72" t="s">
        <v>10120</v>
      </c>
      <c r="F3110" s="72" t="s">
        <v>9983</v>
      </c>
      <c r="G3110" s="116">
        <v>66254</v>
      </c>
      <c r="H3110" s="73">
        <v>1041.5</v>
      </c>
      <c r="I3110" s="70">
        <v>63.614018242918903</v>
      </c>
      <c r="J3110" s="74">
        <v>68028</v>
      </c>
      <c r="K3110" s="73">
        <v>1051.3</v>
      </c>
      <c r="L3110" s="75">
        <v>64.709999999999994</v>
      </c>
    </row>
    <row r="3111" spans="2:12" x14ac:dyDescent="0.2">
      <c r="B3111" s="71" t="s">
        <v>5865</v>
      </c>
      <c r="C3111" s="72" t="s">
        <v>7950</v>
      </c>
      <c r="D3111" s="72" t="s">
        <v>6832</v>
      </c>
      <c r="E3111" s="72" t="s">
        <v>10120</v>
      </c>
      <c r="F3111" s="72" t="s">
        <v>9983</v>
      </c>
      <c r="G3111" s="116">
        <v>2250</v>
      </c>
      <c r="H3111" s="73">
        <v>51.15</v>
      </c>
      <c r="I3111" s="70">
        <v>43.988269794721397</v>
      </c>
      <c r="J3111" s="74">
        <v>2250</v>
      </c>
      <c r="K3111" s="73">
        <v>49.3</v>
      </c>
      <c r="L3111" s="75">
        <v>45.61</v>
      </c>
    </row>
    <row r="3112" spans="2:12" x14ac:dyDescent="0.2">
      <c r="B3112" s="71" t="s">
        <v>5865</v>
      </c>
      <c r="C3112" s="72" t="s">
        <v>7950</v>
      </c>
      <c r="D3112" s="72" t="s">
        <v>9901</v>
      </c>
      <c r="E3112" s="72" t="s">
        <v>10120</v>
      </c>
      <c r="F3112" s="72" t="s">
        <v>9983</v>
      </c>
      <c r="G3112" s="116">
        <v>3775</v>
      </c>
      <c r="H3112" s="73">
        <v>71.8</v>
      </c>
      <c r="I3112" s="70">
        <v>52.576601671309199</v>
      </c>
      <c r="J3112" s="74">
        <v>3775</v>
      </c>
      <c r="K3112" s="73">
        <v>70.400000000000006</v>
      </c>
      <c r="L3112" s="75">
        <v>53.61</v>
      </c>
    </row>
    <row r="3113" spans="2:12" x14ac:dyDescent="0.2">
      <c r="B3113" s="71" t="s">
        <v>5865</v>
      </c>
      <c r="C3113" s="72" t="s">
        <v>7950</v>
      </c>
      <c r="D3113" s="72" t="s">
        <v>3849</v>
      </c>
      <c r="E3113" s="72" t="s">
        <v>10120</v>
      </c>
      <c r="F3113" s="72" t="s">
        <v>9983</v>
      </c>
      <c r="G3113" s="116">
        <v>2150</v>
      </c>
      <c r="H3113" s="73">
        <v>59.09</v>
      </c>
      <c r="I3113" s="70">
        <v>36.385175156540903</v>
      </c>
      <c r="J3113" s="74">
        <v>2200</v>
      </c>
      <c r="K3113" s="73">
        <v>59</v>
      </c>
      <c r="L3113" s="75">
        <v>37.26</v>
      </c>
    </row>
    <row r="3114" spans="2:12" x14ac:dyDescent="0.2">
      <c r="B3114" s="71" t="s">
        <v>5865</v>
      </c>
      <c r="C3114" s="72" t="s">
        <v>7950</v>
      </c>
      <c r="D3114" s="72" t="s">
        <v>9902</v>
      </c>
      <c r="E3114" s="72" t="s">
        <v>10120</v>
      </c>
      <c r="F3114" s="72" t="s">
        <v>9980</v>
      </c>
      <c r="G3114" s="116">
        <v>25160</v>
      </c>
      <c r="H3114" s="73">
        <v>624.13</v>
      </c>
      <c r="I3114" s="70">
        <v>40.312114463333003</v>
      </c>
      <c r="J3114" s="74">
        <v>25428</v>
      </c>
      <c r="K3114" s="73">
        <v>630.79999999999995</v>
      </c>
      <c r="L3114" s="75">
        <v>40.31</v>
      </c>
    </row>
    <row r="3115" spans="2:12" x14ac:dyDescent="0.2">
      <c r="B3115" s="71" t="s">
        <v>5865</v>
      </c>
      <c r="C3115" s="72" t="s">
        <v>7950</v>
      </c>
      <c r="D3115" s="72" t="s">
        <v>3850</v>
      </c>
      <c r="E3115" s="72" t="s">
        <v>10120</v>
      </c>
      <c r="F3115" s="72" t="s">
        <v>9983</v>
      </c>
      <c r="G3115" s="116">
        <v>5000</v>
      </c>
      <c r="H3115" s="73">
        <v>122.9</v>
      </c>
      <c r="I3115" s="70">
        <v>40.6834825061025</v>
      </c>
      <c r="J3115" s="74">
        <v>5000</v>
      </c>
      <c r="K3115" s="73">
        <v>121.2</v>
      </c>
      <c r="L3115" s="75">
        <v>41.27</v>
      </c>
    </row>
    <row r="3116" spans="2:12" x14ac:dyDescent="0.2">
      <c r="B3116" s="71" t="s">
        <v>5865</v>
      </c>
      <c r="C3116" s="72" t="s">
        <v>7950</v>
      </c>
      <c r="D3116" s="72" t="s">
        <v>3851</v>
      </c>
      <c r="E3116" s="72" t="s">
        <v>10120</v>
      </c>
      <c r="F3116" s="72" t="s">
        <v>9983</v>
      </c>
      <c r="G3116" s="116">
        <v>25202</v>
      </c>
      <c r="H3116" s="73">
        <v>974.06</v>
      </c>
      <c r="I3116" s="70">
        <v>25.873149497977501</v>
      </c>
      <c r="J3116" s="74">
        <v>25202</v>
      </c>
      <c r="K3116" s="73">
        <v>986.2</v>
      </c>
      <c r="L3116" s="75">
        <v>25.56</v>
      </c>
    </row>
    <row r="3117" spans="2:12" x14ac:dyDescent="0.2">
      <c r="B3117" s="71" t="s">
        <v>5865</v>
      </c>
      <c r="C3117" s="72" t="s">
        <v>7950</v>
      </c>
      <c r="D3117" s="72" t="s">
        <v>3852</v>
      </c>
      <c r="E3117" s="72" t="s">
        <v>10120</v>
      </c>
      <c r="F3117" s="72" t="s">
        <v>9983</v>
      </c>
      <c r="G3117" s="116">
        <v>1700</v>
      </c>
      <c r="H3117" s="73">
        <v>63.81</v>
      </c>
      <c r="I3117" s="70">
        <v>26.641592226923699</v>
      </c>
      <c r="J3117" s="74">
        <v>1700</v>
      </c>
      <c r="K3117" s="73">
        <v>64.400000000000006</v>
      </c>
      <c r="L3117" s="75">
        <v>26.38</v>
      </c>
    </row>
    <row r="3118" spans="2:12" x14ac:dyDescent="0.2">
      <c r="B3118" s="71" t="s">
        <v>5865</v>
      </c>
      <c r="C3118" s="72" t="s">
        <v>7950</v>
      </c>
      <c r="D3118" s="72" t="s">
        <v>5503</v>
      </c>
      <c r="E3118" s="72" t="s">
        <v>10120</v>
      </c>
      <c r="F3118" s="72" t="s">
        <v>9983</v>
      </c>
      <c r="G3118" s="116">
        <v>2270</v>
      </c>
      <c r="H3118" s="73">
        <v>86.64</v>
      </c>
      <c r="I3118" s="70">
        <v>26.200369344413701</v>
      </c>
      <c r="J3118" s="74">
        <v>2270</v>
      </c>
      <c r="K3118" s="73">
        <v>91.3</v>
      </c>
      <c r="L3118" s="75">
        <v>24.87</v>
      </c>
    </row>
    <row r="3119" spans="2:12" x14ac:dyDescent="0.2">
      <c r="B3119" s="71" t="s">
        <v>5865</v>
      </c>
      <c r="C3119" s="72" t="s">
        <v>7950</v>
      </c>
      <c r="D3119" s="72" t="s">
        <v>3853</v>
      </c>
      <c r="E3119" s="72" t="s">
        <v>10120</v>
      </c>
      <c r="F3119" s="72" t="s">
        <v>9983</v>
      </c>
      <c r="G3119" s="116">
        <v>20000</v>
      </c>
      <c r="H3119" s="73">
        <v>310.93</v>
      </c>
      <c r="I3119" s="70">
        <v>64.323159553597307</v>
      </c>
      <c r="J3119" s="74">
        <v>20000</v>
      </c>
      <c r="K3119" s="73">
        <v>312.39999999999998</v>
      </c>
      <c r="L3119" s="75">
        <v>64.02</v>
      </c>
    </row>
    <row r="3120" spans="2:12" x14ac:dyDescent="0.2">
      <c r="B3120" s="71" t="s">
        <v>5865</v>
      </c>
      <c r="C3120" s="72" t="s">
        <v>7950</v>
      </c>
      <c r="D3120" s="72" t="s">
        <v>7182</v>
      </c>
      <c r="E3120" s="72" t="s">
        <v>10120</v>
      </c>
      <c r="F3120" s="72" t="s">
        <v>9983</v>
      </c>
      <c r="G3120" s="116">
        <v>33000</v>
      </c>
      <c r="H3120" s="73">
        <v>918.82</v>
      </c>
      <c r="I3120" s="70">
        <v>35.915630917916502</v>
      </c>
      <c r="J3120" s="74">
        <v>33000</v>
      </c>
      <c r="K3120" s="73">
        <v>939.4</v>
      </c>
      <c r="L3120" s="75">
        <v>35.130000000000003</v>
      </c>
    </row>
    <row r="3121" spans="2:12" x14ac:dyDescent="0.2">
      <c r="B3121" s="71" t="s">
        <v>5865</v>
      </c>
      <c r="C3121" s="72" t="s">
        <v>7950</v>
      </c>
      <c r="D3121" s="72" t="s">
        <v>3854</v>
      </c>
      <c r="E3121" s="72" t="s">
        <v>10120</v>
      </c>
      <c r="F3121" s="72" t="s">
        <v>9983</v>
      </c>
      <c r="G3121" s="116">
        <v>1500</v>
      </c>
      <c r="H3121" s="73">
        <v>88.85</v>
      </c>
      <c r="I3121" s="70">
        <v>16.882386043894201</v>
      </c>
      <c r="J3121" s="74">
        <v>2500</v>
      </c>
      <c r="K3121" s="73">
        <v>95.1</v>
      </c>
      <c r="L3121" s="75">
        <v>26.3</v>
      </c>
    </row>
    <row r="3122" spans="2:12" x14ac:dyDescent="0.2">
      <c r="B3122" s="71" t="s">
        <v>5865</v>
      </c>
      <c r="C3122" s="72" t="s">
        <v>7950</v>
      </c>
      <c r="D3122" s="72" t="s">
        <v>4592</v>
      </c>
      <c r="E3122" s="72" t="s">
        <v>10120</v>
      </c>
      <c r="F3122" s="72" t="s">
        <v>9983</v>
      </c>
      <c r="G3122" s="116">
        <v>7800</v>
      </c>
      <c r="H3122" s="73">
        <v>236.07</v>
      </c>
      <c r="I3122" s="70">
        <v>33.0410471470327</v>
      </c>
      <c r="J3122" s="74">
        <v>7850</v>
      </c>
      <c r="K3122" s="73">
        <v>239.4</v>
      </c>
      <c r="L3122" s="75">
        <v>32.79</v>
      </c>
    </row>
    <row r="3123" spans="2:12" x14ac:dyDescent="0.2">
      <c r="B3123" s="71" t="s">
        <v>5865</v>
      </c>
      <c r="C3123" s="72" t="s">
        <v>7950</v>
      </c>
      <c r="D3123" s="72" t="s">
        <v>4593</v>
      </c>
      <c r="E3123" s="72" t="s">
        <v>10120</v>
      </c>
      <c r="F3123" s="72" t="s">
        <v>9983</v>
      </c>
      <c r="G3123" s="116">
        <v>16000</v>
      </c>
      <c r="H3123" s="73">
        <v>658.02</v>
      </c>
      <c r="I3123" s="70">
        <v>24.315370353484699</v>
      </c>
      <c r="J3123" s="74">
        <v>16000</v>
      </c>
      <c r="K3123" s="73">
        <v>678.2</v>
      </c>
      <c r="L3123" s="75">
        <v>23.59</v>
      </c>
    </row>
    <row r="3124" spans="2:12" x14ac:dyDescent="0.2">
      <c r="B3124" s="71" t="s">
        <v>5865</v>
      </c>
      <c r="C3124" s="72" t="s">
        <v>7950</v>
      </c>
      <c r="D3124" s="72" t="s">
        <v>4594</v>
      </c>
      <c r="E3124" s="72" t="s">
        <v>10120</v>
      </c>
      <c r="F3124" s="72" t="s">
        <v>9983</v>
      </c>
      <c r="G3124" s="116">
        <v>36000</v>
      </c>
      <c r="H3124" s="73">
        <v>2719.92</v>
      </c>
      <c r="I3124" s="70">
        <v>13.235683402453001</v>
      </c>
      <c r="J3124" s="74">
        <v>36000</v>
      </c>
      <c r="K3124" s="73">
        <v>2746.3</v>
      </c>
      <c r="L3124" s="75">
        <v>13.11</v>
      </c>
    </row>
    <row r="3125" spans="2:12" x14ac:dyDescent="0.2">
      <c r="B3125" s="71" t="s">
        <v>5865</v>
      </c>
      <c r="C3125" s="72" t="s">
        <v>7950</v>
      </c>
      <c r="D3125" s="72" t="s">
        <v>4595</v>
      </c>
      <c r="E3125" s="72" t="s">
        <v>10120</v>
      </c>
      <c r="F3125" s="72" t="s">
        <v>9983</v>
      </c>
      <c r="G3125" s="116">
        <v>131852.13</v>
      </c>
      <c r="H3125" s="73">
        <v>1339.83</v>
      </c>
      <c r="I3125" s="70">
        <v>98.409596739884904</v>
      </c>
      <c r="J3125" s="74">
        <v>138209.32</v>
      </c>
      <c r="K3125" s="73">
        <v>1372.9</v>
      </c>
      <c r="L3125" s="75">
        <v>100.67</v>
      </c>
    </row>
    <row r="3126" spans="2:12" x14ac:dyDescent="0.2">
      <c r="B3126" s="71" t="s">
        <v>5865</v>
      </c>
      <c r="C3126" s="72" t="s">
        <v>7950</v>
      </c>
      <c r="D3126" s="72" t="s">
        <v>4596</v>
      </c>
      <c r="E3126" s="72" t="s">
        <v>10120</v>
      </c>
      <c r="F3126" s="72" t="s">
        <v>9983</v>
      </c>
      <c r="G3126" s="116">
        <v>6977</v>
      </c>
      <c r="H3126" s="73">
        <v>159.19</v>
      </c>
      <c r="I3126" s="70">
        <v>43.828129907657498</v>
      </c>
      <c r="J3126" s="74">
        <v>7160</v>
      </c>
      <c r="K3126" s="73">
        <v>163.4</v>
      </c>
      <c r="L3126" s="75">
        <v>43.82</v>
      </c>
    </row>
    <row r="3127" spans="2:12" x14ac:dyDescent="0.2">
      <c r="B3127" s="71" t="s">
        <v>5865</v>
      </c>
      <c r="C3127" s="72" t="s">
        <v>7950</v>
      </c>
      <c r="D3127" s="72" t="s">
        <v>4597</v>
      </c>
      <c r="E3127" s="72" t="s">
        <v>10120</v>
      </c>
      <c r="F3127" s="72" t="s">
        <v>9983</v>
      </c>
      <c r="G3127" s="116">
        <v>6500</v>
      </c>
      <c r="H3127" s="73">
        <v>120.81</v>
      </c>
      <c r="I3127" s="70">
        <v>53.803493088320501</v>
      </c>
      <c r="J3127" s="74">
        <v>6000</v>
      </c>
      <c r="K3127" s="73">
        <v>117.9</v>
      </c>
      <c r="L3127" s="75">
        <v>50.87</v>
      </c>
    </row>
    <row r="3128" spans="2:12" x14ac:dyDescent="0.2">
      <c r="B3128" s="71" t="s">
        <v>5865</v>
      </c>
      <c r="C3128" s="72" t="s">
        <v>7950</v>
      </c>
      <c r="D3128" s="72" t="s">
        <v>4598</v>
      </c>
      <c r="E3128" s="72" t="s">
        <v>10120</v>
      </c>
      <c r="F3128" s="72" t="s">
        <v>9983</v>
      </c>
      <c r="G3128" s="116">
        <v>18000</v>
      </c>
      <c r="H3128" s="73">
        <v>2460.1</v>
      </c>
      <c r="I3128" s="70">
        <v>7.3167757408235401</v>
      </c>
      <c r="J3128" s="74">
        <v>17955</v>
      </c>
      <c r="K3128" s="73">
        <v>2453.1999999999998</v>
      </c>
      <c r="L3128" s="75">
        <v>7.32</v>
      </c>
    </row>
    <row r="3129" spans="2:12" x14ac:dyDescent="0.2">
      <c r="B3129" s="71" t="s">
        <v>5865</v>
      </c>
      <c r="C3129" s="72" t="s">
        <v>7950</v>
      </c>
      <c r="D3129" s="72" t="s">
        <v>4599</v>
      </c>
      <c r="E3129" s="72" t="s">
        <v>10120</v>
      </c>
      <c r="F3129" s="72" t="s">
        <v>9983</v>
      </c>
      <c r="G3129" s="116">
        <v>4000</v>
      </c>
      <c r="H3129" s="73">
        <v>111.89</v>
      </c>
      <c r="I3129" s="70">
        <v>35.749396728930201</v>
      </c>
      <c r="J3129" s="74">
        <v>4000</v>
      </c>
      <c r="K3129" s="73">
        <v>112.2</v>
      </c>
      <c r="L3129" s="75">
        <v>35.65</v>
      </c>
    </row>
    <row r="3130" spans="2:12" x14ac:dyDescent="0.2">
      <c r="B3130" s="71" t="s">
        <v>5865</v>
      </c>
      <c r="C3130" s="72" t="s">
        <v>7950</v>
      </c>
      <c r="D3130" s="72" t="s">
        <v>9903</v>
      </c>
      <c r="E3130" s="72" t="s">
        <v>10120</v>
      </c>
      <c r="F3130" s="72" t="s">
        <v>9983</v>
      </c>
      <c r="G3130" s="116">
        <v>2500</v>
      </c>
      <c r="H3130" s="73">
        <v>90.26</v>
      </c>
      <c r="I3130" s="70">
        <v>27.697762020828701</v>
      </c>
      <c r="J3130" s="74">
        <v>2500</v>
      </c>
      <c r="K3130" s="73">
        <v>91.5</v>
      </c>
      <c r="L3130" s="75">
        <v>27.33</v>
      </c>
    </row>
    <row r="3131" spans="2:12" x14ac:dyDescent="0.2">
      <c r="B3131" s="71" t="s">
        <v>5867</v>
      </c>
      <c r="C3131" s="72" t="s">
        <v>5866</v>
      </c>
      <c r="D3131" s="72" t="s">
        <v>4600</v>
      </c>
      <c r="E3131" s="72" t="s">
        <v>10118</v>
      </c>
      <c r="F3131" s="72" t="s">
        <v>9983</v>
      </c>
      <c r="G3131" s="116">
        <v>20584</v>
      </c>
      <c r="H3131" s="73">
        <v>737.3</v>
      </c>
      <c r="I3131" s="70">
        <v>27.9180794791808</v>
      </c>
      <c r="J3131" s="74">
        <v>20792</v>
      </c>
      <c r="K3131" s="73">
        <v>744.7</v>
      </c>
      <c r="L3131" s="75">
        <v>27.919967772257301</v>
      </c>
    </row>
    <row r="3132" spans="2:12" x14ac:dyDescent="0.2">
      <c r="B3132" s="71" t="s">
        <v>5867</v>
      </c>
      <c r="C3132" s="72" t="s">
        <v>5866</v>
      </c>
      <c r="D3132" s="72" t="s">
        <v>4601</v>
      </c>
      <c r="E3132" s="72" t="s">
        <v>10118</v>
      </c>
      <c r="F3132" s="72" t="s">
        <v>9983</v>
      </c>
      <c r="G3132" s="116">
        <v>42802</v>
      </c>
      <c r="H3132" s="73">
        <v>1426.6</v>
      </c>
      <c r="I3132" s="70">
        <v>30.002803869339701</v>
      </c>
      <c r="J3132" s="74">
        <v>42000</v>
      </c>
      <c r="K3132" s="73">
        <v>1479.4</v>
      </c>
      <c r="L3132" s="75">
        <v>28.389887792348201</v>
      </c>
    </row>
    <row r="3133" spans="2:12" x14ac:dyDescent="0.2">
      <c r="B3133" s="71" t="s">
        <v>5867</v>
      </c>
      <c r="C3133" s="72" t="s">
        <v>5866</v>
      </c>
      <c r="D3133" s="72" t="s">
        <v>3864</v>
      </c>
      <c r="E3133" s="72" t="s">
        <v>10118</v>
      </c>
      <c r="F3133" s="72" t="s">
        <v>9983</v>
      </c>
      <c r="G3133" s="116">
        <v>6043</v>
      </c>
      <c r="H3133" s="73">
        <v>329.1</v>
      </c>
      <c r="I3133" s="70">
        <v>18.362199939228201</v>
      </c>
      <c r="J3133" s="74">
        <v>6235</v>
      </c>
      <c r="K3133" s="73">
        <v>332.7</v>
      </c>
      <c r="L3133" s="75">
        <v>18.7406071535918</v>
      </c>
    </row>
    <row r="3134" spans="2:12" x14ac:dyDescent="0.2">
      <c r="B3134" s="71" t="s">
        <v>5867</v>
      </c>
      <c r="C3134" s="72" t="s">
        <v>5866</v>
      </c>
      <c r="D3134" s="72" t="s">
        <v>3865</v>
      </c>
      <c r="E3134" s="72" t="s">
        <v>10118</v>
      </c>
      <c r="F3134" s="72" t="s">
        <v>9983</v>
      </c>
      <c r="G3134" s="116">
        <v>45222</v>
      </c>
      <c r="H3134" s="73">
        <v>1664.4</v>
      </c>
      <c r="I3134" s="70">
        <v>27.170151405912002</v>
      </c>
      <c r="J3134" s="74">
        <v>46034</v>
      </c>
      <c r="K3134" s="73">
        <v>1694.3</v>
      </c>
      <c r="L3134" s="75">
        <v>27.1699226819335</v>
      </c>
    </row>
    <row r="3135" spans="2:12" x14ac:dyDescent="0.2">
      <c r="B3135" s="71" t="s">
        <v>5867</v>
      </c>
      <c r="C3135" s="72" t="s">
        <v>5866</v>
      </c>
      <c r="D3135" s="72" t="s">
        <v>3866</v>
      </c>
      <c r="E3135" s="72" t="s">
        <v>10118</v>
      </c>
      <c r="F3135" s="72" t="s">
        <v>9983</v>
      </c>
      <c r="G3135" s="116">
        <v>3847</v>
      </c>
      <c r="H3135" s="73">
        <v>134.85</v>
      </c>
      <c r="I3135" s="70">
        <v>28.5279940674824</v>
      </c>
      <c r="J3135" s="74">
        <v>3926</v>
      </c>
      <c r="K3135" s="73">
        <v>137.6</v>
      </c>
      <c r="L3135" s="75">
        <v>28.531976744186</v>
      </c>
    </row>
    <row r="3136" spans="2:12" x14ac:dyDescent="0.2">
      <c r="B3136" s="71" t="s">
        <v>5867</v>
      </c>
      <c r="C3136" s="72" t="s">
        <v>5866</v>
      </c>
      <c r="D3136" s="72" t="s">
        <v>3867</v>
      </c>
      <c r="E3136" s="72" t="s">
        <v>10118</v>
      </c>
      <c r="F3136" s="72" t="s">
        <v>9983</v>
      </c>
      <c r="G3136" s="116">
        <v>40192</v>
      </c>
      <c r="H3136" s="73">
        <v>2119.8000000000002</v>
      </c>
      <c r="I3136" s="70">
        <v>18.9602792716294</v>
      </c>
      <c r="J3136" s="74">
        <v>40618</v>
      </c>
      <c r="K3136" s="73">
        <v>2142.3000000000002</v>
      </c>
      <c r="L3136" s="75">
        <v>18.9599962656957</v>
      </c>
    </row>
    <row r="3137" spans="2:12" x14ac:dyDescent="0.2">
      <c r="B3137" s="71" t="s">
        <v>5867</v>
      </c>
      <c r="C3137" s="72" t="s">
        <v>5866</v>
      </c>
      <c r="D3137" s="72" t="s">
        <v>3868</v>
      </c>
      <c r="E3137" s="72" t="s">
        <v>10118</v>
      </c>
      <c r="F3137" s="72" t="s">
        <v>9983</v>
      </c>
      <c r="G3137" s="116">
        <v>14968</v>
      </c>
      <c r="H3137" s="73">
        <v>1800.6</v>
      </c>
      <c r="I3137" s="70">
        <v>8.3127846273464403</v>
      </c>
      <c r="J3137" s="74">
        <v>14129</v>
      </c>
      <c r="K3137" s="73">
        <v>1823.2</v>
      </c>
      <c r="L3137" s="75">
        <v>7.7495612110574799</v>
      </c>
    </row>
    <row r="3138" spans="2:12" x14ac:dyDescent="0.2">
      <c r="B3138" s="71" t="s">
        <v>5867</v>
      </c>
      <c r="C3138" s="72" t="s">
        <v>5866</v>
      </c>
      <c r="D3138" s="72" t="s">
        <v>2678</v>
      </c>
      <c r="E3138" s="72" t="s">
        <v>10118</v>
      </c>
      <c r="F3138" s="72" t="s">
        <v>9983</v>
      </c>
      <c r="G3138" s="116">
        <v>5770</v>
      </c>
      <c r="H3138" s="73">
        <v>869.6</v>
      </c>
      <c r="I3138" s="70">
        <v>6.6352345906163803</v>
      </c>
      <c r="J3138" s="74">
        <v>5962</v>
      </c>
      <c r="K3138" s="73">
        <v>931.1</v>
      </c>
      <c r="L3138" s="75">
        <v>6.4031790355493499</v>
      </c>
    </row>
    <row r="3139" spans="2:12" x14ac:dyDescent="0.2">
      <c r="B3139" s="71" t="s">
        <v>5867</v>
      </c>
      <c r="C3139" s="72" t="s">
        <v>5866</v>
      </c>
      <c r="D3139" s="72" t="s">
        <v>3869</v>
      </c>
      <c r="E3139" s="72" t="s">
        <v>10118</v>
      </c>
      <c r="F3139" s="72" t="s">
        <v>9983</v>
      </c>
      <c r="G3139" s="116">
        <v>1174</v>
      </c>
      <c r="H3139" s="73">
        <v>107.7</v>
      </c>
      <c r="I3139" s="70">
        <v>10.9006499535747</v>
      </c>
      <c r="J3139" s="74">
        <v>2000</v>
      </c>
      <c r="K3139" s="73">
        <v>108.6</v>
      </c>
      <c r="L3139" s="75">
        <v>18.416206261510101</v>
      </c>
    </row>
    <row r="3140" spans="2:12" x14ac:dyDescent="0.2">
      <c r="B3140" s="71" t="s">
        <v>5867</v>
      </c>
      <c r="C3140" s="72" t="s">
        <v>5866</v>
      </c>
      <c r="D3140" s="72" t="s">
        <v>3870</v>
      </c>
      <c r="E3140" s="72" t="s">
        <v>10118</v>
      </c>
      <c r="F3140" s="72" t="s">
        <v>9983</v>
      </c>
      <c r="G3140" s="116">
        <v>11002</v>
      </c>
      <c r="H3140" s="73">
        <v>421.9</v>
      </c>
      <c r="I3140" s="70">
        <v>26.077269495141</v>
      </c>
      <c r="J3140" s="74">
        <v>13254</v>
      </c>
      <c r="K3140" s="73">
        <v>425.3</v>
      </c>
      <c r="L3140" s="75">
        <v>31.1638843169527</v>
      </c>
    </row>
    <row r="3141" spans="2:12" x14ac:dyDescent="0.2">
      <c r="B3141" s="71" t="s">
        <v>5867</v>
      </c>
      <c r="C3141" s="72" t="s">
        <v>5866</v>
      </c>
      <c r="D3141" s="72" t="s">
        <v>3871</v>
      </c>
      <c r="E3141" s="72" t="s">
        <v>10118</v>
      </c>
      <c r="F3141" s="72" t="s">
        <v>9983</v>
      </c>
      <c r="G3141" s="116">
        <v>16420</v>
      </c>
      <c r="H3141" s="73">
        <v>328</v>
      </c>
      <c r="I3141" s="70">
        <v>50.060975609756099</v>
      </c>
      <c r="J3141" s="74">
        <v>16539</v>
      </c>
      <c r="K3141" s="73">
        <v>330.3</v>
      </c>
      <c r="L3141" s="75">
        <v>50.0726612170754</v>
      </c>
    </row>
    <row r="3142" spans="2:12" x14ac:dyDescent="0.2">
      <c r="B3142" s="71" t="s">
        <v>5867</v>
      </c>
      <c r="C3142" s="72" t="s">
        <v>5866</v>
      </c>
      <c r="D3142" s="72" t="s">
        <v>3872</v>
      </c>
      <c r="E3142" s="72" t="s">
        <v>10118</v>
      </c>
      <c r="F3142" s="72" t="s">
        <v>9983</v>
      </c>
      <c r="G3142" s="116">
        <v>1550</v>
      </c>
      <c r="H3142" s="73">
        <v>78.900000000000006</v>
      </c>
      <c r="I3142" s="70">
        <v>19.645120405576701</v>
      </c>
      <c r="J3142" s="74">
        <v>1569</v>
      </c>
      <c r="K3142" s="73">
        <v>80.599999999999994</v>
      </c>
      <c r="L3142" s="75">
        <v>19.4665012406948</v>
      </c>
    </row>
    <row r="3143" spans="2:12" x14ac:dyDescent="0.2">
      <c r="B3143" s="71" t="s">
        <v>5867</v>
      </c>
      <c r="C3143" s="72" t="s">
        <v>5866</v>
      </c>
      <c r="D3143" s="72" t="s">
        <v>3873</v>
      </c>
      <c r="E3143" s="72" t="s">
        <v>10118</v>
      </c>
      <c r="F3143" s="72" t="s">
        <v>9983</v>
      </c>
      <c r="G3143" s="116">
        <v>2620</v>
      </c>
      <c r="H3143" s="73">
        <v>147.69999999999999</v>
      </c>
      <c r="I3143" s="70">
        <v>17.738659444820598</v>
      </c>
      <c r="J3143" s="74">
        <v>2680</v>
      </c>
      <c r="K3143" s="73">
        <v>149.4</v>
      </c>
      <c r="L3143" s="75">
        <v>17.938420348058902</v>
      </c>
    </row>
    <row r="3144" spans="2:12" x14ac:dyDescent="0.2">
      <c r="B3144" s="71" t="s">
        <v>5867</v>
      </c>
      <c r="C3144" s="72" t="s">
        <v>5866</v>
      </c>
      <c r="D3144" s="72" t="s">
        <v>3874</v>
      </c>
      <c r="E3144" s="72" t="s">
        <v>10118</v>
      </c>
      <c r="F3144" s="72" t="s">
        <v>9983</v>
      </c>
      <c r="G3144" s="116">
        <v>6958</v>
      </c>
      <c r="H3144" s="73">
        <v>208.5</v>
      </c>
      <c r="I3144" s="70">
        <v>33.371702637889697</v>
      </c>
      <c r="J3144" s="74">
        <v>6958</v>
      </c>
      <c r="K3144" s="73">
        <v>211.7</v>
      </c>
      <c r="L3144" s="75">
        <v>32.867264997638202</v>
      </c>
    </row>
    <row r="3145" spans="2:12" x14ac:dyDescent="0.2">
      <c r="B3145" s="71" t="s">
        <v>5867</v>
      </c>
      <c r="C3145" s="72" t="s">
        <v>5866</v>
      </c>
      <c r="D3145" s="72" t="s">
        <v>3875</v>
      </c>
      <c r="E3145" s="72" t="s">
        <v>10118</v>
      </c>
      <c r="F3145" s="72" t="s">
        <v>9983</v>
      </c>
      <c r="G3145" s="116">
        <v>4235</v>
      </c>
      <c r="H3145" s="73">
        <v>101.9</v>
      </c>
      <c r="I3145" s="70">
        <v>41.560353287536799</v>
      </c>
      <c r="J3145" s="74">
        <v>4235</v>
      </c>
      <c r="K3145" s="73">
        <v>105.1</v>
      </c>
      <c r="L3145" s="75">
        <v>40.294957183634601</v>
      </c>
    </row>
    <row r="3146" spans="2:12" x14ac:dyDescent="0.2">
      <c r="B3146" s="71" t="s">
        <v>5867</v>
      </c>
      <c r="C3146" s="72" t="s">
        <v>5866</v>
      </c>
      <c r="D3146" s="72" t="s">
        <v>3876</v>
      </c>
      <c r="E3146" s="72" t="s">
        <v>10118</v>
      </c>
      <c r="F3146" s="72" t="s">
        <v>9983</v>
      </c>
      <c r="G3146" s="116">
        <v>23365</v>
      </c>
      <c r="H3146" s="73">
        <v>3333.1</v>
      </c>
      <c r="I3146" s="70">
        <v>7.0099906993489496</v>
      </c>
      <c r="J3146" s="74">
        <v>27612</v>
      </c>
      <c r="K3146" s="73">
        <v>3447.2</v>
      </c>
      <c r="L3146" s="75">
        <v>8.0099791134834106</v>
      </c>
    </row>
    <row r="3147" spans="2:12" x14ac:dyDescent="0.2">
      <c r="B3147" s="71" t="s">
        <v>5867</v>
      </c>
      <c r="C3147" s="72" t="s">
        <v>5866</v>
      </c>
      <c r="D3147" s="72" t="s">
        <v>3877</v>
      </c>
      <c r="E3147" s="72" t="s">
        <v>10118</v>
      </c>
      <c r="F3147" s="72" t="s">
        <v>9983</v>
      </c>
      <c r="G3147" s="116">
        <v>12952</v>
      </c>
      <c r="H3147" s="73">
        <v>249.8</v>
      </c>
      <c r="I3147" s="70">
        <v>51.849479583666898</v>
      </c>
      <c r="J3147" s="74">
        <v>12952</v>
      </c>
      <c r="K3147" s="73">
        <v>253</v>
      </c>
      <c r="L3147" s="75">
        <v>51.193675889328098</v>
      </c>
    </row>
    <row r="3148" spans="2:12" x14ac:dyDescent="0.2">
      <c r="B3148" s="71" t="s">
        <v>5867</v>
      </c>
      <c r="C3148" s="72" t="s">
        <v>5866</v>
      </c>
      <c r="D3148" s="72" t="s">
        <v>3878</v>
      </c>
      <c r="E3148" s="72" t="s">
        <v>10118</v>
      </c>
      <c r="F3148" s="72" t="s">
        <v>9983</v>
      </c>
      <c r="G3148" s="116">
        <v>7200</v>
      </c>
      <c r="H3148" s="73">
        <v>396.5</v>
      </c>
      <c r="I3148" s="70">
        <v>18.1588902900378</v>
      </c>
      <c r="J3148" s="74">
        <v>7300</v>
      </c>
      <c r="K3148" s="73">
        <v>405.2</v>
      </c>
      <c r="L3148" s="75">
        <v>18.015794669299101</v>
      </c>
    </row>
    <row r="3149" spans="2:12" x14ac:dyDescent="0.2">
      <c r="B3149" s="71" t="s">
        <v>5867</v>
      </c>
      <c r="C3149" s="72" t="s">
        <v>5866</v>
      </c>
      <c r="D3149" s="72" t="s">
        <v>3879</v>
      </c>
      <c r="E3149" s="72" t="s">
        <v>10118</v>
      </c>
      <c r="F3149" s="72" t="s">
        <v>9983</v>
      </c>
      <c r="G3149" s="116">
        <v>27556</v>
      </c>
      <c r="H3149" s="73">
        <v>478.9</v>
      </c>
      <c r="I3149" s="70">
        <v>57.540196283148902</v>
      </c>
      <c r="J3149" s="74">
        <v>27875</v>
      </c>
      <c r="K3149" s="73">
        <v>484.5</v>
      </c>
      <c r="L3149" s="75">
        <v>57.533539731682097</v>
      </c>
    </row>
    <row r="3150" spans="2:12" x14ac:dyDescent="0.2">
      <c r="B3150" s="71" t="s">
        <v>5867</v>
      </c>
      <c r="C3150" s="72" t="s">
        <v>5866</v>
      </c>
      <c r="D3150" s="72" t="s">
        <v>3880</v>
      </c>
      <c r="E3150" s="72" t="s">
        <v>10118</v>
      </c>
      <c r="F3150" s="72" t="s">
        <v>9983</v>
      </c>
      <c r="G3150" s="116">
        <v>10308</v>
      </c>
      <c r="H3150" s="73">
        <v>467.9</v>
      </c>
      <c r="I3150" s="70">
        <v>22.030348365035302</v>
      </c>
      <c r="J3150" s="74">
        <v>10421</v>
      </c>
      <c r="K3150" s="73">
        <v>471.3</v>
      </c>
      <c r="L3150" s="75">
        <v>22.111181837470799</v>
      </c>
    </row>
    <row r="3151" spans="2:12" x14ac:dyDescent="0.2">
      <c r="B3151" s="71" t="s">
        <v>5867</v>
      </c>
      <c r="C3151" s="72" t="s">
        <v>5866</v>
      </c>
      <c r="D3151" s="72" t="s">
        <v>3881</v>
      </c>
      <c r="E3151" s="72" t="s">
        <v>10118</v>
      </c>
      <c r="F3151" s="72" t="s">
        <v>9983</v>
      </c>
      <c r="G3151" s="116">
        <v>8093</v>
      </c>
      <c r="H3151" s="73">
        <v>203.2</v>
      </c>
      <c r="I3151" s="70">
        <v>39.8277559055118</v>
      </c>
      <c r="J3151" s="74">
        <v>8204</v>
      </c>
      <c r="K3151" s="73">
        <v>206</v>
      </c>
      <c r="L3151" s="75">
        <v>39.825242718446603</v>
      </c>
    </row>
    <row r="3152" spans="2:12" x14ac:dyDescent="0.2">
      <c r="B3152" s="71" t="s">
        <v>5867</v>
      </c>
      <c r="C3152" s="72" t="s">
        <v>5866</v>
      </c>
      <c r="D3152" s="72" t="s">
        <v>8701</v>
      </c>
      <c r="E3152" s="72" t="s">
        <v>10118</v>
      </c>
      <c r="F3152" s="72" t="s">
        <v>9990</v>
      </c>
      <c r="G3152" s="116">
        <v>0</v>
      </c>
      <c r="H3152" s="73">
        <v>31.7</v>
      </c>
      <c r="I3152" s="70">
        <v>0</v>
      </c>
      <c r="J3152" s="74">
        <v>0</v>
      </c>
      <c r="K3152" s="73">
        <v>33.5</v>
      </c>
      <c r="L3152" s="75">
        <v>0</v>
      </c>
    </row>
    <row r="3153" spans="2:12" x14ac:dyDescent="0.2">
      <c r="B3153" s="71" t="s">
        <v>5867</v>
      </c>
      <c r="C3153" s="72" t="s">
        <v>5866</v>
      </c>
      <c r="D3153" s="72" t="s">
        <v>2959</v>
      </c>
      <c r="E3153" s="72" t="s">
        <v>10118</v>
      </c>
      <c r="F3153" s="72" t="s">
        <v>9983</v>
      </c>
      <c r="G3153" s="116">
        <v>8420</v>
      </c>
      <c r="H3153" s="73">
        <v>819.8</v>
      </c>
      <c r="I3153" s="70">
        <v>10.270797755550101</v>
      </c>
      <c r="J3153" s="74">
        <v>8578</v>
      </c>
      <c r="K3153" s="73">
        <v>835.3</v>
      </c>
      <c r="L3153" s="75">
        <v>10.2693643002514</v>
      </c>
    </row>
    <row r="3154" spans="2:12" x14ac:dyDescent="0.2">
      <c r="B3154" s="71" t="s">
        <v>5867</v>
      </c>
      <c r="C3154" s="72" t="s">
        <v>5866</v>
      </c>
      <c r="D3154" s="72" t="s">
        <v>8702</v>
      </c>
      <c r="E3154" s="72" t="s">
        <v>10118</v>
      </c>
      <c r="F3154" s="72" t="s">
        <v>9990</v>
      </c>
      <c r="G3154" s="116">
        <v>0</v>
      </c>
      <c r="H3154" s="73">
        <v>23.1</v>
      </c>
      <c r="I3154" s="70">
        <v>0</v>
      </c>
      <c r="J3154" s="74">
        <v>0</v>
      </c>
      <c r="K3154" s="73">
        <v>23.8</v>
      </c>
      <c r="L3154" s="75">
        <v>0</v>
      </c>
    </row>
    <row r="3155" spans="2:12" x14ac:dyDescent="0.2">
      <c r="B3155" s="71" t="s">
        <v>5867</v>
      </c>
      <c r="C3155" s="72" t="s">
        <v>5866</v>
      </c>
      <c r="D3155" s="72" t="s">
        <v>2960</v>
      </c>
      <c r="E3155" s="72" t="s">
        <v>10118</v>
      </c>
      <c r="F3155" s="72" t="s">
        <v>9983</v>
      </c>
      <c r="G3155" s="116">
        <v>18184</v>
      </c>
      <c r="H3155" s="73">
        <v>451.3</v>
      </c>
      <c r="I3155" s="70">
        <v>40.292488366939899</v>
      </c>
      <c r="J3155" s="74">
        <v>18326</v>
      </c>
      <c r="K3155" s="73">
        <v>454.9</v>
      </c>
      <c r="L3155" s="75">
        <v>40.285777093866798</v>
      </c>
    </row>
    <row r="3156" spans="2:12" x14ac:dyDescent="0.2">
      <c r="B3156" s="71" t="s">
        <v>5867</v>
      </c>
      <c r="C3156" s="72" t="s">
        <v>5866</v>
      </c>
      <c r="D3156" s="72" t="s">
        <v>2961</v>
      </c>
      <c r="E3156" s="72" t="s">
        <v>10118</v>
      </c>
      <c r="F3156" s="72" t="s">
        <v>9983</v>
      </c>
      <c r="G3156" s="116">
        <v>40340</v>
      </c>
      <c r="H3156" s="73">
        <v>1301.3</v>
      </c>
      <c r="I3156" s="70">
        <v>30.999769461307899</v>
      </c>
      <c r="J3156" s="74">
        <v>40815</v>
      </c>
      <c r="K3156" s="73">
        <v>1316.6</v>
      </c>
      <c r="L3156" s="75">
        <v>31.0003038128513</v>
      </c>
    </row>
    <row r="3157" spans="2:12" x14ac:dyDescent="0.2">
      <c r="B3157" s="71" t="s">
        <v>5867</v>
      </c>
      <c r="C3157" s="72" t="s">
        <v>5866</v>
      </c>
      <c r="D3157" s="72" t="s">
        <v>2962</v>
      </c>
      <c r="E3157" s="72" t="s">
        <v>10118</v>
      </c>
      <c r="F3157" s="72" t="s">
        <v>9983</v>
      </c>
      <c r="G3157" s="116">
        <v>18035</v>
      </c>
      <c r="H3157" s="73">
        <v>1619.8</v>
      </c>
      <c r="I3157" s="70">
        <v>11.1340906284727</v>
      </c>
      <c r="J3157" s="74">
        <v>18654</v>
      </c>
      <c r="K3157" s="73">
        <v>1737.7</v>
      </c>
      <c r="L3157" s="75">
        <v>10.734879438338</v>
      </c>
    </row>
    <row r="3158" spans="2:12" x14ac:dyDescent="0.2">
      <c r="B3158" s="71" t="s">
        <v>5867</v>
      </c>
      <c r="C3158" s="72" t="s">
        <v>5866</v>
      </c>
      <c r="D3158" s="72" t="s">
        <v>4729</v>
      </c>
      <c r="E3158" s="72" t="s">
        <v>10118</v>
      </c>
      <c r="F3158" s="72" t="s">
        <v>9983</v>
      </c>
      <c r="G3158" s="116">
        <v>1424</v>
      </c>
      <c r="H3158" s="73">
        <v>111.5</v>
      </c>
      <c r="I3158" s="70">
        <v>12.7713004484305</v>
      </c>
      <c r="J3158" s="74">
        <v>1428</v>
      </c>
      <c r="K3158" s="73">
        <v>113</v>
      </c>
      <c r="L3158" s="75">
        <v>12.6371681415929</v>
      </c>
    </row>
    <row r="3159" spans="2:12" x14ac:dyDescent="0.2">
      <c r="B3159" s="71" t="s">
        <v>5867</v>
      </c>
      <c r="C3159" s="72" t="s">
        <v>5866</v>
      </c>
      <c r="D3159" s="72" t="s">
        <v>2963</v>
      </c>
      <c r="E3159" s="72" t="s">
        <v>10118</v>
      </c>
      <c r="F3159" s="72" t="s">
        <v>9983</v>
      </c>
      <c r="G3159" s="116">
        <v>15606</v>
      </c>
      <c r="H3159" s="73">
        <v>1804.7</v>
      </c>
      <c r="I3159" s="70">
        <v>8.6474206239264095</v>
      </c>
      <c r="J3159" s="74">
        <v>16059</v>
      </c>
      <c r="K3159" s="73">
        <v>1856.5</v>
      </c>
      <c r="L3159" s="75">
        <v>8.6501481281982198</v>
      </c>
    </row>
    <row r="3160" spans="2:12" x14ac:dyDescent="0.2">
      <c r="B3160" s="71" t="s">
        <v>5867</v>
      </c>
      <c r="C3160" s="72" t="s">
        <v>5866</v>
      </c>
      <c r="D3160" s="72" t="s">
        <v>6437</v>
      </c>
      <c r="E3160" s="72" t="s">
        <v>10118</v>
      </c>
      <c r="F3160" s="72" t="s">
        <v>9983</v>
      </c>
      <c r="G3160" s="116">
        <v>150184</v>
      </c>
      <c r="H3160" s="73">
        <v>2788.1</v>
      </c>
      <c r="I3160" s="70">
        <v>53.866073670241398</v>
      </c>
      <c r="J3160" s="74">
        <v>151635</v>
      </c>
      <c r="K3160" s="73">
        <v>2814.8</v>
      </c>
      <c r="L3160" s="75">
        <v>53.870612476907802</v>
      </c>
    </row>
    <row r="3161" spans="2:12" x14ac:dyDescent="0.2">
      <c r="B3161" s="71" t="s">
        <v>5867</v>
      </c>
      <c r="C3161" s="72" t="s">
        <v>5866</v>
      </c>
      <c r="D3161" s="72" t="s">
        <v>2964</v>
      </c>
      <c r="E3161" s="72" t="s">
        <v>10118</v>
      </c>
      <c r="F3161" s="72" t="s">
        <v>9983</v>
      </c>
      <c r="G3161" s="116">
        <v>20925</v>
      </c>
      <c r="H3161" s="73">
        <v>320.3</v>
      </c>
      <c r="I3161" s="70">
        <v>65.3293787074618</v>
      </c>
      <c r="J3161" s="74">
        <v>22093</v>
      </c>
      <c r="K3161" s="73">
        <v>322.8</v>
      </c>
      <c r="L3161" s="75">
        <v>68.441759603469606</v>
      </c>
    </row>
    <row r="3162" spans="2:12" x14ac:dyDescent="0.2">
      <c r="B3162" s="71" t="s">
        <v>5867</v>
      </c>
      <c r="C3162" s="72" t="s">
        <v>5866</v>
      </c>
      <c r="D3162" s="72" t="s">
        <v>2965</v>
      </c>
      <c r="E3162" s="72" t="s">
        <v>10118</v>
      </c>
      <c r="F3162" s="72" t="s">
        <v>9983</v>
      </c>
      <c r="G3162" s="116">
        <v>32008</v>
      </c>
      <c r="H3162" s="73">
        <v>1066.9000000000001</v>
      </c>
      <c r="I3162" s="70">
        <v>30.0009372949667</v>
      </c>
      <c r="J3162" s="74">
        <v>35887</v>
      </c>
      <c r="K3162" s="73">
        <v>1196.2</v>
      </c>
      <c r="L3162" s="75">
        <v>30.000835980605199</v>
      </c>
    </row>
    <row r="3163" spans="2:12" x14ac:dyDescent="0.2">
      <c r="B3163" s="71" t="s">
        <v>5867</v>
      </c>
      <c r="C3163" s="72" t="s">
        <v>5866</v>
      </c>
      <c r="D3163" s="72" t="s">
        <v>2966</v>
      </c>
      <c r="E3163" s="72" t="s">
        <v>10118</v>
      </c>
      <c r="F3163" s="72" t="s">
        <v>9983</v>
      </c>
      <c r="G3163" s="116">
        <v>259662</v>
      </c>
      <c r="H3163" s="73">
        <v>3817</v>
      </c>
      <c r="I3163" s="70">
        <v>68.027770500393004</v>
      </c>
      <c r="J3163" s="74">
        <v>294416</v>
      </c>
      <c r="K3163" s="73">
        <v>3852.4</v>
      </c>
      <c r="L3163" s="75">
        <v>76.424047347108299</v>
      </c>
    </row>
    <row r="3164" spans="2:12" x14ac:dyDescent="0.2">
      <c r="B3164" s="71" t="s">
        <v>5867</v>
      </c>
      <c r="C3164" s="72" t="s">
        <v>5866</v>
      </c>
      <c r="D3164" s="72" t="s">
        <v>2967</v>
      </c>
      <c r="E3164" s="72" t="s">
        <v>10118</v>
      </c>
      <c r="F3164" s="72" t="s">
        <v>9983</v>
      </c>
      <c r="G3164" s="116">
        <v>8584</v>
      </c>
      <c r="H3164" s="73">
        <v>643.5</v>
      </c>
      <c r="I3164" s="70">
        <v>13.339549339549301</v>
      </c>
      <c r="J3164" s="74">
        <v>9300</v>
      </c>
      <c r="K3164" s="73">
        <v>648.1</v>
      </c>
      <c r="L3164" s="75">
        <v>14.3496374016355</v>
      </c>
    </row>
    <row r="3165" spans="2:12" x14ac:dyDescent="0.2">
      <c r="B3165" s="71" t="s">
        <v>5867</v>
      </c>
      <c r="C3165" s="72" t="s">
        <v>5866</v>
      </c>
      <c r="D3165" s="72" t="s">
        <v>6564</v>
      </c>
      <c r="E3165" s="72" t="s">
        <v>10118</v>
      </c>
      <c r="F3165" s="72" t="s">
        <v>9983</v>
      </c>
      <c r="G3165" s="116">
        <v>54000</v>
      </c>
      <c r="H3165" s="73">
        <v>2276.1999999999998</v>
      </c>
      <c r="I3165" s="70">
        <v>23.723750109832199</v>
      </c>
      <c r="J3165" s="74">
        <v>54688</v>
      </c>
      <c r="K3165" s="73">
        <v>2305.6</v>
      </c>
      <c r="L3165" s="75">
        <v>23.7196391394865</v>
      </c>
    </row>
    <row r="3166" spans="2:12" x14ac:dyDescent="0.2">
      <c r="B3166" s="71" t="s">
        <v>5867</v>
      </c>
      <c r="C3166" s="72" t="s">
        <v>5866</v>
      </c>
      <c r="D3166" s="72" t="s">
        <v>6414</v>
      </c>
      <c r="E3166" s="72" t="s">
        <v>10118</v>
      </c>
      <c r="F3166" s="72" t="s">
        <v>9983</v>
      </c>
      <c r="G3166" s="116">
        <v>1300</v>
      </c>
      <c r="H3166" s="73">
        <v>62.4</v>
      </c>
      <c r="I3166" s="70">
        <v>20.8333333333333</v>
      </c>
      <c r="J3166" s="74">
        <v>1400</v>
      </c>
      <c r="K3166" s="73">
        <v>59.9</v>
      </c>
      <c r="L3166" s="75">
        <v>23.372287145242101</v>
      </c>
    </row>
    <row r="3167" spans="2:12" x14ac:dyDescent="0.2">
      <c r="B3167" s="71" t="s">
        <v>5867</v>
      </c>
      <c r="C3167" s="72" t="s">
        <v>5866</v>
      </c>
      <c r="D3167" s="72" t="s">
        <v>8703</v>
      </c>
      <c r="E3167" s="72" t="s">
        <v>10118</v>
      </c>
      <c r="F3167" s="72" t="s">
        <v>9990</v>
      </c>
      <c r="G3167" s="116">
        <v>0</v>
      </c>
      <c r="H3167" s="73">
        <v>51</v>
      </c>
      <c r="I3167" s="70">
        <v>0</v>
      </c>
      <c r="J3167" s="74">
        <v>0</v>
      </c>
      <c r="K3167" s="73">
        <v>51.7</v>
      </c>
      <c r="L3167" s="75">
        <v>0</v>
      </c>
    </row>
    <row r="3168" spans="2:12" x14ac:dyDescent="0.2">
      <c r="B3168" s="71" t="s">
        <v>5867</v>
      </c>
      <c r="C3168" s="72" t="s">
        <v>5866</v>
      </c>
      <c r="D3168" s="72" t="s">
        <v>6565</v>
      </c>
      <c r="E3168" s="72" t="s">
        <v>10118</v>
      </c>
      <c r="F3168" s="72" t="s">
        <v>9983</v>
      </c>
      <c r="G3168" s="116">
        <v>24170</v>
      </c>
      <c r="H3168" s="73">
        <v>840.25</v>
      </c>
      <c r="I3168" s="70">
        <v>28.7652484379649</v>
      </c>
      <c r="J3168" s="74">
        <v>24447</v>
      </c>
      <c r="K3168" s="73">
        <v>849.8</v>
      </c>
      <c r="L3168" s="75">
        <v>28.767945398917401</v>
      </c>
    </row>
    <row r="3169" spans="2:12" x14ac:dyDescent="0.2">
      <c r="B3169" s="71" t="s">
        <v>5869</v>
      </c>
      <c r="C3169" s="72" t="s">
        <v>5868</v>
      </c>
      <c r="D3169" s="72" t="s">
        <v>6566</v>
      </c>
      <c r="E3169" s="72" t="s">
        <v>10118</v>
      </c>
      <c r="F3169" s="72" t="s">
        <v>9983</v>
      </c>
      <c r="G3169" s="116">
        <v>30098</v>
      </c>
      <c r="H3169" s="73">
        <v>616.79999999999995</v>
      </c>
      <c r="I3169" s="70">
        <v>48.797016861219198</v>
      </c>
      <c r="J3169" s="74">
        <v>30670</v>
      </c>
      <c r="K3169" s="73">
        <v>628.5</v>
      </c>
      <c r="L3169" s="75">
        <v>48.798727128082703</v>
      </c>
    </row>
    <row r="3170" spans="2:12" x14ac:dyDescent="0.2">
      <c r="B3170" s="71" t="s">
        <v>5869</v>
      </c>
      <c r="C3170" s="72" t="s">
        <v>5868</v>
      </c>
      <c r="D3170" s="72" t="s">
        <v>3897</v>
      </c>
      <c r="E3170" s="72" t="s">
        <v>10118</v>
      </c>
      <c r="F3170" s="72" t="s">
        <v>9983</v>
      </c>
      <c r="G3170" s="116">
        <v>130997</v>
      </c>
      <c r="H3170" s="73">
        <v>3107.1</v>
      </c>
      <c r="I3170" s="70">
        <v>42.160535547616803</v>
      </c>
      <c r="J3170" s="74">
        <v>134447</v>
      </c>
      <c r="K3170" s="73">
        <v>3142</v>
      </c>
      <c r="L3170" s="75">
        <v>42.790260980267298</v>
      </c>
    </row>
    <row r="3171" spans="2:12" x14ac:dyDescent="0.2">
      <c r="B3171" s="71" t="s">
        <v>5869</v>
      </c>
      <c r="C3171" s="72" t="s">
        <v>5868</v>
      </c>
      <c r="D3171" s="72" t="s">
        <v>3898</v>
      </c>
      <c r="E3171" s="72" t="s">
        <v>10118</v>
      </c>
      <c r="F3171" s="72" t="s">
        <v>9983</v>
      </c>
      <c r="G3171" s="116">
        <v>184438</v>
      </c>
      <c r="H3171" s="73">
        <v>1790.8</v>
      </c>
      <c r="I3171" s="70">
        <v>102.99195890105</v>
      </c>
      <c r="J3171" s="74">
        <v>187705</v>
      </c>
      <c r="K3171" s="73">
        <v>1822.6</v>
      </c>
      <c r="L3171" s="75">
        <v>102.987490398332</v>
      </c>
    </row>
    <row r="3172" spans="2:12" x14ac:dyDescent="0.2">
      <c r="B3172" s="71" t="s">
        <v>5869</v>
      </c>
      <c r="C3172" s="72" t="s">
        <v>5868</v>
      </c>
      <c r="D3172" s="72" t="s">
        <v>3899</v>
      </c>
      <c r="E3172" s="72" t="s">
        <v>10118</v>
      </c>
      <c r="F3172" s="72" t="s">
        <v>9983</v>
      </c>
      <c r="G3172" s="116">
        <v>108685</v>
      </c>
      <c r="H3172" s="73">
        <v>2022.4</v>
      </c>
      <c r="I3172" s="70">
        <v>53.740605221518997</v>
      </c>
      <c r="J3172" s="74">
        <v>113907</v>
      </c>
      <c r="K3172" s="73">
        <v>2057.9</v>
      </c>
      <c r="L3172" s="75">
        <v>55.3510860586034</v>
      </c>
    </row>
    <row r="3173" spans="2:12" x14ac:dyDescent="0.2">
      <c r="B3173" s="71" t="s">
        <v>5869</v>
      </c>
      <c r="C3173" s="72" t="s">
        <v>5868</v>
      </c>
      <c r="D3173" s="72" t="s">
        <v>3900</v>
      </c>
      <c r="E3173" s="72" t="s">
        <v>10118</v>
      </c>
      <c r="F3173" s="72" t="s">
        <v>9983</v>
      </c>
      <c r="G3173" s="116">
        <v>265454</v>
      </c>
      <c r="H3173" s="73">
        <v>8872.2000000000007</v>
      </c>
      <c r="I3173" s="70">
        <v>29.919749329365899</v>
      </c>
      <c r="J3173" s="74">
        <v>451186</v>
      </c>
      <c r="K3173" s="73">
        <v>8975.2999999999993</v>
      </c>
      <c r="L3173" s="75">
        <v>50.2697402872327</v>
      </c>
    </row>
    <row r="3174" spans="2:12" x14ac:dyDescent="0.2">
      <c r="B3174" s="71" t="s">
        <v>5869</v>
      </c>
      <c r="C3174" s="72" t="s">
        <v>5868</v>
      </c>
      <c r="D3174" s="72" t="s">
        <v>3901</v>
      </c>
      <c r="E3174" s="72" t="s">
        <v>10118</v>
      </c>
      <c r="F3174" s="72" t="s">
        <v>9983</v>
      </c>
      <c r="G3174" s="116">
        <v>302030</v>
      </c>
      <c r="H3174" s="73">
        <v>3512.4</v>
      </c>
      <c r="I3174" s="70">
        <v>85.989636715635996</v>
      </c>
      <c r="J3174" s="74">
        <v>306118</v>
      </c>
      <c r="K3174" s="73">
        <v>3559.9</v>
      </c>
      <c r="L3174" s="75">
        <v>85.990617713980697</v>
      </c>
    </row>
    <row r="3175" spans="2:12" x14ac:dyDescent="0.2">
      <c r="B3175" s="71" t="s">
        <v>5869</v>
      </c>
      <c r="C3175" s="72" t="s">
        <v>5868</v>
      </c>
      <c r="D3175" s="72" t="s">
        <v>3902</v>
      </c>
      <c r="E3175" s="72" t="s">
        <v>10118</v>
      </c>
      <c r="F3175" s="72" t="s">
        <v>9983</v>
      </c>
      <c r="G3175" s="116">
        <v>207323</v>
      </c>
      <c r="H3175" s="73">
        <v>1818.1</v>
      </c>
      <c r="I3175" s="70">
        <v>114.032781475166</v>
      </c>
      <c r="J3175" s="74">
        <v>209959</v>
      </c>
      <c r="K3175" s="73">
        <v>1841.3</v>
      </c>
      <c r="L3175" s="75">
        <v>114.02758920328</v>
      </c>
    </row>
    <row r="3176" spans="2:12" x14ac:dyDescent="0.2">
      <c r="B3176" s="71" t="s">
        <v>5869</v>
      </c>
      <c r="C3176" s="72" t="s">
        <v>5868</v>
      </c>
      <c r="D3176" s="72" t="s">
        <v>3903</v>
      </c>
      <c r="E3176" s="72" t="s">
        <v>10118</v>
      </c>
      <c r="F3176" s="72" t="s">
        <v>9983</v>
      </c>
      <c r="G3176" s="116">
        <v>627147</v>
      </c>
      <c r="H3176" s="73">
        <v>7154.4</v>
      </c>
      <c r="I3176" s="70">
        <v>87.658923180140903</v>
      </c>
      <c r="J3176" s="74">
        <v>639288</v>
      </c>
      <c r="K3176" s="73">
        <v>7292.8</v>
      </c>
      <c r="L3176" s="75">
        <v>87.660157964019305</v>
      </c>
    </row>
    <row r="3177" spans="2:12" x14ac:dyDescent="0.2">
      <c r="B3177" s="71" t="s">
        <v>5869</v>
      </c>
      <c r="C3177" s="72" t="s">
        <v>5868</v>
      </c>
      <c r="D3177" s="72" t="s">
        <v>3904</v>
      </c>
      <c r="E3177" s="72" t="s">
        <v>10118</v>
      </c>
      <c r="F3177" s="72" t="s">
        <v>9983</v>
      </c>
      <c r="G3177" s="116">
        <v>252854</v>
      </c>
      <c r="H3177" s="73">
        <v>2292.4</v>
      </c>
      <c r="I3177" s="70">
        <v>110.300994590822</v>
      </c>
      <c r="J3177" s="74">
        <v>257793</v>
      </c>
      <c r="K3177" s="73">
        <v>2337.1999999999998</v>
      </c>
      <c r="L3177" s="75">
        <v>110.299931542016</v>
      </c>
    </row>
    <row r="3178" spans="2:12" x14ac:dyDescent="0.2">
      <c r="B3178" s="71" t="s">
        <v>5869</v>
      </c>
      <c r="C3178" s="72" t="s">
        <v>5868</v>
      </c>
      <c r="D3178" s="72" t="s">
        <v>3905</v>
      </c>
      <c r="E3178" s="72" t="s">
        <v>10118</v>
      </c>
      <c r="F3178" s="72" t="s">
        <v>9983</v>
      </c>
      <c r="G3178" s="116">
        <v>351516</v>
      </c>
      <c r="H3178" s="73">
        <v>4184.7</v>
      </c>
      <c r="I3178" s="70">
        <v>84.000286758907507</v>
      </c>
      <c r="J3178" s="74">
        <v>363562</v>
      </c>
      <c r="K3178" s="73">
        <v>4264.2</v>
      </c>
      <c r="L3178" s="75">
        <v>85.259134186951798</v>
      </c>
    </row>
    <row r="3179" spans="2:12" x14ac:dyDescent="0.2">
      <c r="B3179" s="71" t="s">
        <v>5871</v>
      </c>
      <c r="C3179" s="72" t="s">
        <v>5870</v>
      </c>
      <c r="D3179" s="72" t="s">
        <v>4643</v>
      </c>
      <c r="E3179" s="72" t="s">
        <v>10118</v>
      </c>
      <c r="F3179" s="72" t="s">
        <v>9983</v>
      </c>
      <c r="G3179" s="116">
        <v>9402</v>
      </c>
      <c r="H3179" s="73">
        <v>225.4</v>
      </c>
      <c r="I3179" s="70">
        <v>41.712511091393097</v>
      </c>
      <c r="J3179" s="74">
        <v>9517</v>
      </c>
      <c r="K3179" s="73">
        <v>228.7</v>
      </c>
      <c r="L3179" s="75">
        <v>41.613467424573699</v>
      </c>
    </row>
    <row r="3180" spans="2:12" x14ac:dyDescent="0.2">
      <c r="B3180" s="71" t="s">
        <v>5871</v>
      </c>
      <c r="C3180" s="72" t="s">
        <v>5870</v>
      </c>
      <c r="D3180" s="72" t="s">
        <v>4644</v>
      </c>
      <c r="E3180" s="72" t="s">
        <v>10118</v>
      </c>
      <c r="F3180" s="72" t="s">
        <v>9983</v>
      </c>
      <c r="G3180" s="116">
        <v>21540</v>
      </c>
      <c r="H3180" s="73">
        <v>695.35</v>
      </c>
      <c r="I3180" s="70">
        <v>30.977205723736201</v>
      </c>
      <c r="J3180" s="74">
        <v>25430</v>
      </c>
      <c r="K3180" s="73">
        <v>703.3</v>
      </c>
      <c r="L3180" s="75">
        <v>36.158111758851099</v>
      </c>
    </row>
    <row r="3181" spans="2:12" x14ac:dyDescent="0.2">
      <c r="B3181" s="71" t="s">
        <v>5871</v>
      </c>
      <c r="C3181" s="72" t="s">
        <v>5870</v>
      </c>
      <c r="D3181" s="72" t="s">
        <v>5464</v>
      </c>
      <c r="E3181" s="72" t="s">
        <v>10118</v>
      </c>
      <c r="F3181" s="72" t="s">
        <v>9983</v>
      </c>
      <c r="G3181" s="116">
        <v>69740</v>
      </c>
      <c r="H3181" s="73">
        <v>1011.17</v>
      </c>
      <c r="I3181" s="70">
        <v>68.969609462305996</v>
      </c>
      <c r="J3181" s="74">
        <v>71924</v>
      </c>
      <c r="K3181" s="73">
        <v>1042.4000000000001</v>
      </c>
      <c r="L3181" s="75">
        <v>68.998465080583301</v>
      </c>
    </row>
    <row r="3182" spans="2:12" x14ac:dyDescent="0.2">
      <c r="B3182" s="71" t="s">
        <v>5871</v>
      </c>
      <c r="C3182" s="72" t="s">
        <v>5870</v>
      </c>
      <c r="D3182" s="72" t="s">
        <v>5465</v>
      </c>
      <c r="E3182" s="72" t="s">
        <v>10118</v>
      </c>
      <c r="F3182" s="72" t="s">
        <v>9983</v>
      </c>
      <c r="G3182" s="116">
        <v>5830</v>
      </c>
      <c r="H3182" s="73">
        <v>145.59</v>
      </c>
      <c r="I3182" s="70">
        <v>40.0439590631225</v>
      </c>
      <c r="J3182" s="74">
        <v>5386</v>
      </c>
      <c r="K3182" s="73">
        <v>147.30000000000001</v>
      </c>
      <c r="L3182" s="75">
        <v>36.564833672776601</v>
      </c>
    </row>
    <row r="3183" spans="2:12" x14ac:dyDescent="0.2">
      <c r="B3183" s="71" t="s">
        <v>5871</v>
      </c>
      <c r="C3183" s="72" t="s">
        <v>5870</v>
      </c>
      <c r="D3183" s="72" t="s">
        <v>5534</v>
      </c>
      <c r="E3183" s="72" t="s">
        <v>10118</v>
      </c>
      <c r="F3183" s="72" t="s">
        <v>9983</v>
      </c>
      <c r="G3183" s="116">
        <v>5068</v>
      </c>
      <c r="H3183" s="73">
        <v>150.77000000000001</v>
      </c>
      <c r="I3183" s="70">
        <v>33.614114213702997</v>
      </c>
      <c r="J3183" s="74">
        <v>5500</v>
      </c>
      <c r="K3183" s="73">
        <v>152.69999999999999</v>
      </c>
      <c r="L3183" s="75">
        <v>36.018336607727598</v>
      </c>
    </row>
    <row r="3184" spans="2:12" x14ac:dyDescent="0.2">
      <c r="B3184" s="71" t="s">
        <v>5871</v>
      </c>
      <c r="C3184" s="72" t="s">
        <v>5870</v>
      </c>
      <c r="D3184" s="72" t="s">
        <v>5466</v>
      </c>
      <c r="E3184" s="72" t="s">
        <v>10118</v>
      </c>
      <c r="F3184" s="72" t="s">
        <v>9983</v>
      </c>
      <c r="G3184" s="116">
        <v>4657</v>
      </c>
      <c r="H3184" s="73">
        <v>158.07</v>
      </c>
      <c r="I3184" s="70">
        <v>29.461630923008801</v>
      </c>
      <c r="J3184" s="74">
        <v>4500</v>
      </c>
      <c r="K3184" s="73">
        <v>160.6</v>
      </c>
      <c r="L3184" s="75">
        <v>28.019925280199299</v>
      </c>
    </row>
    <row r="3185" spans="2:12" x14ac:dyDescent="0.2">
      <c r="B3185" s="71" t="s">
        <v>5871</v>
      </c>
      <c r="C3185" s="72" t="s">
        <v>5870</v>
      </c>
      <c r="D3185" s="72" t="s">
        <v>4301</v>
      </c>
      <c r="E3185" s="72" t="s">
        <v>10118</v>
      </c>
      <c r="F3185" s="72" t="s">
        <v>9983</v>
      </c>
      <c r="G3185" s="116">
        <v>2000</v>
      </c>
      <c r="H3185" s="73">
        <v>203.72</v>
      </c>
      <c r="I3185" s="70">
        <v>9.8173964264677007</v>
      </c>
      <c r="J3185" s="74">
        <v>2000</v>
      </c>
      <c r="K3185" s="73">
        <v>208.1</v>
      </c>
      <c r="L3185" s="75">
        <v>9.6107640557424308</v>
      </c>
    </row>
    <row r="3186" spans="2:12" x14ac:dyDescent="0.2">
      <c r="B3186" s="71" t="s">
        <v>5871</v>
      </c>
      <c r="C3186" s="72" t="s">
        <v>5870</v>
      </c>
      <c r="D3186" s="72" t="s">
        <v>2675</v>
      </c>
      <c r="E3186" s="72" t="s">
        <v>10118</v>
      </c>
      <c r="F3186" s="72" t="s">
        <v>9983</v>
      </c>
      <c r="G3186" s="116">
        <v>2700</v>
      </c>
      <c r="H3186" s="73">
        <v>140.13</v>
      </c>
      <c r="I3186" s="70">
        <v>19.267822736030801</v>
      </c>
      <c r="J3186" s="74">
        <v>2700</v>
      </c>
      <c r="K3186" s="73">
        <v>137.80000000000001</v>
      </c>
      <c r="L3186" s="75">
        <v>19.5936139332366</v>
      </c>
    </row>
    <row r="3187" spans="2:12" x14ac:dyDescent="0.2">
      <c r="B3187" s="71" t="s">
        <v>5871</v>
      </c>
      <c r="C3187" s="72" t="s">
        <v>5870</v>
      </c>
      <c r="D3187" s="72" t="s">
        <v>4753</v>
      </c>
      <c r="E3187" s="72" t="s">
        <v>10118</v>
      </c>
      <c r="F3187" s="72" t="s">
        <v>9983</v>
      </c>
      <c r="G3187" s="116">
        <v>5307</v>
      </c>
      <c r="H3187" s="73">
        <v>179.64</v>
      </c>
      <c r="I3187" s="70">
        <v>29.5424181696727</v>
      </c>
      <c r="J3187" s="74">
        <v>5339</v>
      </c>
      <c r="K3187" s="73">
        <v>185.7</v>
      </c>
      <c r="L3187" s="75">
        <v>28.7506731287022</v>
      </c>
    </row>
    <row r="3188" spans="2:12" x14ac:dyDescent="0.2">
      <c r="B3188" s="71" t="s">
        <v>5871</v>
      </c>
      <c r="C3188" s="72" t="s">
        <v>5870</v>
      </c>
      <c r="D3188" s="72" t="s">
        <v>8704</v>
      </c>
      <c r="E3188" s="72" t="s">
        <v>10118</v>
      </c>
      <c r="F3188" s="72" t="s">
        <v>9983</v>
      </c>
      <c r="G3188" s="116">
        <v>11613</v>
      </c>
      <c r="H3188" s="73">
        <v>223.03</v>
      </c>
      <c r="I3188" s="70">
        <v>52.069228354929798</v>
      </c>
      <c r="J3188" s="74">
        <v>12211</v>
      </c>
      <c r="K3188" s="73">
        <v>235.5</v>
      </c>
      <c r="L3188" s="75">
        <v>51.8513800424628</v>
      </c>
    </row>
    <row r="3189" spans="2:12" x14ac:dyDescent="0.2">
      <c r="B3189" s="71" t="s">
        <v>5871</v>
      </c>
      <c r="C3189" s="72" t="s">
        <v>5870</v>
      </c>
      <c r="D3189" s="72" t="s">
        <v>8705</v>
      </c>
      <c r="E3189" s="72" t="s">
        <v>10118</v>
      </c>
      <c r="F3189" s="72" t="s">
        <v>9983</v>
      </c>
      <c r="G3189" s="116">
        <v>607</v>
      </c>
      <c r="H3189" s="73">
        <v>57.91</v>
      </c>
      <c r="I3189" s="70">
        <v>10.4817820756346</v>
      </c>
      <c r="J3189" s="74">
        <v>607</v>
      </c>
      <c r="K3189" s="73">
        <v>60.14</v>
      </c>
      <c r="L3189" s="75">
        <v>10.093116062520799</v>
      </c>
    </row>
    <row r="3190" spans="2:12" x14ac:dyDescent="0.2">
      <c r="B3190" s="71" t="s">
        <v>5871</v>
      </c>
      <c r="C3190" s="72" t="s">
        <v>5870</v>
      </c>
      <c r="D3190" s="72" t="s">
        <v>8706</v>
      </c>
      <c r="E3190" s="72" t="s">
        <v>10118</v>
      </c>
      <c r="F3190" s="72" t="s">
        <v>9983</v>
      </c>
      <c r="G3190" s="116">
        <v>370</v>
      </c>
      <c r="H3190" s="73">
        <v>126.37</v>
      </c>
      <c r="I3190" s="70">
        <v>2.9279101052465002</v>
      </c>
      <c r="J3190" s="74">
        <v>300</v>
      </c>
      <c r="K3190" s="73">
        <v>128.30000000000001</v>
      </c>
      <c r="L3190" s="75">
        <v>2.33826968043648</v>
      </c>
    </row>
    <row r="3191" spans="2:12" x14ac:dyDescent="0.2">
      <c r="B3191" s="71" t="s">
        <v>5871</v>
      </c>
      <c r="C3191" s="72" t="s">
        <v>5870</v>
      </c>
      <c r="D3191" s="72" t="s">
        <v>8707</v>
      </c>
      <c r="E3191" s="72" t="s">
        <v>10118</v>
      </c>
      <c r="F3191" s="72" t="s">
        <v>9983</v>
      </c>
      <c r="G3191" s="116">
        <v>2444</v>
      </c>
      <c r="H3191" s="73">
        <v>141.97</v>
      </c>
      <c r="I3191" s="70">
        <v>17.214904557300802</v>
      </c>
      <c r="J3191" s="74">
        <v>2463</v>
      </c>
      <c r="K3191" s="73">
        <v>142.69999999999999</v>
      </c>
      <c r="L3191" s="75">
        <v>17.259985984583</v>
      </c>
    </row>
    <row r="3192" spans="2:12" x14ac:dyDescent="0.2">
      <c r="B3192" s="71" t="s">
        <v>5871</v>
      </c>
      <c r="C3192" s="72" t="s">
        <v>5870</v>
      </c>
      <c r="D3192" s="72" t="s">
        <v>8708</v>
      </c>
      <c r="E3192" s="72" t="s">
        <v>10118</v>
      </c>
      <c r="F3192" s="72" t="s">
        <v>9983</v>
      </c>
      <c r="G3192" s="116">
        <v>4000</v>
      </c>
      <c r="H3192" s="73">
        <v>161.62</v>
      </c>
      <c r="I3192" s="70">
        <v>24.749412201460199</v>
      </c>
      <c r="J3192" s="74">
        <v>5000</v>
      </c>
      <c r="K3192" s="73">
        <v>170.8</v>
      </c>
      <c r="L3192" s="75">
        <v>29.274004683840701</v>
      </c>
    </row>
    <row r="3193" spans="2:12" x14ac:dyDescent="0.2">
      <c r="B3193" s="71" t="s">
        <v>5871</v>
      </c>
      <c r="C3193" s="72" t="s">
        <v>5870</v>
      </c>
      <c r="D3193" s="72" t="s">
        <v>8709</v>
      </c>
      <c r="E3193" s="72" t="s">
        <v>10118</v>
      </c>
      <c r="F3193" s="72" t="s">
        <v>9983</v>
      </c>
      <c r="G3193" s="116">
        <v>1300</v>
      </c>
      <c r="H3193" s="73">
        <v>101.23</v>
      </c>
      <c r="I3193" s="70">
        <v>12.8420428726662</v>
      </c>
      <c r="J3193" s="74">
        <v>1400</v>
      </c>
      <c r="K3193" s="73">
        <v>102.6</v>
      </c>
      <c r="L3193" s="75">
        <v>13.645224171540001</v>
      </c>
    </row>
    <row r="3194" spans="2:12" x14ac:dyDescent="0.2">
      <c r="B3194" s="71" t="s">
        <v>5871</v>
      </c>
      <c r="C3194" s="72" t="s">
        <v>5870</v>
      </c>
      <c r="D3194" s="72" t="s">
        <v>2712</v>
      </c>
      <c r="E3194" s="72" t="s">
        <v>10118</v>
      </c>
      <c r="F3194" s="72" t="s">
        <v>9983</v>
      </c>
      <c r="G3194" s="116">
        <v>5000</v>
      </c>
      <c r="H3194" s="73">
        <v>208.28</v>
      </c>
      <c r="I3194" s="70">
        <v>24.006145573266799</v>
      </c>
      <c r="J3194" s="74">
        <v>5500</v>
      </c>
      <c r="K3194" s="73">
        <v>217.8</v>
      </c>
      <c r="L3194" s="75">
        <v>25.252525252525299</v>
      </c>
    </row>
    <row r="3195" spans="2:12" x14ac:dyDescent="0.2">
      <c r="B3195" s="71" t="s">
        <v>5871</v>
      </c>
      <c r="C3195" s="72" t="s">
        <v>5870</v>
      </c>
      <c r="D3195" s="72" t="s">
        <v>8710</v>
      </c>
      <c r="E3195" s="72" t="s">
        <v>10118</v>
      </c>
      <c r="F3195" s="72" t="s">
        <v>9990</v>
      </c>
      <c r="G3195" s="116">
        <v>0</v>
      </c>
      <c r="H3195" s="73">
        <v>39.19</v>
      </c>
      <c r="I3195" s="70">
        <v>0</v>
      </c>
      <c r="J3195" s="74">
        <v>0</v>
      </c>
      <c r="K3195" s="73">
        <v>42.6</v>
      </c>
      <c r="L3195" s="75">
        <v>0</v>
      </c>
    </row>
    <row r="3196" spans="2:12" x14ac:dyDescent="0.2">
      <c r="B3196" s="71" t="s">
        <v>5871</v>
      </c>
      <c r="C3196" s="72" t="s">
        <v>5870</v>
      </c>
      <c r="D3196" s="72" t="s">
        <v>5468</v>
      </c>
      <c r="E3196" s="72" t="s">
        <v>10118</v>
      </c>
      <c r="F3196" s="72" t="s">
        <v>9983</v>
      </c>
      <c r="G3196" s="116">
        <v>2000</v>
      </c>
      <c r="H3196" s="73">
        <v>60.85</v>
      </c>
      <c r="I3196" s="70">
        <v>32.8677074774034</v>
      </c>
      <c r="J3196" s="74">
        <v>2000</v>
      </c>
      <c r="K3196" s="73">
        <v>61.2</v>
      </c>
      <c r="L3196" s="75">
        <v>32.679738562091501</v>
      </c>
    </row>
    <row r="3197" spans="2:12" x14ac:dyDescent="0.2">
      <c r="B3197" s="71" t="s">
        <v>5871</v>
      </c>
      <c r="C3197" s="72" t="s">
        <v>5870</v>
      </c>
      <c r="D3197" s="72" t="s">
        <v>5469</v>
      </c>
      <c r="E3197" s="72" t="s">
        <v>10118</v>
      </c>
      <c r="F3197" s="72" t="s">
        <v>9983</v>
      </c>
      <c r="G3197" s="116">
        <v>7300</v>
      </c>
      <c r="H3197" s="73">
        <v>214.12</v>
      </c>
      <c r="I3197" s="70">
        <v>34.093031944703903</v>
      </c>
      <c r="J3197" s="74">
        <v>7800</v>
      </c>
      <c r="K3197" s="73">
        <v>222.5</v>
      </c>
      <c r="L3197" s="75">
        <v>35.056179775280903</v>
      </c>
    </row>
    <row r="3198" spans="2:12" x14ac:dyDescent="0.2">
      <c r="B3198" s="71" t="s">
        <v>5871</v>
      </c>
      <c r="C3198" s="72" t="s">
        <v>5870</v>
      </c>
      <c r="D3198" s="72" t="s">
        <v>5470</v>
      </c>
      <c r="E3198" s="72" t="s">
        <v>10118</v>
      </c>
      <c r="F3198" s="72" t="s">
        <v>9983</v>
      </c>
      <c r="G3198" s="116">
        <v>7735</v>
      </c>
      <c r="H3198" s="73">
        <v>351.15</v>
      </c>
      <c r="I3198" s="70">
        <v>22.027623522711099</v>
      </c>
      <c r="J3198" s="74">
        <v>7735</v>
      </c>
      <c r="K3198" s="73">
        <v>355.3</v>
      </c>
      <c r="L3198" s="75">
        <v>21.770334928229701</v>
      </c>
    </row>
    <row r="3199" spans="2:12" x14ac:dyDescent="0.2">
      <c r="B3199" s="71" t="s">
        <v>5871</v>
      </c>
      <c r="C3199" s="72" t="s">
        <v>5870</v>
      </c>
      <c r="D3199" s="72" t="s">
        <v>5471</v>
      </c>
      <c r="E3199" s="72" t="s">
        <v>10118</v>
      </c>
      <c r="F3199" s="72" t="s">
        <v>9983</v>
      </c>
      <c r="G3199" s="116">
        <v>7750</v>
      </c>
      <c r="H3199" s="73">
        <v>596.92999999999995</v>
      </c>
      <c r="I3199" s="70">
        <v>12.983096845526299</v>
      </c>
      <c r="J3199" s="74">
        <v>8865</v>
      </c>
      <c r="K3199" s="73">
        <v>606</v>
      </c>
      <c r="L3199" s="75">
        <v>14.6287128712871</v>
      </c>
    </row>
    <row r="3200" spans="2:12" x14ac:dyDescent="0.2">
      <c r="B3200" s="71" t="s">
        <v>5871</v>
      </c>
      <c r="C3200" s="72" t="s">
        <v>5870</v>
      </c>
      <c r="D3200" s="72" t="s">
        <v>5472</v>
      </c>
      <c r="E3200" s="72" t="s">
        <v>10118</v>
      </c>
      <c r="F3200" s="72" t="s">
        <v>9983</v>
      </c>
      <c r="G3200" s="116">
        <v>4239</v>
      </c>
      <c r="H3200" s="73">
        <v>91.74</v>
      </c>
      <c r="I3200" s="70">
        <v>46.206671026814902</v>
      </c>
      <c r="J3200" s="74">
        <v>4227</v>
      </c>
      <c r="K3200" s="73">
        <v>92.2</v>
      </c>
      <c r="L3200" s="75">
        <v>45.845986984815603</v>
      </c>
    </row>
    <row r="3201" spans="2:12" x14ac:dyDescent="0.2">
      <c r="B3201" s="71" t="s">
        <v>5871</v>
      </c>
      <c r="C3201" s="72" t="s">
        <v>5870</v>
      </c>
      <c r="D3201" s="72" t="s">
        <v>5473</v>
      </c>
      <c r="E3201" s="72" t="s">
        <v>10118</v>
      </c>
      <c r="F3201" s="72" t="s">
        <v>9983</v>
      </c>
      <c r="G3201" s="116">
        <v>2894</v>
      </c>
      <c r="H3201" s="73">
        <v>134.04</v>
      </c>
      <c r="I3201" s="70">
        <v>21.5905699791107</v>
      </c>
      <c r="J3201" s="74">
        <v>2894</v>
      </c>
      <c r="K3201" s="73">
        <v>134.30000000000001</v>
      </c>
      <c r="L3201" s="75">
        <v>21.5487714072971</v>
      </c>
    </row>
    <row r="3202" spans="2:12" x14ac:dyDescent="0.2">
      <c r="B3202" s="71" t="s">
        <v>5871</v>
      </c>
      <c r="C3202" s="72" t="s">
        <v>5870</v>
      </c>
      <c r="D3202" s="72" t="s">
        <v>5474</v>
      </c>
      <c r="E3202" s="72" t="s">
        <v>10118</v>
      </c>
      <c r="F3202" s="72" t="s">
        <v>9983</v>
      </c>
      <c r="G3202" s="116">
        <v>6562</v>
      </c>
      <c r="H3202" s="73">
        <v>176.06</v>
      </c>
      <c r="I3202" s="70">
        <v>37.271384755197097</v>
      </c>
      <c r="J3202" s="74">
        <v>6913</v>
      </c>
      <c r="K3202" s="73">
        <v>181.4</v>
      </c>
      <c r="L3202" s="75">
        <v>38.109151047409</v>
      </c>
    </row>
    <row r="3203" spans="2:12" x14ac:dyDescent="0.2">
      <c r="B3203" s="71" t="s">
        <v>5871</v>
      </c>
      <c r="C3203" s="72" t="s">
        <v>5870</v>
      </c>
      <c r="D3203" s="72" t="s">
        <v>5475</v>
      </c>
      <c r="E3203" s="72" t="s">
        <v>10118</v>
      </c>
      <c r="F3203" s="72" t="s">
        <v>9983</v>
      </c>
      <c r="G3203" s="116">
        <v>3000</v>
      </c>
      <c r="H3203" s="73">
        <v>102.71</v>
      </c>
      <c r="I3203" s="70">
        <v>29.2084509784831</v>
      </c>
      <c r="J3203" s="74">
        <v>3000</v>
      </c>
      <c r="K3203" s="73">
        <v>106.7</v>
      </c>
      <c r="L3203" s="75">
        <v>28.116213683224</v>
      </c>
    </row>
    <row r="3204" spans="2:12" x14ac:dyDescent="0.2">
      <c r="B3204" s="71" t="s">
        <v>5871</v>
      </c>
      <c r="C3204" s="72" t="s">
        <v>5870</v>
      </c>
      <c r="D3204" s="72" t="s">
        <v>5476</v>
      </c>
      <c r="E3204" s="72" t="s">
        <v>10118</v>
      </c>
      <c r="F3204" s="72" t="s">
        <v>9983</v>
      </c>
      <c r="G3204" s="116">
        <v>7020</v>
      </c>
      <c r="H3204" s="73">
        <v>332.92</v>
      </c>
      <c r="I3204" s="70">
        <v>21.086146822059401</v>
      </c>
      <c r="J3204" s="74">
        <v>6815</v>
      </c>
      <c r="K3204" s="73">
        <v>339.3</v>
      </c>
      <c r="L3204" s="75">
        <v>20.085470085470099</v>
      </c>
    </row>
    <row r="3205" spans="2:12" x14ac:dyDescent="0.2">
      <c r="B3205" s="71" t="s">
        <v>5871</v>
      </c>
      <c r="C3205" s="72" t="s">
        <v>5870</v>
      </c>
      <c r="D3205" s="72" t="s">
        <v>5477</v>
      </c>
      <c r="E3205" s="72" t="s">
        <v>10118</v>
      </c>
      <c r="F3205" s="72" t="s">
        <v>9983</v>
      </c>
      <c r="G3205" s="116">
        <v>750</v>
      </c>
      <c r="H3205" s="73">
        <v>66.73</v>
      </c>
      <c r="I3205" s="70">
        <v>11.2393226434887</v>
      </c>
      <c r="J3205" s="74">
        <v>750</v>
      </c>
      <c r="K3205" s="73">
        <v>67.099999999999994</v>
      </c>
      <c r="L3205" s="75">
        <v>11.177347242921</v>
      </c>
    </row>
    <row r="3206" spans="2:12" x14ac:dyDescent="0.2">
      <c r="B3206" s="71" t="s">
        <v>5871</v>
      </c>
      <c r="C3206" s="72" t="s">
        <v>5870</v>
      </c>
      <c r="D3206" s="72" t="s">
        <v>8711</v>
      </c>
      <c r="E3206" s="72" t="s">
        <v>10118</v>
      </c>
      <c r="F3206" s="72" t="s">
        <v>9990</v>
      </c>
      <c r="G3206" s="116">
        <v>0</v>
      </c>
      <c r="H3206" s="73">
        <v>7.36</v>
      </c>
      <c r="I3206" s="70">
        <v>0</v>
      </c>
      <c r="J3206" s="74">
        <v>0</v>
      </c>
      <c r="K3206" s="73">
        <v>6.4</v>
      </c>
      <c r="L3206" s="75">
        <v>0</v>
      </c>
    </row>
    <row r="3207" spans="2:12" x14ac:dyDescent="0.2">
      <c r="B3207" s="71" t="s">
        <v>5871</v>
      </c>
      <c r="C3207" s="72" t="s">
        <v>5870</v>
      </c>
      <c r="D3207" s="72" t="s">
        <v>5478</v>
      </c>
      <c r="E3207" s="72" t="s">
        <v>10118</v>
      </c>
      <c r="F3207" s="72" t="s">
        <v>9983</v>
      </c>
      <c r="G3207" s="116">
        <v>10800</v>
      </c>
      <c r="H3207" s="73">
        <v>975.48</v>
      </c>
      <c r="I3207" s="70">
        <v>11.0714725058433</v>
      </c>
      <c r="J3207" s="74">
        <v>11500</v>
      </c>
      <c r="K3207" s="73">
        <v>972.7</v>
      </c>
      <c r="L3207" s="75">
        <v>11.8227613858332</v>
      </c>
    </row>
    <row r="3208" spans="2:12" x14ac:dyDescent="0.2">
      <c r="B3208" s="71" t="s">
        <v>5871</v>
      </c>
      <c r="C3208" s="72" t="s">
        <v>5870</v>
      </c>
      <c r="D3208" s="72" t="s">
        <v>8712</v>
      </c>
      <c r="E3208" s="72" t="s">
        <v>10118</v>
      </c>
      <c r="F3208" s="72" t="s">
        <v>9983</v>
      </c>
      <c r="G3208" s="116">
        <v>4750</v>
      </c>
      <c r="H3208" s="73">
        <v>149.34</v>
      </c>
      <c r="I3208" s="70">
        <v>31.806615776081401</v>
      </c>
      <c r="J3208" s="74">
        <v>4750</v>
      </c>
      <c r="K3208" s="73">
        <v>154.5</v>
      </c>
      <c r="L3208" s="75">
        <v>30.7443365695793</v>
      </c>
    </row>
    <row r="3209" spans="2:12" x14ac:dyDescent="0.2">
      <c r="B3209" s="71" t="s">
        <v>5871</v>
      </c>
      <c r="C3209" s="72" t="s">
        <v>5870</v>
      </c>
      <c r="D3209" s="72" t="s">
        <v>5479</v>
      </c>
      <c r="E3209" s="72" t="s">
        <v>10118</v>
      </c>
      <c r="F3209" s="72" t="s">
        <v>9983</v>
      </c>
      <c r="G3209" s="116">
        <v>1200</v>
      </c>
      <c r="H3209" s="73">
        <v>153.88</v>
      </c>
      <c r="I3209" s="70">
        <v>7.7982843774369597</v>
      </c>
      <c r="J3209" s="74">
        <v>1800</v>
      </c>
      <c r="K3209" s="73">
        <v>150.4</v>
      </c>
      <c r="L3209" s="75">
        <v>11.968085106383</v>
      </c>
    </row>
    <row r="3210" spans="2:12" x14ac:dyDescent="0.2">
      <c r="B3210" s="71" t="s">
        <v>5871</v>
      </c>
      <c r="C3210" s="72" t="s">
        <v>5870</v>
      </c>
      <c r="D3210" s="72" t="s">
        <v>8713</v>
      </c>
      <c r="E3210" s="72" t="s">
        <v>10118</v>
      </c>
      <c r="F3210" s="72" t="s">
        <v>9983</v>
      </c>
      <c r="G3210" s="116">
        <v>1250</v>
      </c>
      <c r="H3210" s="73">
        <v>43.59</v>
      </c>
      <c r="I3210" s="70">
        <v>28.676301904106399</v>
      </c>
      <c r="J3210" s="74">
        <v>1350</v>
      </c>
      <c r="K3210" s="73">
        <v>42.6</v>
      </c>
      <c r="L3210" s="75">
        <v>31.690140845070399</v>
      </c>
    </row>
    <row r="3211" spans="2:12" x14ac:dyDescent="0.2">
      <c r="B3211" s="71" t="s">
        <v>5871</v>
      </c>
      <c r="C3211" s="72" t="s">
        <v>5870</v>
      </c>
      <c r="D3211" s="72" t="s">
        <v>8714</v>
      </c>
      <c r="E3211" s="72" t="s">
        <v>10118</v>
      </c>
      <c r="F3211" s="72" t="s">
        <v>9990</v>
      </c>
      <c r="G3211" s="116">
        <v>0</v>
      </c>
      <c r="H3211" s="73">
        <v>44.6</v>
      </c>
      <c r="I3211" s="70">
        <v>0</v>
      </c>
      <c r="J3211" s="74">
        <v>0</v>
      </c>
      <c r="K3211" s="73">
        <v>47.4</v>
      </c>
      <c r="L3211" s="75">
        <v>0</v>
      </c>
    </row>
    <row r="3212" spans="2:12" x14ac:dyDescent="0.2">
      <c r="B3212" s="71" t="s">
        <v>5871</v>
      </c>
      <c r="C3212" s="72" t="s">
        <v>5870</v>
      </c>
      <c r="D3212" s="72" t="s">
        <v>8715</v>
      </c>
      <c r="E3212" s="72" t="s">
        <v>10118</v>
      </c>
      <c r="F3212" s="72" t="s">
        <v>9983</v>
      </c>
      <c r="G3212" s="116">
        <v>51328</v>
      </c>
      <c r="H3212" s="73">
        <v>619.87</v>
      </c>
      <c r="I3212" s="70">
        <v>82.804458999467599</v>
      </c>
      <c r="J3212" s="74">
        <v>50540</v>
      </c>
      <c r="K3212" s="73">
        <v>603</v>
      </c>
      <c r="L3212" s="75">
        <v>83.814262023217296</v>
      </c>
    </row>
    <row r="3213" spans="2:12" x14ac:dyDescent="0.2">
      <c r="B3213" s="71" t="s">
        <v>5871</v>
      </c>
      <c r="C3213" s="72" t="s">
        <v>5870</v>
      </c>
      <c r="D3213" s="72" t="s">
        <v>8716</v>
      </c>
      <c r="E3213" s="72" t="s">
        <v>10118</v>
      </c>
      <c r="F3213" s="72" t="s">
        <v>9983</v>
      </c>
      <c r="G3213" s="116">
        <v>11000</v>
      </c>
      <c r="H3213" s="73">
        <v>222.66</v>
      </c>
      <c r="I3213" s="70">
        <v>49.4026767268481</v>
      </c>
      <c r="J3213" s="74">
        <v>11990</v>
      </c>
      <c r="K3213" s="73">
        <v>222.5</v>
      </c>
      <c r="L3213" s="75">
        <v>53.887640449438202</v>
      </c>
    </row>
    <row r="3214" spans="2:12" x14ac:dyDescent="0.2">
      <c r="B3214" s="71" t="s">
        <v>5871</v>
      </c>
      <c r="C3214" s="72" t="s">
        <v>5870</v>
      </c>
      <c r="D3214" s="72" t="s">
        <v>8717</v>
      </c>
      <c r="E3214" s="72" t="s">
        <v>10118</v>
      </c>
      <c r="F3214" s="72" t="s">
        <v>9983</v>
      </c>
      <c r="G3214" s="116">
        <v>11503</v>
      </c>
      <c r="H3214" s="73">
        <v>325.62</v>
      </c>
      <c r="I3214" s="70">
        <v>35.326454149008001</v>
      </c>
      <c r="J3214" s="74">
        <v>11820</v>
      </c>
      <c r="K3214" s="73">
        <v>332.7</v>
      </c>
      <c r="L3214" s="75">
        <v>35.5275022542831</v>
      </c>
    </row>
    <row r="3215" spans="2:12" x14ac:dyDescent="0.2">
      <c r="B3215" s="71" t="s">
        <v>5871</v>
      </c>
      <c r="C3215" s="72" t="s">
        <v>5870</v>
      </c>
      <c r="D3215" s="72" t="s">
        <v>8718</v>
      </c>
      <c r="E3215" s="72" t="s">
        <v>10118</v>
      </c>
      <c r="F3215" s="72" t="s">
        <v>9983</v>
      </c>
      <c r="G3215" s="116">
        <v>12417</v>
      </c>
      <c r="H3215" s="73">
        <v>322.07</v>
      </c>
      <c r="I3215" s="70">
        <v>38.553730555469301</v>
      </c>
      <c r="J3215" s="74">
        <v>12571</v>
      </c>
      <c r="K3215" s="73">
        <v>321.39999999999998</v>
      </c>
      <c r="L3215" s="75">
        <v>39.113254511512103</v>
      </c>
    </row>
    <row r="3216" spans="2:12" x14ac:dyDescent="0.2">
      <c r="B3216" s="71" t="s">
        <v>5871</v>
      </c>
      <c r="C3216" s="72" t="s">
        <v>5870</v>
      </c>
      <c r="D3216" s="72" t="s">
        <v>4494</v>
      </c>
      <c r="E3216" s="72" t="s">
        <v>10118</v>
      </c>
      <c r="F3216" s="72" t="s">
        <v>9983</v>
      </c>
      <c r="G3216" s="116">
        <v>9713</v>
      </c>
      <c r="H3216" s="73">
        <v>363.69</v>
      </c>
      <c r="I3216" s="70">
        <v>26.706810745415101</v>
      </c>
      <c r="J3216" s="74">
        <v>11357</v>
      </c>
      <c r="K3216" s="73">
        <v>372</v>
      </c>
      <c r="L3216" s="75">
        <v>30.529569892473098</v>
      </c>
    </row>
    <row r="3217" spans="2:12" x14ac:dyDescent="0.2">
      <c r="B3217" s="71" t="s">
        <v>5871</v>
      </c>
      <c r="C3217" s="72" t="s">
        <v>5870</v>
      </c>
      <c r="D3217" s="72" t="s">
        <v>4495</v>
      </c>
      <c r="E3217" s="72" t="s">
        <v>10118</v>
      </c>
      <c r="F3217" s="72" t="s">
        <v>9983</v>
      </c>
      <c r="G3217" s="116">
        <v>600</v>
      </c>
      <c r="H3217" s="73">
        <v>32.75</v>
      </c>
      <c r="I3217" s="70">
        <v>18.320610687022899</v>
      </c>
      <c r="J3217" s="74">
        <v>600</v>
      </c>
      <c r="K3217" s="73">
        <v>32.299999999999997</v>
      </c>
      <c r="L3217" s="75">
        <v>18.575851393188898</v>
      </c>
    </row>
    <row r="3218" spans="2:12" x14ac:dyDescent="0.2">
      <c r="B3218" s="71" t="s">
        <v>5871</v>
      </c>
      <c r="C3218" s="72" t="s">
        <v>5870</v>
      </c>
      <c r="D3218" s="72" t="s">
        <v>4496</v>
      </c>
      <c r="E3218" s="72" t="s">
        <v>10118</v>
      </c>
      <c r="F3218" s="72" t="s">
        <v>9983</v>
      </c>
      <c r="G3218" s="116">
        <v>4000</v>
      </c>
      <c r="H3218" s="73">
        <v>263.42</v>
      </c>
      <c r="I3218" s="70">
        <v>15.1848758636398</v>
      </c>
      <c r="J3218" s="74">
        <v>4000</v>
      </c>
      <c r="K3218" s="73">
        <v>278</v>
      </c>
      <c r="L3218" s="75">
        <v>14.3884892086331</v>
      </c>
    </row>
    <row r="3219" spans="2:12" x14ac:dyDescent="0.2">
      <c r="B3219" s="71" t="s">
        <v>5871</v>
      </c>
      <c r="C3219" s="72" t="s">
        <v>5870</v>
      </c>
      <c r="D3219" s="72" t="s">
        <v>4497</v>
      </c>
      <c r="E3219" s="72" t="s">
        <v>10118</v>
      </c>
      <c r="F3219" s="72" t="s">
        <v>9983</v>
      </c>
      <c r="G3219" s="116">
        <v>4000</v>
      </c>
      <c r="H3219" s="73">
        <v>147.05000000000001</v>
      </c>
      <c r="I3219" s="70">
        <v>27.201632097925899</v>
      </c>
      <c r="J3219" s="74">
        <v>6000</v>
      </c>
      <c r="K3219" s="73">
        <v>148.4</v>
      </c>
      <c r="L3219" s="75">
        <v>40.431266846361197</v>
      </c>
    </row>
    <row r="3220" spans="2:12" x14ac:dyDescent="0.2">
      <c r="B3220" s="71" t="s">
        <v>5871</v>
      </c>
      <c r="C3220" s="72" t="s">
        <v>5870</v>
      </c>
      <c r="D3220" s="72" t="s">
        <v>4498</v>
      </c>
      <c r="E3220" s="72" t="s">
        <v>10118</v>
      </c>
      <c r="F3220" s="72" t="s">
        <v>9983</v>
      </c>
      <c r="G3220" s="116">
        <v>500</v>
      </c>
      <c r="H3220" s="73">
        <v>62.58</v>
      </c>
      <c r="I3220" s="70">
        <v>7.9897730904442303</v>
      </c>
      <c r="J3220" s="74">
        <v>551</v>
      </c>
      <c r="K3220" s="73">
        <v>58.8</v>
      </c>
      <c r="L3220" s="75">
        <v>9.3707482993197306</v>
      </c>
    </row>
    <row r="3221" spans="2:12" x14ac:dyDescent="0.2">
      <c r="B3221" s="71" t="s">
        <v>5871</v>
      </c>
      <c r="C3221" s="72" t="s">
        <v>5870</v>
      </c>
      <c r="D3221" s="72" t="s">
        <v>8719</v>
      </c>
      <c r="E3221" s="72" t="s">
        <v>10118</v>
      </c>
      <c r="F3221" s="72" t="s">
        <v>9990</v>
      </c>
      <c r="G3221" s="116">
        <v>0</v>
      </c>
      <c r="H3221" s="73">
        <v>45.39</v>
      </c>
      <c r="I3221" s="70">
        <v>0</v>
      </c>
      <c r="J3221" s="74">
        <v>0</v>
      </c>
      <c r="K3221" s="73">
        <v>42.9</v>
      </c>
      <c r="L3221" s="75">
        <v>0</v>
      </c>
    </row>
    <row r="3222" spans="2:12" x14ac:dyDescent="0.2">
      <c r="B3222" s="71" t="s">
        <v>5871</v>
      </c>
      <c r="C3222" s="72" t="s">
        <v>5870</v>
      </c>
      <c r="D3222" s="72" t="s">
        <v>4499</v>
      </c>
      <c r="E3222" s="72" t="s">
        <v>10118</v>
      </c>
      <c r="F3222" s="72" t="s">
        <v>9983</v>
      </c>
      <c r="G3222" s="116">
        <v>4000</v>
      </c>
      <c r="H3222" s="73">
        <v>314.11</v>
      </c>
      <c r="I3222" s="70">
        <v>12.7343924103021</v>
      </c>
      <c r="J3222" s="74">
        <v>4000</v>
      </c>
      <c r="K3222" s="73">
        <v>312.3</v>
      </c>
      <c r="L3222" s="75">
        <v>12.808197246237601</v>
      </c>
    </row>
    <row r="3223" spans="2:12" x14ac:dyDescent="0.2">
      <c r="B3223" s="71" t="s">
        <v>5871</v>
      </c>
      <c r="C3223" s="72" t="s">
        <v>5870</v>
      </c>
      <c r="D3223" s="72" t="s">
        <v>3943</v>
      </c>
      <c r="E3223" s="72" t="s">
        <v>10118</v>
      </c>
      <c r="F3223" s="72" t="s">
        <v>9983</v>
      </c>
      <c r="G3223" s="116">
        <v>2700</v>
      </c>
      <c r="H3223" s="73">
        <v>62.11</v>
      </c>
      <c r="I3223" s="70">
        <v>43.471260666559303</v>
      </c>
      <c r="J3223" s="74">
        <v>2700</v>
      </c>
      <c r="K3223" s="73">
        <v>65.900000000000006</v>
      </c>
      <c r="L3223" s="75">
        <v>40.971168437025803</v>
      </c>
    </row>
    <row r="3224" spans="2:12" x14ac:dyDescent="0.2">
      <c r="B3224" s="71" t="s">
        <v>5871</v>
      </c>
      <c r="C3224" s="72" t="s">
        <v>5870</v>
      </c>
      <c r="D3224" s="72" t="s">
        <v>3944</v>
      </c>
      <c r="E3224" s="72" t="s">
        <v>10118</v>
      </c>
      <c r="F3224" s="72" t="s">
        <v>9983</v>
      </c>
      <c r="G3224" s="116">
        <v>5865</v>
      </c>
      <c r="H3224" s="73">
        <v>165.56</v>
      </c>
      <c r="I3224" s="70">
        <v>35.425223483933301</v>
      </c>
      <c r="J3224" s="74">
        <v>5913</v>
      </c>
      <c r="K3224" s="73">
        <v>171.3</v>
      </c>
      <c r="L3224" s="75">
        <v>34.518388791593701</v>
      </c>
    </row>
    <row r="3225" spans="2:12" x14ac:dyDescent="0.2">
      <c r="B3225" s="71" t="s">
        <v>5871</v>
      </c>
      <c r="C3225" s="72" t="s">
        <v>5870</v>
      </c>
      <c r="D3225" s="72" t="s">
        <v>3945</v>
      </c>
      <c r="E3225" s="72" t="s">
        <v>10118</v>
      </c>
      <c r="F3225" s="72" t="s">
        <v>9983</v>
      </c>
      <c r="G3225" s="116">
        <v>4550</v>
      </c>
      <c r="H3225" s="73">
        <v>154.06</v>
      </c>
      <c r="I3225" s="70">
        <v>29.5339478125406</v>
      </c>
      <c r="J3225" s="74">
        <v>4600</v>
      </c>
      <c r="K3225" s="73">
        <v>155.69999999999999</v>
      </c>
      <c r="L3225" s="75">
        <v>29.543994861913902</v>
      </c>
    </row>
    <row r="3226" spans="2:12" x14ac:dyDescent="0.2">
      <c r="B3226" s="71" t="s">
        <v>5871</v>
      </c>
      <c r="C3226" s="72" t="s">
        <v>5870</v>
      </c>
      <c r="D3226" s="72" t="s">
        <v>6813</v>
      </c>
      <c r="E3226" s="72" t="s">
        <v>10118</v>
      </c>
      <c r="F3226" s="72" t="s">
        <v>9983</v>
      </c>
      <c r="G3226" s="116">
        <v>3455</v>
      </c>
      <c r="H3226" s="73">
        <v>141.56</v>
      </c>
      <c r="I3226" s="70">
        <v>24.4066120372987</v>
      </c>
      <c r="J3226" s="74">
        <v>3813</v>
      </c>
      <c r="K3226" s="73">
        <v>145.6</v>
      </c>
      <c r="L3226" s="75">
        <v>26.1881868131868</v>
      </c>
    </row>
    <row r="3227" spans="2:12" x14ac:dyDescent="0.2">
      <c r="B3227" s="71" t="s">
        <v>5871</v>
      </c>
      <c r="C3227" s="72" t="s">
        <v>5870</v>
      </c>
      <c r="D3227" s="72" t="s">
        <v>3946</v>
      </c>
      <c r="E3227" s="72" t="s">
        <v>10118</v>
      </c>
      <c r="F3227" s="72" t="s">
        <v>9983</v>
      </c>
      <c r="G3227" s="116">
        <v>3452</v>
      </c>
      <c r="H3227" s="73">
        <v>65.05</v>
      </c>
      <c r="I3227" s="70">
        <v>53.066871637202198</v>
      </c>
      <c r="J3227" s="74">
        <v>3448</v>
      </c>
      <c r="K3227" s="73">
        <v>68.400000000000006</v>
      </c>
      <c r="L3227" s="75">
        <v>50.409356725146203</v>
      </c>
    </row>
    <row r="3228" spans="2:12" x14ac:dyDescent="0.2">
      <c r="B3228" s="71" t="s">
        <v>5871</v>
      </c>
      <c r="C3228" s="72" t="s">
        <v>5870</v>
      </c>
      <c r="D3228" s="72" t="s">
        <v>3947</v>
      </c>
      <c r="E3228" s="72" t="s">
        <v>10118</v>
      </c>
      <c r="F3228" s="72" t="s">
        <v>9983</v>
      </c>
      <c r="G3228" s="116">
        <v>850</v>
      </c>
      <c r="H3228" s="73">
        <v>44.45</v>
      </c>
      <c r="I3228" s="70">
        <v>19.122609673790802</v>
      </c>
      <c r="J3228" s="74">
        <v>850</v>
      </c>
      <c r="K3228" s="73">
        <v>47.4</v>
      </c>
      <c r="L3228" s="75">
        <v>17.932489451476801</v>
      </c>
    </row>
    <row r="3229" spans="2:12" x14ac:dyDescent="0.2">
      <c r="B3229" s="71" t="s">
        <v>5871</v>
      </c>
      <c r="C3229" s="72" t="s">
        <v>5870</v>
      </c>
      <c r="D3229" s="72" t="s">
        <v>6814</v>
      </c>
      <c r="E3229" s="72" t="s">
        <v>10118</v>
      </c>
      <c r="F3229" s="72" t="s">
        <v>9983</v>
      </c>
      <c r="G3229" s="116">
        <v>950</v>
      </c>
      <c r="H3229" s="73">
        <v>40.96</v>
      </c>
      <c r="I3229" s="70">
        <v>23.193359375</v>
      </c>
      <c r="J3229" s="74">
        <v>950</v>
      </c>
      <c r="K3229" s="73">
        <v>41.2</v>
      </c>
      <c r="L3229" s="75">
        <v>23.058252427184499</v>
      </c>
    </row>
    <row r="3230" spans="2:12" x14ac:dyDescent="0.2">
      <c r="B3230" s="71" t="s">
        <v>5871</v>
      </c>
      <c r="C3230" s="72" t="s">
        <v>5870</v>
      </c>
      <c r="D3230" s="72" t="s">
        <v>3948</v>
      </c>
      <c r="E3230" s="72" t="s">
        <v>10118</v>
      </c>
      <c r="F3230" s="72" t="s">
        <v>9983</v>
      </c>
      <c r="G3230" s="116">
        <v>667</v>
      </c>
      <c r="H3230" s="73">
        <v>72.31</v>
      </c>
      <c r="I3230" s="70">
        <v>9.2241736965841508</v>
      </c>
      <c r="J3230" s="74">
        <v>667</v>
      </c>
      <c r="K3230" s="73">
        <v>71.400000000000006</v>
      </c>
      <c r="L3230" s="75">
        <v>9.3417366946778699</v>
      </c>
    </row>
    <row r="3231" spans="2:12" x14ac:dyDescent="0.2">
      <c r="B3231" s="71" t="s">
        <v>5871</v>
      </c>
      <c r="C3231" s="72" t="s">
        <v>5870</v>
      </c>
      <c r="D3231" s="72" t="s">
        <v>2687</v>
      </c>
      <c r="E3231" s="72" t="s">
        <v>10118</v>
      </c>
      <c r="F3231" s="72" t="s">
        <v>9983</v>
      </c>
      <c r="G3231" s="116">
        <v>19000</v>
      </c>
      <c r="H3231" s="73">
        <v>263.27999999999997</v>
      </c>
      <c r="I3231" s="70">
        <v>72.166514737162004</v>
      </c>
      <c r="J3231" s="74">
        <v>19000</v>
      </c>
      <c r="K3231" s="73">
        <v>274</v>
      </c>
      <c r="L3231" s="75">
        <v>69.343065693430702</v>
      </c>
    </row>
    <row r="3232" spans="2:12" x14ac:dyDescent="0.2">
      <c r="B3232" s="71" t="s">
        <v>5871</v>
      </c>
      <c r="C3232" s="72" t="s">
        <v>5870</v>
      </c>
      <c r="D3232" s="72" t="s">
        <v>3949</v>
      </c>
      <c r="E3232" s="72" t="s">
        <v>10118</v>
      </c>
      <c r="F3232" s="72" t="s">
        <v>9983</v>
      </c>
      <c r="G3232" s="116">
        <v>8585</v>
      </c>
      <c r="H3232" s="73">
        <v>173.97</v>
      </c>
      <c r="I3232" s="70">
        <v>49.347588664712298</v>
      </c>
      <c r="J3232" s="74">
        <v>8666</v>
      </c>
      <c r="K3232" s="73">
        <v>172</v>
      </c>
      <c r="L3232" s="75">
        <v>50.383720930232599</v>
      </c>
    </row>
    <row r="3233" spans="2:12" x14ac:dyDescent="0.2">
      <c r="B3233" s="71" t="s">
        <v>5871</v>
      </c>
      <c r="C3233" s="72" t="s">
        <v>5870</v>
      </c>
      <c r="D3233" s="72" t="s">
        <v>3950</v>
      </c>
      <c r="E3233" s="72" t="s">
        <v>10118</v>
      </c>
      <c r="F3233" s="72" t="s">
        <v>9983</v>
      </c>
      <c r="G3233" s="116">
        <v>4600</v>
      </c>
      <c r="H3233" s="73">
        <v>289.38</v>
      </c>
      <c r="I3233" s="70">
        <v>15.896053631902699</v>
      </c>
      <c r="J3233" s="74">
        <v>4600</v>
      </c>
      <c r="K3233" s="73">
        <v>297.5</v>
      </c>
      <c r="L3233" s="75">
        <v>15.4621848739496</v>
      </c>
    </row>
    <row r="3234" spans="2:12" x14ac:dyDescent="0.2">
      <c r="B3234" s="71" t="s">
        <v>5871</v>
      </c>
      <c r="C3234" s="72" t="s">
        <v>5870</v>
      </c>
      <c r="D3234" s="72" t="s">
        <v>9904</v>
      </c>
      <c r="E3234" s="72" t="s">
        <v>10118</v>
      </c>
      <c r="F3234" s="72" t="s">
        <v>9983</v>
      </c>
      <c r="G3234" s="116">
        <v>0</v>
      </c>
      <c r="H3234" s="73">
        <v>0</v>
      </c>
      <c r="I3234" s="70">
        <v>0</v>
      </c>
      <c r="J3234" s="74">
        <v>116840</v>
      </c>
      <c r="K3234" s="73">
        <v>4953.2</v>
      </c>
      <c r="L3234" s="75">
        <v>23.588791084551399</v>
      </c>
    </row>
    <row r="3235" spans="2:12" x14ac:dyDescent="0.2">
      <c r="B3235" s="71" t="s">
        <v>5871</v>
      </c>
      <c r="C3235" s="72" t="s">
        <v>5870</v>
      </c>
      <c r="D3235" s="72" t="s">
        <v>3951</v>
      </c>
      <c r="E3235" s="72" t="s">
        <v>10118</v>
      </c>
      <c r="F3235" s="72" t="s">
        <v>9983</v>
      </c>
      <c r="G3235" s="116">
        <v>20000</v>
      </c>
      <c r="H3235" s="73">
        <v>247.24</v>
      </c>
      <c r="I3235" s="70">
        <v>80.893059375505601</v>
      </c>
      <c r="J3235" s="74">
        <v>20000</v>
      </c>
      <c r="K3235" s="73">
        <v>244.2</v>
      </c>
      <c r="L3235" s="75">
        <v>81.900081900081901</v>
      </c>
    </row>
    <row r="3236" spans="2:12" x14ac:dyDescent="0.2">
      <c r="B3236" s="71" t="s">
        <v>5871</v>
      </c>
      <c r="C3236" s="72" t="s">
        <v>5870</v>
      </c>
      <c r="D3236" s="72" t="s">
        <v>3952</v>
      </c>
      <c r="E3236" s="72" t="s">
        <v>10118</v>
      </c>
      <c r="F3236" s="72" t="s">
        <v>9983</v>
      </c>
      <c r="G3236" s="116">
        <v>18588</v>
      </c>
      <c r="H3236" s="73">
        <v>464.94</v>
      </c>
      <c r="I3236" s="70">
        <v>39.979352174474101</v>
      </c>
      <c r="J3236" s="74">
        <v>19900</v>
      </c>
      <c r="K3236" s="73">
        <v>470.5</v>
      </c>
      <c r="L3236" s="75">
        <v>42.2954303931987</v>
      </c>
    </row>
    <row r="3237" spans="2:12" x14ac:dyDescent="0.2">
      <c r="B3237" s="71" t="s">
        <v>5871</v>
      </c>
      <c r="C3237" s="72" t="s">
        <v>5870</v>
      </c>
      <c r="D3237" s="72" t="s">
        <v>3953</v>
      </c>
      <c r="E3237" s="72" t="s">
        <v>10118</v>
      </c>
      <c r="F3237" s="72" t="s">
        <v>9983</v>
      </c>
      <c r="G3237" s="116">
        <v>9735</v>
      </c>
      <c r="H3237" s="73">
        <v>426.71</v>
      </c>
      <c r="I3237" s="70">
        <v>22.814089194066199</v>
      </c>
      <c r="J3237" s="74">
        <v>12734</v>
      </c>
      <c r="K3237" s="73">
        <v>427.7</v>
      </c>
      <c r="L3237" s="75">
        <v>29.773205517886399</v>
      </c>
    </row>
    <row r="3238" spans="2:12" x14ac:dyDescent="0.2">
      <c r="B3238" s="71" t="s">
        <v>5871</v>
      </c>
      <c r="C3238" s="72" t="s">
        <v>5870</v>
      </c>
      <c r="D3238" s="72" t="s">
        <v>8720</v>
      </c>
      <c r="E3238" s="72" t="s">
        <v>10118</v>
      </c>
      <c r="F3238" s="72" t="s">
        <v>9983</v>
      </c>
      <c r="G3238" s="116">
        <v>300</v>
      </c>
      <c r="H3238" s="73">
        <v>47.96</v>
      </c>
      <c r="I3238" s="70">
        <v>6.2552126772310297</v>
      </c>
      <c r="J3238" s="74">
        <v>290</v>
      </c>
      <c r="K3238" s="73">
        <v>46.3</v>
      </c>
      <c r="L3238" s="75">
        <v>6.2634989200863904</v>
      </c>
    </row>
    <row r="3239" spans="2:12" x14ac:dyDescent="0.2">
      <c r="B3239" s="71" t="s">
        <v>5871</v>
      </c>
      <c r="C3239" s="72" t="s">
        <v>5870</v>
      </c>
      <c r="D3239" s="72" t="s">
        <v>8721</v>
      </c>
      <c r="E3239" s="72" t="s">
        <v>10118</v>
      </c>
      <c r="F3239" s="72" t="s">
        <v>9983</v>
      </c>
      <c r="G3239" s="116">
        <v>3500</v>
      </c>
      <c r="H3239" s="73">
        <v>180.58</v>
      </c>
      <c r="I3239" s="70">
        <v>19.3819913611696</v>
      </c>
      <c r="J3239" s="74">
        <v>3461</v>
      </c>
      <c r="K3239" s="73">
        <v>184.9</v>
      </c>
      <c r="L3239" s="75">
        <v>18.718226068144901</v>
      </c>
    </row>
    <row r="3240" spans="2:12" x14ac:dyDescent="0.2">
      <c r="B3240" s="71" t="s">
        <v>5871</v>
      </c>
      <c r="C3240" s="72" t="s">
        <v>5870</v>
      </c>
      <c r="D3240" s="72" t="s">
        <v>8722</v>
      </c>
      <c r="E3240" s="72" t="s">
        <v>10118</v>
      </c>
      <c r="F3240" s="72" t="s">
        <v>9983</v>
      </c>
      <c r="G3240" s="116">
        <v>2910</v>
      </c>
      <c r="H3240" s="73">
        <v>77.790000000000006</v>
      </c>
      <c r="I3240" s="70">
        <v>37.408407250289201</v>
      </c>
      <c r="J3240" s="74">
        <v>2857</v>
      </c>
      <c r="K3240" s="73">
        <v>79</v>
      </c>
      <c r="L3240" s="75">
        <v>36.164556962025301</v>
      </c>
    </row>
    <row r="3241" spans="2:12" x14ac:dyDescent="0.2">
      <c r="B3241" s="71" t="s">
        <v>5871</v>
      </c>
      <c r="C3241" s="72" t="s">
        <v>5870</v>
      </c>
      <c r="D3241" s="72" t="s">
        <v>8723</v>
      </c>
      <c r="E3241" s="72" t="s">
        <v>10118</v>
      </c>
      <c r="F3241" s="72" t="s">
        <v>9990</v>
      </c>
      <c r="G3241" s="116">
        <v>0</v>
      </c>
      <c r="H3241" s="73">
        <v>110.24</v>
      </c>
      <c r="I3241" s="70">
        <v>0</v>
      </c>
      <c r="J3241" s="74">
        <v>0</v>
      </c>
      <c r="K3241" s="73">
        <v>110.5</v>
      </c>
      <c r="L3241" s="75">
        <v>0</v>
      </c>
    </row>
    <row r="3242" spans="2:12" x14ac:dyDescent="0.2">
      <c r="B3242" s="71" t="s">
        <v>5871</v>
      </c>
      <c r="C3242" s="72" t="s">
        <v>5870</v>
      </c>
      <c r="D3242" s="72" t="s">
        <v>3954</v>
      </c>
      <c r="E3242" s="72" t="s">
        <v>10118</v>
      </c>
      <c r="F3242" s="72" t="s">
        <v>9983</v>
      </c>
      <c r="G3242" s="116">
        <v>9179</v>
      </c>
      <c r="H3242" s="73">
        <v>250.73</v>
      </c>
      <c r="I3242" s="70">
        <v>36.609101423842397</v>
      </c>
      <c r="J3242" s="74">
        <v>10358</v>
      </c>
      <c r="K3242" s="73">
        <v>260.5</v>
      </c>
      <c r="L3242" s="75">
        <v>39.761996161228403</v>
      </c>
    </row>
    <row r="3243" spans="2:12" x14ac:dyDescent="0.2">
      <c r="B3243" s="71" t="s">
        <v>5871</v>
      </c>
      <c r="C3243" s="72" t="s">
        <v>5870</v>
      </c>
      <c r="D3243" s="72" t="s">
        <v>3955</v>
      </c>
      <c r="E3243" s="72" t="s">
        <v>10118</v>
      </c>
      <c r="F3243" s="72" t="s">
        <v>9983</v>
      </c>
      <c r="G3243" s="116">
        <v>6500</v>
      </c>
      <c r="H3243" s="73">
        <v>166.21</v>
      </c>
      <c r="I3243" s="70">
        <v>39.107153600866397</v>
      </c>
      <c r="J3243" s="74">
        <v>6500</v>
      </c>
      <c r="K3243" s="73">
        <v>170.1</v>
      </c>
      <c r="L3243" s="75">
        <v>38.212815990593803</v>
      </c>
    </row>
    <row r="3244" spans="2:12" x14ac:dyDescent="0.2">
      <c r="B3244" s="71" t="s">
        <v>5871</v>
      </c>
      <c r="C3244" s="72" t="s">
        <v>5870</v>
      </c>
      <c r="D3244" s="72" t="s">
        <v>3956</v>
      </c>
      <c r="E3244" s="72" t="s">
        <v>10118</v>
      </c>
      <c r="F3244" s="72" t="s">
        <v>9983</v>
      </c>
      <c r="G3244" s="116">
        <v>8000</v>
      </c>
      <c r="H3244" s="73">
        <v>198.49</v>
      </c>
      <c r="I3244" s="70">
        <v>40.3042974457152</v>
      </c>
      <c r="J3244" s="74">
        <v>9000</v>
      </c>
      <c r="K3244" s="73">
        <v>199.8</v>
      </c>
      <c r="L3244" s="75">
        <v>45.045045045045001</v>
      </c>
    </row>
    <row r="3245" spans="2:12" x14ac:dyDescent="0.2">
      <c r="B3245" s="71" t="s">
        <v>5871</v>
      </c>
      <c r="C3245" s="72" t="s">
        <v>5870</v>
      </c>
      <c r="D3245" s="72" t="s">
        <v>8724</v>
      </c>
      <c r="E3245" s="72" t="s">
        <v>10118</v>
      </c>
      <c r="F3245" s="72" t="s">
        <v>9990</v>
      </c>
      <c r="G3245" s="116">
        <v>0</v>
      </c>
      <c r="H3245" s="73">
        <v>11.05</v>
      </c>
      <c r="I3245" s="70">
        <v>0</v>
      </c>
      <c r="J3245" s="74">
        <v>0</v>
      </c>
      <c r="K3245" s="73">
        <v>10.9</v>
      </c>
      <c r="L3245" s="75">
        <v>0</v>
      </c>
    </row>
    <row r="3246" spans="2:12" x14ac:dyDescent="0.2">
      <c r="B3246" s="71" t="s">
        <v>5871</v>
      </c>
      <c r="C3246" s="72" t="s">
        <v>5870</v>
      </c>
      <c r="D3246" s="72" t="s">
        <v>3957</v>
      </c>
      <c r="E3246" s="72" t="s">
        <v>10118</v>
      </c>
      <c r="F3246" s="72" t="s">
        <v>9983</v>
      </c>
      <c r="G3246" s="116">
        <v>131</v>
      </c>
      <c r="H3246" s="73">
        <v>23.17</v>
      </c>
      <c r="I3246" s="70">
        <v>5.6538627535606398</v>
      </c>
      <c r="J3246" s="74">
        <v>126</v>
      </c>
      <c r="K3246" s="73">
        <v>25.3</v>
      </c>
      <c r="L3246" s="75">
        <v>4.9802371541502</v>
      </c>
    </row>
    <row r="3247" spans="2:12" x14ac:dyDescent="0.2">
      <c r="B3247" s="71" t="s">
        <v>5871</v>
      </c>
      <c r="C3247" s="72" t="s">
        <v>5870</v>
      </c>
      <c r="D3247" s="72" t="s">
        <v>3958</v>
      </c>
      <c r="E3247" s="72" t="s">
        <v>10118</v>
      </c>
      <c r="F3247" s="72" t="s">
        <v>9983</v>
      </c>
      <c r="G3247" s="116">
        <v>5100</v>
      </c>
      <c r="H3247" s="73">
        <v>209.23</v>
      </c>
      <c r="I3247" s="70">
        <v>24.375089614300101</v>
      </c>
      <c r="J3247" s="74">
        <v>4848</v>
      </c>
      <c r="K3247" s="73">
        <v>201.7</v>
      </c>
      <c r="L3247" s="75">
        <v>24.035696579077801</v>
      </c>
    </row>
    <row r="3248" spans="2:12" x14ac:dyDescent="0.2">
      <c r="B3248" s="71" t="s">
        <v>5871</v>
      </c>
      <c r="C3248" s="72" t="s">
        <v>5870</v>
      </c>
      <c r="D3248" s="72" t="s">
        <v>3959</v>
      </c>
      <c r="E3248" s="72" t="s">
        <v>10118</v>
      </c>
      <c r="F3248" s="72" t="s">
        <v>9983</v>
      </c>
      <c r="G3248" s="116">
        <v>100</v>
      </c>
      <c r="H3248" s="73">
        <v>16.420000000000002</v>
      </c>
      <c r="I3248" s="70">
        <v>6.09013398294762</v>
      </c>
      <c r="J3248" s="74">
        <v>100</v>
      </c>
      <c r="K3248" s="73">
        <v>16.7</v>
      </c>
      <c r="L3248" s="75">
        <v>5.9880239520958103</v>
      </c>
    </row>
    <row r="3249" spans="2:12" x14ac:dyDescent="0.2">
      <c r="B3249" s="71" t="s">
        <v>5871</v>
      </c>
      <c r="C3249" s="72" t="s">
        <v>5870</v>
      </c>
      <c r="D3249" s="72" t="s">
        <v>3960</v>
      </c>
      <c r="E3249" s="72" t="s">
        <v>10118</v>
      </c>
      <c r="F3249" s="72" t="s">
        <v>9983</v>
      </c>
      <c r="G3249" s="116">
        <v>2395</v>
      </c>
      <c r="H3249" s="73">
        <v>97.17</v>
      </c>
      <c r="I3249" s="70">
        <v>24.647524956262199</v>
      </c>
      <c r="J3249" s="74">
        <v>2400</v>
      </c>
      <c r="K3249" s="73">
        <v>95</v>
      </c>
      <c r="L3249" s="75">
        <v>25.2631578947368</v>
      </c>
    </row>
    <row r="3250" spans="2:12" x14ac:dyDescent="0.2">
      <c r="B3250" s="71" t="s">
        <v>5871</v>
      </c>
      <c r="C3250" s="72" t="s">
        <v>5870</v>
      </c>
      <c r="D3250" s="72" t="s">
        <v>3961</v>
      </c>
      <c r="E3250" s="72" t="s">
        <v>10118</v>
      </c>
      <c r="F3250" s="72" t="s">
        <v>9983</v>
      </c>
      <c r="G3250" s="116">
        <v>3150</v>
      </c>
      <c r="H3250" s="73">
        <v>196.56</v>
      </c>
      <c r="I3250" s="70">
        <v>16.025641025641001</v>
      </c>
      <c r="J3250" s="74">
        <v>2900</v>
      </c>
      <c r="K3250" s="73">
        <v>205.1</v>
      </c>
      <c r="L3250" s="75">
        <v>14.139444173573899</v>
      </c>
    </row>
    <row r="3251" spans="2:12" x14ac:dyDescent="0.2">
      <c r="B3251" s="71" t="s">
        <v>5873</v>
      </c>
      <c r="C3251" s="72" t="s">
        <v>5872</v>
      </c>
      <c r="D3251" s="72" t="s">
        <v>3962</v>
      </c>
      <c r="E3251" s="72" t="s">
        <v>10118</v>
      </c>
      <c r="F3251" s="72" t="s">
        <v>9983</v>
      </c>
      <c r="G3251" s="116">
        <v>47327</v>
      </c>
      <c r="H3251" s="73">
        <v>3353.2</v>
      </c>
      <c r="I3251" s="70">
        <v>14.113980675176</v>
      </c>
      <c r="J3251" s="74">
        <v>47760</v>
      </c>
      <c r="K3251" s="73">
        <v>3375</v>
      </c>
      <c r="L3251" s="75">
        <v>14.151111111111099</v>
      </c>
    </row>
    <row r="3252" spans="2:12" x14ac:dyDescent="0.2">
      <c r="B3252" s="71" t="s">
        <v>5875</v>
      </c>
      <c r="C3252" s="72" t="s">
        <v>5874</v>
      </c>
      <c r="D3252" s="72" t="s">
        <v>3963</v>
      </c>
      <c r="E3252" s="72" t="s">
        <v>10118</v>
      </c>
      <c r="F3252" s="72" t="s">
        <v>9983</v>
      </c>
      <c r="G3252" s="116">
        <v>5000</v>
      </c>
      <c r="H3252" s="73">
        <v>202.4</v>
      </c>
      <c r="I3252" s="70">
        <v>24.703557312253</v>
      </c>
      <c r="J3252" s="74">
        <v>5200</v>
      </c>
      <c r="K3252" s="73">
        <v>207.7</v>
      </c>
      <c r="L3252" s="75">
        <v>25.036109773712099</v>
      </c>
    </row>
    <row r="3253" spans="2:12" x14ac:dyDescent="0.2">
      <c r="B3253" s="71" t="s">
        <v>5875</v>
      </c>
      <c r="C3253" s="72" t="s">
        <v>5874</v>
      </c>
      <c r="D3253" s="72" t="s">
        <v>8725</v>
      </c>
      <c r="E3253" s="72" t="s">
        <v>10118</v>
      </c>
      <c r="F3253" s="72" t="s">
        <v>9980</v>
      </c>
      <c r="G3253" s="116">
        <v>13647</v>
      </c>
      <c r="H3253" s="73">
        <v>541.20000000000005</v>
      </c>
      <c r="I3253" s="70">
        <v>25.2161862527716</v>
      </c>
      <c r="J3253" s="74">
        <v>13643</v>
      </c>
      <c r="K3253" s="73">
        <v>546.79999999999995</v>
      </c>
      <c r="L3253" s="75">
        <v>24.950621799561102</v>
      </c>
    </row>
    <row r="3254" spans="2:12" x14ac:dyDescent="0.2">
      <c r="B3254" s="71" t="s">
        <v>5875</v>
      </c>
      <c r="C3254" s="72" t="s">
        <v>5874</v>
      </c>
      <c r="D3254" s="72" t="s">
        <v>3964</v>
      </c>
      <c r="E3254" s="72" t="s">
        <v>10118</v>
      </c>
      <c r="F3254" s="72" t="s">
        <v>9983</v>
      </c>
      <c r="G3254" s="116">
        <v>345563</v>
      </c>
      <c r="H3254" s="73">
        <v>5016</v>
      </c>
      <c r="I3254" s="70">
        <v>68.892145135566196</v>
      </c>
      <c r="J3254" s="74">
        <v>346432</v>
      </c>
      <c r="K3254" s="73">
        <v>5028.5</v>
      </c>
      <c r="L3254" s="75">
        <v>68.893705876503901</v>
      </c>
    </row>
    <row r="3255" spans="2:12" x14ac:dyDescent="0.2">
      <c r="B3255" s="71" t="s">
        <v>5875</v>
      </c>
      <c r="C3255" s="72" t="s">
        <v>5874</v>
      </c>
      <c r="D3255" s="72" t="s">
        <v>3965</v>
      </c>
      <c r="E3255" s="72" t="s">
        <v>10118</v>
      </c>
      <c r="F3255" s="72" t="s">
        <v>9983</v>
      </c>
      <c r="G3255" s="116">
        <v>270575</v>
      </c>
      <c r="H3255" s="73">
        <v>5737.7</v>
      </c>
      <c r="I3255" s="70">
        <v>47.157397563483599</v>
      </c>
      <c r="J3255" s="74">
        <v>271451</v>
      </c>
      <c r="K3255" s="73">
        <v>5874.3</v>
      </c>
      <c r="L3255" s="75">
        <v>46.209931396081203</v>
      </c>
    </row>
    <row r="3256" spans="2:12" x14ac:dyDescent="0.2">
      <c r="B3256" s="71" t="s">
        <v>5875</v>
      </c>
      <c r="C3256" s="72" t="s">
        <v>5874</v>
      </c>
      <c r="D3256" s="72" t="s">
        <v>3966</v>
      </c>
      <c r="E3256" s="72" t="s">
        <v>10118</v>
      </c>
      <c r="F3256" s="72" t="s">
        <v>9983</v>
      </c>
      <c r="G3256" s="116">
        <v>404805</v>
      </c>
      <c r="H3256" s="73">
        <v>4828.3</v>
      </c>
      <c r="I3256" s="70">
        <v>83.840067932812801</v>
      </c>
      <c r="J3256" s="74">
        <v>409609</v>
      </c>
      <c r="K3256" s="73">
        <v>4885.6000000000004</v>
      </c>
      <c r="L3256" s="75">
        <v>83.840060586212502</v>
      </c>
    </row>
    <row r="3257" spans="2:12" x14ac:dyDescent="0.2">
      <c r="B3257" s="71" t="s">
        <v>5875</v>
      </c>
      <c r="C3257" s="72" t="s">
        <v>5874</v>
      </c>
      <c r="D3257" s="72" t="s">
        <v>3967</v>
      </c>
      <c r="E3257" s="72" t="s">
        <v>10118</v>
      </c>
      <c r="F3257" s="72" t="s">
        <v>9983</v>
      </c>
      <c r="G3257" s="116">
        <v>14846</v>
      </c>
      <c r="H3257" s="73">
        <v>403</v>
      </c>
      <c r="I3257" s="70">
        <v>36.838709677419402</v>
      </c>
      <c r="J3257" s="74">
        <v>14777</v>
      </c>
      <c r="K3257" s="73">
        <v>401.1</v>
      </c>
      <c r="L3257" s="75">
        <v>36.841186736474697</v>
      </c>
    </row>
    <row r="3258" spans="2:12" x14ac:dyDescent="0.2">
      <c r="B3258" s="71" t="s">
        <v>5875</v>
      </c>
      <c r="C3258" s="72" t="s">
        <v>5874</v>
      </c>
      <c r="D3258" s="72" t="s">
        <v>4521</v>
      </c>
      <c r="E3258" s="72" t="s">
        <v>10118</v>
      </c>
      <c r="F3258" s="72" t="s">
        <v>9983</v>
      </c>
      <c r="G3258" s="116">
        <v>10780</v>
      </c>
      <c r="H3258" s="73">
        <v>404.4</v>
      </c>
      <c r="I3258" s="70">
        <v>26.656775469831899</v>
      </c>
      <c r="J3258" s="74">
        <v>10882</v>
      </c>
      <c r="K3258" s="73">
        <v>407.9</v>
      </c>
      <c r="L3258" s="75">
        <v>26.6781073792596</v>
      </c>
    </row>
    <row r="3259" spans="2:12" x14ac:dyDescent="0.2">
      <c r="B3259" s="71" t="s">
        <v>5875</v>
      </c>
      <c r="C3259" s="72" t="s">
        <v>5874</v>
      </c>
      <c r="D3259" s="72" t="s">
        <v>4522</v>
      </c>
      <c r="E3259" s="72" t="s">
        <v>10118</v>
      </c>
      <c r="F3259" s="72" t="s">
        <v>9983</v>
      </c>
      <c r="G3259" s="116">
        <v>12437</v>
      </c>
      <c r="H3259" s="73">
        <v>527.5</v>
      </c>
      <c r="I3259" s="70">
        <v>23.5772511848341</v>
      </c>
      <c r="J3259" s="74">
        <v>13500</v>
      </c>
      <c r="K3259" s="73">
        <v>541</v>
      </c>
      <c r="L3259" s="75">
        <v>24.953789279112801</v>
      </c>
    </row>
    <row r="3260" spans="2:12" x14ac:dyDescent="0.2">
      <c r="B3260" s="71" t="s">
        <v>5875</v>
      </c>
      <c r="C3260" s="72" t="s">
        <v>5874</v>
      </c>
      <c r="D3260" s="72" t="s">
        <v>4523</v>
      </c>
      <c r="E3260" s="72" t="s">
        <v>10118</v>
      </c>
      <c r="F3260" s="72" t="s">
        <v>9983</v>
      </c>
      <c r="G3260" s="116">
        <v>29267</v>
      </c>
      <c r="H3260" s="73">
        <v>825</v>
      </c>
      <c r="I3260" s="70">
        <v>35.475151515151502</v>
      </c>
      <c r="J3260" s="74">
        <v>32118</v>
      </c>
      <c r="K3260" s="73">
        <v>829.7</v>
      </c>
      <c r="L3260" s="75">
        <v>38.710377244787303</v>
      </c>
    </row>
    <row r="3261" spans="2:12" x14ac:dyDescent="0.2">
      <c r="B3261" s="71" t="s">
        <v>5875</v>
      </c>
      <c r="C3261" s="72" t="s">
        <v>5874</v>
      </c>
      <c r="D3261" s="72" t="s">
        <v>4524</v>
      </c>
      <c r="E3261" s="72" t="s">
        <v>10118</v>
      </c>
      <c r="F3261" s="72" t="s">
        <v>9983</v>
      </c>
      <c r="G3261" s="116">
        <v>581700</v>
      </c>
      <c r="H3261" s="73">
        <v>11828.2</v>
      </c>
      <c r="I3261" s="70">
        <v>49.179080502527903</v>
      </c>
      <c r="J3261" s="74">
        <v>586599</v>
      </c>
      <c r="K3261" s="73">
        <v>11927.6</v>
      </c>
      <c r="L3261" s="75">
        <v>49.179969147187997</v>
      </c>
    </row>
    <row r="3262" spans="2:12" x14ac:dyDescent="0.2">
      <c r="B3262" s="71" t="s">
        <v>5875</v>
      </c>
      <c r="C3262" s="72" t="s">
        <v>5874</v>
      </c>
      <c r="D3262" s="72" t="s">
        <v>4525</v>
      </c>
      <c r="E3262" s="72" t="s">
        <v>10118</v>
      </c>
      <c r="F3262" s="72" t="s">
        <v>9983</v>
      </c>
      <c r="G3262" s="116">
        <v>13586</v>
      </c>
      <c r="H3262" s="73">
        <v>415.5</v>
      </c>
      <c r="I3262" s="70">
        <v>32.6979542719615</v>
      </c>
      <c r="J3262" s="74">
        <v>13770</v>
      </c>
      <c r="K3262" s="73">
        <v>421.1</v>
      </c>
      <c r="L3262" s="75">
        <v>32.700071241985299</v>
      </c>
    </row>
    <row r="3263" spans="2:12" x14ac:dyDescent="0.2">
      <c r="B3263" s="71" t="s">
        <v>5875</v>
      </c>
      <c r="C3263" s="72" t="s">
        <v>5874</v>
      </c>
      <c r="D3263" s="72" t="s">
        <v>4527</v>
      </c>
      <c r="E3263" s="72" t="s">
        <v>10118</v>
      </c>
      <c r="F3263" s="72" t="s">
        <v>9983</v>
      </c>
      <c r="G3263" s="116">
        <v>68164</v>
      </c>
      <c r="H3263" s="73">
        <v>1975.9</v>
      </c>
      <c r="I3263" s="70">
        <v>34.497697251885199</v>
      </c>
      <c r="J3263" s="74">
        <v>68752</v>
      </c>
      <c r="K3263" s="73">
        <v>1990.5</v>
      </c>
      <c r="L3263" s="75">
        <v>34.540065310223603</v>
      </c>
    </row>
    <row r="3264" spans="2:12" x14ac:dyDescent="0.2">
      <c r="B3264" s="71" t="s">
        <v>5875</v>
      </c>
      <c r="C3264" s="72" t="s">
        <v>5874</v>
      </c>
      <c r="D3264" s="72" t="s">
        <v>5558</v>
      </c>
      <c r="E3264" s="72" t="s">
        <v>10118</v>
      </c>
      <c r="F3264" s="72" t="s">
        <v>9983</v>
      </c>
      <c r="G3264" s="116">
        <v>138737</v>
      </c>
      <c r="H3264" s="73">
        <v>2422.4</v>
      </c>
      <c r="I3264" s="70">
        <v>57.272539630118899</v>
      </c>
      <c r="J3264" s="74">
        <v>171892</v>
      </c>
      <c r="K3264" s="73">
        <v>2441.3000000000002</v>
      </c>
      <c r="L3264" s="75">
        <v>70.410027444394402</v>
      </c>
    </row>
    <row r="3265" spans="2:12" x14ac:dyDescent="0.2">
      <c r="B3265" s="71" t="s">
        <v>5875</v>
      </c>
      <c r="C3265" s="72" t="s">
        <v>5874</v>
      </c>
      <c r="D3265" s="72" t="s">
        <v>5559</v>
      </c>
      <c r="E3265" s="72" t="s">
        <v>10118</v>
      </c>
      <c r="F3265" s="72" t="s">
        <v>9983</v>
      </c>
      <c r="G3265" s="116">
        <v>267578</v>
      </c>
      <c r="H3265" s="73">
        <v>2609.1</v>
      </c>
      <c r="I3265" s="70">
        <v>102.55567053773299</v>
      </c>
      <c r="J3265" s="74">
        <v>268336</v>
      </c>
      <c r="K3265" s="73">
        <v>2618.9</v>
      </c>
      <c r="L3265" s="75">
        <v>102.461338730001</v>
      </c>
    </row>
    <row r="3266" spans="2:12" x14ac:dyDescent="0.2">
      <c r="B3266" s="71" t="s">
        <v>5875</v>
      </c>
      <c r="C3266" s="72" t="s">
        <v>5874</v>
      </c>
      <c r="D3266" s="72" t="s">
        <v>5560</v>
      </c>
      <c r="E3266" s="72" t="s">
        <v>10118</v>
      </c>
      <c r="F3266" s="72" t="s">
        <v>9983</v>
      </c>
      <c r="G3266" s="116">
        <v>28365</v>
      </c>
      <c r="H3266" s="73">
        <v>1264.7</v>
      </c>
      <c r="I3266" s="70">
        <v>22.428243852297001</v>
      </c>
      <c r="J3266" s="74">
        <v>28900</v>
      </c>
      <c r="K3266" s="73">
        <v>1265.9000000000001</v>
      </c>
      <c r="L3266" s="75">
        <v>22.829607393949001</v>
      </c>
    </row>
    <row r="3267" spans="2:12" x14ac:dyDescent="0.2">
      <c r="B3267" s="71" t="s">
        <v>5875</v>
      </c>
      <c r="C3267" s="72" t="s">
        <v>5874</v>
      </c>
      <c r="D3267" s="72" t="s">
        <v>5561</v>
      </c>
      <c r="E3267" s="72" t="s">
        <v>10118</v>
      </c>
      <c r="F3267" s="72" t="s">
        <v>9983</v>
      </c>
      <c r="G3267" s="116">
        <v>31066</v>
      </c>
      <c r="H3267" s="73">
        <v>1274</v>
      </c>
      <c r="I3267" s="70">
        <v>24.384615384615401</v>
      </c>
      <c r="J3267" s="74">
        <v>31066</v>
      </c>
      <c r="K3267" s="73">
        <v>1290</v>
      </c>
      <c r="L3267" s="75">
        <v>24.082170542635701</v>
      </c>
    </row>
    <row r="3268" spans="2:12" x14ac:dyDescent="0.2">
      <c r="B3268" s="71" t="s">
        <v>5875</v>
      </c>
      <c r="C3268" s="72" t="s">
        <v>5874</v>
      </c>
      <c r="D3268" s="72" t="s">
        <v>5562</v>
      </c>
      <c r="E3268" s="72" t="s">
        <v>10118</v>
      </c>
      <c r="F3268" s="72" t="s">
        <v>9983</v>
      </c>
      <c r="G3268" s="116">
        <v>19900</v>
      </c>
      <c r="H3268" s="73">
        <v>343.6</v>
      </c>
      <c r="I3268" s="70">
        <v>57.916181606519203</v>
      </c>
      <c r="J3268" s="74">
        <v>19900</v>
      </c>
      <c r="K3268" s="73">
        <v>348</v>
      </c>
      <c r="L3268" s="75">
        <v>57.183908045976999</v>
      </c>
    </row>
    <row r="3269" spans="2:12" x14ac:dyDescent="0.2">
      <c r="B3269" s="71" t="s">
        <v>5875</v>
      </c>
      <c r="C3269" s="72" t="s">
        <v>5874</v>
      </c>
      <c r="D3269" s="72" t="s">
        <v>5563</v>
      </c>
      <c r="E3269" s="72" t="s">
        <v>10118</v>
      </c>
      <c r="F3269" s="72" t="s">
        <v>9983</v>
      </c>
      <c r="G3269" s="116">
        <v>5709</v>
      </c>
      <c r="H3269" s="73">
        <v>493.8</v>
      </c>
      <c r="I3269" s="70">
        <v>11.5613608748481</v>
      </c>
      <c r="J3269" s="74">
        <v>5391</v>
      </c>
      <c r="K3269" s="73">
        <v>509.5</v>
      </c>
      <c r="L3269" s="75">
        <v>10.580961727183499</v>
      </c>
    </row>
    <row r="3270" spans="2:12" x14ac:dyDescent="0.2">
      <c r="B3270" s="71" t="s">
        <v>5875</v>
      </c>
      <c r="C3270" s="72" t="s">
        <v>5874</v>
      </c>
      <c r="D3270" s="72" t="s">
        <v>5564</v>
      </c>
      <c r="E3270" s="72" t="s">
        <v>10118</v>
      </c>
      <c r="F3270" s="72" t="s">
        <v>9983</v>
      </c>
      <c r="G3270" s="116">
        <v>1507</v>
      </c>
      <c r="H3270" s="73">
        <v>77.400000000000006</v>
      </c>
      <c r="I3270" s="70">
        <v>19.470284237726101</v>
      </c>
      <c r="J3270" s="74">
        <v>1522</v>
      </c>
      <c r="K3270" s="73">
        <v>79.3</v>
      </c>
      <c r="L3270" s="75">
        <v>19.1929382093317</v>
      </c>
    </row>
    <row r="3271" spans="2:12" x14ac:dyDescent="0.2">
      <c r="B3271" s="71" t="s">
        <v>5875</v>
      </c>
      <c r="C3271" s="72" t="s">
        <v>5874</v>
      </c>
      <c r="D3271" s="72" t="s">
        <v>5565</v>
      </c>
      <c r="E3271" s="72" t="s">
        <v>10118</v>
      </c>
      <c r="F3271" s="72" t="s">
        <v>9983</v>
      </c>
      <c r="G3271" s="116">
        <v>99133</v>
      </c>
      <c r="H3271" s="73">
        <v>1938.3</v>
      </c>
      <c r="I3271" s="70">
        <v>51.144301707681997</v>
      </c>
      <c r="J3271" s="74">
        <v>104986</v>
      </c>
      <c r="K3271" s="73">
        <v>1953.6</v>
      </c>
      <c r="L3271" s="75">
        <v>53.739762489762498</v>
      </c>
    </row>
    <row r="3272" spans="2:12" x14ac:dyDescent="0.2">
      <c r="B3272" s="71" t="s">
        <v>5875</v>
      </c>
      <c r="C3272" s="72" t="s">
        <v>5874</v>
      </c>
      <c r="D3272" s="72" t="s">
        <v>5566</v>
      </c>
      <c r="E3272" s="72" t="s">
        <v>10118</v>
      </c>
      <c r="F3272" s="72" t="s">
        <v>9983</v>
      </c>
      <c r="G3272" s="116">
        <v>976</v>
      </c>
      <c r="H3272" s="73">
        <v>81.3</v>
      </c>
      <c r="I3272" s="70">
        <v>12.0049200492005</v>
      </c>
      <c r="J3272" s="74">
        <v>1000</v>
      </c>
      <c r="K3272" s="73">
        <v>76.400000000000006</v>
      </c>
      <c r="L3272" s="75">
        <v>13.0890052356021</v>
      </c>
    </row>
    <row r="3273" spans="2:12" x14ac:dyDescent="0.2">
      <c r="B3273" s="71" t="s">
        <v>5875</v>
      </c>
      <c r="C3273" s="72" t="s">
        <v>5874</v>
      </c>
      <c r="D3273" s="72" t="s">
        <v>5567</v>
      </c>
      <c r="E3273" s="72" t="s">
        <v>10118</v>
      </c>
      <c r="F3273" s="72" t="s">
        <v>9983</v>
      </c>
      <c r="G3273" s="116">
        <v>1424</v>
      </c>
      <c r="H3273" s="73">
        <v>108.7</v>
      </c>
      <c r="I3273" s="70">
        <v>13.1002759889604</v>
      </c>
      <c r="J3273" s="74">
        <v>1400</v>
      </c>
      <c r="K3273" s="73">
        <v>111.7</v>
      </c>
      <c r="L3273" s="75">
        <v>12.533572068039399</v>
      </c>
    </row>
    <row r="3274" spans="2:12" x14ac:dyDescent="0.2">
      <c r="B3274" s="71" t="s">
        <v>5875</v>
      </c>
      <c r="C3274" s="72" t="s">
        <v>5874</v>
      </c>
      <c r="D3274" s="72" t="s">
        <v>5568</v>
      </c>
      <c r="E3274" s="72" t="s">
        <v>10118</v>
      </c>
      <c r="F3274" s="72" t="s">
        <v>9983</v>
      </c>
      <c r="G3274" s="116">
        <v>708425</v>
      </c>
      <c r="H3274" s="73">
        <v>7131.1</v>
      </c>
      <c r="I3274" s="70">
        <v>99.343018608629805</v>
      </c>
      <c r="J3274" s="74">
        <v>734407</v>
      </c>
      <c r="K3274" s="73">
        <v>7212.8</v>
      </c>
      <c r="L3274" s="75">
        <v>101.819958961846</v>
      </c>
    </row>
    <row r="3275" spans="2:12" x14ac:dyDescent="0.2">
      <c r="B3275" s="71" t="s">
        <v>5875</v>
      </c>
      <c r="C3275" s="72" t="s">
        <v>5874</v>
      </c>
      <c r="D3275" s="72" t="s">
        <v>5569</v>
      </c>
      <c r="E3275" s="72" t="s">
        <v>10118</v>
      </c>
      <c r="F3275" s="72" t="s">
        <v>9983</v>
      </c>
      <c r="G3275" s="116">
        <v>4193</v>
      </c>
      <c r="H3275" s="73">
        <v>229.9</v>
      </c>
      <c r="I3275" s="70">
        <v>18.2383645063071</v>
      </c>
      <c r="J3275" s="74">
        <v>4142</v>
      </c>
      <c r="K3275" s="73">
        <v>227.1</v>
      </c>
      <c r="L3275" s="75">
        <v>18.2386613826508</v>
      </c>
    </row>
    <row r="3276" spans="2:12" x14ac:dyDescent="0.2">
      <c r="B3276" s="71" t="s">
        <v>5877</v>
      </c>
      <c r="C3276" s="72" t="s">
        <v>5876</v>
      </c>
      <c r="D3276" s="72" t="s">
        <v>5570</v>
      </c>
      <c r="E3276" s="72" t="s">
        <v>10118</v>
      </c>
      <c r="F3276" s="72" t="s">
        <v>9983</v>
      </c>
      <c r="G3276" s="116">
        <v>10500</v>
      </c>
      <c r="H3276" s="73">
        <v>387.7</v>
      </c>
      <c r="I3276" s="70">
        <v>27.082795976270301</v>
      </c>
      <c r="J3276" s="74">
        <v>10500</v>
      </c>
      <c r="K3276" s="73">
        <v>392.3</v>
      </c>
      <c r="L3276" s="75">
        <v>26.7652306907979</v>
      </c>
    </row>
    <row r="3277" spans="2:12" x14ac:dyDescent="0.2">
      <c r="B3277" s="71" t="s">
        <v>5877</v>
      </c>
      <c r="C3277" s="72" t="s">
        <v>5876</v>
      </c>
      <c r="D3277" s="72" t="s">
        <v>5571</v>
      </c>
      <c r="E3277" s="72" t="s">
        <v>10118</v>
      </c>
      <c r="F3277" s="72" t="s">
        <v>9983</v>
      </c>
      <c r="G3277" s="116">
        <v>12636</v>
      </c>
      <c r="H3277" s="73">
        <v>1604.3</v>
      </c>
      <c r="I3277" s="70">
        <v>7.8763323567911199</v>
      </c>
      <c r="J3277" s="74">
        <v>13840</v>
      </c>
      <c r="K3277" s="73">
        <v>1605.6</v>
      </c>
      <c r="L3277" s="75">
        <v>8.6198305929247603</v>
      </c>
    </row>
    <row r="3278" spans="2:12" x14ac:dyDescent="0.2">
      <c r="B3278" s="71" t="s">
        <v>5877</v>
      </c>
      <c r="C3278" s="72" t="s">
        <v>5876</v>
      </c>
      <c r="D3278" s="72" t="s">
        <v>5572</v>
      </c>
      <c r="E3278" s="72" t="s">
        <v>10118</v>
      </c>
      <c r="F3278" s="72" t="s">
        <v>9983</v>
      </c>
      <c r="G3278" s="116">
        <v>6351</v>
      </c>
      <c r="H3278" s="73">
        <v>376.5</v>
      </c>
      <c r="I3278" s="70">
        <v>16.868525896414301</v>
      </c>
      <c r="J3278" s="74">
        <v>6351</v>
      </c>
      <c r="K3278" s="73">
        <v>383.1</v>
      </c>
      <c r="L3278" s="75">
        <v>16.577916992952201</v>
      </c>
    </row>
    <row r="3279" spans="2:12" x14ac:dyDescent="0.2">
      <c r="B3279" s="71" t="s">
        <v>5877</v>
      </c>
      <c r="C3279" s="72" t="s">
        <v>5876</v>
      </c>
      <c r="D3279" s="72" t="s">
        <v>5573</v>
      </c>
      <c r="E3279" s="72" t="s">
        <v>10118</v>
      </c>
      <c r="F3279" s="72" t="s">
        <v>9983</v>
      </c>
      <c r="G3279" s="116">
        <v>22708</v>
      </c>
      <c r="H3279" s="73">
        <v>892.6</v>
      </c>
      <c r="I3279" s="70">
        <v>25.4402868025991</v>
      </c>
      <c r="J3279" s="74">
        <v>25308</v>
      </c>
      <c r="K3279" s="73">
        <v>889.6</v>
      </c>
      <c r="L3279" s="75">
        <v>28.448741007194201</v>
      </c>
    </row>
    <row r="3280" spans="2:12" x14ac:dyDescent="0.2">
      <c r="B3280" s="71" t="s">
        <v>5877</v>
      </c>
      <c r="C3280" s="72" t="s">
        <v>5876</v>
      </c>
      <c r="D3280" s="72" t="s">
        <v>5574</v>
      </c>
      <c r="E3280" s="72" t="s">
        <v>10118</v>
      </c>
      <c r="F3280" s="72" t="s">
        <v>9983</v>
      </c>
      <c r="G3280" s="116">
        <v>15713</v>
      </c>
      <c r="H3280" s="73">
        <v>852</v>
      </c>
      <c r="I3280" s="70">
        <v>18.4424882629108</v>
      </c>
      <c r="J3280" s="74">
        <v>15713</v>
      </c>
      <c r="K3280" s="73">
        <v>855.9</v>
      </c>
      <c r="L3280" s="75">
        <v>18.358453090314299</v>
      </c>
    </row>
    <row r="3281" spans="2:12" x14ac:dyDescent="0.2">
      <c r="B3281" s="71" t="s">
        <v>5877</v>
      </c>
      <c r="C3281" s="72" t="s">
        <v>5876</v>
      </c>
      <c r="D3281" s="72" t="s">
        <v>5575</v>
      </c>
      <c r="E3281" s="72" t="s">
        <v>10118</v>
      </c>
      <c r="F3281" s="72" t="s">
        <v>9983</v>
      </c>
      <c r="G3281" s="116">
        <v>2460</v>
      </c>
      <c r="H3281" s="73">
        <v>175</v>
      </c>
      <c r="I3281" s="70">
        <v>14.0571428571429</v>
      </c>
      <c r="J3281" s="74">
        <v>2960</v>
      </c>
      <c r="K3281" s="73">
        <v>176.5</v>
      </c>
      <c r="L3281" s="75">
        <v>16.770538243626099</v>
      </c>
    </row>
    <row r="3282" spans="2:12" x14ac:dyDescent="0.2">
      <c r="B3282" s="71" t="s">
        <v>5877</v>
      </c>
      <c r="C3282" s="72" t="s">
        <v>5876</v>
      </c>
      <c r="D3282" s="72" t="s">
        <v>5576</v>
      </c>
      <c r="E3282" s="72" t="s">
        <v>10118</v>
      </c>
      <c r="F3282" s="72" t="s">
        <v>9983</v>
      </c>
      <c r="G3282" s="116">
        <v>68965</v>
      </c>
      <c r="H3282" s="73">
        <v>2329.1999999999998</v>
      </c>
      <c r="I3282" s="70">
        <v>29.6088785849219</v>
      </c>
      <c r="J3282" s="74">
        <v>68965</v>
      </c>
      <c r="K3282" s="73">
        <v>2343.6999999999998</v>
      </c>
      <c r="L3282" s="75">
        <v>29.425694414814199</v>
      </c>
    </row>
    <row r="3283" spans="2:12" x14ac:dyDescent="0.2">
      <c r="B3283" s="71" t="s">
        <v>5877</v>
      </c>
      <c r="C3283" s="72" t="s">
        <v>5876</v>
      </c>
      <c r="D3283" s="72" t="s">
        <v>9905</v>
      </c>
      <c r="E3283" s="72" t="s">
        <v>10118</v>
      </c>
      <c r="F3283" s="72" t="s">
        <v>9983</v>
      </c>
      <c r="G3283" s="116">
        <v>0</v>
      </c>
      <c r="H3283" s="73">
        <v>0</v>
      </c>
      <c r="I3283" s="70">
        <v>0</v>
      </c>
      <c r="J3283" s="74">
        <v>6946</v>
      </c>
      <c r="K3283" s="73">
        <v>305.39999999999998</v>
      </c>
      <c r="L3283" s="75">
        <v>22.743942370661401</v>
      </c>
    </row>
    <row r="3284" spans="2:12" x14ac:dyDescent="0.2">
      <c r="B3284" s="71" t="s">
        <v>5877</v>
      </c>
      <c r="C3284" s="72" t="s">
        <v>5876</v>
      </c>
      <c r="D3284" s="72" t="s">
        <v>5577</v>
      </c>
      <c r="E3284" s="72" t="s">
        <v>10118</v>
      </c>
      <c r="F3284" s="72" t="s">
        <v>9983</v>
      </c>
      <c r="G3284" s="116">
        <v>27981</v>
      </c>
      <c r="H3284" s="73">
        <v>2508.1999999999998</v>
      </c>
      <c r="I3284" s="70">
        <v>11.155808946655</v>
      </c>
      <c r="J3284" s="74">
        <v>28981</v>
      </c>
      <c r="K3284" s="73">
        <v>2544.1</v>
      </c>
      <c r="L3284" s="75">
        <v>11.391454738414399</v>
      </c>
    </row>
    <row r="3285" spans="2:12" x14ac:dyDescent="0.2">
      <c r="B3285" s="71" t="s">
        <v>5877</v>
      </c>
      <c r="C3285" s="72" t="s">
        <v>5876</v>
      </c>
      <c r="D3285" s="72" t="s">
        <v>5578</v>
      </c>
      <c r="E3285" s="72" t="s">
        <v>10118</v>
      </c>
      <c r="F3285" s="72" t="s">
        <v>9983</v>
      </c>
      <c r="G3285" s="116">
        <v>11625</v>
      </c>
      <c r="H3285" s="73">
        <v>1725.1</v>
      </c>
      <c r="I3285" s="70">
        <v>6.7387397832009697</v>
      </c>
      <c r="J3285" s="74">
        <v>11625</v>
      </c>
      <c r="K3285" s="73">
        <v>1740.4</v>
      </c>
      <c r="L3285" s="75">
        <v>6.6794989657550001</v>
      </c>
    </row>
    <row r="3286" spans="2:12" x14ac:dyDescent="0.2">
      <c r="B3286" s="71" t="s">
        <v>5877</v>
      </c>
      <c r="C3286" s="72" t="s">
        <v>5876</v>
      </c>
      <c r="D3286" s="72" t="s">
        <v>5579</v>
      </c>
      <c r="E3286" s="72" t="s">
        <v>10118</v>
      </c>
      <c r="F3286" s="72" t="s">
        <v>9983</v>
      </c>
      <c r="G3286" s="116">
        <v>12083</v>
      </c>
      <c r="H3286" s="73">
        <v>667.9</v>
      </c>
      <c r="I3286" s="70">
        <v>18.091031591555598</v>
      </c>
      <c r="J3286" s="74">
        <v>12083</v>
      </c>
      <c r="K3286" s="73">
        <v>672.7</v>
      </c>
      <c r="L3286" s="75">
        <v>17.961944403151499</v>
      </c>
    </row>
    <row r="3287" spans="2:12" x14ac:dyDescent="0.2">
      <c r="B3287" s="71" t="s">
        <v>5877</v>
      </c>
      <c r="C3287" s="72" t="s">
        <v>5876</v>
      </c>
      <c r="D3287" s="72" t="s">
        <v>5580</v>
      </c>
      <c r="E3287" s="72" t="s">
        <v>10118</v>
      </c>
      <c r="F3287" s="72" t="s">
        <v>9983</v>
      </c>
      <c r="G3287" s="116">
        <v>4424</v>
      </c>
      <c r="H3287" s="73">
        <v>186.1</v>
      </c>
      <c r="I3287" s="70">
        <v>23.772165502418101</v>
      </c>
      <c r="J3287" s="74">
        <v>4424</v>
      </c>
      <c r="K3287" s="73">
        <v>183.3</v>
      </c>
      <c r="L3287" s="75">
        <v>24.135297326786699</v>
      </c>
    </row>
    <row r="3288" spans="2:12" x14ac:dyDescent="0.2">
      <c r="B3288" s="71" t="s">
        <v>5877</v>
      </c>
      <c r="C3288" s="72" t="s">
        <v>5876</v>
      </c>
      <c r="D3288" s="72" t="s">
        <v>5581</v>
      </c>
      <c r="E3288" s="72" t="s">
        <v>10118</v>
      </c>
      <c r="F3288" s="72" t="s">
        <v>9983</v>
      </c>
      <c r="G3288" s="116">
        <v>34485</v>
      </c>
      <c r="H3288" s="73">
        <v>1527.9</v>
      </c>
      <c r="I3288" s="70">
        <v>22.570194384449199</v>
      </c>
      <c r="J3288" s="74">
        <v>34485</v>
      </c>
      <c r="K3288" s="73">
        <v>1539.2</v>
      </c>
      <c r="L3288" s="75">
        <v>22.4044958419958</v>
      </c>
    </row>
    <row r="3289" spans="2:12" x14ac:dyDescent="0.2">
      <c r="B3289" s="71" t="s">
        <v>5879</v>
      </c>
      <c r="C3289" s="72" t="s">
        <v>5878</v>
      </c>
      <c r="D3289" s="72" t="s">
        <v>5582</v>
      </c>
      <c r="E3289" s="72" t="s">
        <v>10118</v>
      </c>
      <c r="F3289" s="72" t="s">
        <v>9983</v>
      </c>
      <c r="G3289" s="116">
        <v>10609</v>
      </c>
      <c r="H3289" s="73">
        <v>326</v>
      </c>
      <c r="I3289" s="70">
        <v>32.542944785276099</v>
      </c>
      <c r="J3289" s="74">
        <v>10609</v>
      </c>
      <c r="K3289" s="73">
        <v>327</v>
      </c>
      <c r="L3289" s="75">
        <v>32.443425076452598</v>
      </c>
    </row>
    <row r="3290" spans="2:12" x14ac:dyDescent="0.2">
      <c r="B3290" s="71" t="s">
        <v>5879</v>
      </c>
      <c r="C3290" s="72" t="s">
        <v>5878</v>
      </c>
      <c r="D3290" s="72" t="s">
        <v>5583</v>
      </c>
      <c r="E3290" s="72" t="s">
        <v>10118</v>
      </c>
      <c r="F3290" s="72" t="s">
        <v>9983</v>
      </c>
      <c r="G3290" s="116">
        <v>117000</v>
      </c>
      <c r="H3290" s="73">
        <v>3152</v>
      </c>
      <c r="I3290" s="70">
        <v>37.119289340101503</v>
      </c>
      <c r="J3290" s="74">
        <v>121000</v>
      </c>
      <c r="K3290" s="73">
        <v>3194</v>
      </c>
      <c r="L3290" s="75">
        <v>37.883531621790901</v>
      </c>
    </row>
    <row r="3291" spans="2:12" x14ac:dyDescent="0.2">
      <c r="B3291" s="71" t="s">
        <v>5879</v>
      </c>
      <c r="C3291" s="72" t="s">
        <v>5878</v>
      </c>
      <c r="D3291" s="72" t="s">
        <v>5817</v>
      </c>
      <c r="E3291" s="72" t="s">
        <v>10118</v>
      </c>
      <c r="F3291" s="72" t="s">
        <v>9983</v>
      </c>
      <c r="G3291" s="116">
        <v>8000</v>
      </c>
      <c r="H3291" s="73">
        <v>243</v>
      </c>
      <c r="I3291" s="70">
        <v>32.921810699588498</v>
      </c>
      <c r="J3291" s="74">
        <v>8488</v>
      </c>
      <c r="K3291" s="73">
        <v>244</v>
      </c>
      <c r="L3291" s="75">
        <v>34.786885245901601</v>
      </c>
    </row>
    <row r="3292" spans="2:12" x14ac:dyDescent="0.2">
      <c r="B3292" s="71" t="s">
        <v>5879</v>
      </c>
      <c r="C3292" s="72" t="s">
        <v>5878</v>
      </c>
      <c r="D3292" s="72" t="s">
        <v>8219</v>
      </c>
      <c r="E3292" s="72" t="s">
        <v>10118</v>
      </c>
      <c r="F3292" s="72" t="s">
        <v>9983</v>
      </c>
      <c r="G3292" s="116">
        <v>27500</v>
      </c>
      <c r="H3292" s="73">
        <v>745</v>
      </c>
      <c r="I3292" s="70">
        <v>36.912751677852299</v>
      </c>
      <c r="J3292" s="74">
        <v>26965</v>
      </c>
      <c r="K3292" s="73">
        <v>752</v>
      </c>
      <c r="L3292" s="75">
        <v>35.857712765957402</v>
      </c>
    </row>
    <row r="3293" spans="2:12" x14ac:dyDescent="0.2">
      <c r="B3293" s="71" t="s">
        <v>5879</v>
      </c>
      <c r="C3293" s="72" t="s">
        <v>5878</v>
      </c>
      <c r="D3293" s="72" t="s">
        <v>5584</v>
      </c>
      <c r="E3293" s="72" t="s">
        <v>10118</v>
      </c>
      <c r="F3293" s="72" t="s">
        <v>9983</v>
      </c>
      <c r="G3293" s="116">
        <v>26287</v>
      </c>
      <c r="H3293" s="73">
        <v>1069</v>
      </c>
      <c r="I3293" s="70">
        <v>24.590271281571599</v>
      </c>
      <c r="J3293" s="74">
        <v>34648</v>
      </c>
      <c r="K3293" s="73">
        <v>1087</v>
      </c>
      <c r="L3293" s="75">
        <v>31.8748850045998</v>
      </c>
    </row>
    <row r="3294" spans="2:12" x14ac:dyDescent="0.2">
      <c r="B3294" s="71" t="s">
        <v>5879</v>
      </c>
      <c r="C3294" s="72" t="s">
        <v>5878</v>
      </c>
      <c r="D3294" s="72" t="s">
        <v>5585</v>
      </c>
      <c r="E3294" s="72" t="s">
        <v>10118</v>
      </c>
      <c r="F3294" s="72" t="s">
        <v>9983</v>
      </c>
      <c r="G3294" s="116">
        <v>8785</v>
      </c>
      <c r="H3294" s="73">
        <v>362</v>
      </c>
      <c r="I3294" s="70">
        <v>24.267955801105</v>
      </c>
      <c r="J3294" s="74">
        <v>13760</v>
      </c>
      <c r="K3294" s="73">
        <v>359</v>
      </c>
      <c r="L3294" s="75">
        <v>38.328690807799397</v>
      </c>
    </row>
    <row r="3295" spans="2:12" x14ac:dyDescent="0.2">
      <c r="B3295" s="71" t="s">
        <v>5879</v>
      </c>
      <c r="C3295" s="72" t="s">
        <v>5878</v>
      </c>
      <c r="D3295" s="72" t="s">
        <v>5586</v>
      </c>
      <c r="E3295" s="72" t="s">
        <v>10118</v>
      </c>
      <c r="F3295" s="72" t="s">
        <v>9983</v>
      </c>
      <c r="G3295" s="116">
        <v>31000</v>
      </c>
      <c r="H3295" s="73">
        <v>1051</v>
      </c>
      <c r="I3295" s="70">
        <v>29.4957183634634</v>
      </c>
      <c r="J3295" s="74">
        <v>44000</v>
      </c>
      <c r="K3295" s="73">
        <v>1057</v>
      </c>
      <c r="L3295" s="75">
        <v>41.627246925260202</v>
      </c>
    </row>
    <row r="3296" spans="2:12" x14ac:dyDescent="0.2">
      <c r="B3296" s="71" t="s">
        <v>5879</v>
      </c>
      <c r="C3296" s="72" t="s">
        <v>5878</v>
      </c>
      <c r="D3296" s="72" t="s">
        <v>5587</v>
      </c>
      <c r="E3296" s="72" t="s">
        <v>10118</v>
      </c>
      <c r="F3296" s="72" t="s">
        <v>9983</v>
      </c>
      <c r="G3296" s="116">
        <v>27549</v>
      </c>
      <c r="H3296" s="73">
        <v>648</v>
      </c>
      <c r="I3296" s="70">
        <v>42.5138888888889</v>
      </c>
      <c r="J3296" s="74">
        <v>36866</v>
      </c>
      <c r="K3296" s="73">
        <v>668</v>
      </c>
      <c r="L3296" s="75">
        <v>55.188622754491</v>
      </c>
    </row>
    <row r="3297" spans="2:12" x14ac:dyDescent="0.2">
      <c r="B3297" s="71" t="s">
        <v>5879</v>
      </c>
      <c r="C3297" s="72" t="s">
        <v>5878</v>
      </c>
      <c r="D3297" s="72" t="s">
        <v>5588</v>
      </c>
      <c r="E3297" s="72" t="s">
        <v>10118</v>
      </c>
      <c r="F3297" s="72" t="s">
        <v>9983</v>
      </c>
      <c r="G3297" s="116">
        <v>181000</v>
      </c>
      <c r="H3297" s="73">
        <v>6088</v>
      </c>
      <c r="I3297" s="70">
        <v>29.73061760841</v>
      </c>
      <c r="J3297" s="74">
        <v>199500</v>
      </c>
      <c r="K3297" s="73">
        <v>6185</v>
      </c>
      <c r="L3297" s="75">
        <v>32.2554567502021</v>
      </c>
    </row>
    <row r="3298" spans="2:12" x14ac:dyDescent="0.2">
      <c r="B3298" s="71" t="s">
        <v>5879</v>
      </c>
      <c r="C3298" s="72" t="s">
        <v>5878</v>
      </c>
      <c r="D3298" s="72" t="s">
        <v>7072</v>
      </c>
      <c r="E3298" s="72" t="s">
        <v>10118</v>
      </c>
      <c r="F3298" s="72" t="s">
        <v>9983</v>
      </c>
      <c r="G3298" s="116">
        <v>5921</v>
      </c>
      <c r="H3298" s="73">
        <v>209</v>
      </c>
      <c r="I3298" s="70">
        <v>28.330143540669901</v>
      </c>
      <c r="J3298" s="74">
        <v>6865</v>
      </c>
      <c r="K3298" s="73">
        <v>209</v>
      </c>
      <c r="L3298" s="75">
        <v>32.846889952153099</v>
      </c>
    </row>
    <row r="3299" spans="2:12" x14ac:dyDescent="0.2">
      <c r="B3299" s="71" t="s">
        <v>5879</v>
      </c>
      <c r="C3299" s="72" t="s">
        <v>5878</v>
      </c>
      <c r="D3299" s="72" t="s">
        <v>5589</v>
      </c>
      <c r="E3299" s="72" t="s">
        <v>10118</v>
      </c>
      <c r="F3299" s="72" t="s">
        <v>9983</v>
      </c>
      <c r="G3299" s="116">
        <v>15000</v>
      </c>
      <c r="H3299" s="73">
        <v>396</v>
      </c>
      <c r="I3299" s="70">
        <v>37.878787878787897</v>
      </c>
      <c r="J3299" s="74">
        <v>15300</v>
      </c>
      <c r="K3299" s="73">
        <v>416</v>
      </c>
      <c r="L3299" s="75">
        <v>36.778846153846203</v>
      </c>
    </row>
    <row r="3300" spans="2:12" x14ac:dyDescent="0.2">
      <c r="B3300" s="71" t="s">
        <v>5879</v>
      </c>
      <c r="C3300" s="72" t="s">
        <v>5878</v>
      </c>
      <c r="D3300" s="72" t="s">
        <v>4568</v>
      </c>
      <c r="E3300" s="72" t="s">
        <v>10118</v>
      </c>
      <c r="F3300" s="72" t="s">
        <v>9983</v>
      </c>
      <c r="G3300" s="116">
        <v>9000</v>
      </c>
      <c r="H3300" s="73">
        <v>355</v>
      </c>
      <c r="I3300" s="70">
        <v>25.352112676056301</v>
      </c>
      <c r="J3300" s="74">
        <v>13000</v>
      </c>
      <c r="K3300" s="73">
        <v>363</v>
      </c>
      <c r="L3300" s="75">
        <v>35.812672176308503</v>
      </c>
    </row>
    <row r="3301" spans="2:12" x14ac:dyDescent="0.2">
      <c r="B3301" s="71" t="s">
        <v>5879</v>
      </c>
      <c r="C3301" s="72" t="s">
        <v>5878</v>
      </c>
      <c r="D3301" s="72" t="s">
        <v>4569</v>
      </c>
      <c r="E3301" s="72" t="s">
        <v>10118</v>
      </c>
      <c r="F3301" s="72" t="s">
        <v>9983</v>
      </c>
      <c r="G3301" s="116">
        <v>133357</v>
      </c>
      <c r="H3301" s="73">
        <v>4802</v>
      </c>
      <c r="I3301" s="70">
        <v>27.771137026239099</v>
      </c>
      <c r="J3301" s="74">
        <v>143840</v>
      </c>
      <c r="K3301" s="73">
        <v>4862</v>
      </c>
      <c r="L3301" s="75">
        <v>29.5845331139449</v>
      </c>
    </row>
    <row r="3302" spans="2:12" x14ac:dyDescent="0.2">
      <c r="B3302" s="71" t="s">
        <v>5879</v>
      </c>
      <c r="C3302" s="72" t="s">
        <v>5878</v>
      </c>
      <c r="D3302" s="72" t="s">
        <v>4570</v>
      </c>
      <c r="E3302" s="72" t="s">
        <v>10118</v>
      </c>
      <c r="F3302" s="72" t="s">
        <v>9983</v>
      </c>
      <c r="G3302" s="116">
        <v>31347</v>
      </c>
      <c r="H3302" s="73">
        <v>729</v>
      </c>
      <c r="I3302" s="70">
        <v>43</v>
      </c>
      <c r="J3302" s="74">
        <v>47000</v>
      </c>
      <c r="K3302" s="73">
        <v>732</v>
      </c>
      <c r="L3302" s="75">
        <v>64.207650273224004</v>
      </c>
    </row>
    <row r="3303" spans="2:12" x14ac:dyDescent="0.2">
      <c r="B3303" s="71" t="s">
        <v>5879</v>
      </c>
      <c r="C3303" s="72" t="s">
        <v>5878</v>
      </c>
      <c r="D3303" s="72" t="s">
        <v>4571</v>
      </c>
      <c r="E3303" s="72" t="s">
        <v>10118</v>
      </c>
      <c r="F3303" s="72" t="s">
        <v>9983</v>
      </c>
      <c r="G3303" s="116">
        <v>203133</v>
      </c>
      <c r="H3303" s="73">
        <v>5824</v>
      </c>
      <c r="I3303" s="70">
        <v>34.878605769230802</v>
      </c>
      <c r="J3303" s="74">
        <v>203133</v>
      </c>
      <c r="K3303" s="73">
        <v>5895</v>
      </c>
      <c r="L3303" s="75">
        <v>34.458524173028003</v>
      </c>
    </row>
    <row r="3304" spans="2:12" x14ac:dyDescent="0.2">
      <c r="B3304" s="71" t="s">
        <v>5879</v>
      </c>
      <c r="C3304" s="72" t="s">
        <v>5878</v>
      </c>
      <c r="D3304" s="72" t="s">
        <v>4572</v>
      </c>
      <c r="E3304" s="72" t="s">
        <v>10118</v>
      </c>
      <c r="F3304" s="72" t="s">
        <v>9983</v>
      </c>
      <c r="G3304" s="116">
        <v>36984</v>
      </c>
      <c r="H3304" s="73">
        <v>1012</v>
      </c>
      <c r="I3304" s="70">
        <v>36.545454545454497</v>
      </c>
      <c r="J3304" s="74">
        <v>53732</v>
      </c>
      <c r="K3304" s="73">
        <v>1018</v>
      </c>
      <c r="L3304" s="75">
        <v>52.781925343811402</v>
      </c>
    </row>
    <row r="3305" spans="2:12" x14ac:dyDescent="0.2">
      <c r="B3305" s="71" t="s">
        <v>5881</v>
      </c>
      <c r="C3305" s="72" t="s">
        <v>5880</v>
      </c>
      <c r="D3305" s="72" t="s">
        <v>4573</v>
      </c>
      <c r="E3305" s="72" t="s">
        <v>10118</v>
      </c>
      <c r="F3305" s="72" t="s">
        <v>9983</v>
      </c>
      <c r="G3305" s="116">
        <v>18937.855</v>
      </c>
      <c r="H3305" s="73">
        <v>330.23</v>
      </c>
      <c r="I3305" s="70">
        <v>57.347469945189701</v>
      </c>
      <c r="J3305" s="74">
        <v>19389</v>
      </c>
      <c r="K3305" s="73">
        <v>344.78</v>
      </c>
      <c r="L3305" s="75">
        <v>56.235860548755703</v>
      </c>
    </row>
    <row r="3306" spans="2:12" x14ac:dyDescent="0.2">
      <c r="B3306" s="71" t="s">
        <v>5881</v>
      </c>
      <c r="C3306" s="72" t="s">
        <v>5880</v>
      </c>
      <c r="D3306" s="72" t="s">
        <v>4574</v>
      </c>
      <c r="E3306" s="72" t="s">
        <v>10118</v>
      </c>
      <c r="F3306" s="72" t="s">
        <v>9983</v>
      </c>
      <c r="G3306" s="116">
        <v>30086.217499999999</v>
      </c>
      <c r="H3306" s="73">
        <v>806.23</v>
      </c>
      <c r="I3306" s="70">
        <v>37.317164456792703</v>
      </c>
      <c r="J3306" s="74">
        <v>30864</v>
      </c>
      <c r="K3306" s="73">
        <v>808.15</v>
      </c>
      <c r="L3306" s="75">
        <v>38.1909299016272</v>
      </c>
    </row>
    <row r="3307" spans="2:12" x14ac:dyDescent="0.2">
      <c r="B3307" s="71" t="s">
        <v>5881</v>
      </c>
      <c r="C3307" s="72" t="s">
        <v>5880</v>
      </c>
      <c r="D3307" s="72" t="s">
        <v>4575</v>
      </c>
      <c r="E3307" s="72" t="s">
        <v>10118</v>
      </c>
      <c r="F3307" s="72" t="s">
        <v>9983</v>
      </c>
      <c r="G3307" s="116">
        <v>209138.33249999999</v>
      </c>
      <c r="H3307" s="73">
        <v>2355.88</v>
      </c>
      <c r="I3307" s="70">
        <v>88.772913942985198</v>
      </c>
      <c r="J3307" s="74">
        <v>226835</v>
      </c>
      <c r="K3307" s="73">
        <v>2325.8200000000002</v>
      </c>
      <c r="L3307" s="75">
        <v>97.529043520134806</v>
      </c>
    </row>
    <row r="3308" spans="2:12" x14ac:dyDescent="0.2">
      <c r="B3308" s="71" t="s">
        <v>5881</v>
      </c>
      <c r="C3308" s="72" t="s">
        <v>5880</v>
      </c>
      <c r="D3308" s="72" t="s">
        <v>4576</v>
      </c>
      <c r="E3308" s="72" t="s">
        <v>10118</v>
      </c>
      <c r="F3308" s="72" t="s">
        <v>9983</v>
      </c>
      <c r="G3308" s="116">
        <v>464.1875</v>
      </c>
      <c r="H3308" s="73">
        <v>45.12</v>
      </c>
      <c r="I3308" s="70">
        <v>10.2878435283688</v>
      </c>
      <c r="J3308" s="74">
        <v>471</v>
      </c>
      <c r="K3308" s="73">
        <v>45.69</v>
      </c>
      <c r="L3308" s="75">
        <v>10.3086014445174</v>
      </c>
    </row>
    <row r="3309" spans="2:12" x14ac:dyDescent="0.2">
      <c r="B3309" s="71" t="s">
        <v>5881</v>
      </c>
      <c r="C3309" s="72" t="s">
        <v>5880</v>
      </c>
      <c r="D3309" s="72" t="s">
        <v>4577</v>
      </c>
      <c r="E3309" s="72" t="s">
        <v>10118</v>
      </c>
      <c r="F3309" s="72" t="s">
        <v>9983</v>
      </c>
      <c r="G3309" s="116">
        <v>5523</v>
      </c>
      <c r="H3309" s="73">
        <v>124.62</v>
      </c>
      <c r="I3309" s="70">
        <v>44.318728935965297</v>
      </c>
      <c r="J3309" s="74">
        <v>5843</v>
      </c>
      <c r="K3309" s="73">
        <v>128.21</v>
      </c>
      <c r="L3309" s="75">
        <v>45.573668200608402</v>
      </c>
    </row>
    <row r="3310" spans="2:12" x14ac:dyDescent="0.2">
      <c r="B3310" s="71" t="s">
        <v>5881</v>
      </c>
      <c r="C3310" s="72" t="s">
        <v>5880</v>
      </c>
      <c r="D3310" s="72" t="s">
        <v>4578</v>
      </c>
      <c r="E3310" s="72" t="s">
        <v>10118</v>
      </c>
      <c r="F3310" s="72" t="s">
        <v>9983</v>
      </c>
      <c r="G3310" s="116">
        <v>1061.18</v>
      </c>
      <c r="H3310" s="73">
        <v>94.93</v>
      </c>
      <c r="I3310" s="70">
        <v>11.178552617718299</v>
      </c>
      <c r="J3310" s="74">
        <v>1074</v>
      </c>
      <c r="K3310" s="73">
        <v>97.4</v>
      </c>
      <c r="L3310" s="75">
        <v>11.0266940451745</v>
      </c>
    </row>
    <row r="3311" spans="2:12" x14ac:dyDescent="0.2">
      <c r="B3311" s="71" t="s">
        <v>5881</v>
      </c>
      <c r="C3311" s="72" t="s">
        <v>5880</v>
      </c>
      <c r="D3311" s="72" t="s">
        <v>4579</v>
      </c>
      <c r="E3311" s="72" t="s">
        <v>10118</v>
      </c>
      <c r="F3311" s="72" t="s">
        <v>9983</v>
      </c>
      <c r="G3311" s="116">
        <v>5537.2550000000001</v>
      </c>
      <c r="H3311" s="73">
        <v>103.14</v>
      </c>
      <c r="I3311" s="70">
        <v>53.686784952491799</v>
      </c>
      <c r="J3311" s="74">
        <v>5608</v>
      </c>
      <c r="K3311" s="73">
        <v>140.36000000000001</v>
      </c>
      <c r="L3311" s="75">
        <v>39.954402963807297</v>
      </c>
    </row>
    <row r="3312" spans="2:12" x14ac:dyDescent="0.2">
      <c r="B3312" s="71" t="s">
        <v>5881</v>
      </c>
      <c r="C3312" s="72" t="s">
        <v>5880</v>
      </c>
      <c r="D3312" s="72" t="s">
        <v>4580</v>
      </c>
      <c r="E3312" s="72" t="s">
        <v>10118</v>
      </c>
      <c r="F3312" s="72" t="s">
        <v>9983</v>
      </c>
      <c r="G3312" s="116">
        <v>50199.11</v>
      </c>
      <c r="H3312" s="73">
        <v>688.71</v>
      </c>
      <c r="I3312" s="70">
        <v>72.888603330864996</v>
      </c>
      <c r="J3312" s="74">
        <v>51533</v>
      </c>
      <c r="K3312" s="73">
        <v>686.25</v>
      </c>
      <c r="L3312" s="75">
        <v>75.093624772313305</v>
      </c>
    </row>
    <row r="3313" spans="2:12" x14ac:dyDescent="0.2">
      <c r="B3313" s="71" t="s">
        <v>5881</v>
      </c>
      <c r="C3313" s="72" t="s">
        <v>5880</v>
      </c>
      <c r="D3313" s="72" t="s">
        <v>4581</v>
      </c>
      <c r="E3313" s="72" t="s">
        <v>10118</v>
      </c>
      <c r="F3313" s="72" t="s">
        <v>9983</v>
      </c>
      <c r="G3313" s="116">
        <v>8909.8374999999996</v>
      </c>
      <c r="H3313" s="73">
        <v>129.07</v>
      </c>
      <c r="I3313" s="70">
        <v>69.031049043154894</v>
      </c>
      <c r="J3313" s="74">
        <v>9523</v>
      </c>
      <c r="K3313" s="73">
        <v>129.4</v>
      </c>
      <c r="L3313" s="75">
        <v>73.593508500772799</v>
      </c>
    </row>
    <row r="3314" spans="2:12" x14ac:dyDescent="0.2">
      <c r="B3314" s="71" t="s">
        <v>5881</v>
      </c>
      <c r="C3314" s="72" t="s">
        <v>5880</v>
      </c>
      <c r="D3314" s="72" t="s">
        <v>4582</v>
      </c>
      <c r="E3314" s="72" t="s">
        <v>10118</v>
      </c>
      <c r="F3314" s="72" t="s">
        <v>9983</v>
      </c>
      <c r="G3314" s="116">
        <v>10168.115</v>
      </c>
      <c r="H3314" s="73">
        <v>247.19</v>
      </c>
      <c r="I3314" s="70">
        <v>41.134815324244499</v>
      </c>
      <c r="J3314" s="74">
        <v>10168</v>
      </c>
      <c r="K3314" s="73">
        <v>244.48</v>
      </c>
      <c r="L3314" s="75">
        <v>41.590314136125698</v>
      </c>
    </row>
    <row r="3315" spans="2:12" x14ac:dyDescent="0.2">
      <c r="B3315" s="71" t="s">
        <v>5881</v>
      </c>
      <c r="C3315" s="72" t="s">
        <v>5880</v>
      </c>
      <c r="D3315" s="72" t="s">
        <v>4583</v>
      </c>
      <c r="E3315" s="72" t="s">
        <v>10118</v>
      </c>
      <c r="F3315" s="72" t="s">
        <v>9983</v>
      </c>
      <c r="G3315" s="116">
        <v>2546.4375</v>
      </c>
      <c r="H3315" s="73">
        <v>99.7</v>
      </c>
      <c r="I3315" s="70">
        <v>25.5409979939819</v>
      </c>
      <c r="J3315" s="74">
        <v>3398</v>
      </c>
      <c r="K3315" s="73">
        <v>97.48</v>
      </c>
      <c r="L3315" s="75">
        <v>34.858432498974103</v>
      </c>
    </row>
    <row r="3316" spans="2:12" x14ac:dyDescent="0.2">
      <c r="B3316" s="71" t="s">
        <v>5881</v>
      </c>
      <c r="C3316" s="72" t="s">
        <v>5880</v>
      </c>
      <c r="D3316" s="72" t="s">
        <v>6533</v>
      </c>
      <c r="E3316" s="72" t="s">
        <v>10118</v>
      </c>
      <c r="F3316" s="72" t="s">
        <v>9990</v>
      </c>
      <c r="G3316" s="116">
        <v>0</v>
      </c>
      <c r="H3316" s="73">
        <v>70.08</v>
      </c>
      <c r="I3316" s="70">
        <v>0</v>
      </c>
      <c r="J3316" s="74">
        <v>0</v>
      </c>
      <c r="K3316" s="73">
        <v>70.75</v>
      </c>
      <c r="L3316" s="75">
        <v>0</v>
      </c>
    </row>
    <row r="3317" spans="2:12" x14ac:dyDescent="0.2">
      <c r="B3317" s="71" t="s">
        <v>5881</v>
      </c>
      <c r="C3317" s="72" t="s">
        <v>5880</v>
      </c>
      <c r="D3317" s="72" t="s">
        <v>4584</v>
      </c>
      <c r="E3317" s="72" t="s">
        <v>10118</v>
      </c>
      <c r="F3317" s="72" t="s">
        <v>9983</v>
      </c>
      <c r="G3317" s="116">
        <v>7122.7725</v>
      </c>
      <c r="H3317" s="73">
        <v>131.47</v>
      </c>
      <c r="I3317" s="70">
        <v>54.177930326310197</v>
      </c>
      <c r="J3317" s="74">
        <v>7348</v>
      </c>
      <c r="K3317" s="73">
        <v>139.08000000000001</v>
      </c>
      <c r="L3317" s="75">
        <v>52.832901926948502</v>
      </c>
    </row>
    <row r="3318" spans="2:12" x14ac:dyDescent="0.2">
      <c r="B3318" s="71" t="s">
        <v>5881</v>
      </c>
      <c r="C3318" s="72" t="s">
        <v>5880</v>
      </c>
      <c r="D3318" s="72" t="s">
        <v>4585</v>
      </c>
      <c r="E3318" s="72" t="s">
        <v>10118</v>
      </c>
      <c r="F3318" s="72" t="s">
        <v>9983</v>
      </c>
      <c r="G3318" s="116">
        <v>6457.0424999999996</v>
      </c>
      <c r="H3318" s="73">
        <v>207.67</v>
      </c>
      <c r="I3318" s="70">
        <v>31.092803486300401</v>
      </c>
      <c r="J3318" s="74">
        <v>6555</v>
      </c>
      <c r="K3318" s="73">
        <v>149.54</v>
      </c>
      <c r="L3318" s="75">
        <v>43.8344255717534</v>
      </c>
    </row>
    <row r="3319" spans="2:12" x14ac:dyDescent="0.2">
      <c r="B3319" s="71" t="s">
        <v>5881</v>
      </c>
      <c r="C3319" s="72" t="s">
        <v>5880</v>
      </c>
      <c r="D3319" s="72" t="s">
        <v>4586</v>
      </c>
      <c r="E3319" s="72" t="s">
        <v>10118</v>
      </c>
      <c r="F3319" s="72" t="s">
        <v>9983</v>
      </c>
      <c r="G3319" s="116">
        <v>135061.96</v>
      </c>
      <c r="H3319" s="73">
        <v>1227.76</v>
      </c>
      <c r="I3319" s="70">
        <v>110.00680914836801</v>
      </c>
      <c r="J3319" s="74">
        <v>137497</v>
      </c>
      <c r="K3319" s="73">
        <v>1249.9100000000001</v>
      </c>
      <c r="L3319" s="75">
        <v>110.005520397469</v>
      </c>
    </row>
    <row r="3320" spans="2:12" x14ac:dyDescent="0.2">
      <c r="B3320" s="71" t="s">
        <v>5881</v>
      </c>
      <c r="C3320" s="72" t="s">
        <v>5880</v>
      </c>
      <c r="D3320" s="72" t="s">
        <v>4587</v>
      </c>
      <c r="E3320" s="72" t="s">
        <v>10118</v>
      </c>
      <c r="F3320" s="72" t="s">
        <v>9983</v>
      </c>
      <c r="G3320" s="116">
        <v>251231.22500000001</v>
      </c>
      <c r="H3320" s="73">
        <v>2532.27</v>
      </c>
      <c r="I3320" s="70">
        <v>99.211863268924702</v>
      </c>
      <c r="J3320" s="74">
        <v>260555</v>
      </c>
      <c r="K3320" s="73">
        <v>2587.33</v>
      </c>
      <c r="L3320" s="75">
        <v>100.704200855708</v>
      </c>
    </row>
    <row r="3321" spans="2:12" x14ac:dyDescent="0.2">
      <c r="B3321" s="71" t="s">
        <v>5881</v>
      </c>
      <c r="C3321" s="72" t="s">
        <v>5880</v>
      </c>
      <c r="D3321" s="72" t="s">
        <v>6850</v>
      </c>
      <c r="E3321" s="72" t="s">
        <v>10118</v>
      </c>
      <c r="F3321" s="72" t="s">
        <v>9983</v>
      </c>
      <c r="G3321" s="116">
        <v>34444.707499999997</v>
      </c>
      <c r="H3321" s="73">
        <v>439.63</v>
      </c>
      <c r="I3321" s="70">
        <v>78.349310784068393</v>
      </c>
      <c r="J3321" s="74">
        <v>34630</v>
      </c>
      <c r="K3321" s="73">
        <v>510.95</v>
      </c>
      <c r="L3321" s="75">
        <v>67.7757119091888</v>
      </c>
    </row>
    <row r="3322" spans="2:12" x14ac:dyDescent="0.2">
      <c r="B3322" s="71" t="s">
        <v>5881</v>
      </c>
      <c r="C3322" s="72" t="s">
        <v>5880</v>
      </c>
      <c r="D3322" s="72" t="s">
        <v>4588</v>
      </c>
      <c r="E3322" s="72" t="s">
        <v>10118</v>
      </c>
      <c r="F3322" s="72" t="s">
        <v>9983</v>
      </c>
      <c r="G3322" s="116">
        <v>488145.67</v>
      </c>
      <c r="H3322" s="73">
        <v>5154.83</v>
      </c>
      <c r="I3322" s="70">
        <v>94.696754306155597</v>
      </c>
      <c r="J3322" s="74">
        <v>504194</v>
      </c>
      <c r="K3322" s="73">
        <v>5231.58</v>
      </c>
      <c r="L3322" s="75">
        <v>96.375091272617496</v>
      </c>
    </row>
    <row r="3323" spans="2:12" x14ac:dyDescent="0.2">
      <c r="B3323" s="71" t="s">
        <v>5881</v>
      </c>
      <c r="C3323" s="72" t="s">
        <v>5880</v>
      </c>
      <c r="D3323" s="72" t="s">
        <v>4589</v>
      </c>
      <c r="E3323" s="72" t="s">
        <v>10118</v>
      </c>
      <c r="F3323" s="72" t="s">
        <v>9983</v>
      </c>
      <c r="G3323" s="116">
        <v>85323.697499999995</v>
      </c>
      <c r="H3323" s="73">
        <v>1175.9000000000001</v>
      </c>
      <c r="I3323" s="70">
        <v>72.560334637299107</v>
      </c>
      <c r="J3323" s="74">
        <v>86521</v>
      </c>
      <c r="K3323" s="73">
        <v>1235.0899999999999</v>
      </c>
      <c r="L3323" s="75">
        <v>70.052384846448405</v>
      </c>
    </row>
    <row r="3324" spans="2:12" x14ac:dyDescent="0.2">
      <c r="B3324" s="71" t="s">
        <v>5881</v>
      </c>
      <c r="C3324" s="72" t="s">
        <v>5880</v>
      </c>
      <c r="D3324" s="72" t="s">
        <v>7999</v>
      </c>
      <c r="E3324" s="72" t="s">
        <v>10118</v>
      </c>
      <c r="F3324" s="72" t="s">
        <v>9983</v>
      </c>
      <c r="G3324" s="116">
        <v>4701.6075000000001</v>
      </c>
      <c r="H3324" s="73">
        <v>84.91</v>
      </c>
      <c r="I3324" s="70">
        <v>55.371658226357297</v>
      </c>
      <c r="J3324" s="74">
        <v>5831</v>
      </c>
      <c r="K3324" s="73">
        <v>85.68</v>
      </c>
      <c r="L3324" s="75">
        <v>68.0555555555556</v>
      </c>
    </row>
    <row r="3325" spans="2:12" x14ac:dyDescent="0.2">
      <c r="B3325" s="71" t="s">
        <v>5881</v>
      </c>
      <c r="C3325" s="72" t="s">
        <v>5880</v>
      </c>
      <c r="D3325" s="72" t="s">
        <v>8000</v>
      </c>
      <c r="E3325" s="72" t="s">
        <v>10118</v>
      </c>
      <c r="F3325" s="72" t="s">
        <v>9983</v>
      </c>
      <c r="G3325" s="116">
        <v>6982.1925000000001</v>
      </c>
      <c r="H3325" s="73">
        <v>145.22999999999999</v>
      </c>
      <c r="I3325" s="70">
        <v>48.076791985127002</v>
      </c>
      <c r="J3325" s="74">
        <v>9315</v>
      </c>
      <c r="K3325" s="73">
        <v>149.41999999999999</v>
      </c>
      <c r="L3325" s="75">
        <v>62.341052067996301</v>
      </c>
    </row>
    <row r="3326" spans="2:12" x14ac:dyDescent="0.2">
      <c r="B3326" s="71" t="s">
        <v>5881</v>
      </c>
      <c r="C3326" s="72" t="s">
        <v>5880</v>
      </c>
      <c r="D3326" s="72" t="s">
        <v>8001</v>
      </c>
      <c r="E3326" s="72" t="s">
        <v>10118</v>
      </c>
      <c r="F3326" s="72" t="s">
        <v>9983</v>
      </c>
      <c r="G3326" s="116">
        <v>10490.4475</v>
      </c>
      <c r="H3326" s="73">
        <v>193.34</v>
      </c>
      <c r="I3326" s="70">
        <v>54.259064342608902</v>
      </c>
      <c r="J3326" s="74">
        <v>10525</v>
      </c>
      <c r="K3326" s="73">
        <v>193.97</v>
      </c>
      <c r="L3326" s="75">
        <v>54.260968190957399</v>
      </c>
    </row>
    <row r="3327" spans="2:12" x14ac:dyDescent="0.2">
      <c r="B3327" s="71" t="s">
        <v>5883</v>
      </c>
      <c r="C3327" s="72" t="s">
        <v>5882</v>
      </c>
      <c r="D3327" s="72" t="s">
        <v>8002</v>
      </c>
      <c r="E3327" s="72" t="s">
        <v>10118</v>
      </c>
      <c r="F3327" s="72" t="s">
        <v>9983</v>
      </c>
      <c r="G3327" s="116">
        <v>6599.26</v>
      </c>
      <c r="H3327" s="73">
        <v>189.97</v>
      </c>
      <c r="I3327" s="70">
        <v>34.738432384060602</v>
      </c>
      <c r="J3327" s="74">
        <v>6797</v>
      </c>
      <c r="K3327" s="73">
        <v>195.67</v>
      </c>
      <c r="L3327" s="75">
        <v>34.737057290335798</v>
      </c>
    </row>
    <row r="3328" spans="2:12" x14ac:dyDescent="0.2">
      <c r="B3328" s="71" t="s">
        <v>5883</v>
      </c>
      <c r="C3328" s="72" t="s">
        <v>5882</v>
      </c>
      <c r="D3328" s="72" t="s">
        <v>8003</v>
      </c>
      <c r="E3328" s="72" t="s">
        <v>10118</v>
      </c>
      <c r="F3328" s="72" t="s">
        <v>9983</v>
      </c>
      <c r="G3328" s="116">
        <v>14889.37</v>
      </c>
      <c r="H3328" s="73">
        <v>577.64</v>
      </c>
      <c r="I3328" s="70">
        <v>25.776210096253699</v>
      </c>
      <c r="J3328" s="74">
        <v>15580</v>
      </c>
      <c r="K3328" s="73">
        <v>578.45000000000005</v>
      </c>
      <c r="L3328" s="75">
        <v>26.9340478865935</v>
      </c>
    </row>
    <row r="3329" spans="2:12" x14ac:dyDescent="0.2">
      <c r="B3329" s="71" t="s">
        <v>5883</v>
      </c>
      <c r="C3329" s="72" t="s">
        <v>5882</v>
      </c>
      <c r="D3329" s="72" t="s">
        <v>8004</v>
      </c>
      <c r="E3329" s="72" t="s">
        <v>10118</v>
      </c>
      <c r="F3329" s="72" t="s">
        <v>9983</v>
      </c>
      <c r="G3329" s="116">
        <v>7518.49</v>
      </c>
      <c r="H3329" s="73">
        <v>267.64999999999998</v>
      </c>
      <c r="I3329" s="70">
        <v>28.090752848869801</v>
      </c>
      <c r="J3329" s="74">
        <v>11094</v>
      </c>
      <c r="K3329" s="73">
        <v>267.99</v>
      </c>
      <c r="L3329" s="75">
        <v>41.397067054740802</v>
      </c>
    </row>
    <row r="3330" spans="2:12" x14ac:dyDescent="0.2">
      <c r="B3330" s="71" t="s">
        <v>5883</v>
      </c>
      <c r="C3330" s="72" t="s">
        <v>5882</v>
      </c>
      <c r="D3330" s="72" t="s">
        <v>8005</v>
      </c>
      <c r="E3330" s="72" t="s">
        <v>10118</v>
      </c>
      <c r="F3330" s="72" t="s">
        <v>9983</v>
      </c>
      <c r="G3330" s="116">
        <v>2504.85</v>
      </c>
      <c r="H3330" s="73">
        <v>101.79</v>
      </c>
      <c r="I3330" s="70">
        <v>24.608016504568202</v>
      </c>
      <c r="J3330" s="74">
        <v>2524</v>
      </c>
      <c r="K3330" s="73">
        <v>103.96</v>
      </c>
      <c r="L3330" s="75">
        <v>24.2785686802616</v>
      </c>
    </row>
    <row r="3331" spans="2:12" x14ac:dyDescent="0.2">
      <c r="B3331" s="71" t="s">
        <v>5883</v>
      </c>
      <c r="C3331" s="72" t="s">
        <v>5882</v>
      </c>
      <c r="D3331" s="72" t="s">
        <v>8006</v>
      </c>
      <c r="E3331" s="72" t="s">
        <v>10118</v>
      </c>
      <c r="F3331" s="72" t="s">
        <v>9983</v>
      </c>
      <c r="G3331" s="116">
        <v>5371.68</v>
      </c>
      <c r="H3331" s="73">
        <v>166.59</v>
      </c>
      <c r="I3331" s="70">
        <v>32.244912659823498</v>
      </c>
      <c r="J3331" s="74">
        <v>5600</v>
      </c>
      <c r="K3331" s="73">
        <v>164.88</v>
      </c>
      <c r="L3331" s="75">
        <v>33.964095099466299</v>
      </c>
    </row>
    <row r="3332" spans="2:12" x14ac:dyDescent="0.2">
      <c r="B3332" s="71" t="s">
        <v>5883</v>
      </c>
      <c r="C3332" s="72" t="s">
        <v>5882</v>
      </c>
      <c r="D3332" s="72" t="s">
        <v>8007</v>
      </c>
      <c r="E3332" s="72" t="s">
        <v>10118</v>
      </c>
      <c r="F3332" s="72" t="s">
        <v>9983</v>
      </c>
      <c r="G3332" s="116">
        <v>8052.65</v>
      </c>
      <c r="H3332" s="73">
        <v>255.53</v>
      </c>
      <c r="I3332" s="70">
        <v>31.513520917309101</v>
      </c>
      <c r="J3332" s="74">
        <v>8400</v>
      </c>
      <c r="K3332" s="73">
        <v>262.64999999999998</v>
      </c>
      <c r="L3332" s="75">
        <v>31.981724728726402</v>
      </c>
    </row>
    <row r="3333" spans="2:12" x14ac:dyDescent="0.2">
      <c r="B3333" s="71" t="s">
        <v>5883</v>
      </c>
      <c r="C3333" s="72" t="s">
        <v>5882</v>
      </c>
      <c r="D3333" s="72" t="s">
        <v>8008</v>
      </c>
      <c r="E3333" s="72" t="s">
        <v>10118</v>
      </c>
      <c r="F3333" s="72" t="s">
        <v>9983</v>
      </c>
      <c r="G3333" s="116">
        <v>151501.39000000001</v>
      </c>
      <c r="H3333" s="73">
        <v>2119.15</v>
      </c>
      <c r="I3333" s="70">
        <v>71.491583889767099</v>
      </c>
      <c r="J3333" s="74">
        <v>170082</v>
      </c>
      <c r="K3333" s="73">
        <v>2172.6</v>
      </c>
      <c r="L3333" s="75">
        <v>78.285004142502103</v>
      </c>
    </row>
    <row r="3334" spans="2:12" x14ac:dyDescent="0.2">
      <c r="B3334" s="71" t="s">
        <v>5883</v>
      </c>
      <c r="C3334" s="72" t="s">
        <v>5882</v>
      </c>
      <c r="D3334" s="72" t="s">
        <v>8009</v>
      </c>
      <c r="E3334" s="72" t="s">
        <v>10118</v>
      </c>
      <c r="F3334" s="72" t="s">
        <v>9983</v>
      </c>
      <c r="G3334" s="116">
        <v>236542.46</v>
      </c>
      <c r="H3334" s="73">
        <v>2462.46</v>
      </c>
      <c r="I3334" s="70">
        <v>96.059412132582906</v>
      </c>
      <c r="J3334" s="74">
        <v>250176</v>
      </c>
      <c r="K3334" s="73">
        <v>2516.41</v>
      </c>
      <c r="L3334" s="75">
        <v>99.417821420197797</v>
      </c>
    </row>
    <row r="3335" spans="2:12" x14ac:dyDescent="0.2">
      <c r="B3335" s="71" t="s">
        <v>5883</v>
      </c>
      <c r="C3335" s="72" t="s">
        <v>5882</v>
      </c>
      <c r="D3335" s="72" t="s">
        <v>8010</v>
      </c>
      <c r="E3335" s="72" t="s">
        <v>10118</v>
      </c>
      <c r="F3335" s="72" t="s">
        <v>9983</v>
      </c>
      <c r="G3335" s="116">
        <v>4023.63</v>
      </c>
      <c r="H3335" s="73">
        <v>246.1</v>
      </c>
      <c r="I3335" s="70">
        <v>16.349573344168999</v>
      </c>
      <c r="J3335" s="74">
        <v>4136</v>
      </c>
      <c r="K3335" s="73">
        <v>244.9</v>
      </c>
      <c r="L3335" s="75">
        <v>16.8885259289506</v>
      </c>
    </row>
    <row r="3336" spans="2:12" x14ac:dyDescent="0.2">
      <c r="B3336" s="71" t="s">
        <v>5883</v>
      </c>
      <c r="C3336" s="72" t="s">
        <v>5882</v>
      </c>
      <c r="D3336" s="72" t="s">
        <v>8011</v>
      </c>
      <c r="E3336" s="72" t="s">
        <v>10118</v>
      </c>
      <c r="F3336" s="72" t="s">
        <v>9983</v>
      </c>
      <c r="G3336" s="116">
        <v>27393.66</v>
      </c>
      <c r="H3336" s="73">
        <v>904.04</v>
      </c>
      <c r="I3336" s="70">
        <v>30.301380469890699</v>
      </c>
      <c r="J3336" s="74">
        <v>26300</v>
      </c>
      <c r="K3336" s="73">
        <v>921.8</v>
      </c>
      <c r="L3336" s="75">
        <v>28.531134736385301</v>
      </c>
    </row>
    <row r="3337" spans="2:12" x14ac:dyDescent="0.2">
      <c r="B3337" s="71" t="s">
        <v>5883</v>
      </c>
      <c r="C3337" s="72" t="s">
        <v>5882</v>
      </c>
      <c r="D3337" s="72" t="s">
        <v>8012</v>
      </c>
      <c r="E3337" s="72" t="s">
        <v>10118</v>
      </c>
      <c r="F3337" s="72" t="s">
        <v>9983</v>
      </c>
      <c r="G3337" s="116">
        <v>13335.46</v>
      </c>
      <c r="H3337" s="73">
        <v>476.08</v>
      </c>
      <c r="I3337" s="70">
        <v>28.0109645437742</v>
      </c>
      <c r="J3337" s="74">
        <v>14400</v>
      </c>
      <c r="K3337" s="73">
        <v>476.97</v>
      </c>
      <c r="L3337" s="75">
        <v>30.1905780237751</v>
      </c>
    </row>
    <row r="3338" spans="2:12" x14ac:dyDescent="0.2">
      <c r="B3338" s="71" t="s">
        <v>5883</v>
      </c>
      <c r="C3338" s="72" t="s">
        <v>5882</v>
      </c>
      <c r="D3338" s="72" t="s">
        <v>8015</v>
      </c>
      <c r="E3338" s="72" t="s">
        <v>10118</v>
      </c>
      <c r="F3338" s="72" t="s">
        <v>9983</v>
      </c>
      <c r="G3338" s="116">
        <v>3759.33</v>
      </c>
      <c r="H3338" s="73">
        <v>175.5</v>
      </c>
      <c r="I3338" s="70">
        <v>21.420683760683801</v>
      </c>
      <c r="J3338" s="74">
        <v>3797</v>
      </c>
      <c r="K3338" s="73">
        <v>177.41</v>
      </c>
      <c r="L3338" s="75">
        <v>21.402401217518701</v>
      </c>
    </row>
    <row r="3339" spans="2:12" x14ac:dyDescent="0.2">
      <c r="B3339" s="71" t="s">
        <v>5883</v>
      </c>
      <c r="C3339" s="72" t="s">
        <v>5882</v>
      </c>
      <c r="D3339" s="72" t="s">
        <v>8016</v>
      </c>
      <c r="E3339" s="72" t="s">
        <v>10118</v>
      </c>
      <c r="F3339" s="72" t="s">
        <v>9983</v>
      </c>
      <c r="G3339" s="116">
        <v>4707.33</v>
      </c>
      <c r="H3339" s="73">
        <v>128.47</v>
      </c>
      <c r="I3339" s="70">
        <v>36.6414727173659</v>
      </c>
      <c r="J3339" s="74">
        <v>4971</v>
      </c>
      <c r="K3339" s="73">
        <v>128.57</v>
      </c>
      <c r="L3339" s="75">
        <v>38.6637629306992</v>
      </c>
    </row>
    <row r="3340" spans="2:12" x14ac:dyDescent="0.2">
      <c r="B3340" s="71" t="s">
        <v>5883</v>
      </c>
      <c r="C3340" s="72" t="s">
        <v>5882</v>
      </c>
      <c r="D3340" s="72" t="s">
        <v>8017</v>
      </c>
      <c r="E3340" s="72" t="s">
        <v>10118</v>
      </c>
      <c r="F3340" s="72" t="s">
        <v>9983</v>
      </c>
      <c r="G3340" s="116">
        <v>7627.25</v>
      </c>
      <c r="H3340" s="73">
        <v>350.12</v>
      </c>
      <c r="I3340" s="70">
        <v>21.784673826116801</v>
      </c>
      <c r="J3340" s="74">
        <v>10000</v>
      </c>
      <c r="K3340" s="73">
        <v>353.64</v>
      </c>
      <c r="L3340" s="75">
        <v>28.2773441918335</v>
      </c>
    </row>
    <row r="3341" spans="2:12" x14ac:dyDescent="0.2">
      <c r="B3341" s="71" t="s">
        <v>5883</v>
      </c>
      <c r="C3341" s="72" t="s">
        <v>5882</v>
      </c>
      <c r="D3341" s="72" t="s">
        <v>8018</v>
      </c>
      <c r="E3341" s="72" t="s">
        <v>10118</v>
      </c>
      <c r="F3341" s="72" t="s">
        <v>9983</v>
      </c>
      <c r="G3341" s="116">
        <v>7310.05</v>
      </c>
      <c r="H3341" s="73">
        <v>232.72</v>
      </c>
      <c r="I3341" s="70">
        <v>31.411352698521799</v>
      </c>
      <c r="J3341" s="74">
        <v>7363</v>
      </c>
      <c r="K3341" s="73">
        <v>236.38</v>
      </c>
      <c r="L3341" s="75">
        <v>31.148997377104699</v>
      </c>
    </row>
    <row r="3342" spans="2:12" x14ac:dyDescent="0.2">
      <c r="B3342" s="71" t="s">
        <v>5883</v>
      </c>
      <c r="C3342" s="72" t="s">
        <v>5882</v>
      </c>
      <c r="D3342" s="72" t="s">
        <v>8019</v>
      </c>
      <c r="E3342" s="72" t="s">
        <v>10118</v>
      </c>
      <c r="F3342" s="72" t="s">
        <v>9983</v>
      </c>
      <c r="G3342" s="116">
        <v>20061.62</v>
      </c>
      <c r="H3342" s="73">
        <v>411.49</v>
      </c>
      <c r="I3342" s="70">
        <v>48.753602760698897</v>
      </c>
      <c r="J3342" s="74">
        <v>20627</v>
      </c>
      <c r="K3342" s="73">
        <v>410.75</v>
      </c>
      <c r="L3342" s="75">
        <v>50.217894096165601</v>
      </c>
    </row>
    <row r="3343" spans="2:12" x14ac:dyDescent="0.2">
      <c r="B3343" s="71" t="s">
        <v>5883</v>
      </c>
      <c r="C3343" s="72" t="s">
        <v>5882</v>
      </c>
      <c r="D3343" s="72" t="s">
        <v>8020</v>
      </c>
      <c r="E3343" s="72" t="s">
        <v>10118</v>
      </c>
      <c r="F3343" s="72" t="s">
        <v>9983</v>
      </c>
      <c r="G3343" s="116">
        <v>2496.37</v>
      </c>
      <c r="H3343" s="73">
        <v>130.46</v>
      </c>
      <c r="I3343" s="70">
        <v>19.1351372068067</v>
      </c>
      <c r="J3343" s="74">
        <v>2990</v>
      </c>
      <c r="K3343" s="73">
        <v>132.55000000000001</v>
      </c>
      <c r="L3343" s="75">
        <v>22.557525462089799</v>
      </c>
    </row>
    <row r="3344" spans="2:12" x14ac:dyDescent="0.2">
      <c r="B3344" s="71" t="s">
        <v>5883</v>
      </c>
      <c r="C3344" s="72" t="s">
        <v>5882</v>
      </c>
      <c r="D3344" s="72" t="s">
        <v>8021</v>
      </c>
      <c r="E3344" s="72" t="s">
        <v>10118</v>
      </c>
      <c r="F3344" s="72" t="s">
        <v>9983</v>
      </c>
      <c r="G3344" s="116">
        <v>27377.279999999999</v>
      </c>
      <c r="H3344" s="73">
        <v>407.37</v>
      </c>
      <c r="I3344" s="70">
        <v>67.204948818027802</v>
      </c>
      <c r="J3344" s="74">
        <v>27882</v>
      </c>
      <c r="K3344" s="73">
        <v>414.36</v>
      </c>
      <c r="L3344" s="75">
        <v>67.289313640312798</v>
      </c>
    </row>
    <row r="3345" spans="2:12" x14ac:dyDescent="0.2">
      <c r="B3345" s="71" t="s">
        <v>5883</v>
      </c>
      <c r="C3345" s="72" t="s">
        <v>5882</v>
      </c>
      <c r="D3345" s="72" t="s">
        <v>8022</v>
      </c>
      <c r="E3345" s="72" t="s">
        <v>10118</v>
      </c>
      <c r="F3345" s="72" t="s">
        <v>9983</v>
      </c>
      <c r="G3345" s="116">
        <v>17672.169999999998</v>
      </c>
      <c r="H3345" s="73">
        <v>564.37</v>
      </c>
      <c r="I3345" s="70">
        <v>31.3130924747949</v>
      </c>
      <c r="J3345" s="74">
        <v>18105</v>
      </c>
      <c r="K3345" s="73">
        <v>578.19000000000005</v>
      </c>
      <c r="L3345" s="75">
        <v>31.3132361334509</v>
      </c>
    </row>
    <row r="3346" spans="2:12" x14ac:dyDescent="0.2">
      <c r="B3346" s="71" t="s">
        <v>5883</v>
      </c>
      <c r="C3346" s="72" t="s">
        <v>5882</v>
      </c>
      <c r="D3346" s="72" t="s">
        <v>8023</v>
      </c>
      <c r="E3346" s="72" t="s">
        <v>10118</v>
      </c>
      <c r="F3346" s="72" t="s">
        <v>9983</v>
      </c>
      <c r="G3346" s="116">
        <v>14547.34</v>
      </c>
      <c r="H3346" s="73">
        <v>674.82</v>
      </c>
      <c r="I3346" s="70">
        <v>21.557363445066802</v>
      </c>
      <c r="J3346" s="74">
        <v>14774</v>
      </c>
      <c r="K3346" s="73">
        <v>690.87</v>
      </c>
      <c r="L3346" s="75">
        <v>21.384630972541899</v>
      </c>
    </row>
    <row r="3347" spans="2:12" x14ac:dyDescent="0.2">
      <c r="B3347" s="71" t="s">
        <v>5883</v>
      </c>
      <c r="C3347" s="72" t="s">
        <v>5882</v>
      </c>
      <c r="D3347" s="72" t="s">
        <v>8024</v>
      </c>
      <c r="E3347" s="72" t="s">
        <v>10118</v>
      </c>
      <c r="F3347" s="72" t="s">
        <v>9983</v>
      </c>
      <c r="G3347" s="116">
        <v>416046.89</v>
      </c>
      <c r="H3347" s="73">
        <v>2511.66</v>
      </c>
      <c r="I3347" s="70">
        <v>165.64618220618999</v>
      </c>
      <c r="J3347" s="74">
        <v>438851</v>
      </c>
      <c r="K3347" s="73">
        <v>2570.46</v>
      </c>
      <c r="L3347" s="75">
        <v>170.72858554499999</v>
      </c>
    </row>
    <row r="3348" spans="2:12" x14ac:dyDescent="0.2">
      <c r="B3348" s="71" t="s">
        <v>5883</v>
      </c>
      <c r="C3348" s="72" t="s">
        <v>5882</v>
      </c>
      <c r="D3348" s="72" t="s">
        <v>8025</v>
      </c>
      <c r="E3348" s="72" t="s">
        <v>10118</v>
      </c>
      <c r="F3348" s="72" t="s">
        <v>9983</v>
      </c>
      <c r="G3348" s="116">
        <v>71761.36</v>
      </c>
      <c r="H3348" s="73">
        <v>780.45</v>
      </c>
      <c r="I3348" s="70">
        <v>91.948696264975297</v>
      </c>
      <c r="J3348" s="74">
        <v>73196.58</v>
      </c>
      <c r="K3348" s="73">
        <v>804.37</v>
      </c>
      <c r="L3348" s="75">
        <v>90.998644902221599</v>
      </c>
    </row>
    <row r="3349" spans="2:12" x14ac:dyDescent="0.2">
      <c r="B3349" s="71" t="s">
        <v>5883</v>
      </c>
      <c r="C3349" s="72" t="s">
        <v>5882</v>
      </c>
      <c r="D3349" s="72" t="s">
        <v>8026</v>
      </c>
      <c r="E3349" s="72" t="s">
        <v>10118</v>
      </c>
      <c r="F3349" s="72" t="s">
        <v>9983</v>
      </c>
      <c r="G3349" s="116">
        <v>172500.15</v>
      </c>
      <c r="H3349" s="73">
        <v>1850.97</v>
      </c>
      <c r="I3349" s="70">
        <v>93.194460201948203</v>
      </c>
      <c r="J3349" s="74">
        <v>179877</v>
      </c>
      <c r="K3349" s="73">
        <v>1904.79</v>
      </c>
      <c r="L3349" s="75">
        <v>94.434032098026506</v>
      </c>
    </row>
    <row r="3350" spans="2:12" x14ac:dyDescent="0.2">
      <c r="B3350" s="71" t="s">
        <v>5883</v>
      </c>
      <c r="C3350" s="72" t="s">
        <v>5882</v>
      </c>
      <c r="D3350" s="72" t="s">
        <v>8027</v>
      </c>
      <c r="E3350" s="72" t="s">
        <v>10118</v>
      </c>
      <c r="F3350" s="72" t="s">
        <v>9983</v>
      </c>
      <c r="G3350" s="116">
        <v>19522.580000000002</v>
      </c>
      <c r="H3350" s="73">
        <v>387.45</v>
      </c>
      <c r="I3350" s="70">
        <v>50.387353206865399</v>
      </c>
      <c r="J3350" s="74">
        <v>19926</v>
      </c>
      <c r="K3350" s="73">
        <v>386.87</v>
      </c>
      <c r="L3350" s="75">
        <v>51.505673740532998</v>
      </c>
    </row>
    <row r="3351" spans="2:12" x14ac:dyDescent="0.2">
      <c r="B3351" s="71" t="s">
        <v>5883</v>
      </c>
      <c r="C3351" s="72" t="s">
        <v>5882</v>
      </c>
      <c r="D3351" s="72" t="s">
        <v>7102</v>
      </c>
      <c r="E3351" s="72" t="s">
        <v>10118</v>
      </c>
      <c r="F3351" s="72" t="s">
        <v>9983</v>
      </c>
      <c r="G3351" s="116">
        <v>26836.91</v>
      </c>
      <c r="H3351" s="73">
        <v>487.22</v>
      </c>
      <c r="I3351" s="70">
        <v>55.081708468453698</v>
      </c>
      <c r="J3351" s="74">
        <v>27096</v>
      </c>
      <c r="K3351" s="73">
        <v>486.5</v>
      </c>
      <c r="L3351" s="75">
        <v>55.695786228160301</v>
      </c>
    </row>
    <row r="3352" spans="2:12" x14ac:dyDescent="0.2">
      <c r="B3352" s="71" t="s">
        <v>5883</v>
      </c>
      <c r="C3352" s="72" t="s">
        <v>5882</v>
      </c>
      <c r="D3352" s="72" t="s">
        <v>8726</v>
      </c>
      <c r="E3352" s="72" t="s">
        <v>10118</v>
      </c>
      <c r="F3352" s="72" t="s">
        <v>9990</v>
      </c>
      <c r="G3352" s="116">
        <v>0</v>
      </c>
      <c r="H3352" s="73">
        <v>89.4</v>
      </c>
      <c r="I3352" s="70">
        <v>0</v>
      </c>
      <c r="J3352" s="74">
        <v>0</v>
      </c>
      <c r="K3352" s="73">
        <v>91.04</v>
      </c>
      <c r="L3352" s="75">
        <v>0</v>
      </c>
    </row>
    <row r="3353" spans="2:12" x14ac:dyDescent="0.2">
      <c r="B3353" s="71" t="s">
        <v>5883</v>
      </c>
      <c r="C3353" s="72" t="s">
        <v>5882</v>
      </c>
      <c r="D3353" s="72" t="s">
        <v>8028</v>
      </c>
      <c r="E3353" s="72" t="s">
        <v>10118</v>
      </c>
      <c r="F3353" s="72" t="s">
        <v>9983</v>
      </c>
      <c r="G3353" s="116">
        <v>3932.09</v>
      </c>
      <c r="H3353" s="73">
        <v>148.04</v>
      </c>
      <c r="I3353" s="70">
        <v>26.5609970278303</v>
      </c>
      <c r="J3353" s="74">
        <v>4231</v>
      </c>
      <c r="K3353" s="73">
        <v>146.26</v>
      </c>
      <c r="L3353" s="75">
        <v>28.9279365513469</v>
      </c>
    </row>
    <row r="3354" spans="2:12" x14ac:dyDescent="0.2">
      <c r="B3354" s="71" t="s">
        <v>5883</v>
      </c>
      <c r="C3354" s="72" t="s">
        <v>5882</v>
      </c>
      <c r="D3354" s="72" t="s">
        <v>8029</v>
      </c>
      <c r="E3354" s="72" t="s">
        <v>10118</v>
      </c>
      <c r="F3354" s="72" t="s">
        <v>9983</v>
      </c>
      <c r="G3354" s="116">
        <v>9518.0300000000007</v>
      </c>
      <c r="H3354" s="73">
        <v>321.81</v>
      </c>
      <c r="I3354" s="70">
        <v>29.5765513812498</v>
      </c>
      <c r="J3354" s="74">
        <v>10351</v>
      </c>
      <c r="K3354" s="73">
        <v>327.75</v>
      </c>
      <c r="L3354" s="75">
        <v>31.581998474447001</v>
      </c>
    </row>
    <row r="3355" spans="2:12" x14ac:dyDescent="0.2">
      <c r="B3355" s="71" t="s">
        <v>5883</v>
      </c>
      <c r="C3355" s="72" t="s">
        <v>5882</v>
      </c>
      <c r="D3355" s="72" t="s">
        <v>8030</v>
      </c>
      <c r="E3355" s="72" t="s">
        <v>10118</v>
      </c>
      <c r="F3355" s="72" t="s">
        <v>9983</v>
      </c>
      <c r="G3355" s="116">
        <v>13157.25</v>
      </c>
      <c r="H3355" s="73">
        <v>436.36</v>
      </c>
      <c r="I3355" s="70">
        <v>30.152282519021</v>
      </c>
      <c r="J3355" s="74">
        <v>13779</v>
      </c>
      <c r="K3355" s="73">
        <v>432.1</v>
      </c>
      <c r="L3355" s="75">
        <v>31.888451747280701</v>
      </c>
    </row>
    <row r="3356" spans="2:12" x14ac:dyDescent="0.2">
      <c r="B3356" s="71" t="s">
        <v>5883</v>
      </c>
      <c r="C3356" s="72" t="s">
        <v>5882</v>
      </c>
      <c r="D3356" s="72" t="s">
        <v>8031</v>
      </c>
      <c r="E3356" s="72" t="s">
        <v>10118</v>
      </c>
      <c r="F3356" s="72" t="s">
        <v>9983</v>
      </c>
      <c r="G3356" s="116">
        <v>3009.43</v>
      </c>
      <c r="H3356" s="73">
        <v>117.91</v>
      </c>
      <c r="I3356" s="70">
        <v>25.523110847256401</v>
      </c>
      <c r="J3356" s="74">
        <v>3168</v>
      </c>
      <c r="K3356" s="73">
        <v>120.19</v>
      </c>
      <c r="L3356" s="75">
        <v>26.358266078708699</v>
      </c>
    </row>
    <row r="3357" spans="2:12" x14ac:dyDescent="0.2">
      <c r="B3357" s="71" t="s">
        <v>5883</v>
      </c>
      <c r="C3357" s="72" t="s">
        <v>5882</v>
      </c>
      <c r="D3357" s="72" t="s">
        <v>8032</v>
      </c>
      <c r="E3357" s="72" t="s">
        <v>10118</v>
      </c>
      <c r="F3357" s="72" t="s">
        <v>9983</v>
      </c>
      <c r="G3357" s="116">
        <v>39764.94</v>
      </c>
      <c r="H3357" s="73">
        <v>811.11</v>
      </c>
      <c r="I3357" s="70">
        <v>49.025335651144701</v>
      </c>
      <c r="J3357" s="74">
        <v>41685</v>
      </c>
      <c r="K3357" s="73">
        <v>850.2</v>
      </c>
      <c r="L3357" s="75">
        <v>49.029640084686001</v>
      </c>
    </row>
    <row r="3358" spans="2:12" x14ac:dyDescent="0.2">
      <c r="B3358" s="71" t="s">
        <v>5883</v>
      </c>
      <c r="C3358" s="72" t="s">
        <v>5882</v>
      </c>
      <c r="D3358" s="72" t="s">
        <v>8033</v>
      </c>
      <c r="E3358" s="72" t="s">
        <v>10118</v>
      </c>
      <c r="F3358" s="72" t="s">
        <v>9983</v>
      </c>
      <c r="G3358" s="116">
        <v>29546.42</v>
      </c>
      <c r="H3358" s="73">
        <v>568.41999999999996</v>
      </c>
      <c r="I3358" s="70">
        <v>51.979909222054097</v>
      </c>
      <c r="J3358" s="74">
        <v>30393</v>
      </c>
      <c r="K3358" s="73">
        <v>568.94000000000005</v>
      </c>
      <c r="L3358" s="75">
        <v>53.420395823812697</v>
      </c>
    </row>
    <row r="3359" spans="2:12" x14ac:dyDescent="0.2">
      <c r="B3359" s="71" t="s">
        <v>5883</v>
      </c>
      <c r="C3359" s="72" t="s">
        <v>5882</v>
      </c>
      <c r="D3359" s="72" t="s">
        <v>8034</v>
      </c>
      <c r="E3359" s="72" t="s">
        <v>10118</v>
      </c>
      <c r="F3359" s="72" t="s">
        <v>9983</v>
      </c>
      <c r="G3359" s="116">
        <v>4064.23</v>
      </c>
      <c r="H3359" s="73">
        <v>274.81</v>
      </c>
      <c r="I3359" s="70">
        <v>14.7892361995561</v>
      </c>
      <c r="J3359" s="74">
        <v>7053</v>
      </c>
      <c r="K3359" s="73">
        <v>286.81</v>
      </c>
      <c r="L3359" s="75">
        <v>24.591192775705199</v>
      </c>
    </row>
    <row r="3360" spans="2:12" x14ac:dyDescent="0.2">
      <c r="B3360" s="71" t="s">
        <v>5883</v>
      </c>
      <c r="C3360" s="72" t="s">
        <v>5882</v>
      </c>
      <c r="D3360" s="72" t="s">
        <v>8035</v>
      </c>
      <c r="E3360" s="72" t="s">
        <v>10118</v>
      </c>
      <c r="F3360" s="72" t="s">
        <v>9983</v>
      </c>
      <c r="G3360" s="116">
        <v>6966.41</v>
      </c>
      <c r="H3360" s="73">
        <v>119.41</v>
      </c>
      <c r="I3360" s="70">
        <v>58.340256259944702</v>
      </c>
      <c r="J3360" s="74">
        <v>4435</v>
      </c>
      <c r="K3360" s="73">
        <v>120.89</v>
      </c>
      <c r="L3360" s="75">
        <v>36.686243692613097</v>
      </c>
    </row>
    <row r="3361" spans="2:12" x14ac:dyDescent="0.2">
      <c r="B3361" s="71" t="s">
        <v>5883</v>
      </c>
      <c r="C3361" s="72" t="s">
        <v>5882</v>
      </c>
      <c r="D3361" s="72" t="s">
        <v>8036</v>
      </c>
      <c r="E3361" s="72" t="s">
        <v>10118</v>
      </c>
      <c r="F3361" s="72" t="s">
        <v>9983</v>
      </c>
      <c r="G3361" s="116">
        <v>2424.89</v>
      </c>
      <c r="H3361" s="73">
        <v>197.66</v>
      </c>
      <c r="I3361" s="70">
        <v>12.2679854295254</v>
      </c>
      <c r="J3361" s="74">
        <v>2687</v>
      </c>
      <c r="K3361" s="73">
        <v>206.92</v>
      </c>
      <c r="L3361" s="75">
        <v>12.9856949545718</v>
      </c>
    </row>
    <row r="3362" spans="2:12" x14ac:dyDescent="0.2">
      <c r="B3362" s="71" t="s">
        <v>5883</v>
      </c>
      <c r="C3362" s="72" t="s">
        <v>5882</v>
      </c>
      <c r="D3362" s="72" t="s">
        <v>8037</v>
      </c>
      <c r="E3362" s="72" t="s">
        <v>10118</v>
      </c>
      <c r="F3362" s="72" t="s">
        <v>9983</v>
      </c>
      <c r="G3362" s="116">
        <v>4808.8100000000004</v>
      </c>
      <c r="H3362" s="73">
        <v>254.59</v>
      </c>
      <c r="I3362" s="70">
        <v>18.8884480930123</v>
      </c>
      <c r="J3362" s="74">
        <v>5500</v>
      </c>
      <c r="K3362" s="73">
        <v>254.09</v>
      </c>
      <c r="L3362" s="75">
        <v>21.645873509386401</v>
      </c>
    </row>
    <row r="3363" spans="2:12" x14ac:dyDescent="0.2">
      <c r="B3363" s="71" t="s">
        <v>5883</v>
      </c>
      <c r="C3363" s="72" t="s">
        <v>5882</v>
      </c>
      <c r="D3363" s="72" t="s">
        <v>8038</v>
      </c>
      <c r="E3363" s="72" t="s">
        <v>10118</v>
      </c>
      <c r="F3363" s="72" t="s">
        <v>9983</v>
      </c>
      <c r="G3363" s="116">
        <v>86404.31</v>
      </c>
      <c r="H3363" s="73">
        <v>1728.58</v>
      </c>
      <c r="I3363" s="70">
        <v>49.985716599752401</v>
      </c>
      <c r="J3363" s="74">
        <v>92000</v>
      </c>
      <c r="K3363" s="73">
        <v>1754.95</v>
      </c>
      <c r="L3363" s="75">
        <v>52.423145958574302</v>
      </c>
    </row>
    <row r="3364" spans="2:12" x14ac:dyDescent="0.2">
      <c r="B3364" s="71" t="s">
        <v>5883</v>
      </c>
      <c r="C3364" s="72" t="s">
        <v>5882</v>
      </c>
      <c r="D3364" s="72" t="s">
        <v>8039</v>
      </c>
      <c r="E3364" s="72" t="s">
        <v>10118</v>
      </c>
      <c r="F3364" s="72" t="s">
        <v>9983</v>
      </c>
      <c r="G3364" s="116">
        <v>1920.64</v>
      </c>
      <c r="H3364" s="73">
        <v>126.11</v>
      </c>
      <c r="I3364" s="70">
        <v>15.2298786773452</v>
      </c>
      <c r="J3364" s="74">
        <v>2433</v>
      </c>
      <c r="K3364" s="73">
        <v>128.02000000000001</v>
      </c>
      <c r="L3364" s="75">
        <v>19.004842993282299</v>
      </c>
    </row>
    <row r="3365" spans="2:12" x14ac:dyDescent="0.2">
      <c r="B3365" s="71" t="s">
        <v>5883</v>
      </c>
      <c r="C3365" s="72" t="s">
        <v>5882</v>
      </c>
      <c r="D3365" s="72" t="s">
        <v>5168</v>
      </c>
      <c r="E3365" s="72" t="s">
        <v>10118</v>
      </c>
      <c r="F3365" s="72" t="s">
        <v>9983</v>
      </c>
      <c r="G3365" s="116">
        <v>116300.4</v>
      </c>
      <c r="H3365" s="73">
        <v>3120.74</v>
      </c>
      <c r="I3365" s="70">
        <v>37.266930279356799</v>
      </c>
      <c r="J3365" s="74">
        <v>130320</v>
      </c>
      <c r="K3365" s="73">
        <v>3175.45</v>
      </c>
      <c r="L3365" s="75">
        <v>41.039852619313798</v>
      </c>
    </row>
    <row r="3366" spans="2:12" x14ac:dyDescent="0.2">
      <c r="B3366" s="71" t="s">
        <v>5883</v>
      </c>
      <c r="C3366" s="72" t="s">
        <v>5882</v>
      </c>
      <c r="D3366" s="72" t="s">
        <v>8040</v>
      </c>
      <c r="E3366" s="72" t="s">
        <v>10118</v>
      </c>
      <c r="F3366" s="72" t="s">
        <v>9983</v>
      </c>
      <c r="G3366" s="116">
        <v>15999.63</v>
      </c>
      <c r="H3366" s="73">
        <v>665.85</v>
      </c>
      <c r="I3366" s="70">
        <v>24.028880378463601</v>
      </c>
      <c r="J3366" s="74">
        <v>17020</v>
      </c>
      <c r="K3366" s="73">
        <v>658.82</v>
      </c>
      <c r="L3366" s="75">
        <v>25.8340669682159</v>
      </c>
    </row>
    <row r="3367" spans="2:12" x14ac:dyDescent="0.2">
      <c r="B3367" s="71" t="s">
        <v>5883</v>
      </c>
      <c r="C3367" s="72" t="s">
        <v>5882</v>
      </c>
      <c r="D3367" s="72" t="s">
        <v>7640</v>
      </c>
      <c r="E3367" s="72" t="s">
        <v>10118</v>
      </c>
      <c r="F3367" s="72" t="s">
        <v>9983</v>
      </c>
      <c r="G3367" s="116">
        <v>16746.29</v>
      </c>
      <c r="H3367" s="73">
        <v>491.19</v>
      </c>
      <c r="I3367" s="70">
        <v>34.093304016775598</v>
      </c>
      <c r="J3367" s="74">
        <v>16864</v>
      </c>
      <c r="K3367" s="73">
        <v>496.12</v>
      </c>
      <c r="L3367" s="75">
        <v>33.9917761831815</v>
      </c>
    </row>
    <row r="3368" spans="2:12" x14ac:dyDescent="0.2">
      <c r="B3368" s="71" t="s">
        <v>5885</v>
      </c>
      <c r="C3368" s="72" t="s">
        <v>5884</v>
      </c>
      <c r="D3368" s="72" t="s">
        <v>7641</v>
      </c>
      <c r="E3368" s="72" t="s">
        <v>10118</v>
      </c>
      <c r="F3368" s="72" t="s">
        <v>9983</v>
      </c>
      <c r="G3368" s="116">
        <v>83798</v>
      </c>
      <c r="H3368" s="73">
        <v>1159</v>
      </c>
      <c r="I3368" s="70">
        <v>72.301984469370097</v>
      </c>
      <c r="J3368" s="74">
        <v>87747</v>
      </c>
      <c r="K3368" s="73">
        <v>1186</v>
      </c>
      <c r="L3368" s="75">
        <v>73.985666104553104</v>
      </c>
    </row>
    <row r="3369" spans="2:12" x14ac:dyDescent="0.2">
      <c r="B3369" s="71" t="s">
        <v>5885</v>
      </c>
      <c r="C3369" s="72" t="s">
        <v>5884</v>
      </c>
      <c r="D3369" s="72" t="s">
        <v>7642</v>
      </c>
      <c r="E3369" s="72" t="s">
        <v>10118</v>
      </c>
      <c r="F3369" s="72" t="s">
        <v>9983</v>
      </c>
      <c r="G3369" s="116">
        <v>24911</v>
      </c>
      <c r="H3369" s="73">
        <v>414</v>
      </c>
      <c r="I3369" s="70">
        <v>60.1714975845411</v>
      </c>
      <c r="J3369" s="74">
        <v>24998</v>
      </c>
      <c r="K3369" s="73">
        <v>418</v>
      </c>
      <c r="L3369" s="75">
        <v>59.803827751196202</v>
      </c>
    </row>
    <row r="3370" spans="2:12" x14ac:dyDescent="0.2">
      <c r="B3370" s="71" t="s">
        <v>5885</v>
      </c>
      <c r="C3370" s="72" t="s">
        <v>5884</v>
      </c>
      <c r="D3370" s="72" t="s">
        <v>7643</v>
      </c>
      <c r="E3370" s="72" t="s">
        <v>10118</v>
      </c>
      <c r="F3370" s="72" t="s">
        <v>9983</v>
      </c>
      <c r="G3370" s="116">
        <v>99600</v>
      </c>
      <c r="H3370" s="73">
        <v>1923</v>
      </c>
      <c r="I3370" s="70">
        <v>51.794071762870502</v>
      </c>
      <c r="J3370" s="74">
        <v>99600</v>
      </c>
      <c r="K3370" s="73">
        <v>1928</v>
      </c>
      <c r="L3370" s="75">
        <v>51.6597510373444</v>
      </c>
    </row>
    <row r="3371" spans="2:12" x14ac:dyDescent="0.2">
      <c r="B3371" s="71" t="s">
        <v>5885</v>
      </c>
      <c r="C3371" s="72" t="s">
        <v>5884</v>
      </c>
      <c r="D3371" s="72" t="s">
        <v>7644</v>
      </c>
      <c r="E3371" s="72" t="s">
        <v>10118</v>
      </c>
      <c r="F3371" s="72" t="s">
        <v>9983</v>
      </c>
      <c r="G3371" s="116">
        <v>5000</v>
      </c>
      <c r="H3371" s="73">
        <v>179</v>
      </c>
      <c r="I3371" s="70">
        <v>27.932960893854698</v>
      </c>
      <c r="J3371" s="74">
        <v>5000</v>
      </c>
      <c r="K3371" s="73">
        <v>190</v>
      </c>
      <c r="L3371" s="75">
        <v>26.315789473684202</v>
      </c>
    </row>
    <row r="3372" spans="2:12" x14ac:dyDescent="0.2">
      <c r="B3372" s="71" t="s">
        <v>5885</v>
      </c>
      <c r="C3372" s="72" t="s">
        <v>5884</v>
      </c>
      <c r="D3372" s="72" t="s">
        <v>7645</v>
      </c>
      <c r="E3372" s="72" t="s">
        <v>10118</v>
      </c>
      <c r="F3372" s="72" t="s">
        <v>9983</v>
      </c>
      <c r="G3372" s="116">
        <v>166452</v>
      </c>
      <c r="H3372" s="73">
        <v>2103</v>
      </c>
      <c r="I3372" s="70">
        <v>79.149786019971501</v>
      </c>
      <c r="J3372" s="74">
        <v>169216</v>
      </c>
      <c r="K3372" s="73">
        <v>2096</v>
      </c>
      <c r="L3372" s="75">
        <v>80.732824427480907</v>
      </c>
    </row>
    <row r="3373" spans="2:12" x14ac:dyDescent="0.2">
      <c r="B3373" s="71" t="s">
        <v>5885</v>
      </c>
      <c r="C3373" s="72" t="s">
        <v>5884</v>
      </c>
      <c r="D3373" s="72" t="s">
        <v>7646</v>
      </c>
      <c r="E3373" s="72" t="s">
        <v>10118</v>
      </c>
      <c r="F3373" s="72" t="s">
        <v>9983</v>
      </c>
      <c r="G3373" s="116">
        <v>7013</v>
      </c>
      <c r="H3373" s="73">
        <v>200</v>
      </c>
      <c r="I3373" s="70">
        <v>35.064999999999998</v>
      </c>
      <c r="J3373" s="74">
        <v>7365</v>
      </c>
      <c r="K3373" s="73">
        <v>200</v>
      </c>
      <c r="L3373" s="75">
        <v>36.825000000000003</v>
      </c>
    </row>
    <row r="3374" spans="2:12" x14ac:dyDescent="0.2">
      <c r="B3374" s="71" t="s">
        <v>5885</v>
      </c>
      <c r="C3374" s="72" t="s">
        <v>5884</v>
      </c>
      <c r="D3374" s="72" t="s">
        <v>7647</v>
      </c>
      <c r="E3374" s="72" t="s">
        <v>10118</v>
      </c>
      <c r="F3374" s="72" t="s">
        <v>9983</v>
      </c>
      <c r="G3374" s="116">
        <v>53022</v>
      </c>
      <c r="H3374" s="73">
        <v>1167</v>
      </c>
      <c r="I3374" s="70">
        <v>45.434447300771197</v>
      </c>
      <c r="J3374" s="74">
        <v>55511</v>
      </c>
      <c r="K3374" s="73">
        <v>1196</v>
      </c>
      <c r="L3374" s="75">
        <v>46.413879598662199</v>
      </c>
    </row>
    <row r="3375" spans="2:12" x14ac:dyDescent="0.2">
      <c r="B3375" s="71" t="s">
        <v>5885</v>
      </c>
      <c r="C3375" s="72" t="s">
        <v>5884</v>
      </c>
      <c r="D3375" s="72" t="s">
        <v>7648</v>
      </c>
      <c r="E3375" s="72" t="s">
        <v>10118</v>
      </c>
      <c r="F3375" s="72" t="s">
        <v>9983</v>
      </c>
      <c r="G3375" s="116">
        <v>49969</v>
      </c>
      <c r="H3375" s="73">
        <v>988</v>
      </c>
      <c r="I3375" s="70">
        <v>50.5759109311741</v>
      </c>
      <c r="J3375" s="74">
        <v>49619</v>
      </c>
      <c r="K3375" s="73">
        <v>981</v>
      </c>
      <c r="L3375" s="75">
        <v>50.580020387359802</v>
      </c>
    </row>
    <row r="3376" spans="2:12" x14ac:dyDescent="0.2">
      <c r="B3376" s="71" t="s">
        <v>5885</v>
      </c>
      <c r="C3376" s="72" t="s">
        <v>5884</v>
      </c>
      <c r="D3376" s="72" t="s">
        <v>7649</v>
      </c>
      <c r="E3376" s="72" t="s">
        <v>10118</v>
      </c>
      <c r="F3376" s="72" t="s">
        <v>9983</v>
      </c>
      <c r="G3376" s="116">
        <v>47254</v>
      </c>
      <c r="H3376" s="73">
        <v>749</v>
      </c>
      <c r="I3376" s="70">
        <v>63.089452603471301</v>
      </c>
      <c r="J3376" s="74">
        <v>47326</v>
      </c>
      <c r="K3376" s="73">
        <v>758</v>
      </c>
      <c r="L3376" s="75">
        <v>62.4353562005277</v>
      </c>
    </row>
    <row r="3377" spans="2:12" x14ac:dyDescent="0.2">
      <c r="B3377" s="71" t="s">
        <v>5885</v>
      </c>
      <c r="C3377" s="72" t="s">
        <v>5884</v>
      </c>
      <c r="D3377" s="72" t="s">
        <v>7650</v>
      </c>
      <c r="E3377" s="72" t="s">
        <v>10118</v>
      </c>
      <c r="F3377" s="72" t="s">
        <v>9983</v>
      </c>
      <c r="G3377" s="116">
        <v>155652</v>
      </c>
      <c r="H3377" s="73">
        <v>9520</v>
      </c>
      <c r="I3377" s="70">
        <v>16.350000000000001</v>
      </c>
      <c r="J3377" s="74">
        <v>155799</v>
      </c>
      <c r="K3377" s="73">
        <v>9529</v>
      </c>
      <c r="L3377" s="75">
        <v>16.349984258579099</v>
      </c>
    </row>
    <row r="3378" spans="2:12" x14ac:dyDescent="0.2">
      <c r="B3378" s="71" t="s">
        <v>5885</v>
      </c>
      <c r="C3378" s="72" t="s">
        <v>5884</v>
      </c>
      <c r="D3378" s="72" t="s">
        <v>5160</v>
      </c>
      <c r="E3378" s="72" t="s">
        <v>10118</v>
      </c>
      <c r="F3378" s="72" t="s">
        <v>9983</v>
      </c>
      <c r="G3378" s="116">
        <v>17123</v>
      </c>
      <c r="H3378" s="73">
        <v>423</v>
      </c>
      <c r="I3378" s="70">
        <v>40.479905437352201</v>
      </c>
      <c r="J3378" s="74">
        <v>17465</v>
      </c>
      <c r="K3378" s="73">
        <v>416</v>
      </c>
      <c r="L3378" s="75">
        <v>41.983173076923102</v>
      </c>
    </row>
    <row r="3379" spans="2:12" x14ac:dyDescent="0.2">
      <c r="B3379" s="71" t="s">
        <v>5885</v>
      </c>
      <c r="C3379" s="72" t="s">
        <v>5884</v>
      </c>
      <c r="D3379" s="72" t="s">
        <v>7651</v>
      </c>
      <c r="E3379" s="72" t="s">
        <v>10118</v>
      </c>
      <c r="F3379" s="72" t="s">
        <v>9983</v>
      </c>
      <c r="G3379" s="116">
        <v>58460</v>
      </c>
      <c r="H3379" s="73">
        <v>791</v>
      </c>
      <c r="I3379" s="70">
        <v>73.906447534766102</v>
      </c>
      <c r="J3379" s="74">
        <v>58460</v>
      </c>
      <c r="K3379" s="73">
        <v>801</v>
      </c>
      <c r="L3379" s="75">
        <v>72.983770287141098</v>
      </c>
    </row>
    <row r="3380" spans="2:12" x14ac:dyDescent="0.2">
      <c r="B3380" s="71" t="s">
        <v>5885</v>
      </c>
      <c r="C3380" s="72" t="s">
        <v>5884</v>
      </c>
      <c r="D3380" s="72" t="s">
        <v>7652</v>
      </c>
      <c r="E3380" s="72" t="s">
        <v>10118</v>
      </c>
      <c r="F3380" s="72" t="s">
        <v>9983</v>
      </c>
      <c r="G3380" s="116">
        <v>6529</v>
      </c>
      <c r="H3380" s="73">
        <v>218</v>
      </c>
      <c r="I3380" s="70">
        <v>29.949541284403701</v>
      </c>
      <c r="J3380" s="74">
        <v>10081</v>
      </c>
      <c r="K3380" s="73">
        <v>216</v>
      </c>
      <c r="L3380" s="75">
        <v>46.671296296296298</v>
      </c>
    </row>
    <row r="3381" spans="2:12" x14ac:dyDescent="0.2">
      <c r="B3381" s="71" t="s">
        <v>5885</v>
      </c>
      <c r="C3381" s="72" t="s">
        <v>5884</v>
      </c>
      <c r="D3381" s="72" t="s">
        <v>7653</v>
      </c>
      <c r="E3381" s="72" t="s">
        <v>10118</v>
      </c>
      <c r="F3381" s="72" t="s">
        <v>9983</v>
      </c>
      <c r="G3381" s="116">
        <v>14498</v>
      </c>
      <c r="H3381" s="73">
        <v>281</v>
      </c>
      <c r="I3381" s="70">
        <v>51.594306049822102</v>
      </c>
      <c r="J3381" s="74">
        <v>14393</v>
      </c>
      <c r="K3381" s="73">
        <v>279</v>
      </c>
      <c r="L3381" s="75">
        <v>51.587813620071699</v>
      </c>
    </row>
    <row r="3382" spans="2:12" x14ac:dyDescent="0.2">
      <c r="B3382" s="71" t="s">
        <v>5885</v>
      </c>
      <c r="C3382" s="72" t="s">
        <v>5884</v>
      </c>
      <c r="D3382" s="72" t="s">
        <v>7654</v>
      </c>
      <c r="E3382" s="72" t="s">
        <v>10118</v>
      </c>
      <c r="F3382" s="72" t="s">
        <v>9983</v>
      </c>
      <c r="G3382" s="116">
        <v>8000</v>
      </c>
      <c r="H3382" s="73">
        <v>528</v>
      </c>
      <c r="I3382" s="70">
        <v>15.1515151515152</v>
      </c>
      <c r="J3382" s="74">
        <v>8000</v>
      </c>
      <c r="K3382" s="73">
        <v>561</v>
      </c>
      <c r="L3382" s="75">
        <v>14.260249554367199</v>
      </c>
    </row>
    <row r="3383" spans="2:12" x14ac:dyDescent="0.2">
      <c r="B3383" s="71" t="s">
        <v>5887</v>
      </c>
      <c r="C3383" s="72" t="s">
        <v>5886</v>
      </c>
      <c r="D3383" s="72" t="s">
        <v>7655</v>
      </c>
      <c r="E3383" s="72" t="s">
        <v>10119</v>
      </c>
      <c r="F3383" s="72" t="s">
        <v>9983</v>
      </c>
      <c r="G3383" s="116">
        <v>6697</v>
      </c>
      <c r="H3383" s="73">
        <v>1174</v>
      </c>
      <c r="I3383" s="70">
        <v>5.7044293015332199</v>
      </c>
      <c r="J3383" s="74">
        <v>6658</v>
      </c>
      <c r="K3383" s="73">
        <v>1167.0999999999999</v>
      </c>
      <c r="L3383" s="75">
        <v>5.7047382400822597</v>
      </c>
    </row>
    <row r="3384" spans="2:12" x14ac:dyDescent="0.2">
      <c r="B3384" s="71" t="s">
        <v>5889</v>
      </c>
      <c r="C3384" s="72" t="s">
        <v>5888</v>
      </c>
      <c r="D3384" s="72" t="s">
        <v>7656</v>
      </c>
      <c r="E3384" s="72" t="s">
        <v>10118</v>
      </c>
      <c r="F3384" s="72" t="s">
        <v>9983</v>
      </c>
      <c r="G3384" s="116">
        <v>26501</v>
      </c>
      <c r="H3384" s="73">
        <v>1493.04</v>
      </c>
      <c r="I3384" s="70">
        <v>17.749691903766799</v>
      </c>
      <c r="J3384" s="74">
        <v>29124</v>
      </c>
      <c r="K3384" s="73">
        <v>1508.63</v>
      </c>
      <c r="L3384" s="75">
        <v>19.3049322895607</v>
      </c>
    </row>
    <row r="3385" spans="2:12" x14ac:dyDescent="0.2">
      <c r="B3385" s="71" t="s">
        <v>5889</v>
      </c>
      <c r="C3385" s="72" t="s">
        <v>5888</v>
      </c>
      <c r="D3385" s="72" t="s">
        <v>7657</v>
      </c>
      <c r="E3385" s="72" t="s">
        <v>10118</v>
      </c>
      <c r="F3385" s="72" t="s">
        <v>9983</v>
      </c>
      <c r="G3385" s="116">
        <v>107745</v>
      </c>
      <c r="H3385" s="73">
        <v>1422.11</v>
      </c>
      <c r="I3385" s="70">
        <v>75.764181392438005</v>
      </c>
      <c r="J3385" s="74">
        <v>111575</v>
      </c>
      <c r="K3385" s="73">
        <v>1441.87</v>
      </c>
      <c r="L3385" s="75">
        <v>77.382149569656093</v>
      </c>
    </row>
    <row r="3386" spans="2:12" x14ac:dyDescent="0.2">
      <c r="B3386" s="71" t="s">
        <v>5889</v>
      </c>
      <c r="C3386" s="72" t="s">
        <v>5888</v>
      </c>
      <c r="D3386" s="72" t="s">
        <v>7658</v>
      </c>
      <c r="E3386" s="72" t="s">
        <v>10118</v>
      </c>
      <c r="F3386" s="72" t="s">
        <v>9983</v>
      </c>
      <c r="G3386" s="116">
        <v>153650</v>
      </c>
      <c r="H3386" s="73">
        <v>2009.33</v>
      </c>
      <c r="I3386" s="70">
        <v>76.468275494816695</v>
      </c>
      <c r="J3386" s="74">
        <v>159394</v>
      </c>
      <c r="K3386" s="73">
        <v>2084.4</v>
      </c>
      <c r="L3386" s="75">
        <v>76.469967376703096</v>
      </c>
    </row>
    <row r="3387" spans="2:12" x14ac:dyDescent="0.2">
      <c r="B3387" s="71" t="s">
        <v>5889</v>
      </c>
      <c r="C3387" s="72" t="s">
        <v>5888</v>
      </c>
      <c r="D3387" s="72" t="s">
        <v>7659</v>
      </c>
      <c r="E3387" s="72" t="s">
        <v>10118</v>
      </c>
      <c r="F3387" s="72" t="s">
        <v>9983</v>
      </c>
      <c r="G3387" s="116">
        <v>31000</v>
      </c>
      <c r="H3387" s="73">
        <v>835.07</v>
      </c>
      <c r="I3387" s="70">
        <v>37.122636425688903</v>
      </c>
      <c r="J3387" s="74">
        <v>31335</v>
      </c>
      <c r="K3387" s="73">
        <v>845.66</v>
      </c>
      <c r="L3387" s="75">
        <v>37.053898729986003</v>
      </c>
    </row>
    <row r="3388" spans="2:12" x14ac:dyDescent="0.2">
      <c r="B3388" s="71" t="s">
        <v>5889</v>
      </c>
      <c r="C3388" s="72" t="s">
        <v>5888</v>
      </c>
      <c r="D3388" s="72" t="s">
        <v>7660</v>
      </c>
      <c r="E3388" s="72" t="s">
        <v>10118</v>
      </c>
      <c r="F3388" s="72" t="s">
        <v>9983</v>
      </c>
      <c r="G3388" s="116">
        <v>14800</v>
      </c>
      <c r="H3388" s="73">
        <v>480.48</v>
      </c>
      <c r="I3388" s="70">
        <v>30.8025308025308</v>
      </c>
      <c r="J3388" s="74">
        <v>15500</v>
      </c>
      <c r="K3388" s="73">
        <v>485.88</v>
      </c>
      <c r="L3388" s="75">
        <v>31.900880875936402</v>
      </c>
    </row>
    <row r="3389" spans="2:12" x14ac:dyDescent="0.2">
      <c r="B3389" s="71" t="s">
        <v>5889</v>
      </c>
      <c r="C3389" s="72" t="s">
        <v>5888</v>
      </c>
      <c r="D3389" s="72" t="s">
        <v>7661</v>
      </c>
      <c r="E3389" s="72" t="s">
        <v>10118</v>
      </c>
      <c r="F3389" s="72" t="s">
        <v>9983</v>
      </c>
      <c r="G3389" s="116">
        <v>6861</v>
      </c>
      <c r="H3389" s="73">
        <v>108.09</v>
      </c>
      <c r="I3389" s="70">
        <v>63.474882042742202</v>
      </c>
      <c r="J3389" s="74">
        <v>7478</v>
      </c>
      <c r="K3389" s="73">
        <v>109.38</v>
      </c>
      <c r="L3389" s="75">
        <v>68.3671603583836</v>
      </c>
    </row>
    <row r="3390" spans="2:12" x14ac:dyDescent="0.2">
      <c r="B3390" s="71" t="s">
        <v>5889</v>
      </c>
      <c r="C3390" s="72" t="s">
        <v>5888</v>
      </c>
      <c r="D3390" s="72" t="s">
        <v>7662</v>
      </c>
      <c r="E3390" s="72" t="s">
        <v>10118</v>
      </c>
      <c r="F3390" s="72" t="s">
        <v>9983</v>
      </c>
      <c r="G3390" s="116">
        <v>13615</v>
      </c>
      <c r="H3390" s="73">
        <v>345.14</v>
      </c>
      <c r="I3390" s="70">
        <v>39.447760329141801</v>
      </c>
      <c r="J3390" s="74">
        <v>14652</v>
      </c>
      <c r="K3390" s="73">
        <v>357.12</v>
      </c>
      <c r="L3390" s="75">
        <v>41.028225806451601</v>
      </c>
    </row>
    <row r="3391" spans="2:12" x14ac:dyDescent="0.2">
      <c r="B3391" s="71" t="s">
        <v>5889</v>
      </c>
      <c r="C3391" s="72" t="s">
        <v>5888</v>
      </c>
      <c r="D3391" s="72" t="s">
        <v>7663</v>
      </c>
      <c r="E3391" s="72" t="s">
        <v>10118</v>
      </c>
      <c r="F3391" s="72" t="s">
        <v>9983</v>
      </c>
      <c r="G3391" s="116">
        <v>9225</v>
      </c>
      <c r="H3391" s="73">
        <v>275.98</v>
      </c>
      <c r="I3391" s="70">
        <v>33.4263352416842</v>
      </c>
      <c r="J3391" s="74">
        <v>9819</v>
      </c>
      <c r="K3391" s="73">
        <v>278.07</v>
      </c>
      <c r="L3391" s="75">
        <v>35.311252562304503</v>
      </c>
    </row>
    <row r="3392" spans="2:12" x14ac:dyDescent="0.2">
      <c r="B3392" s="71" t="s">
        <v>5889</v>
      </c>
      <c r="C3392" s="72" t="s">
        <v>5888</v>
      </c>
      <c r="D3392" s="72" t="s">
        <v>7664</v>
      </c>
      <c r="E3392" s="72" t="s">
        <v>10118</v>
      </c>
      <c r="F3392" s="72" t="s">
        <v>9983</v>
      </c>
      <c r="G3392" s="116">
        <v>117369</v>
      </c>
      <c r="H3392" s="73">
        <v>2650.77</v>
      </c>
      <c r="I3392" s="70">
        <v>44.2773231928836</v>
      </c>
      <c r="J3392" s="74">
        <v>118968</v>
      </c>
      <c r="K3392" s="73">
        <v>2686.76</v>
      </c>
      <c r="L3392" s="75">
        <v>44.279355059625701</v>
      </c>
    </row>
    <row r="3393" spans="2:12" x14ac:dyDescent="0.2">
      <c r="B3393" s="71" t="s">
        <v>5889</v>
      </c>
      <c r="C3393" s="72" t="s">
        <v>5888</v>
      </c>
      <c r="D3393" s="72" t="s">
        <v>7665</v>
      </c>
      <c r="E3393" s="72" t="s">
        <v>10118</v>
      </c>
      <c r="F3393" s="72" t="s">
        <v>9983</v>
      </c>
      <c r="G3393" s="116">
        <v>549</v>
      </c>
      <c r="H3393" s="73">
        <v>52.26</v>
      </c>
      <c r="I3393" s="70">
        <v>10.505166475315701</v>
      </c>
      <c r="J3393" s="74">
        <v>326</v>
      </c>
      <c r="K3393" s="73">
        <v>53.15</v>
      </c>
      <c r="L3393" s="75">
        <v>6.1335841956726203</v>
      </c>
    </row>
    <row r="3394" spans="2:12" x14ac:dyDescent="0.2">
      <c r="B3394" s="71" t="s">
        <v>5889</v>
      </c>
      <c r="C3394" s="72" t="s">
        <v>5888</v>
      </c>
      <c r="D3394" s="72" t="s">
        <v>8062</v>
      </c>
      <c r="E3394" s="72" t="s">
        <v>10118</v>
      </c>
      <c r="F3394" s="72" t="s">
        <v>9983</v>
      </c>
      <c r="G3394" s="116">
        <v>37745</v>
      </c>
      <c r="H3394" s="73">
        <v>897.34</v>
      </c>
      <c r="I3394" s="70">
        <v>42.063209040051703</v>
      </c>
      <c r="J3394" s="74">
        <v>37745</v>
      </c>
      <c r="K3394" s="73">
        <v>905.14</v>
      </c>
      <c r="L3394" s="75">
        <v>41.700731378571298</v>
      </c>
    </row>
    <row r="3395" spans="2:12" x14ac:dyDescent="0.2">
      <c r="B3395" s="71" t="s">
        <v>5891</v>
      </c>
      <c r="C3395" s="72" t="s">
        <v>5890</v>
      </c>
      <c r="D3395" s="72" t="s">
        <v>8063</v>
      </c>
      <c r="E3395" s="72" t="s">
        <v>10118</v>
      </c>
      <c r="F3395" s="72" t="s">
        <v>9983</v>
      </c>
      <c r="G3395" s="116">
        <v>199692</v>
      </c>
      <c r="H3395" s="73">
        <v>5562.2</v>
      </c>
      <c r="I3395" s="70">
        <v>35.901621660494101</v>
      </c>
      <c r="J3395" s="74">
        <v>215682</v>
      </c>
      <c r="K3395" s="73">
        <v>5799.2</v>
      </c>
      <c r="L3395" s="75">
        <v>37.191681611256698</v>
      </c>
    </row>
    <row r="3396" spans="2:12" x14ac:dyDescent="0.2">
      <c r="B3396" s="71" t="s">
        <v>5893</v>
      </c>
      <c r="C3396" s="72" t="s">
        <v>5892</v>
      </c>
      <c r="D3396" s="72" t="s">
        <v>8064</v>
      </c>
      <c r="E3396" s="72" t="s">
        <v>10118</v>
      </c>
      <c r="F3396" s="72" t="s">
        <v>9983</v>
      </c>
      <c r="G3396" s="116">
        <v>9230</v>
      </c>
      <c r="H3396" s="73">
        <v>650</v>
      </c>
      <c r="I3396" s="70">
        <v>14.2</v>
      </c>
      <c r="J3396" s="74">
        <v>10083</v>
      </c>
      <c r="K3396" s="73">
        <v>651.5</v>
      </c>
      <c r="L3396" s="75">
        <v>15.476592478894901</v>
      </c>
    </row>
    <row r="3397" spans="2:12" x14ac:dyDescent="0.2">
      <c r="B3397" s="71" t="s">
        <v>5893</v>
      </c>
      <c r="C3397" s="72" t="s">
        <v>5892</v>
      </c>
      <c r="D3397" s="72" t="s">
        <v>6533</v>
      </c>
      <c r="E3397" s="72" t="s">
        <v>10118</v>
      </c>
      <c r="F3397" s="72" t="s">
        <v>9983</v>
      </c>
      <c r="G3397" s="116">
        <v>47390</v>
      </c>
      <c r="H3397" s="73">
        <v>1530.82</v>
      </c>
      <c r="I3397" s="70">
        <v>30.9572647339334</v>
      </c>
      <c r="J3397" s="74">
        <v>57240</v>
      </c>
      <c r="K3397" s="73">
        <v>1515.5</v>
      </c>
      <c r="L3397" s="75">
        <v>37.769712966017799</v>
      </c>
    </row>
    <row r="3398" spans="2:12" x14ac:dyDescent="0.2">
      <c r="B3398" s="71" t="s">
        <v>5893</v>
      </c>
      <c r="C3398" s="72" t="s">
        <v>5892</v>
      </c>
      <c r="D3398" s="72" t="s">
        <v>8065</v>
      </c>
      <c r="E3398" s="72" t="s">
        <v>10118</v>
      </c>
      <c r="F3398" s="72" t="s">
        <v>9983</v>
      </c>
      <c r="G3398" s="116">
        <v>4980</v>
      </c>
      <c r="H3398" s="73">
        <v>101.66</v>
      </c>
      <c r="I3398" s="70">
        <v>48.986818807790698</v>
      </c>
      <c r="J3398" s="74">
        <v>5200</v>
      </c>
      <c r="K3398" s="73">
        <v>101.52</v>
      </c>
      <c r="L3398" s="75">
        <v>51.221434200157603</v>
      </c>
    </row>
    <row r="3399" spans="2:12" x14ac:dyDescent="0.2">
      <c r="B3399" s="71" t="s">
        <v>5893</v>
      </c>
      <c r="C3399" s="72" t="s">
        <v>5892</v>
      </c>
      <c r="D3399" s="72" t="s">
        <v>8066</v>
      </c>
      <c r="E3399" s="72" t="s">
        <v>10118</v>
      </c>
      <c r="F3399" s="72" t="s">
        <v>9983</v>
      </c>
      <c r="G3399" s="116">
        <v>65640</v>
      </c>
      <c r="H3399" s="73">
        <v>2976.87</v>
      </c>
      <c r="I3399" s="70">
        <v>22.0500055427345</v>
      </c>
      <c r="J3399" s="74">
        <v>52904</v>
      </c>
      <c r="K3399" s="73">
        <v>2983.2</v>
      </c>
      <c r="L3399" s="75">
        <v>17.7339769375168</v>
      </c>
    </row>
    <row r="3400" spans="2:12" x14ac:dyDescent="0.2">
      <c r="B3400" s="71" t="s">
        <v>5893</v>
      </c>
      <c r="C3400" s="72" t="s">
        <v>5892</v>
      </c>
      <c r="D3400" s="72" t="s">
        <v>8067</v>
      </c>
      <c r="E3400" s="72" t="s">
        <v>10118</v>
      </c>
      <c r="F3400" s="72" t="s">
        <v>9983</v>
      </c>
      <c r="G3400" s="116">
        <v>23690</v>
      </c>
      <c r="H3400" s="73">
        <v>1127.97</v>
      </c>
      <c r="I3400" s="70">
        <v>21.0023316222949</v>
      </c>
      <c r="J3400" s="74">
        <v>24608</v>
      </c>
      <c r="K3400" s="73">
        <v>1127.3</v>
      </c>
      <c r="L3400" s="75">
        <v>21.8291492947751</v>
      </c>
    </row>
    <row r="3401" spans="2:12" x14ac:dyDescent="0.2">
      <c r="B3401" s="71" t="s">
        <v>5893</v>
      </c>
      <c r="C3401" s="72" t="s">
        <v>5892</v>
      </c>
      <c r="D3401" s="72" t="s">
        <v>8068</v>
      </c>
      <c r="E3401" s="72" t="s">
        <v>10118</v>
      </c>
      <c r="F3401" s="72" t="s">
        <v>9983</v>
      </c>
      <c r="G3401" s="116">
        <v>90460</v>
      </c>
      <c r="H3401" s="73">
        <v>701.63</v>
      </c>
      <c r="I3401" s="70">
        <v>128.92835255048999</v>
      </c>
      <c r="J3401" s="74">
        <v>91105</v>
      </c>
      <c r="K3401" s="73">
        <v>694.68</v>
      </c>
      <c r="L3401" s="75">
        <v>131.14671503426001</v>
      </c>
    </row>
    <row r="3402" spans="2:12" x14ac:dyDescent="0.2">
      <c r="B3402" s="71" t="s">
        <v>5895</v>
      </c>
      <c r="C3402" s="72" t="s">
        <v>5894</v>
      </c>
      <c r="D3402" s="72" t="s">
        <v>8727</v>
      </c>
      <c r="E3402" s="72" t="s">
        <v>10118</v>
      </c>
      <c r="F3402" s="72" t="s">
        <v>9990</v>
      </c>
      <c r="G3402" s="116">
        <v>0</v>
      </c>
      <c r="H3402" s="73">
        <v>21</v>
      </c>
      <c r="I3402" s="70">
        <v>0</v>
      </c>
      <c r="J3402" s="74">
        <v>0</v>
      </c>
      <c r="K3402" s="73">
        <v>23</v>
      </c>
      <c r="L3402" s="75">
        <v>0</v>
      </c>
    </row>
    <row r="3403" spans="2:12" x14ac:dyDescent="0.2">
      <c r="B3403" s="71" t="s">
        <v>5895</v>
      </c>
      <c r="C3403" s="72" t="s">
        <v>5894</v>
      </c>
      <c r="D3403" s="72" t="s">
        <v>8069</v>
      </c>
      <c r="E3403" s="72" t="s">
        <v>10118</v>
      </c>
      <c r="F3403" s="72" t="s">
        <v>9983</v>
      </c>
      <c r="G3403" s="116">
        <v>34618</v>
      </c>
      <c r="H3403" s="73">
        <v>1081</v>
      </c>
      <c r="I3403" s="70">
        <v>32.0240518038853</v>
      </c>
      <c r="J3403" s="74">
        <v>35576</v>
      </c>
      <c r="K3403" s="73">
        <v>1099</v>
      </c>
      <c r="L3403" s="75">
        <v>32.3712465878071</v>
      </c>
    </row>
    <row r="3404" spans="2:12" x14ac:dyDescent="0.2">
      <c r="B3404" s="71" t="s">
        <v>5895</v>
      </c>
      <c r="C3404" s="72" t="s">
        <v>5894</v>
      </c>
      <c r="D3404" s="72" t="s">
        <v>1379</v>
      </c>
      <c r="E3404" s="72" t="s">
        <v>10118</v>
      </c>
      <c r="F3404" s="72" t="s">
        <v>9983</v>
      </c>
      <c r="G3404" s="116">
        <v>41449</v>
      </c>
      <c r="H3404" s="73">
        <v>3255</v>
      </c>
      <c r="I3404" s="70">
        <v>12.7339477726574</v>
      </c>
      <c r="J3404" s="74">
        <v>43240</v>
      </c>
      <c r="K3404" s="73">
        <v>3288</v>
      </c>
      <c r="L3404" s="75">
        <v>13.150851581508499</v>
      </c>
    </row>
    <row r="3405" spans="2:12" x14ac:dyDescent="0.2">
      <c r="B3405" s="71" t="s">
        <v>5895</v>
      </c>
      <c r="C3405" s="72" t="s">
        <v>5894</v>
      </c>
      <c r="D3405" s="72" t="s">
        <v>5909</v>
      </c>
      <c r="E3405" s="72" t="s">
        <v>10118</v>
      </c>
      <c r="F3405" s="72" t="s">
        <v>9983</v>
      </c>
      <c r="G3405" s="116">
        <v>4957</v>
      </c>
      <c r="H3405" s="73">
        <v>390</v>
      </c>
      <c r="I3405" s="70">
        <v>12.710256410256401</v>
      </c>
      <c r="J3405" s="74">
        <v>5186</v>
      </c>
      <c r="K3405" s="73">
        <v>383</v>
      </c>
      <c r="L3405" s="75">
        <v>13.5404699738903</v>
      </c>
    </row>
    <row r="3406" spans="2:12" x14ac:dyDescent="0.2">
      <c r="B3406" s="71" t="s">
        <v>5895</v>
      </c>
      <c r="C3406" s="72" t="s">
        <v>5894</v>
      </c>
      <c r="D3406" s="72" t="s">
        <v>5910</v>
      </c>
      <c r="E3406" s="72" t="s">
        <v>10118</v>
      </c>
      <c r="F3406" s="72" t="s">
        <v>9983</v>
      </c>
      <c r="G3406" s="116">
        <v>41640</v>
      </c>
      <c r="H3406" s="73">
        <v>2699</v>
      </c>
      <c r="I3406" s="70">
        <v>15.4279362726936</v>
      </c>
      <c r="J3406" s="74">
        <v>44201</v>
      </c>
      <c r="K3406" s="73">
        <v>2700</v>
      </c>
      <c r="L3406" s="75">
        <v>16.3707407407407</v>
      </c>
    </row>
    <row r="3407" spans="2:12" x14ac:dyDescent="0.2">
      <c r="B3407" s="71" t="s">
        <v>5895</v>
      </c>
      <c r="C3407" s="72" t="s">
        <v>5894</v>
      </c>
      <c r="D3407" s="72" t="s">
        <v>5911</v>
      </c>
      <c r="E3407" s="72" t="s">
        <v>10118</v>
      </c>
      <c r="F3407" s="72" t="s">
        <v>9983</v>
      </c>
      <c r="G3407" s="116">
        <v>3013</v>
      </c>
      <c r="H3407" s="73">
        <v>293</v>
      </c>
      <c r="I3407" s="70">
        <v>10.283276450511901</v>
      </c>
      <c r="J3407" s="74">
        <v>2987</v>
      </c>
      <c r="K3407" s="73">
        <v>290</v>
      </c>
      <c r="L3407" s="75">
        <v>10.3</v>
      </c>
    </row>
    <row r="3408" spans="2:12" x14ac:dyDescent="0.2">
      <c r="B3408" s="71" t="s">
        <v>5895</v>
      </c>
      <c r="C3408" s="72" t="s">
        <v>5894</v>
      </c>
      <c r="D3408" s="72" t="s">
        <v>5912</v>
      </c>
      <c r="E3408" s="72" t="s">
        <v>10118</v>
      </c>
      <c r="F3408" s="72" t="s">
        <v>9983</v>
      </c>
      <c r="G3408" s="116">
        <v>2804</v>
      </c>
      <c r="H3408" s="73">
        <v>359</v>
      </c>
      <c r="I3408" s="70">
        <v>7.8105849582172704</v>
      </c>
      <c r="J3408" s="74">
        <v>3158</v>
      </c>
      <c r="K3408" s="73">
        <v>382</v>
      </c>
      <c r="L3408" s="75">
        <v>8.26701570680628</v>
      </c>
    </row>
    <row r="3409" spans="2:12" x14ac:dyDescent="0.2">
      <c r="B3409" s="71" t="s">
        <v>5895</v>
      </c>
      <c r="C3409" s="72" t="s">
        <v>5894</v>
      </c>
      <c r="D3409" s="72" t="s">
        <v>5913</v>
      </c>
      <c r="E3409" s="72" t="s">
        <v>10118</v>
      </c>
      <c r="F3409" s="72" t="s">
        <v>9983</v>
      </c>
      <c r="G3409" s="116">
        <v>6106</v>
      </c>
      <c r="H3409" s="73">
        <v>256</v>
      </c>
      <c r="I3409" s="70">
        <v>23.8515625</v>
      </c>
      <c r="J3409" s="74">
        <v>6239</v>
      </c>
      <c r="K3409" s="73">
        <v>266</v>
      </c>
      <c r="L3409" s="75">
        <v>23.454887218045101</v>
      </c>
    </row>
    <row r="3410" spans="2:12" x14ac:dyDescent="0.2">
      <c r="B3410" s="71" t="s">
        <v>5895</v>
      </c>
      <c r="C3410" s="72" t="s">
        <v>5894</v>
      </c>
      <c r="D3410" s="72" t="s">
        <v>5914</v>
      </c>
      <c r="E3410" s="72" t="s">
        <v>10118</v>
      </c>
      <c r="F3410" s="72" t="s">
        <v>9983</v>
      </c>
      <c r="G3410" s="116">
        <v>22551</v>
      </c>
      <c r="H3410" s="73">
        <v>1194</v>
      </c>
      <c r="I3410" s="70">
        <v>18.886934673366799</v>
      </c>
      <c r="J3410" s="74">
        <v>30073</v>
      </c>
      <c r="K3410" s="73">
        <v>1216</v>
      </c>
      <c r="L3410" s="75">
        <v>24.731085526315798</v>
      </c>
    </row>
    <row r="3411" spans="2:12" x14ac:dyDescent="0.2">
      <c r="B3411" s="71" t="s">
        <v>5895</v>
      </c>
      <c r="C3411" s="72" t="s">
        <v>5894</v>
      </c>
      <c r="D3411" s="72" t="s">
        <v>5915</v>
      </c>
      <c r="E3411" s="72" t="s">
        <v>10118</v>
      </c>
      <c r="F3411" s="72" t="s">
        <v>9983</v>
      </c>
      <c r="G3411" s="116">
        <v>26289</v>
      </c>
      <c r="H3411" s="73">
        <v>963</v>
      </c>
      <c r="I3411" s="70">
        <v>27.299065420560702</v>
      </c>
      <c r="J3411" s="74">
        <v>28111</v>
      </c>
      <c r="K3411" s="73">
        <v>987</v>
      </c>
      <c r="L3411" s="75">
        <v>28.4812563323202</v>
      </c>
    </row>
    <row r="3412" spans="2:12" x14ac:dyDescent="0.2">
      <c r="B3412" s="71" t="s">
        <v>5895</v>
      </c>
      <c r="C3412" s="72" t="s">
        <v>5894</v>
      </c>
      <c r="D3412" s="72" t="s">
        <v>5916</v>
      </c>
      <c r="E3412" s="72" t="s">
        <v>10118</v>
      </c>
      <c r="F3412" s="72" t="s">
        <v>9983</v>
      </c>
      <c r="G3412" s="116">
        <v>36395</v>
      </c>
      <c r="H3412" s="73">
        <v>1018</v>
      </c>
      <c r="I3412" s="70">
        <v>35.751473477406698</v>
      </c>
      <c r="J3412" s="74">
        <v>36992</v>
      </c>
      <c r="K3412" s="73">
        <v>1042</v>
      </c>
      <c r="L3412" s="75">
        <v>35.500959692898299</v>
      </c>
    </row>
    <row r="3413" spans="2:12" x14ac:dyDescent="0.2">
      <c r="B3413" s="71" t="s">
        <v>5895</v>
      </c>
      <c r="C3413" s="72" t="s">
        <v>5894</v>
      </c>
      <c r="D3413" s="72" t="s">
        <v>5917</v>
      </c>
      <c r="E3413" s="72" t="s">
        <v>10118</v>
      </c>
      <c r="F3413" s="72" t="s">
        <v>9983</v>
      </c>
      <c r="G3413" s="116">
        <v>2588</v>
      </c>
      <c r="H3413" s="73">
        <v>142</v>
      </c>
      <c r="I3413" s="70">
        <v>18.225352112676099</v>
      </c>
      <c r="J3413" s="74">
        <v>2624</v>
      </c>
      <c r="K3413" s="73">
        <v>142</v>
      </c>
      <c r="L3413" s="75">
        <v>18.478873239436599</v>
      </c>
    </row>
    <row r="3414" spans="2:12" x14ac:dyDescent="0.2">
      <c r="B3414" s="71" t="s">
        <v>5895</v>
      </c>
      <c r="C3414" s="72" t="s">
        <v>5894</v>
      </c>
      <c r="D3414" s="72" t="s">
        <v>5918</v>
      </c>
      <c r="E3414" s="72" t="s">
        <v>10118</v>
      </c>
      <c r="F3414" s="72" t="s">
        <v>9983</v>
      </c>
      <c r="G3414" s="116">
        <v>46747</v>
      </c>
      <c r="H3414" s="73">
        <v>1462</v>
      </c>
      <c r="I3414" s="70">
        <v>31.9746922024624</v>
      </c>
      <c r="J3414" s="74">
        <v>46413</v>
      </c>
      <c r="K3414" s="73">
        <v>1462</v>
      </c>
      <c r="L3414" s="75">
        <v>31.7462380300958</v>
      </c>
    </row>
    <row r="3415" spans="2:12" x14ac:dyDescent="0.2">
      <c r="B3415" s="71" t="s">
        <v>5895</v>
      </c>
      <c r="C3415" s="72" t="s">
        <v>5894</v>
      </c>
      <c r="D3415" s="72" t="s">
        <v>5919</v>
      </c>
      <c r="E3415" s="72" t="s">
        <v>10118</v>
      </c>
      <c r="F3415" s="72" t="s">
        <v>9983</v>
      </c>
      <c r="G3415" s="116">
        <v>992</v>
      </c>
      <c r="H3415" s="73">
        <v>108</v>
      </c>
      <c r="I3415" s="70">
        <v>9.1851851851851904</v>
      </c>
      <c r="J3415" s="74">
        <v>1017</v>
      </c>
      <c r="K3415" s="73">
        <v>108</v>
      </c>
      <c r="L3415" s="75">
        <v>9.4166666666666696</v>
      </c>
    </row>
    <row r="3416" spans="2:12" x14ac:dyDescent="0.2">
      <c r="B3416" s="71" t="s">
        <v>5895</v>
      </c>
      <c r="C3416" s="72" t="s">
        <v>5894</v>
      </c>
      <c r="D3416" s="72" t="s">
        <v>5920</v>
      </c>
      <c r="E3416" s="72" t="s">
        <v>10118</v>
      </c>
      <c r="F3416" s="72" t="s">
        <v>9983</v>
      </c>
      <c r="G3416" s="116">
        <v>2508</v>
      </c>
      <c r="H3416" s="73">
        <v>152</v>
      </c>
      <c r="I3416" s="70">
        <v>16.5</v>
      </c>
      <c r="J3416" s="74">
        <v>2501</v>
      </c>
      <c r="K3416" s="73">
        <v>149</v>
      </c>
      <c r="L3416" s="75">
        <v>16.785234899328898</v>
      </c>
    </row>
    <row r="3417" spans="2:12" x14ac:dyDescent="0.2">
      <c r="B3417" s="71" t="s">
        <v>5895</v>
      </c>
      <c r="C3417" s="72" t="s">
        <v>5894</v>
      </c>
      <c r="D3417" s="72" t="s">
        <v>5921</v>
      </c>
      <c r="E3417" s="72" t="s">
        <v>10118</v>
      </c>
      <c r="F3417" s="72" t="s">
        <v>9983</v>
      </c>
      <c r="G3417" s="116">
        <v>5645</v>
      </c>
      <c r="H3417" s="73">
        <v>325</v>
      </c>
      <c r="I3417" s="70">
        <v>17.3692307692308</v>
      </c>
      <c r="J3417" s="74">
        <v>5822</v>
      </c>
      <c r="K3417" s="73">
        <v>327</v>
      </c>
      <c r="L3417" s="75">
        <v>17.804281345565698</v>
      </c>
    </row>
    <row r="3418" spans="2:12" x14ac:dyDescent="0.2">
      <c r="B3418" s="71" t="s">
        <v>5895</v>
      </c>
      <c r="C3418" s="72" t="s">
        <v>5894</v>
      </c>
      <c r="D3418" s="72" t="s">
        <v>5401</v>
      </c>
      <c r="E3418" s="72" t="s">
        <v>10118</v>
      </c>
      <c r="F3418" s="72" t="s">
        <v>9983</v>
      </c>
      <c r="G3418" s="116">
        <v>1088</v>
      </c>
      <c r="H3418" s="73">
        <v>106</v>
      </c>
      <c r="I3418" s="70">
        <v>10.264150943396199</v>
      </c>
      <c r="J3418" s="74">
        <v>1085</v>
      </c>
      <c r="K3418" s="73">
        <v>103</v>
      </c>
      <c r="L3418" s="75">
        <v>10.5339805825243</v>
      </c>
    </row>
    <row r="3419" spans="2:12" x14ac:dyDescent="0.2">
      <c r="B3419" s="71" t="s">
        <v>5895</v>
      </c>
      <c r="C3419" s="72" t="s">
        <v>5894</v>
      </c>
      <c r="D3419" s="72" t="s">
        <v>5922</v>
      </c>
      <c r="E3419" s="72" t="s">
        <v>10118</v>
      </c>
      <c r="F3419" s="72" t="s">
        <v>9983</v>
      </c>
      <c r="G3419" s="116">
        <v>1442</v>
      </c>
      <c r="H3419" s="73">
        <v>117</v>
      </c>
      <c r="I3419" s="70">
        <v>12.324786324786301</v>
      </c>
      <c r="J3419" s="74">
        <v>2830</v>
      </c>
      <c r="K3419" s="73">
        <v>119</v>
      </c>
      <c r="L3419" s="75">
        <v>23.781512605042</v>
      </c>
    </row>
    <row r="3420" spans="2:12" x14ac:dyDescent="0.2">
      <c r="B3420" s="71" t="s">
        <v>5895</v>
      </c>
      <c r="C3420" s="72" t="s">
        <v>5894</v>
      </c>
      <c r="D3420" s="72" t="s">
        <v>5923</v>
      </c>
      <c r="E3420" s="72" t="s">
        <v>10118</v>
      </c>
      <c r="F3420" s="72" t="s">
        <v>9983</v>
      </c>
      <c r="G3420" s="116">
        <v>1069</v>
      </c>
      <c r="H3420" s="73">
        <v>49</v>
      </c>
      <c r="I3420" s="70">
        <v>21.816326530612201</v>
      </c>
      <c r="J3420" s="74">
        <v>1109</v>
      </c>
      <c r="K3420" s="73">
        <v>49</v>
      </c>
      <c r="L3420" s="75">
        <v>22.632653061224499</v>
      </c>
    </row>
    <row r="3421" spans="2:12" x14ac:dyDescent="0.2">
      <c r="B3421" s="71" t="s">
        <v>5895</v>
      </c>
      <c r="C3421" s="72" t="s">
        <v>5894</v>
      </c>
      <c r="D3421" s="72" t="s">
        <v>8728</v>
      </c>
      <c r="E3421" s="72" t="s">
        <v>10118</v>
      </c>
      <c r="F3421" s="72" t="s">
        <v>9990</v>
      </c>
      <c r="G3421" s="116">
        <v>0</v>
      </c>
      <c r="H3421" s="73">
        <v>73</v>
      </c>
      <c r="I3421" s="70">
        <v>0</v>
      </c>
      <c r="J3421" s="74">
        <v>0</v>
      </c>
      <c r="K3421" s="73">
        <v>72</v>
      </c>
      <c r="L3421" s="75">
        <v>0</v>
      </c>
    </row>
    <row r="3422" spans="2:12" x14ac:dyDescent="0.2">
      <c r="B3422" s="71" t="s">
        <v>5895</v>
      </c>
      <c r="C3422" s="72" t="s">
        <v>5894</v>
      </c>
      <c r="D3422" s="72" t="s">
        <v>5924</v>
      </c>
      <c r="E3422" s="72" t="s">
        <v>10118</v>
      </c>
      <c r="F3422" s="72" t="s">
        <v>9983</v>
      </c>
      <c r="G3422" s="116">
        <v>12268</v>
      </c>
      <c r="H3422" s="73">
        <v>526</v>
      </c>
      <c r="I3422" s="70">
        <v>23.323193916349801</v>
      </c>
      <c r="J3422" s="74">
        <v>13026</v>
      </c>
      <c r="K3422" s="73">
        <v>528</v>
      </c>
      <c r="L3422" s="75">
        <v>24.670454545454501</v>
      </c>
    </row>
    <row r="3423" spans="2:12" x14ac:dyDescent="0.2">
      <c r="B3423" s="71" t="s">
        <v>7197</v>
      </c>
      <c r="C3423" s="72" t="s">
        <v>7196</v>
      </c>
      <c r="D3423" s="72" t="s">
        <v>6424</v>
      </c>
      <c r="E3423" s="72" t="s">
        <v>10118</v>
      </c>
      <c r="F3423" s="72" t="s">
        <v>9983</v>
      </c>
      <c r="G3423" s="116">
        <v>38290</v>
      </c>
      <c r="H3423" s="73">
        <v>567</v>
      </c>
      <c r="I3423" s="70">
        <v>67.530864197530903</v>
      </c>
      <c r="J3423" s="74">
        <v>40040</v>
      </c>
      <c r="K3423" s="73">
        <v>593</v>
      </c>
      <c r="L3423" s="75">
        <v>67.521079258010104</v>
      </c>
    </row>
    <row r="3424" spans="2:12" x14ac:dyDescent="0.2">
      <c r="B3424" s="71" t="s">
        <v>7197</v>
      </c>
      <c r="C3424" s="72" t="s">
        <v>7196</v>
      </c>
      <c r="D3424" s="72" t="s">
        <v>5925</v>
      </c>
      <c r="E3424" s="72" t="s">
        <v>10118</v>
      </c>
      <c r="F3424" s="72" t="s">
        <v>9983</v>
      </c>
      <c r="G3424" s="116">
        <v>2861</v>
      </c>
      <c r="H3424" s="73">
        <v>127.8</v>
      </c>
      <c r="I3424" s="70">
        <v>22.396541471048501</v>
      </c>
      <c r="J3424" s="74">
        <v>3176</v>
      </c>
      <c r="K3424" s="73">
        <v>134.26</v>
      </c>
      <c r="L3424" s="75">
        <v>23.655593624310999</v>
      </c>
    </row>
    <row r="3425" spans="2:12" x14ac:dyDescent="0.2">
      <c r="B3425" s="71" t="s">
        <v>7197</v>
      </c>
      <c r="C3425" s="72" t="s">
        <v>7196</v>
      </c>
      <c r="D3425" s="72" t="s">
        <v>4807</v>
      </c>
      <c r="E3425" s="72" t="s">
        <v>10118</v>
      </c>
      <c r="F3425" s="72" t="s">
        <v>9983</v>
      </c>
      <c r="G3425" s="116">
        <v>367011</v>
      </c>
      <c r="H3425" s="73">
        <v>6149.7</v>
      </c>
      <c r="I3425" s="70">
        <v>59.679496560807799</v>
      </c>
      <c r="J3425" s="74">
        <v>379674</v>
      </c>
      <c r="K3425" s="73">
        <v>6244.9</v>
      </c>
      <c r="L3425" s="75">
        <v>60.7974507197873</v>
      </c>
    </row>
    <row r="3426" spans="2:12" x14ac:dyDescent="0.2">
      <c r="B3426" s="71" t="s">
        <v>7197</v>
      </c>
      <c r="C3426" s="72" t="s">
        <v>7196</v>
      </c>
      <c r="D3426" s="72" t="s">
        <v>6864</v>
      </c>
      <c r="E3426" s="72" t="s">
        <v>10118</v>
      </c>
      <c r="F3426" s="72" t="s">
        <v>9983</v>
      </c>
      <c r="G3426" s="116">
        <v>23759</v>
      </c>
      <c r="H3426" s="73">
        <v>455.2</v>
      </c>
      <c r="I3426" s="70">
        <v>52.1946397188049</v>
      </c>
      <c r="J3426" s="74">
        <v>22459</v>
      </c>
      <c r="K3426" s="73">
        <v>477.4</v>
      </c>
      <c r="L3426" s="75">
        <v>47.044407205697503</v>
      </c>
    </row>
    <row r="3427" spans="2:12" x14ac:dyDescent="0.2">
      <c r="B3427" s="71" t="s">
        <v>7197</v>
      </c>
      <c r="C3427" s="72" t="s">
        <v>7196</v>
      </c>
      <c r="D3427" s="72" t="s">
        <v>6048</v>
      </c>
      <c r="E3427" s="72" t="s">
        <v>10118</v>
      </c>
      <c r="F3427" s="72" t="s">
        <v>9983</v>
      </c>
      <c r="G3427" s="116">
        <v>7054</v>
      </c>
      <c r="H3427" s="73">
        <v>154.4</v>
      </c>
      <c r="I3427" s="70">
        <v>45.696528497409297</v>
      </c>
      <c r="J3427" s="74">
        <v>7274</v>
      </c>
      <c r="K3427" s="73">
        <v>145.58000000000001</v>
      </c>
      <c r="L3427" s="75">
        <v>49.965654622887797</v>
      </c>
    </row>
    <row r="3428" spans="2:12" x14ac:dyDescent="0.2">
      <c r="B3428" s="71" t="s">
        <v>7197</v>
      </c>
      <c r="C3428" s="72" t="s">
        <v>7196</v>
      </c>
      <c r="D3428" s="72" t="s">
        <v>6049</v>
      </c>
      <c r="E3428" s="72" t="s">
        <v>10118</v>
      </c>
      <c r="F3428" s="72" t="s">
        <v>9983</v>
      </c>
      <c r="G3428" s="116">
        <v>88274</v>
      </c>
      <c r="H3428" s="73">
        <v>2420.8000000000002</v>
      </c>
      <c r="I3428" s="70">
        <v>36.464805023132797</v>
      </c>
      <c r="J3428" s="74">
        <v>88339</v>
      </c>
      <c r="K3428" s="73">
        <v>2471.1</v>
      </c>
      <c r="L3428" s="75">
        <v>35.748856784428</v>
      </c>
    </row>
    <row r="3429" spans="2:12" x14ac:dyDescent="0.2">
      <c r="B3429" s="71" t="s">
        <v>7197</v>
      </c>
      <c r="C3429" s="72" t="s">
        <v>7196</v>
      </c>
      <c r="D3429" s="72" t="s">
        <v>6050</v>
      </c>
      <c r="E3429" s="72" t="s">
        <v>10118</v>
      </c>
      <c r="F3429" s="72" t="s">
        <v>9983</v>
      </c>
      <c r="G3429" s="116">
        <v>55450</v>
      </c>
      <c r="H3429" s="73">
        <v>1315.9</v>
      </c>
      <c r="I3429" s="70">
        <v>42.138460369329003</v>
      </c>
      <c r="J3429" s="74">
        <v>89642</v>
      </c>
      <c r="K3429" s="73">
        <v>1353.2</v>
      </c>
      <c r="L3429" s="75">
        <v>66.244457582027806</v>
      </c>
    </row>
    <row r="3430" spans="2:12" x14ac:dyDescent="0.2">
      <c r="B3430" s="71" t="s">
        <v>7197</v>
      </c>
      <c r="C3430" s="72" t="s">
        <v>7196</v>
      </c>
      <c r="D3430" s="72" t="s">
        <v>6051</v>
      </c>
      <c r="E3430" s="72" t="s">
        <v>10118</v>
      </c>
      <c r="F3430" s="72" t="s">
        <v>9983</v>
      </c>
      <c r="G3430" s="116">
        <v>82765</v>
      </c>
      <c r="H3430" s="73">
        <v>1269.5999999999999</v>
      </c>
      <c r="I3430" s="70">
        <v>65.1898235664776</v>
      </c>
      <c r="J3430" s="74">
        <v>138525</v>
      </c>
      <c r="K3430" s="73">
        <v>1323.5</v>
      </c>
      <c r="L3430" s="75">
        <v>104.665659236872</v>
      </c>
    </row>
    <row r="3431" spans="2:12" x14ac:dyDescent="0.2">
      <c r="B3431" s="71" t="s">
        <v>7197</v>
      </c>
      <c r="C3431" s="72" t="s">
        <v>7196</v>
      </c>
      <c r="D3431" s="72" t="s">
        <v>6052</v>
      </c>
      <c r="E3431" s="72" t="s">
        <v>10118</v>
      </c>
      <c r="F3431" s="72" t="s">
        <v>9983</v>
      </c>
      <c r="G3431" s="116">
        <v>6048</v>
      </c>
      <c r="H3431" s="73">
        <v>229.1</v>
      </c>
      <c r="I3431" s="70">
        <v>26.3989524225229</v>
      </c>
      <c r="J3431" s="74">
        <v>10000</v>
      </c>
      <c r="K3431" s="73">
        <v>254.7</v>
      </c>
      <c r="L3431" s="75">
        <v>39.261876717707104</v>
      </c>
    </row>
    <row r="3432" spans="2:12" x14ac:dyDescent="0.2">
      <c r="B3432" s="71" t="s">
        <v>7197</v>
      </c>
      <c r="C3432" s="72" t="s">
        <v>7196</v>
      </c>
      <c r="D3432" s="72" t="s">
        <v>6053</v>
      </c>
      <c r="E3432" s="72" t="s">
        <v>10118</v>
      </c>
      <c r="F3432" s="72" t="s">
        <v>9983</v>
      </c>
      <c r="G3432" s="116">
        <v>46409</v>
      </c>
      <c r="H3432" s="73">
        <v>1196</v>
      </c>
      <c r="I3432" s="70">
        <v>38.803511705685601</v>
      </c>
      <c r="J3432" s="74">
        <v>48897</v>
      </c>
      <c r="K3432" s="73">
        <v>1236</v>
      </c>
      <c r="L3432" s="75">
        <v>39.5606796116505</v>
      </c>
    </row>
    <row r="3433" spans="2:12" x14ac:dyDescent="0.2">
      <c r="B3433" s="71" t="s">
        <v>7197</v>
      </c>
      <c r="C3433" s="72" t="s">
        <v>7196</v>
      </c>
      <c r="D3433" s="72" t="s">
        <v>6054</v>
      </c>
      <c r="E3433" s="72" t="s">
        <v>10118</v>
      </c>
      <c r="F3433" s="72" t="s">
        <v>9983</v>
      </c>
      <c r="G3433" s="116">
        <v>11550</v>
      </c>
      <c r="H3433" s="73">
        <v>280.60000000000002</v>
      </c>
      <c r="I3433" s="70">
        <v>41.161796151104802</v>
      </c>
      <c r="J3433" s="74">
        <v>12350</v>
      </c>
      <c r="K3433" s="73">
        <v>298.2</v>
      </c>
      <c r="L3433" s="75">
        <v>41.4151576123407</v>
      </c>
    </row>
    <row r="3434" spans="2:12" x14ac:dyDescent="0.2">
      <c r="B3434" s="71" t="s">
        <v>7197</v>
      </c>
      <c r="C3434" s="72" t="s">
        <v>7196</v>
      </c>
      <c r="D3434" s="72" t="s">
        <v>7994</v>
      </c>
      <c r="E3434" s="72" t="s">
        <v>10118</v>
      </c>
      <c r="F3434" s="72" t="s">
        <v>9983</v>
      </c>
      <c r="G3434" s="116">
        <v>44494</v>
      </c>
      <c r="H3434" s="73">
        <v>763.1</v>
      </c>
      <c r="I3434" s="70">
        <v>58.306906041147897</v>
      </c>
      <c r="J3434" s="74">
        <v>46740</v>
      </c>
      <c r="K3434" s="73">
        <v>801.6</v>
      </c>
      <c r="L3434" s="75">
        <v>58.308383233532901</v>
      </c>
    </row>
    <row r="3435" spans="2:12" x14ac:dyDescent="0.2">
      <c r="B3435" s="71" t="s">
        <v>7197</v>
      </c>
      <c r="C3435" s="72" t="s">
        <v>7196</v>
      </c>
      <c r="D3435" s="72" t="s">
        <v>6055</v>
      </c>
      <c r="E3435" s="72" t="s">
        <v>10118</v>
      </c>
      <c r="F3435" s="72" t="s">
        <v>9983</v>
      </c>
      <c r="G3435" s="116">
        <v>14648</v>
      </c>
      <c r="H3435" s="73">
        <v>502.5</v>
      </c>
      <c r="I3435" s="70">
        <v>29.1502487562189</v>
      </c>
      <c r="J3435" s="74">
        <v>15000</v>
      </c>
      <c r="K3435" s="73">
        <v>509.25</v>
      </c>
      <c r="L3435" s="75">
        <v>29.455081001472799</v>
      </c>
    </row>
    <row r="3436" spans="2:12" x14ac:dyDescent="0.2">
      <c r="B3436" s="71" t="s">
        <v>7197</v>
      </c>
      <c r="C3436" s="72" t="s">
        <v>7196</v>
      </c>
      <c r="D3436" s="72" t="s">
        <v>8093</v>
      </c>
      <c r="E3436" s="72" t="s">
        <v>10118</v>
      </c>
      <c r="F3436" s="72" t="s">
        <v>9983</v>
      </c>
      <c r="G3436" s="116">
        <v>36604</v>
      </c>
      <c r="H3436" s="73">
        <v>1962.1</v>
      </c>
      <c r="I3436" s="70">
        <v>18.655522144640901</v>
      </c>
      <c r="J3436" s="74">
        <v>37604</v>
      </c>
      <c r="K3436" s="73">
        <v>2007.7</v>
      </c>
      <c r="L3436" s="75">
        <v>18.729889923793401</v>
      </c>
    </row>
    <row r="3437" spans="2:12" x14ac:dyDescent="0.2">
      <c r="B3437" s="71" t="s">
        <v>7197</v>
      </c>
      <c r="C3437" s="72" t="s">
        <v>7196</v>
      </c>
      <c r="D3437" s="72" t="s">
        <v>8094</v>
      </c>
      <c r="E3437" s="72" t="s">
        <v>10118</v>
      </c>
      <c r="F3437" s="72" t="s">
        <v>9983</v>
      </c>
      <c r="G3437" s="116">
        <v>7340</v>
      </c>
      <c r="H3437" s="73">
        <v>333.6</v>
      </c>
      <c r="I3437" s="70">
        <v>22.0023980815348</v>
      </c>
      <c r="J3437" s="74">
        <v>8260</v>
      </c>
      <c r="K3437" s="73">
        <v>359.1</v>
      </c>
      <c r="L3437" s="75">
        <v>23.001949317738799</v>
      </c>
    </row>
    <row r="3438" spans="2:12" x14ac:dyDescent="0.2">
      <c r="B3438" s="71" t="s">
        <v>7197</v>
      </c>
      <c r="C3438" s="72" t="s">
        <v>7196</v>
      </c>
      <c r="D3438" s="72" t="s">
        <v>5421</v>
      </c>
      <c r="E3438" s="72" t="s">
        <v>10118</v>
      </c>
      <c r="F3438" s="72" t="s">
        <v>9983</v>
      </c>
      <c r="G3438" s="116">
        <v>54242</v>
      </c>
      <c r="H3438" s="73">
        <v>1716.7</v>
      </c>
      <c r="I3438" s="70">
        <v>31.5966680258636</v>
      </c>
      <c r="J3438" s="74">
        <v>58127</v>
      </c>
      <c r="K3438" s="73">
        <v>1789.2</v>
      </c>
      <c r="L3438" s="75">
        <v>32.487704001788501</v>
      </c>
    </row>
    <row r="3439" spans="2:12" x14ac:dyDescent="0.2">
      <c r="B3439" s="71" t="s">
        <v>7197</v>
      </c>
      <c r="C3439" s="72" t="s">
        <v>7196</v>
      </c>
      <c r="D3439" s="72" t="s">
        <v>8095</v>
      </c>
      <c r="E3439" s="72" t="s">
        <v>10118</v>
      </c>
      <c r="F3439" s="72" t="s">
        <v>9983</v>
      </c>
      <c r="G3439" s="116">
        <v>113651</v>
      </c>
      <c r="H3439" s="73">
        <v>1826.8</v>
      </c>
      <c r="I3439" s="70">
        <v>62.213159623385202</v>
      </c>
      <c r="J3439" s="74">
        <v>113651</v>
      </c>
      <c r="K3439" s="73">
        <v>1890.9</v>
      </c>
      <c r="L3439" s="75">
        <v>60.104183193188398</v>
      </c>
    </row>
    <row r="3440" spans="2:12" x14ac:dyDescent="0.2">
      <c r="B3440" s="71" t="s">
        <v>7197</v>
      </c>
      <c r="C3440" s="72" t="s">
        <v>7196</v>
      </c>
      <c r="D3440" s="72" t="s">
        <v>8096</v>
      </c>
      <c r="E3440" s="72" t="s">
        <v>10118</v>
      </c>
      <c r="F3440" s="72" t="s">
        <v>9983</v>
      </c>
      <c r="G3440" s="116">
        <v>12750</v>
      </c>
      <c r="H3440" s="73">
        <v>382.8</v>
      </c>
      <c r="I3440" s="70">
        <v>33.307210031347999</v>
      </c>
      <c r="J3440" s="74">
        <v>12978</v>
      </c>
      <c r="K3440" s="73">
        <v>404.7</v>
      </c>
      <c r="L3440" s="75">
        <v>32.068198665678302</v>
      </c>
    </row>
    <row r="3441" spans="2:12" x14ac:dyDescent="0.2">
      <c r="B3441" s="71" t="s">
        <v>7197</v>
      </c>
      <c r="C3441" s="72" t="s">
        <v>7196</v>
      </c>
      <c r="D3441" s="72" t="s">
        <v>8097</v>
      </c>
      <c r="E3441" s="72" t="s">
        <v>10118</v>
      </c>
      <c r="F3441" s="72" t="s">
        <v>9983</v>
      </c>
      <c r="G3441" s="116">
        <v>34308</v>
      </c>
      <c r="H3441" s="73">
        <v>812.6</v>
      </c>
      <c r="I3441" s="70">
        <v>42.220034457297601</v>
      </c>
      <c r="J3441" s="74">
        <v>36833</v>
      </c>
      <c r="K3441" s="73">
        <v>825.3</v>
      </c>
      <c r="L3441" s="75">
        <v>44.629831576396498</v>
      </c>
    </row>
    <row r="3442" spans="2:12" x14ac:dyDescent="0.2">
      <c r="B3442" s="71" t="s">
        <v>7197</v>
      </c>
      <c r="C3442" s="72" t="s">
        <v>7196</v>
      </c>
      <c r="D3442" s="72" t="s">
        <v>8098</v>
      </c>
      <c r="E3442" s="72" t="s">
        <v>10118</v>
      </c>
      <c r="F3442" s="72" t="s">
        <v>9983</v>
      </c>
      <c r="G3442" s="116">
        <v>3800</v>
      </c>
      <c r="H3442" s="73">
        <v>167.2</v>
      </c>
      <c r="I3442" s="70">
        <v>22.727272727272702</v>
      </c>
      <c r="J3442" s="74">
        <v>3800</v>
      </c>
      <c r="K3442" s="73">
        <v>167.5</v>
      </c>
      <c r="L3442" s="75">
        <v>22.686567164179099</v>
      </c>
    </row>
    <row r="3443" spans="2:12" x14ac:dyDescent="0.2">
      <c r="B3443" s="71" t="s">
        <v>7197</v>
      </c>
      <c r="C3443" s="72" t="s">
        <v>7196</v>
      </c>
      <c r="D3443" s="72" t="s">
        <v>8099</v>
      </c>
      <c r="E3443" s="72" t="s">
        <v>10118</v>
      </c>
      <c r="F3443" s="72" t="s">
        <v>9983</v>
      </c>
      <c r="G3443" s="116">
        <v>18467</v>
      </c>
      <c r="H3443" s="73">
        <v>663.8</v>
      </c>
      <c r="I3443" s="70">
        <v>27.8201265441398</v>
      </c>
      <c r="J3443" s="74">
        <v>19250</v>
      </c>
      <c r="K3443" s="73">
        <v>678.4</v>
      </c>
      <c r="L3443" s="75">
        <v>28.375589622641499</v>
      </c>
    </row>
    <row r="3444" spans="2:12" x14ac:dyDescent="0.2">
      <c r="B3444" s="71" t="s">
        <v>7197</v>
      </c>
      <c r="C3444" s="72" t="s">
        <v>7196</v>
      </c>
      <c r="D3444" s="72" t="s">
        <v>8100</v>
      </c>
      <c r="E3444" s="72" t="s">
        <v>10118</v>
      </c>
      <c r="F3444" s="72" t="s">
        <v>9983</v>
      </c>
      <c r="G3444" s="116">
        <v>70532</v>
      </c>
      <c r="H3444" s="73">
        <v>1424.1</v>
      </c>
      <c r="I3444" s="70">
        <v>49.517420827189099</v>
      </c>
      <c r="J3444" s="74">
        <v>62568</v>
      </c>
      <c r="K3444" s="73">
        <v>1472.2</v>
      </c>
      <c r="L3444" s="75">
        <v>42.499660372232</v>
      </c>
    </row>
    <row r="3445" spans="2:12" x14ac:dyDescent="0.2">
      <c r="B3445" s="71" t="s">
        <v>7197</v>
      </c>
      <c r="C3445" s="72" t="s">
        <v>7196</v>
      </c>
      <c r="D3445" s="72" t="s">
        <v>8729</v>
      </c>
      <c r="E3445" s="72" t="s">
        <v>10118</v>
      </c>
      <c r="F3445" s="72" t="s">
        <v>9990</v>
      </c>
      <c r="G3445" s="116">
        <v>0</v>
      </c>
      <c r="H3445" s="73">
        <v>73.48</v>
      </c>
      <c r="I3445" s="70">
        <v>0</v>
      </c>
      <c r="J3445" s="74">
        <v>0</v>
      </c>
      <c r="K3445" s="73">
        <v>87.6</v>
      </c>
      <c r="L3445" s="75">
        <v>0</v>
      </c>
    </row>
    <row r="3446" spans="2:12" x14ac:dyDescent="0.2">
      <c r="B3446" s="71" t="s">
        <v>7197</v>
      </c>
      <c r="C3446" s="72" t="s">
        <v>7196</v>
      </c>
      <c r="D3446" s="72" t="s">
        <v>8101</v>
      </c>
      <c r="E3446" s="72" t="s">
        <v>10118</v>
      </c>
      <c r="F3446" s="72" t="s">
        <v>9983</v>
      </c>
      <c r="G3446" s="116">
        <v>120300</v>
      </c>
      <c r="H3446" s="73">
        <v>3294.8</v>
      </c>
      <c r="I3446" s="70">
        <v>36.512079640645901</v>
      </c>
      <c r="J3446" s="74">
        <v>151218</v>
      </c>
      <c r="K3446" s="73">
        <v>3363</v>
      </c>
      <c r="L3446" s="75">
        <v>44.965209634255103</v>
      </c>
    </row>
    <row r="3447" spans="2:12" x14ac:dyDescent="0.2">
      <c r="B3447" s="71" t="s">
        <v>7198</v>
      </c>
      <c r="C3447" s="72" t="s">
        <v>7951</v>
      </c>
      <c r="D3447" s="72" t="s">
        <v>8102</v>
      </c>
      <c r="E3447" s="72" t="s">
        <v>10120</v>
      </c>
      <c r="F3447" s="72" t="s">
        <v>9983</v>
      </c>
      <c r="G3447" s="116">
        <v>3475</v>
      </c>
      <c r="H3447" s="73">
        <v>150</v>
      </c>
      <c r="I3447" s="70">
        <v>23.1666666666667</v>
      </c>
      <c r="J3447" s="74">
        <v>4000</v>
      </c>
      <c r="K3447" s="73">
        <v>153</v>
      </c>
      <c r="L3447" s="75">
        <v>26.143790849673199</v>
      </c>
    </row>
    <row r="3448" spans="2:12" x14ac:dyDescent="0.2">
      <c r="B3448" s="71" t="s">
        <v>7198</v>
      </c>
      <c r="C3448" s="72" t="s">
        <v>7951</v>
      </c>
      <c r="D3448" s="72" t="s">
        <v>8103</v>
      </c>
      <c r="E3448" s="72" t="s">
        <v>10120</v>
      </c>
      <c r="F3448" s="72" t="s">
        <v>9983</v>
      </c>
      <c r="G3448" s="116">
        <v>15400</v>
      </c>
      <c r="H3448" s="73">
        <v>643</v>
      </c>
      <c r="I3448" s="70">
        <v>23.950233281492999</v>
      </c>
      <c r="J3448" s="74">
        <v>16000</v>
      </c>
      <c r="K3448" s="73">
        <v>649</v>
      </c>
      <c r="L3448" s="75">
        <v>24.653312788906</v>
      </c>
    </row>
    <row r="3449" spans="2:12" x14ac:dyDescent="0.2">
      <c r="B3449" s="71" t="s">
        <v>7198</v>
      </c>
      <c r="C3449" s="72" t="s">
        <v>7951</v>
      </c>
      <c r="D3449" s="72" t="s">
        <v>8104</v>
      </c>
      <c r="E3449" s="72" t="s">
        <v>10120</v>
      </c>
      <c r="F3449" s="72" t="s">
        <v>9983</v>
      </c>
      <c r="G3449" s="116">
        <v>13820</v>
      </c>
      <c r="H3449" s="73">
        <v>494</v>
      </c>
      <c r="I3449" s="70">
        <v>27.9757085020243</v>
      </c>
      <c r="J3449" s="74">
        <v>13625</v>
      </c>
      <c r="K3449" s="73">
        <v>488</v>
      </c>
      <c r="L3449" s="75">
        <v>27.9200819672131</v>
      </c>
    </row>
    <row r="3450" spans="2:12" x14ac:dyDescent="0.2">
      <c r="B3450" s="71" t="s">
        <v>7198</v>
      </c>
      <c r="C3450" s="72" t="s">
        <v>7951</v>
      </c>
      <c r="D3450" s="72" t="s">
        <v>8105</v>
      </c>
      <c r="E3450" s="72" t="s">
        <v>10120</v>
      </c>
      <c r="F3450" s="72" t="s">
        <v>9983</v>
      </c>
      <c r="G3450" s="116">
        <v>4300</v>
      </c>
      <c r="H3450" s="73">
        <v>316</v>
      </c>
      <c r="I3450" s="70">
        <v>13.6075949367089</v>
      </c>
      <c r="J3450" s="74">
        <v>4416</v>
      </c>
      <c r="K3450" s="73">
        <v>320</v>
      </c>
      <c r="L3450" s="75">
        <v>13.8</v>
      </c>
    </row>
    <row r="3451" spans="2:12" x14ac:dyDescent="0.2">
      <c r="B3451" s="71" t="s">
        <v>7198</v>
      </c>
      <c r="C3451" s="72" t="s">
        <v>7951</v>
      </c>
      <c r="D3451" s="72" t="s">
        <v>8106</v>
      </c>
      <c r="E3451" s="72" t="s">
        <v>10120</v>
      </c>
      <c r="F3451" s="72" t="s">
        <v>9983</v>
      </c>
      <c r="G3451" s="116">
        <v>8000</v>
      </c>
      <c r="H3451" s="73">
        <v>319</v>
      </c>
      <c r="I3451" s="70">
        <v>25.078369905956102</v>
      </c>
      <c r="J3451" s="74">
        <v>8500</v>
      </c>
      <c r="K3451" s="73">
        <v>324</v>
      </c>
      <c r="L3451" s="75">
        <v>26.234567901234598</v>
      </c>
    </row>
    <row r="3452" spans="2:12" x14ac:dyDescent="0.2">
      <c r="B3452" s="71" t="s">
        <v>7198</v>
      </c>
      <c r="C3452" s="72" t="s">
        <v>7951</v>
      </c>
      <c r="D3452" s="72" t="s">
        <v>8107</v>
      </c>
      <c r="E3452" s="72" t="s">
        <v>10120</v>
      </c>
      <c r="F3452" s="72" t="s">
        <v>9983</v>
      </c>
      <c r="G3452" s="116">
        <v>15600</v>
      </c>
      <c r="H3452" s="73">
        <v>950</v>
      </c>
      <c r="I3452" s="70">
        <v>16.421052631578899</v>
      </c>
      <c r="J3452" s="74">
        <v>15566</v>
      </c>
      <c r="K3452" s="73">
        <v>948</v>
      </c>
      <c r="L3452" s="75">
        <v>16.419831223628702</v>
      </c>
    </row>
    <row r="3453" spans="2:12" x14ac:dyDescent="0.2">
      <c r="B3453" s="71" t="s">
        <v>7200</v>
      </c>
      <c r="C3453" s="72" t="s">
        <v>7199</v>
      </c>
      <c r="D3453" s="72" t="s">
        <v>8108</v>
      </c>
      <c r="E3453" s="72" t="s">
        <v>10118</v>
      </c>
      <c r="F3453" s="72" t="s">
        <v>9983</v>
      </c>
      <c r="G3453" s="116">
        <v>233.97</v>
      </c>
      <c r="H3453" s="73">
        <v>12.36</v>
      </c>
      <c r="I3453" s="70">
        <v>18.929611650485398</v>
      </c>
      <c r="J3453" s="74">
        <v>264.73</v>
      </c>
      <c r="K3453" s="73">
        <v>11.37</v>
      </c>
      <c r="L3453" s="75">
        <v>23.283201407212001</v>
      </c>
    </row>
    <row r="3454" spans="2:12" x14ac:dyDescent="0.2">
      <c r="B3454" s="71" t="s">
        <v>7200</v>
      </c>
      <c r="C3454" s="72" t="s">
        <v>7199</v>
      </c>
      <c r="D3454" s="72" t="s">
        <v>8730</v>
      </c>
      <c r="E3454" s="72" t="s">
        <v>10118</v>
      </c>
      <c r="F3454" s="72" t="s">
        <v>9990</v>
      </c>
      <c r="G3454" s="116">
        <v>0</v>
      </c>
      <c r="H3454" s="73">
        <v>19.53</v>
      </c>
      <c r="I3454" s="70">
        <v>0</v>
      </c>
      <c r="J3454" s="74">
        <v>0</v>
      </c>
      <c r="K3454" s="73">
        <v>20.03</v>
      </c>
      <c r="L3454" s="75">
        <v>0</v>
      </c>
    </row>
    <row r="3455" spans="2:12" x14ac:dyDescent="0.2">
      <c r="B3455" s="71" t="s">
        <v>7200</v>
      </c>
      <c r="C3455" s="72" t="s">
        <v>7199</v>
      </c>
      <c r="D3455" s="72" t="s">
        <v>8109</v>
      </c>
      <c r="E3455" s="72" t="s">
        <v>10118</v>
      </c>
      <c r="F3455" s="72" t="s">
        <v>9983</v>
      </c>
      <c r="G3455" s="116">
        <v>3000</v>
      </c>
      <c r="H3455" s="73">
        <v>99.11</v>
      </c>
      <c r="I3455" s="70">
        <v>30.269397638987002</v>
      </c>
      <c r="J3455" s="74">
        <v>3000</v>
      </c>
      <c r="K3455" s="73">
        <v>102.45</v>
      </c>
      <c r="L3455" s="75">
        <v>29.282576866764298</v>
      </c>
    </row>
    <row r="3456" spans="2:12" x14ac:dyDescent="0.2">
      <c r="B3456" s="71" t="s">
        <v>7200</v>
      </c>
      <c r="C3456" s="72" t="s">
        <v>7199</v>
      </c>
      <c r="D3456" s="72" t="s">
        <v>8110</v>
      </c>
      <c r="E3456" s="72" t="s">
        <v>10118</v>
      </c>
      <c r="F3456" s="72" t="s">
        <v>9983</v>
      </c>
      <c r="G3456" s="116">
        <v>25000</v>
      </c>
      <c r="H3456" s="73">
        <v>796.84</v>
      </c>
      <c r="I3456" s="70">
        <v>31.3739270116962</v>
      </c>
      <c r="J3456" s="74">
        <v>25000</v>
      </c>
      <c r="K3456" s="73">
        <v>884.98</v>
      </c>
      <c r="L3456" s="75">
        <v>28.2492259712084</v>
      </c>
    </row>
    <row r="3457" spans="2:12" x14ac:dyDescent="0.2">
      <c r="B3457" s="71" t="s">
        <v>7200</v>
      </c>
      <c r="C3457" s="72" t="s">
        <v>7199</v>
      </c>
      <c r="D3457" s="72" t="s">
        <v>7188</v>
      </c>
      <c r="E3457" s="72" t="s">
        <v>10118</v>
      </c>
      <c r="F3457" s="72" t="s">
        <v>9983</v>
      </c>
      <c r="G3457" s="116">
        <v>1865.19</v>
      </c>
      <c r="H3457" s="73">
        <v>79.69</v>
      </c>
      <c r="I3457" s="70">
        <v>23.405571589910899</v>
      </c>
      <c r="J3457" s="74">
        <v>1908.36</v>
      </c>
      <c r="K3457" s="73">
        <v>84.26</v>
      </c>
      <c r="L3457" s="75">
        <v>22.648469024448101</v>
      </c>
    </row>
    <row r="3458" spans="2:12" x14ac:dyDescent="0.2">
      <c r="B3458" s="71" t="s">
        <v>7200</v>
      </c>
      <c r="C3458" s="72" t="s">
        <v>7199</v>
      </c>
      <c r="D3458" s="72" t="s">
        <v>8111</v>
      </c>
      <c r="E3458" s="72" t="s">
        <v>10118</v>
      </c>
      <c r="F3458" s="72" t="s">
        <v>9983</v>
      </c>
      <c r="G3458" s="116">
        <v>6000</v>
      </c>
      <c r="H3458" s="73">
        <v>293.87</v>
      </c>
      <c r="I3458" s="70">
        <v>20.4171912750536</v>
      </c>
      <c r="J3458" s="74">
        <v>6000</v>
      </c>
      <c r="K3458" s="73">
        <v>299.2</v>
      </c>
      <c r="L3458" s="75">
        <v>20.053475935828899</v>
      </c>
    </row>
    <row r="3459" spans="2:12" x14ac:dyDescent="0.2">
      <c r="B3459" s="71" t="s">
        <v>7200</v>
      </c>
      <c r="C3459" s="72" t="s">
        <v>7199</v>
      </c>
      <c r="D3459" s="72" t="s">
        <v>8731</v>
      </c>
      <c r="E3459" s="72" t="s">
        <v>10118</v>
      </c>
      <c r="F3459" s="72" t="s">
        <v>9990</v>
      </c>
      <c r="G3459" s="116">
        <v>0</v>
      </c>
      <c r="H3459" s="73">
        <v>4.26</v>
      </c>
      <c r="I3459" s="70">
        <v>0</v>
      </c>
      <c r="J3459" s="74">
        <v>0</v>
      </c>
      <c r="K3459" s="73">
        <v>4.26</v>
      </c>
      <c r="L3459" s="75">
        <v>0</v>
      </c>
    </row>
    <row r="3460" spans="2:12" x14ac:dyDescent="0.2">
      <c r="B3460" s="71" t="s">
        <v>7200</v>
      </c>
      <c r="C3460" s="72" t="s">
        <v>7199</v>
      </c>
      <c r="D3460" s="72" t="s">
        <v>8112</v>
      </c>
      <c r="E3460" s="72" t="s">
        <v>10118</v>
      </c>
      <c r="F3460" s="72" t="s">
        <v>9983</v>
      </c>
      <c r="G3460" s="116">
        <v>5900</v>
      </c>
      <c r="H3460" s="73">
        <v>192.43</v>
      </c>
      <c r="I3460" s="70">
        <v>30.660499922049599</v>
      </c>
      <c r="J3460" s="74">
        <v>5900</v>
      </c>
      <c r="K3460" s="73">
        <v>198.79</v>
      </c>
      <c r="L3460" s="75">
        <v>29.679561346144201</v>
      </c>
    </row>
    <row r="3461" spans="2:12" x14ac:dyDescent="0.2">
      <c r="B3461" s="71" t="s">
        <v>7200</v>
      </c>
      <c r="C3461" s="72" t="s">
        <v>7199</v>
      </c>
      <c r="D3461" s="72" t="s">
        <v>8113</v>
      </c>
      <c r="E3461" s="72" t="s">
        <v>10118</v>
      </c>
      <c r="F3461" s="72" t="s">
        <v>9983</v>
      </c>
      <c r="G3461" s="116">
        <v>4227.4799999999996</v>
      </c>
      <c r="H3461" s="73">
        <v>204.61</v>
      </c>
      <c r="I3461" s="70">
        <v>20.661160256096998</v>
      </c>
      <c r="J3461" s="74">
        <v>5133.3</v>
      </c>
      <c r="K3461" s="73">
        <v>209.83</v>
      </c>
      <c r="L3461" s="75">
        <v>24.464089977600899</v>
      </c>
    </row>
    <row r="3462" spans="2:12" x14ac:dyDescent="0.2">
      <c r="B3462" s="71" t="s">
        <v>7200</v>
      </c>
      <c r="C3462" s="72" t="s">
        <v>7199</v>
      </c>
      <c r="D3462" s="72" t="s">
        <v>8114</v>
      </c>
      <c r="E3462" s="72" t="s">
        <v>10118</v>
      </c>
      <c r="F3462" s="72" t="s">
        <v>9983</v>
      </c>
      <c r="G3462" s="116">
        <v>522.52</v>
      </c>
      <c r="H3462" s="73">
        <v>25.29</v>
      </c>
      <c r="I3462" s="70">
        <v>20.661130881771498</v>
      </c>
      <c r="J3462" s="74">
        <v>618.70000000000005</v>
      </c>
      <c r="K3462" s="73">
        <v>25.29</v>
      </c>
      <c r="L3462" s="75">
        <v>24.4642151047845</v>
      </c>
    </row>
    <row r="3463" spans="2:12" x14ac:dyDescent="0.2">
      <c r="B3463" s="71" t="s">
        <v>7200</v>
      </c>
      <c r="C3463" s="72" t="s">
        <v>7199</v>
      </c>
      <c r="D3463" s="72" t="s">
        <v>8115</v>
      </c>
      <c r="E3463" s="72" t="s">
        <v>10118</v>
      </c>
      <c r="F3463" s="72" t="s">
        <v>9983</v>
      </c>
      <c r="G3463" s="116">
        <v>51401</v>
      </c>
      <c r="H3463" s="73">
        <v>1105.08</v>
      </c>
      <c r="I3463" s="70">
        <v>46.513374597314197</v>
      </c>
      <c r="J3463" s="74">
        <v>53901</v>
      </c>
      <c r="K3463" s="73">
        <v>1117.22</v>
      </c>
      <c r="L3463" s="75">
        <v>48.245645441363401</v>
      </c>
    </row>
    <row r="3464" spans="2:12" x14ac:dyDescent="0.2">
      <c r="B3464" s="71" t="s">
        <v>7200</v>
      </c>
      <c r="C3464" s="72" t="s">
        <v>7199</v>
      </c>
      <c r="D3464" s="72" t="s">
        <v>8732</v>
      </c>
      <c r="E3464" s="72" t="s">
        <v>10118</v>
      </c>
      <c r="F3464" s="72" t="s">
        <v>9990</v>
      </c>
      <c r="G3464" s="116">
        <v>0</v>
      </c>
      <c r="H3464" s="73">
        <v>23.56</v>
      </c>
      <c r="I3464" s="70">
        <v>0</v>
      </c>
      <c r="J3464" s="74">
        <v>0</v>
      </c>
      <c r="K3464" s="73">
        <v>23.24</v>
      </c>
      <c r="L3464" s="75">
        <v>0</v>
      </c>
    </row>
    <row r="3465" spans="2:12" x14ac:dyDescent="0.2">
      <c r="B3465" s="71" t="s">
        <v>7200</v>
      </c>
      <c r="C3465" s="72" t="s">
        <v>7199</v>
      </c>
      <c r="D3465" s="72" t="s">
        <v>8116</v>
      </c>
      <c r="E3465" s="72" t="s">
        <v>10118</v>
      </c>
      <c r="F3465" s="72" t="s">
        <v>9983</v>
      </c>
      <c r="G3465" s="116">
        <v>1700</v>
      </c>
      <c r="H3465" s="73">
        <v>148.37</v>
      </c>
      <c r="I3465" s="70">
        <v>11.457841881782</v>
      </c>
      <c r="J3465" s="74">
        <v>1700</v>
      </c>
      <c r="K3465" s="73">
        <v>152.25</v>
      </c>
      <c r="L3465" s="75">
        <v>11.1658456486043</v>
      </c>
    </row>
    <row r="3466" spans="2:12" x14ac:dyDescent="0.2">
      <c r="B3466" s="71" t="s">
        <v>7200</v>
      </c>
      <c r="C3466" s="72" t="s">
        <v>7199</v>
      </c>
      <c r="D3466" s="72" t="s">
        <v>8733</v>
      </c>
      <c r="E3466" s="72" t="s">
        <v>10118</v>
      </c>
      <c r="F3466" s="72" t="s">
        <v>9990</v>
      </c>
      <c r="G3466" s="116">
        <v>0</v>
      </c>
      <c r="H3466" s="73">
        <v>8.2200000000000006</v>
      </c>
      <c r="I3466" s="70">
        <v>0</v>
      </c>
      <c r="J3466" s="74">
        <v>0</v>
      </c>
      <c r="K3466" s="73">
        <v>8.89</v>
      </c>
      <c r="L3466" s="75">
        <v>0</v>
      </c>
    </row>
    <row r="3467" spans="2:12" x14ac:dyDescent="0.2">
      <c r="B3467" s="71" t="s">
        <v>7200</v>
      </c>
      <c r="C3467" s="72" t="s">
        <v>7199</v>
      </c>
      <c r="D3467" s="72" t="s">
        <v>8734</v>
      </c>
      <c r="E3467" s="72" t="s">
        <v>10118</v>
      </c>
      <c r="F3467" s="72" t="s">
        <v>9990</v>
      </c>
      <c r="G3467" s="116">
        <v>0</v>
      </c>
      <c r="H3467" s="73">
        <v>13.94</v>
      </c>
      <c r="I3467" s="70">
        <v>0</v>
      </c>
      <c r="J3467" s="74">
        <v>0</v>
      </c>
      <c r="K3467" s="73">
        <v>15.8</v>
      </c>
      <c r="L3467" s="75">
        <v>0</v>
      </c>
    </row>
    <row r="3468" spans="2:12" x14ac:dyDescent="0.2">
      <c r="B3468" s="71" t="s">
        <v>7200</v>
      </c>
      <c r="C3468" s="72" t="s">
        <v>7199</v>
      </c>
      <c r="D3468" s="72" t="s">
        <v>7722</v>
      </c>
      <c r="E3468" s="72" t="s">
        <v>10118</v>
      </c>
      <c r="F3468" s="72" t="s">
        <v>9983</v>
      </c>
      <c r="G3468" s="116">
        <v>271.33</v>
      </c>
      <c r="H3468" s="73">
        <v>84.14</v>
      </c>
      <c r="I3468" s="70">
        <v>3.2247444734965498</v>
      </c>
      <c r="J3468" s="74">
        <v>177.76</v>
      </c>
      <c r="K3468" s="73">
        <v>81.59</v>
      </c>
      <c r="L3468" s="75">
        <v>2.17869836989827</v>
      </c>
    </row>
    <row r="3469" spans="2:12" x14ac:dyDescent="0.2">
      <c r="B3469" s="71" t="s">
        <v>7200</v>
      </c>
      <c r="C3469" s="72" t="s">
        <v>7199</v>
      </c>
      <c r="D3469" s="72" t="s">
        <v>8118</v>
      </c>
      <c r="E3469" s="72" t="s">
        <v>10118</v>
      </c>
      <c r="F3469" s="72" t="s">
        <v>9983</v>
      </c>
      <c r="G3469" s="116">
        <v>2000</v>
      </c>
      <c r="H3469" s="73">
        <v>176.1</v>
      </c>
      <c r="I3469" s="70">
        <v>11.3571834185122</v>
      </c>
      <c r="J3469" s="74">
        <v>3000</v>
      </c>
      <c r="K3469" s="73">
        <v>184.2</v>
      </c>
      <c r="L3469" s="75">
        <v>16.286644951140101</v>
      </c>
    </row>
    <row r="3470" spans="2:12" x14ac:dyDescent="0.2">
      <c r="B3470" s="71" t="s">
        <v>7200</v>
      </c>
      <c r="C3470" s="72" t="s">
        <v>7199</v>
      </c>
      <c r="D3470" s="72" t="s">
        <v>5610</v>
      </c>
      <c r="E3470" s="72" t="s">
        <v>10118</v>
      </c>
      <c r="F3470" s="72" t="s">
        <v>9983</v>
      </c>
      <c r="G3470" s="116">
        <v>3100</v>
      </c>
      <c r="H3470" s="73">
        <v>132.30000000000001</v>
      </c>
      <c r="I3470" s="70">
        <v>23.4315948601663</v>
      </c>
      <c r="J3470" s="74">
        <v>3720</v>
      </c>
      <c r="K3470" s="73">
        <v>135.94</v>
      </c>
      <c r="L3470" s="75">
        <v>27.365013976754501</v>
      </c>
    </row>
    <row r="3471" spans="2:12" x14ac:dyDescent="0.2">
      <c r="B3471" s="71" t="s">
        <v>7200</v>
      </c>
      <c r="C3471" s="72" t="s">
        <v>7199</v>
      </c>
      <c r="D3471" s="72" t="s">
        <v>8119</v>
      </c>
      <c r="E3471" s="72" t="s">
        <v>10118</v>
      </c>
      <c r="F3471" s="72" t="s">
        <v>9983</v>
      </c>
      <c r="G3471" s="116">
        <v>1500</v>
      </c>
      <c r="H3471" s="73">
        <v>138.22999999999999</v>
      </c>
      <c r="I3471" s="70">
        <v>10.8514794183607</v>
      </c>
      <c r="J3471" s="74">
        <v>2000</v>
      </c>
      <c r="K3471" s="73">
        <v>138.63999999999999</v>
      </c>
      <c r="L3471" s="75">
        <v>14.425851125216401</v>
      </c>
    </row>
    <row r="3472" spans="2:12" x14ac:dyDescent="0.2">
      <c r="B3472" s="71" t="s">
        <v>7200</v>
      </c>
      <c r="C3472" s="72" t="s">
        <v>7199</v>
      </c>
      <c r="D3472" s="72" t="s">
        <v>8120</v>
      </c>
      <c r="E3472" s="72" t="s">
        <v>10118</v>
      </c>
      <c r="F3472" s="72" t="s">
        <v>9983</v>
      </c>
      <c r="G3472" s="116">
        <v>38000</v>
      </c>
      <c r="H3472" s="73">
        <v>676.34</v>
      </c>
      <c r="I3472" s="70">
        <v>56.184759144808801</v>
      </c>
      <c r="J3472" s="74">
        <v>42000</v>
      </c>
      <c r="K3472" s="73">
        <v>689.08</v>
      </c>
      <c r="L3472" s="75">
        <v>60.950832994717601</v>
      </c>
    </row>
    <row r="3473" spans="2:12" x14ac:dyDescent="0.2">
      <c r="B3473" s="71" t="s">
        <v>7200</v>
      </c>
      <c r="C3473" s="72" t="s">
        <v>7199</v>
      </c>
      <c r="D3473" s="72" t="s">
        <v>8121</v>
      </c>
      <c r="E3473" s="72" t="s">
        <v>10118</v>
      </c>
      <c r="F3473" s="72" t="s">
        <v>9983</v>
      </c>
      <c r="G3473" s="116">
        <v>1882.96</v>
      </c>
      <c r="H3473" s="73">
        <v>110.75</v>
      </c>
      <c r="I3473" s="70">
        <v>17.001896162528201</v>
      </c>
      <c r="J3473" s="74">
        <v>1889.24</v>
      </c>
      <c r="K3473" s="73">
        <v>111.49</v>
      </c>
      <c r="L3473" s="75">
        <v>16.945376266929799</v>
      </c>
    </row>
    <row r="3474" spans="2:12" x14ac:dyDescent="0.2">
      <c r="B3474" s="71" t="s">
        <v>7200</v>
      </c>
      <c r="C3474" s="72" t="s">
        <v>7199</v>
      </c>
      <c r="D3474" s="72" t="s">
        <v>8122</v>
      </c>
      <c r="E3474" s="72" t="s">
        <v>10118</v>
      </c>
      <c r="F3474" s="72" t="s">
        <v>9983</v>
      </c>
      <c r="G3474" s="116">
        <v>130</v>
      </c>
      <c r="H3474" s="73">
        <v>38.67</v>
      </c>
      <c r="I3474" s="70">
        <v>3.3617791569692299</v>
      </c>
      <c r="J3474" s="74">
        <v>456.19</v>
      </c>
      <c r="K3474" s="73">
        <v>39.130000000000003</v>
      </c>
      <c r="L3474" s="75">
        <v>11.658318425760299</v>
      </c>
    </row>
    <row r="3475" spans="2:12" x14ac:dyDescent="0.2">
      <c r="B3475" s="71" t="s">
        <v>7200</v>
      </c>
      <c r="C3475" s="72" t="s">
        <v>7199</v>
      </c>
      <c r="D3475" s="72" t="s">
        <v>8123</v>
      </c>
      <c r="E3475" s="72" t="s">
        <v>10118</v>
      </c>
      <c r="F3475" s="72" t="s">
        <v>9983</v>
      </c>
      <c r="G3475" s="116">
        <v>6100</v>
      </c>
      <c r="H3475" s="73">
        <v>145.47</v>
      </c>
      <c r="I3475" s="70">
        <v>41.933044614009802</v>
      </c>
      <c r="J3475" s="74">
        <v>6100</v>
      </c>
      <c r="K3475" s="73">
        <v>146.18</v>
      </c>
      <c r="L3475" s="75">
        <v>41.729374743466998</v>
      </c>
    </row>
    <row r="3476" spans="2:12" x14ac:dyDescent="0.2">
      <c r="B3476" s="71" t="s">
        <v>7200</v>
      </c>
      <c r="C3476" s="72" t="s">
        <v>7199</v>
      </c>
      <c r="D3476" s="72" t="s">
        <v>8124</v>
      </c>
      <c r="E3476" s="72" t="s">
        <v>10118</v>
      </c>
      <c r="F3476" s="72" t="s">
        <v>9983</v>
      </c>
      <c r="G3476" s="116">
        <v>1200</v>
      </c>
      <c r="H3476" s="73">
        <v>75.92</v>
      </c>
      <c r="I3476" s="70">
        <v>15.8061116965227</v>
      </c>
      <c r="J3476" s="74">
        <v>1200</v>
      </c>
      <c r="K3476" s="73">
        <v>75.819999999999993</v>
      </c>
      <c r="L3476" s="75">
        <v>15.826958586125</v>
      </c>
    </row>
    <row r="3477" spans="2:12" x14ac:dyDescent="0.2">
      <c r="B3477" s="71" t="s">
        <v>7200</v>
      </c>
      <c r="C3477" s="72" t="s">
        <v>7199</v>
      </c>
      <c r="D3477" s="72" t="s">
        <v>7728</v>
      </c>
      <c r="E3477" s="72" t="s">
        <v>10118</v>
      </c>
      <c r="F3477" s="72" t="s">
        <v>9983</v>
      </c>
      <c r="G3477" s="116">
        <v>4150</v>
      </c>
      <c r="H3477" s="73">
        <v>349.54</v>
      </c>
      <c r="I3477" s="70">
        <v>11.8727470389655</v>
      </c>
      <c r="J3477" s="74">
        <v>6150</v>
      </c>
      <c r="K3477" s="73">
        <v>353.55</v>
      </c>
      <c r="L3477" s="75">
        <v>17.394993635977901</v>
      </c>
    </row>
    <row r="3478" spans="2:12" x14ac:dyDescent="0.2">
      <c r="B3478" s="71" t="s">
        <v>7200</v>
      </c>
      <c r="C3478" s="72" t="s">
        <v>7199</v>
      </c>
      <c r="D3478" s="72" t="s">
        <v>7729</v>
      </c>
      <c r="E3478" s="72" t="s">
        <v>10118</v>
      </c>
      <c r="F3478" s="72" t="s">
        <v>9983</v>
      </c>
      <c r="G3478" s="116">
        <v>2000</v>
      </c>
      <c r="H3478" s="73">
        <v>100.85</v>
      </c>
      <c r="I3478" s="70">
        <v>19.831432821021298</v>
      </c>
      <c r="J3478" s="74">
        <v>2000</v>
      </c>
      <c r="K3478" s="73">
        <v>103.53</v>
      </c>
      <c r="L3478" s="75">
        <v>19.318072056408798</v>
      </c>
    </row>
    <row r="3479" spans="2:12" x14ac:dyDescent="0.2">
      <c r="B3479" s="71" t="s">
        <v>7200</v>
      </c>
      <c r="C3479" s="72" t="s">
        <v>7199</v>
      </c>
      <c r="D3479" s="72" t="s">
        <v>2450</v>
      </c>
      <c r="E3479" s="72" t="s">
        <v>10118</v>
      </c>
      <c r="F3479" s="72" t="s">
        <v>9990</v>
      </c>
      <c r="G3479" s="116">
        <v>0</v>
      </c>
      <c r="H3479" s="73">
        <v>46.08</v>
      </c>
      <c r="I3479" s="70">
        <v>0</v>
      </c>
      <c r="J3479" s="74">
        <v>0</v>
      </c>
      <c r="K3479" s="73">
        <v>44.19</v>
      </c>
      <c r="L3479" s="75">
        <v>0</v>
      </c>
    </row>
    <row r="3480" spans="2:12" x14ac:dyDescent="0.2">
      <c r="B3480" s="71" t="s">
        <v>7200</v>
      </c>
      <c r="C3480" s="72" t="s">
        <v>7199</v>
      </c>
      <c r="D3480" s="72" t="s">
        <v>7730</v>
      </c>
      <c r="E3480" s="72" t="s">
        <v>10118</v>
      </c>
      <c r="F3480" s="72" t="s">
        <v>9983</v>
      </c>
      <c r="G3480" s="116">
        <v>152.53</v>
      </c>
      <c r="H3480" s="73">
        <v>14.03</v>
      </c>
      <c r="I3480" s="70">
        <v>10.871703492516</v>
      </c>
      <c r="J3480" s="74">
        <v>126.45</v>
      </c>
      <c r="K3480" s="73">
        <v>15.17</v>
      </c>
      <c r="L3480" s="75">
        <v>8.3355306526038202</v>
      </c>
    </row>
    <row r="3481" spans="2:12" x14ac:dyDescent="0.2">
      <c r="B3481" s="71" t="s">
        <v>7200</v>
      </c>
      <c r="C3481" s="72" t="s">
        <v>7199</v>
      </c>
      <c r="D3481" s="72" t="s">
        <v>7731</v>
      </c>
      <c r="E3481" s="72" t="s">
        <v>10118</v>
      </c>
      <c r="F3481" s="72" t="s">
        <v>9983</v>
      </c>
      <c r="G3481" s="116">
        <v>57.19</v>
      </c>
      <c r="H3481" s="73">
        <v>3.96</v>
      </c>
      <c r="I3481" s="70">
        <v>14.441919191919199</v>
      </c>
      <c r="J3481" s="74">
        <v>71.150000000000006</v>
      </c>
      <c r="K3481" s="73">
        <v>4.9400000000000004</v>
      </c>
      <c r="L3481" s="75">
        <v>14.4028340080972</v>
      </c>
    </row>
    <row r="3482" spans="2:12" x14ac:dyDescent="0.2">
      <c r="B3482" s="71" t="s">
        <v>7200</v>
      </c>
      <c r="C3482" s="72" t="s">
        <v>7199</v>
      </c>
      <c r="D3482" s="72" t="s">
        <v>7732</v>
      </c>
      <c r="E3482" s="72" t="s">
        <v>10118</v>
      </c>
      <c r="F3482" s="72" t="s">
        <v>9983</v>
      </c>
      <c r="G3482" s="116">
        <v>118.48</v>
      </c>
      <c r="H3482" s="73">
        <v>36.74</v>
      </c>
      <c r="I3482" s="70">
        <v>3.2248230811105101</v>
      </c>
      <c r="J3482" s="74">
        <v>84.54</v>
      </c>
      <c r="K3482" s="73">
        <v>38.799999999999997</v>
      </c>
      <c r="L3482" s="75">
        <v>2.17886597938144</v>
      </c>
    </row>
    <row r="3483" spans="2:12" x14ac:dyDescent="0.2">
      <c r="B3483" s="71" t="s">
        <v>7200</v>
      </c>
      <c r="C3483" s="72" t="s">
        <v>7199</v>
      </c>
      <c r="D3483" s="72" t="s">
        <v>7733</v>
      </c>
      <c r="E3483" s="72" t="s">
        <v>10118</v>
      </c>
      <c r="F3483" s="72" t="s">
        <v>9983</v>
      </c>
      <c r="G3483" s="116">
        <v>2500</v>
      </c>
      <c r="H3483" s="73">
        <v>89.55</v>
      </c>
      <c r="I3483" s="70">
        <v>27.917364600781699</v>
      </c>
      <c r="J3483" s="74">
        <v>2625</v>
      </c>
      <c r="K3483" s="73">
        <v>92.83</v>
      </c>
      <c r="L3483" s="75">
        <v>28.2774964989766</v>
      </c>
    </row>
    <row r="3484" spans="2:12" x14ac:dyDescent="0.2">
      <c r="B3484" s="71" t="s">
        <v>7200</v>
      </c>
      <c r="C3484" s="72" t="s">
        <v>7199</v>
      </c>
      <c r="D3484" s="72" t="s">
        <v>7734</v>
      </c>
      <c r="E3484" s="72" t="s">
        <v>10118</v>
      </c>
      <c r="F3484" s="72" t="s">
        <v>9983</v>
      </c>
      <c r="G3484" s="116">
        <v>7701.33</v>
      </c>
      <c r="H3484" s="73">
        <v>242.39</v>
      </c>
      <c r="I3484" s="70">
        <v>31.7724741119683</v>
      </c>
      <c r="J3484" s="74">
        <v>8397.27</v>
      </c>
      <c r="K3484" s="73">
        <v>248.4</v>
      </c>
      <c r="L3484" s="75">
        <v>33.8054347826087</v>
      </c>
    </row>
    <row r="3485" spans="2:12" x14ac:dyDescent="0.2">
      <c r="B3485" s="71" t="s">
        <v>7200</v>
      </c>
      <c r="C3485" s="72" t="s">
        <v>7199</v>
      </c>
      <c r="D3485" s="72" t="s">
        <v>7735</v>
      </c>
      <c r="E3485" s="72" t="s">
        <v>10118</v>
      </c>
      <c r="F3485" s="72" t="s">
        <v>9983</v>
      </c>
      <c r="G3485" s="116">
        <v>700</v>
      </c>
      <c r="H3485" s="73">
        <v>81.56</v>
      </c>
      <c r="I3485" s="70">
        <v>8.5826385483079903</v>
      </c>
      <c r="J3485" s="74">
        <v>700</v>
      </c>
      <c r="K3485" s="73">
        <v>82.67</v>
      </c>
      <c r="L3485" s="75">
        <v>8.4674005080440296</v>
      </c>
    </row>
    <row r="3486" spans="2:12" x14ac:dyDescent="0.2">
      <c r="B3486" s="71" t="s">
        <v>7200</v>
      </c>
      <c r="C3486" s="72" t="s">
        <v>7199</v>
      </c>
      <c r="D3486" s="72" t="s">
        <v>7736</v>
      </c>
      <c r="E3486" s="72" t="s">
        <v>10118</v>
      </c>
      <c r="F3486" s="72" t="s">
        <v>9983</v>
      </c>
      <c r="G3486" s="116">
        <v>2540</v>
      </c>
      <c r="H3486" s="73">
        <v>191.89</v>
      </c>
      <c r="I3486" s="70">
        <v>13.236750221481101</v>
      </c>
      <c r="J3486" s="74">
        <v>2540</v>
      </c>
      <c r="K3486" s="73">
        <v>188.11</v>
      </c>
      <c r="L3486" s="75">
        <v>13.5027377598214</v>
      </c>
    </row>
    <row r="3487" spans="2:12" x14ac:dyDescent="0.2">
      <c r="B3487" s="71" t="s">
        <v>7200</v>
      </c>
      <c r="C3487" s="72" t="s">
        <v>7199</v>
      </c>
      <c r="D3487" s="72" t="s">
        <v>7737</v>
      </c>
      <c r="E3487" s="72" t="s">
        <v>10118</v>
      </c>
      <c r="F3487" s="72" t="s">
        <v>9983</v>
      </c>
      <c r="G3487" s="116">
        <v>140.37</v>
      </c>
      <c r="H3487" s="73">
        <v>9.7200000000000006</v>
      </c>
      <c r="I3487" s="70">
        <v>14.4413580246914</v>
      </c>
      <c r="J3487" s="74">
        <v>140.01</v>
      </c>
      <c r="K3487" s="73">
        <v>9.7200000000000006</v>
      </c>
      <c r="L3487" s="75">
        <v>14.4043209876543</v>
      </c>
    </row>
    <row r="3488" spans="2:12" x14ac:dyDescent="0.2">
      <c r="B3488" s="71" t="s">
        <v>7200</v>
      </c>
      <c r="C3488" s="72" t="s">
        <v>7199</v>
      </c>
      <c r="D3488" s="72" t="s">
        <v>8735</v>
      </c>
      <c r="E3488" s="72" t="s">
        <v>10118</v>
      </c>
      <c r="F3488" s="72" t="s">
        <v>9990</v>
      </c>
      <c r="G3488" s="116">
        <v>0</v>
      </c>
      <c r="H3488" s="73">
        <v>48.39</v>
      </c>
      <c r="I3488" s="70">
        <v>0</v>
      </c>
      <c r="J3488" s="74">
        <v>0</v>
      </c>
      <c r="K3488" s="73">
        <v>49.25</v>
      </c>
      <c r="L3488" s="75">
        <v>0</v>
      </c>
    </row>
    <row r="3489" spans="2:12" x14ac:dyDescent="0.2">
      <c r="B3489" s="71" t="s">
        <v>7200</v>
      </c>
      <c r="C3489" s="72" t="s">
        <v>7199</v>
      </c>
      <c r="D3489" s="72" t="s">
        <v>7738</v>
      </c>
      <c r="E3489" s="72" t="s">
        <v>10118</v>
      </c>
      <c r="F3489" s="72" t="s">
        <v>9983</v>
      </c>
      <c r="G3489" s="116">
        <v>4835</v>
      </c>
      <c r="H3489" s="73">
        <v>257.73</v>
      </c>
      <c r="I3489" s="70">
        <v>18.759942575563599</v>
      </c>
      <c r="J3489" s="74">
        <v>4835</v>
      </c>
      <c r="K3489" s="73">
        <v>258.17</v>
      </c>
      <c r="L3489" s="75">
        <v>18.727969942286101</v>
      </c>
    </row>
    <row r="3490" spans="2:12" x14ac:dyDescent="0.2">
      <c r="B3490" s="71" t="s">
        <v>7200</v>
      </c>
      <c r="C3490" s="72" t="s">
        <v>7199</v>
      </c>
      <c r="D3490" s="72" t="s">
        <v>7739</v>
      </c>
      <c r="E3490" s="72" t="s">
        <v>10118</v>
      </c>
      <c r="F3490" s="72" t="s">
        <v>9983</v>
      </c>
      <c r="G3490" s="116">
        <v>1595.4</v>
      </c>
      <c r="H3490" s="73">
        <v>106.67</v>
      </c>
      <c r="I3490" s="70">
        <v>14.956407612262099</v>
      </c>
      <c r="J3490" s="74">
        <v>1865.72</v>
      </c>
      <c r="K3490" s="73">
        <v>109.1</v>
      </c>
      <c r="L3490" s="75">
        <v>17.101008249312599</v>
      </c>
    </row>
    <row r="3491" spans="2:12" x14ac:dyDescent="0.2">
      <c r="B3491" s="71" t="s">
        <v>7200</v>
      </c>
      <c r="C3491" s="72" t="s">
        <v>7199</v>
      </c>
      <c r="D3491" s="72" t="s">
        <v>7740</v>
      </c>
      <c r="E3491" s="72" t="s">
        <v>10118</v>
      </c>
      <c r="F3491" s="72" t="s">
        <v>9990</v>
      </c>
      <c r="G3491" s="116">
        <v>0</v>
      </c>
      <c r="H3491" s="73">
        <v>45.32</v>
      </c>
      <c r="I3491" s="70">
        <v>0</v>
      </c>
      <c r="J3491" s="74">
        <v>0</v>
      </c>
      <c r="K3491" s="73">
        <v>44.34</v>
      </c>
      <c r="L3491" s="75">
        <v>0</v>
      </c>
    </row>
    <row r="3492" spans="2:12" x14ac:dyDescent="0.2">
      <c r="B3492" s="71" t="s">
        <v>7200</v>
      </c>
      <c r="C3492" s="72" t="s">
        <v>7199</v>
      </c>
      <c r="D3492" s="72" t="s">
        <v>7741</v>
      </c>
      <c r="E3492" s="72" t="s">
        <v>10118</v>
      </c>
      <c r="F3492" s="72" t="s">
        <v>9983</v>
      </c>
      <c r="G3492" s="116">
        <v>300</v>
      </c>
      <c r="H3492" s="73">
        <v>45.98</v>
      </c>
      <c r="I3492" s="70">
        <v>6.5245759025663297</v>
      </c>
      <c r="J3492" s="74">
        <v>300</v>
      </c>
      <c r="K3492" s="73">
        <v>45.65</v>
      </c>
      <c r="L3492" s="75">
        <v>6.5717415115005497</v>
      </c>
    </row>
    <row r="3493" spans="2:12" x14ac:dyDescent="0.2">
      <c r="B3493" s="71" t="s">
        <v>7200</v>
      </c>
      <c r="C3493" s="72" t="s">
        <v>7199</v>
      </c>
      <c r="D3493" s="72" t="s">
        <v>7742</v>
      </c>
      <c r="E3493" s="72" t="s">
        <v>10118</v>
      </c>
      <c r="F3493" s="72" t="s">
        <v>9983</v>
      </c>
      <c r="G3493" s="116">
        <v>98900</v>
      </c>
      <c r="H3493" s="73">
        <v>1894.07</v>
      </c>
      <c r="I3493" s="70">
        <v>52.215599212278299</v>
      </c>
      <c r="J3493" s="74">
        <v>105549</v>
      </c>
      <c r="K3493" s="73">
        <v>2021.23</v>
      </c>
      <c r="L3493" s="75">
        <v>52.220182760002601</v>
      </c>
    </row>
    <row r="3494" spans="2:12" x14ac:dyDescent="0.2">
      <c r="B3494" s="71" t="s">
        <v>7200</v>
      </c>
      <c r="C3494" s="72" t="s">
        <v>7199</v>
      </c>
      <c r="D3494" s="72" t="s">
        <v>7743</v>
      </c>
      <c r="E3494" s="72" t="s">
        <v>10118</v>
      </c>
      <c r="F3494" s="72" t="s">
        <v>9983</v>
      </c>
      <c r="G3494" s="116">
        <v>3331.73</v>
      </c>
      <c r="H3494" s="73">
        <v>256.08999999999997</v>
      </c>
      <c r="I3494" s="70">
        <v>13.0099964856105</v>
      </c>
      <c r="J3494" s="74">
        <v>3331.73</v>
      </c>
      <c r="K3494" s="73">
        <v>254.2</v>
      </c>
      <c r="L3494" s="75">
        <v>13.1067269866247</v>
      </c>
    </row>
    <row r="3495" spans="2:12" x14ac:dyDescent="0.2">
      <c r="B3495" s="71" t="s">
        <v>7200</v>
      </c>
      <c r="C3495" s="72" t="s">
        <v>7199</v>
      </c>
      <c r="D3495" s="72" t="s">
        <v>7744</v>
      </c>
      <c r="E3495" s="72" t="s">
        <v>10118</v>
      </c>
      <c r="F3495" s="72" t="s">
        <v>9983</v>
      </c>
      <c r="G3495" s="116">
        <v>1500</v>
      </c>
      <c r="H3495" s="73">
        <v>126.73</v>
      </c>
      <c r="I3495" s="70">
        <v>11.836187169573099</v>
      </c>
      <c r="J3495" s="74">
        <v>1500</v>
      </c>
      <c r="K3495" s="73">
        <v>125.27</v>
      </c>
      <c r="L3495" s="75">
        <v>11.9741358665283</v>
      </c>
    </row>
    <row r="3496" spans="2:12" x14ac:dyDescent="0.2">
      <c r="B3496" s="71" t="s">
        <v>7200</v>
      </c>
      <c r="C3496" s="72" t="s">
        <v>7199</v>
      </c>
      <c r="D3496" s="72" t="s">
        <v>7745</v>
      </c>
      <c r="E3496" s="72" t="s">
        <v>10118</v>
      </c>
      <c r="F3496" s="72" t="s">
        <v>9983</v>
      </c>
      <c r="G3496" s="116">
        <v>308.26</v>
      </c>
      <c r="H3496" s="73">
        <v>39.18</v>
      </c>
      <c r="I3496" s="70">
        <v>7.8677896886166403</v>
      </c>
      <c r="J3496" s="74">
        <v>345.93</v>
      </c>
      <c r="K3496" s="73">
        <v>46.52</v>
      </c>
      <c r="L3496" s="75">
        <v>7.4361564918314702</v>
      </c>
    </row>
    <row r="3497" spans="2:12" x14ac:dyDescent="0.2">
      <c r="B3497" s="71" t="s">
        <v>7200</v>
      </c>
      <c r="C3497" s="72" t="s">
        <v>7199</v>
      </c>
      <c r="D3497" s="72" t="s">
        <v>7746</v>
      </c>
      <c r="E3497" s="72" t="s">
        <v>10118</v>
      </c>
      <c r="F3497" s="72" t="s">
        <v>9983</v>
      </c>
      <c r="G3497" s="116">
        <v>431.6</v>
      </c>
      <c r="H3497" s="73">
        <v>14.14</v>
      </c>
      <c r="I3497" s="70">
        <v>30.523338048090501</v>
      </c>
      <c r="J3497" s="74">
        <v>460.88</v>
      </c>
      <c r="K3497" s="73">
        <v>14.34</v>
      </c>
      <c r="L3497" s="75">
        <v>32.139470013946998</v>
      </c>
    </row>
    <row r="3498" spans="2:12" x14ac:dyDescent="0.2">
      <c r="B3498" s="71" t="s">
        <v>7200</v>
      </c>
      <c r="C3498" s="72" t="s">
        <v>7199</v>
      </c>
      <c r="D3498" s="72" t="s">
        <v>8736</v>
      </c>
      <c r="E3498" s="72" t="s">
        <v>10118</v>
      </c>
      <c r="F3498" s="72" t="s">
        <v>9990</v>
      </c>
      <c r="G3498" s="116">
        <v>0</v>
      </c>
      <c r="H3498" s="73">
        <v>11.5</v>
      </c>
      <c r="I3498" s="70">
        <v>0</v>
      </c>
      <c r="J3498" s="74">
        <v>0</v>
      </c>
      <c r="K3498" s="73">
        <v>11.5</v>
      </c>
      <c r="L3498" s="75">
        <v>0</v>
      </c>
    </row>
    <row r="3499" spans="2:12" x14ac:dyDescent="0.2">
      <c r="B3499" s="71" t="s">
        <v>7200</v>
      </c>
      <c r="C3499" s="72" t="s">
        <v>7199</v>
      </c>
      <c r="D3499" s="72" t="s">
        <v>7747</v>
      </c>
      <c r="E3499" s="72" t="s">
        <v>10118</v>
      </c>
      <c r="F3499" s="72" t="s">
        <v>9983</v>
      </c>
      <c r="G3499" s="116">
        <v>710.98</v>
      </c>
      <c r="H3499" s="73">
        <v>25.77</v>
      </c>
      <c r="I3499" s="70">
        <v>27.589445091191301</v>
      </c>
      <c r="J3499" s="74">
        <v>681.65</v>
      </c>
      <c r="K3499" s="73">
        <v>24.98</v>
      </c>
      <c r="L3499" s="75">
        <v>27.287830264211401</v>
      </c>
    </row>
    <row r="3500" spans="2:12" x14ac:dyDescent="0.2">
      <c r="B3500" s="71" t="s">
        <v>7200</v>
      </c>
      <c r="C3500" s="72" t="s">
        <v>7199</v>
      </c>
      <c r="D3500" s="72" t="s">
        <v>4160</v>
      </c>
      <c r="E3500" s="72" t="s">
        <v>10118</v>
      </c>
      <c r="F3500" s="72" t="s">
        <v>9983</v>
      </c>
      <c r="G3500" s="116">
        <v>3500</v>
      </c>
      <c r="H3500" s="73">
        <v>636.30999999999995</v>
      </c>
      <c r="I3500" s="70">
        <v>5.5004636105043101</v>
      </c>
      <c r="J3500" s="74">
        <v>4000</v>
      </c>
      <c r="K3500" s="73">
        <v>662.79</v>
      </c>
      <c r="L3500" s="75">
        <v>6.0350940720288504</v>
      </c>
    </row>
    <row r="3501" spans="2:12" x14ac:dyDescent="0.2">
      <c r="B3501" s="71" t="s">
        <v>7200</v>
      </c>
      <c r="C3501" s="72" t="s">
        <v>7199</v>
      </c>
      <c r="D3501" s="72" t="s">
        <v>4161</v>
      </c>
      <c r="E3501" s="72" t="s">
        <v>10118</v>
      </c>
      <c r="F3501" s="72" t="s">
        <v>9983</v>
      </c>
      <c r="G3501" s="116">
        <v>990</v>
      </c>
      <c r="H3501" s="73">
        <v>103.6</v>
      </c>
      <c r="I3501" s="70">
        <v>9.5559845559845602</v>
      </c>
      <c r="J3501" s="74">
        <v>1240</v>
      </c>
      <c r="K3501" s="73">
        <v>104.83</v>
      </c>
      <c r="L3501" s="75">
        <v>11.828674997615201</v>
      </c>
    </row>
    <row r="3502" spans="2:12" x14ac:dyDescent="0.2">
      <c r="B3502" s="71" t="s">
        <v>7200</v>
      </c>
      <c r="C3502" s="72" t="s">
        <v>7199</v>
      </c>
      <c r="D3502" s="72" t="s">
        <v>4162</v>
      </c>
      <c r="E3502" s="72" t="s">
        <v>10118</v>
      </c>
      <c r="F3502" s="72" t="s">
        <v>9983</v>
      </c>
      <c r="G3502" s="116">
        <v>460</v>
      </c>
      <c r="H3502" s="73">
        <v>55.94</v>
      </c>
      <c r="I3502" s="70">
        <v>8.2230961744726496</v>
      </c>
      <c r="J3502" s="74">
        <v>460</v>
      </c>
      <c r="K3502" s="73">
        <v>55.95</v>
      </c>
      <c r="L3502" s="75">
        <v>8.2216264521894509</v>
      </c>
    </row>
    <row r="3503" spans="2:12" x14ac:dyDescent="0.2">
      <c r="B3503" s="71" t="s">
        <v>7200</v>
      </c>
      <c r="C3503" s="72" t="s">
        <v>7199</v>
      </c>
      <c r="D3503" s="72" t="s">
        <v>8737</v>
      </c>
      <c r="E3503" s="72" t="s">
        <v>10118</v>
      </c>
      <c r="F3503" s="72" t="s">
        <v>9990</v>
      </c>
      <c r="G3503" s="116">
        <v>0</v>
      </c>
      <c r="H3503" s="73">
        <v>4.25</v>
      </c>
      <c r="I3503" s="70">
        <v>0</v>
      </c>
      <c r="J3503" s="74">
        <v>0</v>
      </c>
      <c r="K3503" s="73">
        <v>4.8499999999999996</v>
      </c>
      <c r="L3503" s="75">
        <v>0</v>
      </c>
    </row>
    <row r="3504" spans="2:12" x14ac:dyDescent="0.2">
      <c r="B3504" s="71" t="s">
        <v>7200</v>
      </c>
      <c r="C3504" s="72" t="s">
        <v>7199</v>
      </c>
      <c r="D3504" s="72" t="s">
        <v>4163</v>
      </c>
      <c r="E3504" s="72" t="s">
        <v>10118</v>
      </c>
      <c r="F3504" s="72" t="s">
        <v>9983</v>
      </c>
      <c r="G3504" s="116">
        <v>168.55</v>
      </c>
      <c r="H3504" s="73">
        <v>52.27</v>
      </c>
      <c r="I3504" s="70">
        <v>3.2246030227664102</v>
      </c>
      <c r="J3504" s="74">
        <v>113.64</v>
      </c>
      <c r="K3504" s="73">
        <v>52.16</v>
      </c>
      <c r="L3504" s="75">
        <v>2.17868098159509</v>
      </c>
    </row>
    <row r="3505" spans="2:12" x14ac:dyDescent="0.2">
      <c r="B3505" s="71" t="s">
        <v>7200</v>
      </c>
      <c r="C3505" s="72" t="s">
        <v>7199</v>
      </c>
      <c r="D3505" s="72" t="s">
        <v>8738</v>
      </c>
      <c r="E3505" s="72" t="s">
        <v>10118</v>
      </c>
      <c r="F3505" s="72" t="s">
        <v>9990</v>
      </c>
      <c r="G3505" s="116">
        <v>0</v>
      </c>
      <c r="H3505" s="73">
        <v>23.84</v>
      </c>
      <c r="I3505" s="70">
        <v>0</v>
      </c>
      <c r="J3505" s="74">
        <v>0</v>
      </c>
      <c r="K3505" s="73">
        <v>24.05</v>
      </c>
      <c r="L3505" s="75">
        <v>0</v>
      </c>
    </row>
    <row r="3506" spans="2:12" x14ac:dyDescent="0.2">
      <c r="B3506" s="71" t="s">
        <v>7200</v>
      </c>
      <c r="C3506" s="72" t="s">
        <v>7199</v>
      </c>
      <c r="D3506" s="72" t="s">
        <v>4164</v>
      </c>
      <c r="E3506" s="72" t="s">
        <v>10118</v>
      </c>
      <c r="F3506" s="72" t="s">
        <v>9983</v>
      </c>
      <c r="G3506" s="116">
        <v>981.39</v>
      </c>
      <c r="H3506" s="73">
        <v>41.93</v>
      </c>
      <c r="I3506" s="70">
        <v>23.4054376341522</v>
      </c>
      <c r="J3506" s="74">
        <v>949.65</v>
      </c>
      <c r="K3506" s="73">
        <v>41.93</v>
      </c>
      <c r="L3506" s="75">
        <v>22.648461721917499</v>
      </c>
    </row>
    <row r="3507" spans="2:12" x14ac:dyDescent="0.2">
      <c r="B3507" s="71" t="s">
        <v>7200</v>
      </c>
      <c r="C3507" s="72" t="s">
        <v>7199</v>
      </c>
      <c r="D3507" s="72" t="s">
        <v>8739</v>
      </c>
      <c r="E3507" s="72" t="s">
        <v>10118</v>
      </c>
      <c r="F3507" s="72" t="s">
        <v>9990</v>
      </c>
      <c r="G3507" s="116">
        <v>0</v>
      </c>
      <c r="H3507" s="73">
        <v>19.45</v>
      </c>
      <c r="I3507" s="70">
        <v>0</v>
      </c>
      <c r="J3507" s="74">
        <v>0</v>
      </c>
      <c r="K3507" s="73">
        <v>19.88</v>
      </c>
      <c r="L3507" s="75">
        <v>0</v>
      </c>
    </row>
    <row r="3508" spans="2:12" x14ac:dyDescent="0.2">
      <c r="B3508" s="71" t="s">
        <v>7200</v>
      </c>
      <c r="C3508" s="72" t="s">
        <v>7199</v>
      </c>
      <c r="D3508" s="72" t="s">
        <v>8740</v>
      </c>
      <c r="E3508" s="72" t="s">
        <v>10118</v>
      </c>
      <c r="F3508" s="72" t="s">
        <v>9990</v>
      </c>
      <c r="G3508" s="116">
        <v>0</v>
      </c>
      <c r="H3508" s="73">
        <v>17.21</v>
      </c>
      <c r="I3508" s="70">
        <v>0</v>
      </c>
      <c r="J3508" s="74">
        <v>0</v>
      </c>
      <c r="K3508" s="73">
        <v>17.899999999999999</v>
      </c>
      <c r="L3508" s="75">
        <v>0</v>
      </c>
    </row>
    <row r="3509" spans="2:12" x14ac:dyDescent="0.2">
      <c r="B3509" s="71" t="s">
        <v>7200</v>
      </c>
      <c r="C3509" s="72" t="s">
        <v>7199</v>
      </c>
      <c r="D3509" s="72" t="s">
        <v>3254</v>
      </c>
      <c r="E3509" s="72" t="s">
        <v>10118</v>
      </c>
      <c r="F3509" s="72" t="s">
        <v>9983</v>
      </c>
      <c r="G3509" s="116">
        <v>10462.950000000001</v>
      </c>
      <c r="H3509" s="73">
        <v>493.07</v>
      </c>
      <c r="I3509" s="70">
        <v>21.220009329304201</v>
      </c>
      <c r="J3509" s="74">
        <v>10460</v>
      </c>
      <c r="K3509" s="73">
        <v>497.3</v>
      </c>
      <c r="L3509" s="75">
        <v>21.033581339231901</v>
      </c>
    </row>
    <row r="3510" spans="2:12" x14ac:dyDescent="0.2">
      <c r="B3510" s="71" t="s">
        <v>7200</v>
      </c>
      <c r="C3510" s="72" t="s">
        <v>7199</v>
      </c>
      <c r="D3510" s="72" t="s">
        <v>3255</v>
      </c>
      <c r="E3510" s="72" t="s">
        <v>10118</v>
      </c>
      <c r="F3510" s="72" t="s">
        <v>9983</v>
      </c>
      <c r="G3510" s="116">
        <v>77500</v>
      </c>
      <c r="H3510" s="73">
        <v>1802.09</v>
      </c>
      <c r="I3510" s="70">
        <v>43.0056212508809</v>
      </c>
      <c r="J3510" s="74">
        <v>77500</v>
      </c>
      <c r="K3510" s="73">
        <v>1825.73</v>
      </c>
      <c r="L3510" s="75">
        <v>42.4487739150915</v>
      </c>
    </row>
    <row r="3511" spans="2:12" x14ac:dyDescent="0.2">
      <c r="B3511" s="71" t="s">
        <v>7200</v>
      </c>
      <c r="C3511" s="72" t="s">
        <v>7199</v>
      </c>
      <c r="D3511" s="72" t="s">
        <v>8741</v>
      </c>
      <c r="E3511" s="72" t="s">
        <v>10118</v>
      </c>
      <c r="F3511" s="72" t="s">
        <v>9990</v>
      </c>
      <c r="G3511" s="116">
        <v>0</v>
      </c>
      <c r="H3511" s="73">
        <v>34.11</v>
      </c>
      <c r="I3511" s="70">
        <v>0</v>
      </c>
      <c r="J3511" s="74">
        <v>0</v>
      </c>
      <c r="K3511" s="73">
        <v>33.92</v>
      </c>
      <c r="L3511" s="75">
        <v>0</v>
      </c>
    </row>
    <row r="3512" spans="2:12" x14ac:dyDescent="0.2">
      <c r="B3512" s="71" t="s">
        <v>7200</v>
      </c>
      <c r="C3512" s="72" t="s">
        <v>7199</v>
      </c>
      <c r="D3512" s="72" t="s">
        <v>3256</v>
      </c>
      <c r="E3512" s="72" t="s">
        <v>10118</v>
      </c>
      <c r="F3512" s="72" t="s">
        <v>9983</v>
      </c>
      <c r="G3512" s="116">
        <v>650</v>
      </c>
      <c r="H3512" s="73">
        <v>50.57</v>
      </c>
      <c r="I3512" s="70">
        <v>12.853470437018</v>
      </c>
      <c r="J3512" s="74">
        <v>700</v>
      </c>
      <c r="K3512" s="73">
        <v>50.58</v>
      </c>
      <c r="L3512" s="75">
        <v>13.8394622380388</v>
      </c>
    </row>
    <row r="3513" spans="2:12" x14ac:dyDescent="0.2">
      <c r="B3513" s="71" t="s">
        <v>7200</v>
      </c>
      <c r="C3513" s="72" t="s">
        <v>7199</v>
      </c>
      <c r="D3513" s="72" t="s">
        <v>3257</v>
      </c>
      <c r="E3513" s="72" t="s">
        <v>10118</v>
      </c>
      <c r="F3513" s="72" t="s">
        <v>9983</v>
      </c>
      <c r="G3513" s="116">
        <v>562.21</v>
      </c>
      <c r="H3513" s="73">
        <v>88.33</v>
      </c>
      <c r="I3513" s="70">
        <v>6.3648816936488197</v>
      </c>
      <c r="J3513" s="74">
        <v>668.85</v>
      </c>
      <c r="K3513" s="73">
        <v>89.68</v>
      </c>
      <c r="L3513" s="75">
        <v>7.4581846565566501</v>
      </c>
    </row>
    <row r="3514" spans="2:12" x14ac:dyDescent="0.2">
      <c r="B3514" s="71" t="s">
        <v>7200</v>
      </c>
      <c r="C3514" s="72" t="s">
        <v>7199</v>
      </c>
      <c r="D3514" s="72" t="s">
        <v>3258</v>
      </c>
      <c r="E3514" s="72" t="s">
        <v>10118</v>
      </c>
      <c r="F3514" s="72" t="s">
        <v>9983</v>
      </c>
      <c r="G3514" s="116">
        <v>1266.03</v>
      </c>
      <c r="H3514" s="73">
        <v>66.88</v>
      </c>
      <c r="I3514" s="70">
        <v>18.929874401913899</v>
      </c>
      <c r="J3514" s="74">
        <v>1535.27</v>
      </c>
      <c r="K3514" s="73">
        <v>65.94</v>
      </c>
      <c r="L3514" s="75">
        <v>23.2828328783743</v>
      </c>
    </row>
    <row r="3515" spans="2:12" x14ac:dyDescent="0.2">
      <c r="B3515" s="71" t="s">
        <v>7200</v>
      </c>
      <c r="C3515" s="72" t="s">
        <v>7199</v>
      </c>
      <c r="D3515" s="72" t="s">
        <v>3259</v>
      </c>
      <c r="E3515" s="72" t="s">
        <v>10118</v>
      </c>
      <c r="F3515" s="72" t="s">
        <v>9983</v>
      </c>
      <c r="G3515" s="116">
        <v>7500</v>
      </c>
      <c r="H3515" s="73">
        <v>202.6</v>
      </c>
      <c r="I3515" s="70">
        <v>37.018756169792702</v>
      </c>
      <c r="J3515" s="74">
        <v>8000</v>
      </c>
      <c r="K3515" s="73">
        <v>205.06</v>
      </c>
      <c r="L3515" s="75">
        <v>39.012971813127898</v>
      </c>
    </row>
    <row r="3516" spans="2:12" x14ac:dyDescent="0.2">
      <c r="B3516" s="71" t="s">
        <v>7200</v>
      </c>
      <c r="C3516" s="72" t="s">
        <v>7199</v>
      </c>
      <c r="D3516" s="72" t="s">
        <v>3260</v>
      </c>
      <c r="E3516" s="72" t="s">
        <v>10118</v>
      </c>
      <c r="F3516" s="72" t="s">
        <v>9983</v>
      </c>
      <c r="G3516" s="116">
        <v>531.44000000000005</v>
      </c>
      <c r="H3516" s="73">
        <v>16.62</v>
      </c>
      <c r="I3516" s="70">
        <v>31.975932611311698</v>
      </c>
      <c r="J3516" s="74">
        <v>557.15</v>
      </c>
      <c r="K3516" s="73">
        <v>17.52</v>
      </c>
      <c r="L3516" s="75">
        <v>31.800799086758001</v>
      </c>
    </row>
    <row r="3517" spans="2:12" x14ac:dyDescent="0.2">
      <c r="B3517" s="71" t="s">
        <v>7200</v>
      </c>
      <c r="C3517" s="72" t="s">
        <v>7199</v>
      </c>
      <c r="D3517" s="72" t="s">
        <v>3261</v>
      </c>
      <c r="E3517" s="72" t="s">
        <v>10118</v>
      </c>
      <c r="F3517" s="72" t="s">
        <v>9990</v>
      </c>
      <c r="G3517" s="116">
        <v>0</v>
      </c>
      <c r="H3517" s="73">
        <v>25.88</v>
      </c>
      <c r="I3517" s="70">
        <v>0</v>
      </c>
      <c r="J3517" s="74">
        <v>0</v>
      </c>
      <c r="K3517" s="73">
        <v>26.08</v>
      </c>
      <c r="L3517" s="75">
        <v>0</v>
      </c>
    </row>
    <row r="3518" spans="2:12" x14ac:dyDescent="0.2">
      <c r="B3518" s="71" t="s">
        <v>7200</v>
      </c>
      <c r="C3518" s="72" t="s">
        <v>7199</v>
      </c>
      <c r="D3518" s="72" t="s">
        <v>8742</v>
      </c>
      <c r="E3518" s="72" t="s">
        <v>10118</v>
      </c>
      <c r="F3518" s="72" t="s">
        <v>9990</v>
      </c>
      <c r="G3518" s="116">
        <v>0</v>
      </c>
      <c r="H3518" s="73">
        <v>1.38</v>
      </c>
      <c r="I3518" s="70">
        <v>0</v>
      </c>
      <c r="J3518" s="74">
        <v>0</v>
      </c>
      <c r="K3518" s="73">
        <v>1.38</v>
      </c>
      <c r="L3518" s="75">
        <v>0</v>
      </c>
    </row>
    <row r="3519" spans="2:12" x14ac:dyDescent="0.2">
      <c r="B3519" s="71" t="s">
        <v>7200</v>
      </c>
      <c r="C3519" s="72" t="s">
        <v>7199</v>
      </c>
      <c r="D3519" s="72" t="s">
        <v>2360</v>
      </c>
      <c r="E3519" s="72" t="s">
        <v>10118</v>
      </c>
      <c r="F3519" s="72" t="s">
        <v>9983</v>
      </c>
      <c r="G3519" s="116">
        <v>745.13</v>
      </c>
      <c r="H3519" s="73">
        <v>117.07</v>
      </c>
      <c r="I3519" s="70">
        <v>6.3648244639959</v>
      </c>
      <c r="J3519" s="74">
        <v>897</v>
      </c>
      <c r="K3519" s="73">
        <v>120.27</v>
      </c>
      <c r="L3519" s="75">
        <v>7.45821900723372</v>
      </c>
    </row>
    <row r="3520" spans="2:12" x14ac:dyDescent="0.2">
      <c r="B3520" s="71" t="s">
        <v>7200</v>
      </c>
      <c r="C3520" s="72" t="s">
        <v>7199</v>
      </c>
      <c r="D3520" s="72" t="s">
        <v>8743</v>
      </c>
      <c r="E3520" s="72" t="s">
        <v>10118</v>
      </c>
      <c r="F3520" s="72" t="s">
        <v>9990</v>
      </c>
      <c r="G3520" s="116">
        <v>0</v>
      </c>
      <c r="H3520" s="73">
        <v>9.2100000000000009</v>
      </c>
      <c r="I3520" s="70">
        <v>0</v>
      </c>
      <c r="J3520" s="74">
        <v>0</v>
      </c>
      <c r="K3520" s="73">
        <v>8.6999999999999993</v>
      </c>
      <c r="L3520" s="75">
        <v>0</v>
      </c>
    </row>
    <row r="3521" spans="2:12" x14ac:dyDescent="0.2">
      <c r="B3521" s="71" t="s">
        <v>7200</v>
      </c>
      <c r="C3521" s="72" t="s">
        <v>7199</v>
      </c>
      <c r="D3521" s="72" t="s">
        <v>2361</v>
      </c>
      <c r="E3521" s="72" t="s">
        <v>10118</v>
      </c>
      <c r="F3521" s="72" t="s">
        <v>9983</v>
      </c>
      <c r="G3521" s="116">
        <v>17.16</v>
      </c>
      <c r="H3521" s="73">
        <v>1.38</v>
      </c>
      <c r="I3521" s="70">
        <v>12.4347826086957</v>
      </c>
      <c r="J3521" s="74">
        <v>17.100000000000001</v>
      </c>
      <c r="K3521" s="73">
        <v>1.38</v>
      </c>
      <c r="L3521" s="75">
        <v>12.3913043478261</v>
      </c>
    </row>
    <row r="3522" spans="2:12" x14ac:dyDescent="0.2">
      <c r="B3522" s="71" t="s">
        <v>7200</v>
      </c>
      <c r="C3522" s="72" t="s">
        <v>7199</v>
      </c>
      <c r="D3522" s="72" t="s">
        <v>2362</v>
      </c>
      <c r="E3522" s="72" t="s">
        <v>10118</v>
      </c>
      <c r="F3522" s="72" t="s">
        <v>9983</v>
      </c>
      <c r="G3522" s="116">
        <v>9715</v>
      </c>
      <c r="H3522" s="73">
        <v>462.57</v>
      </c>
      <c r="I3522" s="70">
        <v>21.002226690014499</v>
      </c>
      <c r="J3522" s="74">
        <v>9715</v>
      </c>
      <c r="K3522" s="73">
        <v>467.36</v>
      </c>
      <c r="L3522" s="75">
        <v>20.7869736391647</v>
      </c>
    </row>
    <row r="3523" spans="2:12" x14ac:dyDescent="0.2">
      <c r="B3523" s="71" t="s">
        <v>7200</v>
      </c>
      <c r="C3523" s="72" t="s">
        <v>7199</v>
      </c>
      <c r="D3523" s="72" t="s">
        <v>2363</v>
      </c>
      <c r="E3523" s="72" t="s">
        <v>10118</v>
      </c>
      <c r="F3523" s="72" t="s">
        <v>9983</v>
      </c>
      <c r="G3523" s="116">
        <v>7500</v>
      </c>
      <c r="H3523" s="73">
        <v>184.51</v>
      </c>
      <c r="I3523" s="70">
        <v>40.648203349412</v>
      </c>
      <c r="J3523" s="74">
        <v>7500</v>
      </c>
      <c r="K3523" s="73">
        <v>184.56</v>
      </c>
      <c r="L3523" s="75">
        <v>40.637191157347203</v>
      </c>
    </row>
    <row r="3524" spans="2:12" x14ac:dyDescent="0.2">
      <c r="B3524" s="71" t="s">
        <v>7200</v>
      </c>
      <c r="C3524" s="72" t="s">
        <v>7199</v>
      </c>
      <c r="D3524" s="72" t="s">
        <v>8744</v>
      </c>
      <c r="E3524" s="72" t="s">
        <v>10118</v>
      </c>
      <c r="F3524" s="72" t="s">
        <v>9990</v>
      </c>
      <c r="G3524" s="116">
        <v>0</v>
      </c>
      <c r="H3524" s="73">
        <v>31.18</v>
      </c>
      <c r="I3524" s="70">
        <v>0</v>
      </c>
      <c r="J3524" s="74">
        <v>0</v>
      </c>
      <c r="K3524" s="73">
        <v>31.76</v>
      </c>
      <c r="L3524" s="75">
        <v>0</v>
      </c>
    </row>
    <row r="3525" spans="2:12" x14ac:dyDescent="0.2">
      <c r="B3525" s="71" t="s">
        <v>7200</v>
      </c>
      <c r="C3525" s="72" t="s">
        <v>7199</v>
      </c>
      <c r="D3525" s="72" t="s">
        <v>2364</v>
      </c>
      <c r="E3525" s="72" t="s">
        <v>10118</v>
      </c>
      <c r="F3525" s="72" t="s">
        <v>9983</v>
      </c>
      <c r="G3525" s="116">
        <v>31669.15</v>
      </c>
      <c r="H3525" s="73">
        <v>779.12</v>
      </c>
      <c r="I3525" s="70">
        <v>40.647332888386899</v>
      </c>
      <c r="J3525" s="74">
        <v>31709.09</v>
      </c>
      <c r="K3525" s="73">
        <v>783.48</v>
      </c>
      <c r="L3525" s="75">
        <v>40.4721116046357</v>
      </c>
    </row>
    <row r="3526" spans="2:12" x14ac:dyDescent="0.2">
      <c r="B3526" s="71" t="s">
        <v>7200</v>
      </c>
      <c r="C3526" s="72" t="s">
        <v>7199</v>
      </c>
      <c r="D3526" s="72" t="s">
        <v>2365</v>
      </c>
      <c r="E3526" s="72" t="s">
        <v>10118</v>
      </c>
      <c r="F3526" s="72" t="s">
        <v>9983</v>
      </c>
      <c r="G3526" s="116">
        <v>853.25</v>
      </c>
      <c r="H3526" s="73">
        <v>39.58</v>
      </c>
      <c r="I3526" s="70">
        <v>21.557604850934801</v>
      </c>
      <c r="J3526" s="74">
        <v>891.27</v>
      </c>
      <c r="K3526" s="73">
        <v>39.78</v>
      </c>
      <c r="L3526" s="75">
        <v>22.404977375565601</v>
      </c>
    </row>
    <row r="3527" spans="2:12" x14ac:dyDescent="0.2">
      <c r="B3527" s="71" t="s">
        <v>7200</v>
      </c>
      <c r="C3527" s="72" t="s">
        <v>7199</v>
      </c>
      <c r="D3527" s="72" t="s">
        <v>2366</v>
      </c>
      <c r="E3527" s="72" t="s">
        <v>10118</v>
      </c>
      <c r="F3527" s="72" t="s">
        <v>9983</v>
      </c>
      <c r="G3527" s="116">
        <v>5700</v>
      </c>
      <c r="H3527" s="73">
        <v>159.76</v>
      </c>
      <c r="I3527" s="70">
        <v>35.678517776664997</v>
      </c>
      <c r="J3527" s="74">
        <v>5800</v>
      </c>
      <c r="K3527" s="73">
        <v>164.66</v>
      </c>
      <c r="L3527" s="75">
        <v>35.224098141625198</v>
      </c>
    </row>
    <row r="3528" spans="2:12" x14ac:dyDescent="0.2">
      <c r="B3528" s="71" t="s">
        <v>7200</v>
      </c>
      <c r="C3528" s="72" t="s">
        <v>7199</v>
      </c>
      <c r="D3528" s="72" t="s">
        <v>5926</v>
      </c>
      <c r="E3528" s="72" t="s">
        <v>10118</v>
      </c>
      <c r="F3528" s="72" t="s">
        <v>9983</v>
      </c>
      <c r="G3528" s="116">
        <v>4500</v>
      </c>
      <c r="H3528" s="73">
        <v>171.94</v>
      </c>
      <c r="I3528" s="70">
        <v>26.171920437361901</v>
      </c>
      <c r="J3528" s="74">
        <v>4750</v>
      </c>
      <c r="K3528" s="73">
        <v>173.8</v>
      </c>
      <c r="L3528" s="75">
        <v>27.330264672036801</v>
      </c>
    </row>
    <row r="3529" spans="2:12" x14ac:dyDescent="0.2">
      <c r="B3529" s="71" t="s">
        <v>7200</v>
      </c>
      <c r="C3529" s="72" t="s">
        <v>7199</v>
      </c>
      <c r="D3529" s="72" t="s">
        <v>5927</v>
      </c>
      <c r="E3529" s="72" t="s">
        <v>10118</v>
      </c>
      <c r="F3529" s="72" t="s">
        <v>9983</v>
      </c>
      <c r="G3529" s="116">
        <v>175.05</v>
      </c>
      <c r="H3529" s="73">
        <v>35.01</v>
      </c>
      <c r="I3529" s="70">
        <v>5</v>
      </c>
      <c r="J3529" s="74">
        <v>178.34</v>
      </c>
      <c r="K3529" s="73">
        <v>35.479999999999997</v>
      </c>
      <c r="L3529" s="75">
        <v>5.0264937993235597</v>
      </c>
    </row>
    <row r="3530" spans="2:12" x14ac:dyDescent="0.2">
      <c r="B3530" s="71" t="s">
        <v>7200</v>
      </c>
      <c r="C3530" s="72" t="s">
        <v>7199</v>
      </c>
      <c r="D3530" s="72" t="s">
        <v>5928</v>
      </c>
      <c r="E3530" s="72" t="s">
        <v>10118</v>
      </c>
      <c r="F3530" s="72" t="s">
        <v>9983</v>
      </c>
      <c r="G3530" s="116">
        <v>5500</v>
      </c>
      <c r="H3530" s="73">
        <v>120.88</v>
      </c>
      <c r="I3530" s="70">
        <v>45.499669093315703</v>
      </c>
      <c r="J3530" s="74">
        <v>6500</v>
      </c>
      <c r="K3530" s="73">
        <v>122.98</v>
      </c>
      <c r="L3530" s="75">
        <v>52.8541226215645</v>
      </c>
    </row>
    <row r="3531" spans="2:12" x14ac:dyDescent="0.2">
      <c r="B3531" s="71" t="s">
        <v>7200</v>
      </c>
      <c r="C3531" s="72" t="s">
        <v>7199</v>
      </c>
      <c r="D3531" s="72" t="s">
        <v>8745</v>
      </c>
      <c r="E3531" s="72" t="s">
        <v>10118</v>
      </c>
      <c r="F3531" s="72" t="s">
        <v>9990</v>
      </c>
      <c r="G3531" s="116">
        <v>0</v>
      </c>
      <c r="H3531" s="73">
        <v>47.95</v>
      </c>
      <c r="I3531" s="70">
        <v>0</v>
      </c>
      <c r="J3531" s="74">
        <v>0</v>
      </c>
      <c r="K3531" s="73">
        <v>48.04</v>
      </c>
      <c r="L3531" s="75">
        <v>0</v>
      </c>
    </row>
    <row r="3532" spans="2:12" x14ac:dyDescent="0.2">
      <c r="B3532" s="71" t="s">
        <v>7200</v>
      </c>
      <c r="C3532" s="72" t="s">
        <v>7199</v>
      </c>
      <c r="D3532" s="72" t="s">
        <v>8551</v>
      </c>
      <c r="E3532" s="72" t="s">
        <v>10118</v>
      </c>
      <c r="F3532" s="72" t="s">
        <v>9990</v>
      </c>
      <c r="G3532" s="116">
        <v>0</v>
      </c>
      <c r="H3532" s="73">
        <v>7.5</v>
      </c>
      <c r="I3532" s="70">
        <v>0</v>
      </c>
      <c r="J3532" s="74">
        <v>0</v>
      </c>
      <c r="K3532" s="73">
        <v>7.44</v>
      </c>
      <c r="L3532" s="75">
        <v>0</v>
      </c>
    </row>
    <row r="3533" spans="2:12" x14ac:dyDescent="0.2">
      <c r="B3533" s="71" t="s">
        <v>7200</v>
      </c>
      <c r="C3533" s="72" t="s">
        <v>7199</v>
      </c>
      <c r="D3533" s="72" t="s">
        <v>8746</v>
      </c>
      <c r="E3533" s="72" t="s">
        <v>10118</v>
      </c>
      <c r="F3533" s="72" t="s">
        <v>9990</v>
      </c>
      <c r="G3533" s="116">
        <v>0</v>
      </c>
      <c r="H3533" s="73">
        <v>24.03</v>
      </c>
      <c r="I3533" s="70">
        <v>0</v>
      </c>
      <c r="J3533" s="74">
        <v>0</v>
      </c>
      <c r="K3533" s="73">
        <v>24.84</v>
      </c>
      <c r="L3533" s="75">
        <v>0</v>
      </c>
    </row>
    <row r="3534" spans="2:12" x14ac:dyDescent="0.2">
      <c r="B3534" s="71" t="s">
        <v>7200</v>
      </c>
      <c r="C3534" s="72" t="s">
        <v>7199</v>
      </c>
      <c r="D3534" s="72" t="s">
        <v>5929</v>
      </c>
      <c r="E3534" s="72" t="s">
        <v>10118</v>
      </c>
      <c r="F3534" s="72" t="s">
        <v>9983</v>
      </c>
      <c r="G3534" s="116">
        <v>107.54</v>
      </c>
      <c r="H3534" s="73">
        <v>33.35</v>
      </c>
      <c r="I3534" s="70">
        <v>3.2245877061469299</v>
      </c>
      <c r="J3534" s="74">
        <v>71.900000000000006</v>
      </c>
      <c r="K3534" s="73">
        <v>33</v>
      </c>
      <c r="L3534" s="75">
        <v>2.1787878787878801</v>
      </c>
    </row>
    <row r="3535" spans="2:12" x14ac:dyDescent="0.2">
      <c r="B3535" s="71" t="s">
        <v>7200</v>
      </c>
      <c r="C3535" s="72" t="s">
        <v>7199</v>
      </c>
      <c r="D3535" s="72" t="s">
        <v>5930</v>
      </c>
      <c r="E3535" s="72" t="s">
        <v>10118</v>
      </c>
      <c r="F3535" s="72" t="s">
        <v>9983</v>
      </c>
      <c r="G3535" s="116">
        <v>1075.1600000000001</v>
      </c>
      <c r="H3535" s="73">
        <v>38.97</v>
      </c>
      <c r="I3535" s="70">
        <v>27.589427764947398</v>
      </c>
      <c r="J3535" s="74">
        <v>1057.4000000000001</v>
      </c>
      <c r="K3535" s="73">
        <v>38.75</v>
      </c>
      <c r="L3535" s="75">
        <v>27.287741935483901</v>
      </c>
    </row>
    <row r="3536" spans="2:12" x14ac:dyDescent="0.2">
      <c r="B3536" s="71" t="s">
        <v>7200</v>
      </c>
      <c r="C3536" s="72" t="s">
        <v>7199</v>
      </c>
      <c r="D3536" s="72" t="s">
        <v>5931</v>
      </c>
      <c r="E3536" s="72" t="s">
        <v>10118</v>
      </c>
      <c r="F3536" s="72" t="s">
        <v>9983</v>
      </c>
      <c r="G3536" s="116">
        <v>1008.57</v>
      </c>
      <c r="H3536" s="73">
        <v>50.69</v>
      </c>
      <c r="I3536" s="70">
        <v>19.896823831130401</v>
      </c>
      <c r="J3536" s="74">
        <v>1035.19</v>
      </c>
      <c r="K3536" s="73">
        <v>50.95</v>
      </c>
      <c r="L3536" s="75">
        <v>20.317762512266899</v>
      </c>
    </row>
    <row r="3537" spans="2:12" x14ac:dyDescent="0.2">
      <c r="B3537" s="71" t="s">
        <v>7200</v>
      </c>
      <c r="C3537" s="72" t="s">
        <v>7199</v>
      </c>
      <c r="D3537" s="72" t="s">
        <v>5932</v>
      </c>
      <c r="E3537" s="72" t="s">
        <v>10118</v>
      </c>
      <c r="F3537" s="72" t="s">
        <v>9983</v>
      </c>
      <c r="G3537" s="116">
        <v>3000</v>
      </c>
      <c r="H3537" s="73">
        <v>156.69</v>
      </c>
      <c r="I3537" s="70">
        <v>19.146084625694002</v>
      </c>
      <c r="J3537" s="74">
        <v>3300</v>
      </c>
      <c r="K3537" s="73">
        <v>156.41999999999999</v>
      </c>
      <c r="L3537" s="75">
        <v>21.097046413502099</v>
      </c>
    </row>
    <row r="3538" spans="2:12" x14ac:dyDescent="0.2">
      <c r="B3538" s="71" t="s">
        <v>7200</v>
      </c>
      <c r="C3538" s="72" t="s">
        <v>7199</v>
      </c>
      <c r="D3538" s="72" t="s">
        <v>5933</v>
      </c>
      <c r="E3538" s="72" t="s">
        <v>10118</v>
      </c>
      <c r="F3538" s="72" t="s">
        <v>9983</v>
      </c>
      <c r="G3538" s="116">
        <v>6500</v>
      </c>
      <c r="H3538" s="73">
        <v>232.23</v>
      </c>
      <c r="I3538" s="70">
        <v>27.9894931748697</v>
      </c>
      <c r="J3538" s="74">
        <v>6500</v>
      </c>
      <c r="K3538" s="73">
        <v>234.97</v>
      </c>
      <c r="L3538" s="75">
        <v>27.6631059284164</v>
      </c>
    </row>
    <row r="3539" spans="2:12" x14ac:dyDescent="0.2">
      <c r="B3539" s="71" t="s">
        <v>7200</v>
      </c>
      <c r="C3539" s="72" t="s">
        <v>7199</v>
      </c>
      <c r="D3539" s="72" t="s">
        <v>5934</v>
      </c>
      <c r="E3539" s="72" t="s">
        <v>10118</v>
      </c>
      <c r="F3539" s="72" t="s">
        <v>9983</v>
      </c>
      <c r="G3539" s="116">
        <v>1122.23</v>
      </c>
      <c r="H3539" s="73">
        <v>90.26</v>
      </c>
      <c r="I3539" s="70">
        <v>12.433303789053801</v>
      </c>
      <c r="J3539" s="74">
        <v>1110.6500000000001</v>
      </c>
      <c r="K3539" s="73">
        <v>89.61</v>
      </c>
      <c r="L3539" s="75">
        <v>12.394264033032</v>
      </c>
    </row>
    <row r="3540" spans="2:12" x14ac:dyDescent="0.2">
      <c r="B3540" s="71" t="s">
        <v>7200</v>
      </c>
      <c r="C3540" s="72" t="s">
        <v>7199</v>
      </c>
      <c r="D3540" s="72" t="s">
        <v>5935</v>
      </c>
      <c r="E3540" s="72" t="s">
        <v>10118</v>
      </c>
      <c r="F3540" s="72" t="s">
        <v>9983</v>
      </c>
      <c r="G3540" s="116">
        <v>2376</v>
      </c>
      <c r="H3540" s="73">
        <v>159.75</v>
      </c>
      <c r="I3540" s="70">
        <v>14.8732394366197</v>
      </c>
      <c r="J3540" s="74">
        <v>2376</v>
      </c>
      <c r="K3540" s="73">
        <v>161.44</v>
      </c>
      <c r="L3540" s="75">
        <v>14.7175421209118</v>
      </c>
    </row>
    <row r="3541" spans="2:12" x14ac:dyDescent="0.2">
      <c r="B3541" s="71" t="s">
        <v>7200</v>
      </c>
      <c r="C3541" s="72" t="s">
        <v>7199</v>
      </c>
      <c r="D3541" s="72" t="s">
        <v>5936</v>
      </c>
      <c r="E3541" s="72" t="s">
        <v>10118</v>
      </c>
      <c r="F3541" s="72" t="s">
        <v>9983</v>
      </c>
      <c r="G3541" s="116">
        <v>46.65</v>
      </c>
      <c r="H3541" s="73">
        <v>9.33</v>
      </c>
      <c r="I3541" s="70">
        <v>5</v>
      </c>
      <c r="J3541" s="74">
        <v>46.9</v>
      </c>
      <c r="K3541" s="73">
        <v>9.33</v>
      </c>
      <c r="L3541" s="75">
        <v>5.0267952840300101</v>
      </c>
    </row>
    <row r="3542" spans="2:12" x14ac:dyDescent="0.2">
      <c r="B3542" s="71" t="s">
        <v>7200</v>
      </c>
      <c r="C3542" s="72" t="s">
        <v>7199</v>
      </c>
      <c r="D3542" s="72" t="s">
        <v>5937</v>
      </c>
      <c r="E3542" s="72" t="s">
        <v>10118</v>
      </c>
      <c r="F3542" s="72" t="s">
        <v>9983</v>
      </c>
      <c r="G3542" s="116">
        <v>827.67</v>
      </c>
      <c r="H3542" s="73">
        <v>26.05</v>
      </c>
      <c r="I3542" s="70">
        <v>31.7723608445297</v>
      </c>
      <c r="J3542" s="74">
        <v>887.73</v>
      </c>
      <c r="K3542" s="73">
        <v>26.26</v>
      </c>
      <c r="L3542" s="75">
        <v>33.8054074638233</v>
      </c>
    </row>
    <row r="3543" spans="2:12" x14ac:dyDescent="0.2">
      <c r="B3543" s="71" t="s">
        <v>7200</v>
      </c>
      <c r="C3543" s="72" t="s">
        <v>7199</v>
      </c>
      <c r="D3543" s="72" t="s">
        <v>4341</v>
      </c>
      <c r="E3543" s="72" t="s">
        <v>10118</v>
      </c>
      <c r="F3543" s="72" t="s">
        <v>9983</v>
      </c>
      <c r="G3543" s="116">
        <v>204.6</v>
      </c>
      <c r="H3543" s="73">
        <v>13.68</v>
      </c>
      <c r="I3543" s="70">
        <v>14.956140350877201</v>
      </c>
      <c r="J3543" s="74">
        <v>234.28</v>
      </c>
      <c r="K3543" s="73">
        <v>13.7</v>
      </c>
      <c r="L3543" s="75">
        <v>17.100729927007301</v>
      </c>
    </row>
    <row r="3544" spans="2:12" x14ac:dyDescent="0.2">
      <c r="B3544" s="71" t="s">
        <v>7200</v>
      </c>
      <c r="C3544" s="72" t="s">
        <v>7199</v>
      </c>
      <c r="D3544" s="72" t="s">
        <v>8747</v>
      </c>
      <c r="E3544" s="72" t="s">
        <v>10118</v>
      </c>
      <c r="F3544" s="72" t="s">
        <v>9990</v>
      </c>
      <c r="G3544" s="116">
        <v>0</v>
      </c>
      <c r="H3544" s="73">
        <v>3.56</v>
      </c>
      <c r="I3544" s="70">
        <v>0</v>
      </c>
      <c r="J3544" s="74">
        <v>0</v>
      </c>
      <c r="K3544" s="73">
        <v>3.56</v>
      </c>
      <c r="L3544" s="75">
        <v>0</v>
      </c>
    </row>
    <row r="3545" spans="2:12" x14ac:dyDescent="0.2">
      <c r="B3545" s="71" t="s">
        <v>7200</v>
      </c>
      <c r="C3545" s="72" t="s">
        <v>7199</v>
      </c>
      <c r="D3545" s="72" t="s">
        <v>5938</v>
      </c>
      <c r="E3545" s="72" t="s">
        <v>10118</v>
      </c>
      <c r="F3545" s="72" t="s">
        <v>9983</v>
      </c>
      <c r="G3545" s="116">
        <v>11000</v>
      </c>
      <c r="H3545" s="73">
        <v>340.75</v>
      </c>
      <c r="I3545" s="70">
        <v>32.2817314746882</v>
      </c>
      <c r="J3545" s="74">
        <v>11250</v>
      </c>
      <c r="K3545" s="73">
        <v>351.84</v>
      </c>
      <c r="L3545" s="75">
        <v>31.974761255116</v>
      </c>
    </row>
    <row r="3546" spans="2:12" x14ac:dyDescent="0.2">
      <c r="B3546" s="71" t="s">
        <v>7200</v>
      </c>
      <c r="C3546" s="72" t="s">
        <v>7199</v>
      </c>
      <c r="D3546" s="72" t="s">
        <v>8748</v>
      </c>
      <c r="E3546" s="72" t="s">
        <v>10118</v>
      </c>
      <c r="F3546" s="72" t="s">
        <v>9990</v>
      </c>
      <c r="G3546" s="116">
        <v>0</v>
      </c>
      <c r="H3546" s="73">
        <v>51.74</v>
      </c>
      <c r="I3546" s="70">
        <v>0</v>
      </c>
      <c r="J3546" s="74">
        <v>0</v>
      </c>
      <c r="K3546" s="73">
        <v>52.15</v>
      </c>
      <c r="L3546" s="75">
        <v>0</v>
      </c>
    </row>
    <row r="3547" spans="2:12" x14ac:dyDescent="0.2">
      <c r="B3547" s="71" t="s">
        <v>7200</v>
      </c>
      <c r="C3547" s="72" t="s">
        <v>7199</v>
      </c>
      <c r="D3547" s="72" t="s">
        <v>8749</v>
      </c>
      <c r="E3547" s="72" t="s">
        <v>10118</v>
      </c>
      <c r="F3547" s="72" t="s">
        <v>9990</v>
      </c>
      <c r="G3547" s="116">
        <v>0</v>
      </c>
      <c r="H3547" s="73">
        <v>11.77</v>
      </c>
      <c r="I3547" s="70">
        <v>0</v>
      </c>
      <c r="J3547" s="74">
        <v>0</v>
      </c>
      <c r="K3547" s="73">
        <v>8.4</v>
      </c>
      <c r="L3547" s="75">
        <v>0</v>
      </c>
    </row>
    <row r="3548" spans="2:12" x14ac:dyDescent="0.2">
      <c r="B3548" s="71" t="s">
        <v>7200</v>
      </c>
      <c r="C3548" s="72" t="s">
        <v>7199</v>
      </c>
      <c r="D3548" s="72" t="s">
        <v>8750</v>
      </c>
      <c r="E3548" s="72" t="s">
        <v>10118</v>
      </c>
      <c r="F3548" s="72" t="s">
        <v>9990</v>
      </c>
      <c r="G3548" s="116">
        <v>0</v>
      </c>
      <c r="H3548" s="73">
        <v>19.36</v>
      </c>
      <c r="I3548" s="70">
        <v>0</v>
      </c>
      <c r="J3548" s="74">
        <v>0</v>
      </c>
      <c r="K3548" s="73">
        <v>19.97</v>
      </c>
      <c r="L3548" s="75">
        <v>0</v>
      </c>
    </row>
    <row r="3549" spans="2:12" x14ac:dyDescent="0.2">
      <c r="B3549" s="71" t="s">
        <v>7200</v>
      </c>
      <c r="C3549" s="72" t="s">
        <v>7199</v>
      </c>
      <c r="D3549" s="72" t="s">
        <v>3287</v>
      </c>
      <c r="E3549" s="72" t="s">
        <v>10118</v>
      </c>
      <c r="F3549" s="72" t="s">
        <v>9983</v>
      </c>
      <c r="G3549" s="116">
        <v>164.66</v>
      </c>
      <c r="H3549" s="73">
        <v>25.87</v>
      </c>
      <c r="I3549" s="70">
        <v>6.36490143022806</v>
      </c>
      <c r="J3549" s="74">
        <v>191.15</v>
      </c>
      <c r="K3549" s="73">
        <v>25.63</v>
      </c>
      <c r="L3549" s="75">
        <v>7.4580569644947303</v>
      </c>
    </row>
    <row r="3550" spans="2:12" x14ac:dyDescent="0.2">
      <c r="B3550" s="71" t="s">
        <v>7200</v>
      </c>
      <c r="C3550" s="72" t="s">
        <v>7199</v>
      </c>
      <c r="D3550" s="72" t="s">
        <v>3288</v>
      </c>
      <c r="E3550" s="72" t="s">
        <v>10118</v>
      </c>
      <c r="F3550" s="72" t="s">
        <v>9983</v>
      </c>
      <c r="G3550" s="116">
        <v>4164.5600000000004</v>
      </c>
      <c r="H3550" s="73">
        <v>130.24</v>
      </c>
      <c r="I3550" s="70">
        <v>31.976044226044198</v>
      </c>
      <c r="J3550" s="74">
        <v>4138.8500000000004</v>
      </c>
      <c r="K3550" s="73">
        <v>130.15</v>
      </c>
      <c r="L3550" s="75">
        <v>31.8006146753746</v>
      </c>
    </row>
    <row r="3551" spans="2:12" x14ac:dyDescent="0.2">
      <c r="B3551" s="71" t="s">
        <v>7200</v>
      </c>
      <c r="C3551" s="72" t="s">
        <v>7199</v>
      </c>
      <c r="D3551" s="72" t="s">
        <v>8751</v>
      </c>
      <c r="E3551" s="72" t="s">
        <v>10118</v>
      </c>
      <c r="F3551" s="72" t="s">
        <v>9990</v>
      </c>
      <c r="G3551" s="116">
        <v>0</v>
      </c>
      <c r="H3551" s="73">
        <v>29.13</v>
      </c>
      <c r="I3551" s="70">
        <v>0</v>
      </c>
      <c r="J3551" s="74">
        <v>0</v>
      </c>
      <c r="K3551" s="73">
        <v>33.26</v>
      </c>
      <c r="L3551" s="75">
        <v>0</v>
      </c>
    </row>
    <row r="3552" spans="2:12" x14ac:dyDescent="0.2">
      <c r="B3552" s="71" t="s">
        <v>7200</v>
      </c>
      <c r="C3552" s="72" t="s">
        <v>7199</v>
      </c>
      <c r="D3552" s="72" t="s">
        <v>3289</v>
      </c>
      <c r="E3552" s="72" t="s">
        <v>10118</v>
      </c>
      <c r="F3552" s="72" t="s">
        <v>9983</v>
      </c>
      <c r="G3552" s="116">
        <v>880.58</v>
      </c>
      <c r="H3552" s="73">
        <v>62.77</v>
      </c>
      <c r="I3552" s="70">
        <v>14.028676119165199</v>
      </c>
      <c r="J3552" s="74">
        <v>866.2</v>
      </c>
      <c r="K3552" s="73">
        <v>61.55</v>
      </c>
      <c r="L3552" s="75">
        <v>14.073111291632801</v>
      </c>
    </row>
    <row r="3553" spans="2:12" x14ac:dyDescent="0.2">
      <c r="B3553" s="71" t="s">
        <v>7200</v>
      </c>
      <c r="C3553" s="72" t="s">
        <v>7199</v>
      </c>
      <c r="D3553" s="72" t="s">
        <v>4202</v>
      </c>
      <c r="E3553" s="72" t="s">
        <v>10118</v>
      </c>
      <c r="F3553" s="72" t="s">
        <v>9983</v>
      </c>
      <c r="G3553" s="116">
        <v>1703.53</v>
      </c>
      <c r="H3553" s="73">
        <v>41.91</v>
      </c>
      <c r="I3553" s="70">
        <v>40.647339537103299</v>
      </c>
      <c r="J3553" s="74">
        <v>1679.19</v>
      </c>
      <c r="K3553" s="73">
        <v>41.49</v>
      </c>
      <c r="L3553" s="75">
        <v>40.472161966739002</v>
      </c>
    </row>
    <row r="3554" spans="2:12" x14ac:dyDescent="0.2">
      <c r="B3554" s="71" t="s">
        <v>7200</v>
      </c>
      <c r="C3554" s="72" t="s">
        <v>7199</v>
      </c>
      <c r="D3554" s="72" t="s">
        <v>4203</v>
      </c>
      <c r="E3554" s="72" t="s">
        <v>10118</v>
      </c>
      <c r="F3554" s="72" t="s">
        <v>9983</v>
      </c>
      <c r="G3554" s="116">
        <v>3000</v>
      </c>
      <c r="H3554" s="73">
        <v>199.82</v>
      </c>
      <c r="I3554" s="70">
        <v>15.0135121609449</v>
      </c>
      <c r="J3554" s="74">
        <v>3000</v>
      </c>
      <c r="K3554" s="73">
        <v>215.95</v>
      </c>
      <c r="L3554" s="75">
        <v>13.8921046538551</v>
      </c>
    </row>
    <row r="3555" spans="2:12" x14ac:dyDescent="0.2">
      <c r="B3555" s="71" t="s">
        <v>7200</v>
      </c>
      <c r="C3555" s="72" t="s">
        <v>7199</v>
      </c>
      <c r="D3555" s="72" t="s">
        <v>4204</v>
      </c>
      <c r="E3555" s="72" t="s">
        <v>10118</v>
      </c>
      <c r="F3555" s="72" t="s">
        <v>9983</v>
      </c>
      <c r="G3555" s="116">
        <v>720</v>
      </c>
      <c r="H3555" s="73">
        <v>64.290000000000006</v>
      </c>
      <c r="I3555" s="70">
        <v>11.1992533831078</v>
      </c>
      <c r="J3555" s="74">
        <v>720</v>
      </c>
      <c r="K3555" s="73">
        <v>67.02</v>
      </c>
      <c r="L3555" s="75">
        <v>10.7430617726052</v>
      </c>
    </row>
    <row r="3556" spans="2:12" x14ac:dyDescent="0.2">
      <c r="B3556" s="71" t="s">
        <v>7200</v>
      </c>
      <c r="C3556" s="72" t="s">
        <v>7199</v>
      </c>
      <c r="D3556" s="72" t="s">
        <v>4205</v>
      </c>
      <c r="E3556" s="72" t="s">
        <v>10118</v>
      </c>
      <c r="F3556" s="72" t="s">
        <v>9983</v>
      </c>
      <c r="G3556" s="116">
        <v>228.7</v>
      </c>
      <c r="H3556" s="73">
        <v>45.74</v>
      </c>
      <c r="I3556" s="70">
        <v>5</v>
      </c>
      <c r="J3556" s="74">
        <v>223.33</v>
      </c>
      <c r="K3556" s="73">
        <v>44.43</v>
      </c>
      <c r="L3556" s="75">
        <v>5.0265586315552602</v>
      </c>
    </row>
    <row r="3557" spans="2:12" x14ac:dyDescent="0.2">
      <c r="B3557" s="71" t="s">
        <v>7200</v>
      </c>
      <c r="C3557" s="72" t="s">
        <v>7199</v>
      </c>
      <c r="D3557" s="72" t="s">
        <v>4206</v>
      </c>
      <c r="E3557" s="72" t="s">
        <v>10118</v>
      </c>
      <c r="F3557" s="72" t="s">
        <v>9990</v>
      </c>
      <c r="G3557" s="116">
        <v>0</v>
      </c>
      <c r="H3557" s="73">
        <v>22.7</v>
      </c>
      <c r="I3557" s="70">
        <v>0</v>
      </c>
      <c r="J3557" s="74">
        <v>0</v>
      </c>
      <c r="K3557" s="73">
        <v>23.43</v>
      </c>
      <c r="L3557" s="75">
        <v>0</v>
      </c>
    </row>
    <row r="3558" spans="2:12" x14ac:dyDescent="0.2">
      <c r="B3558" s="71" t="s">
        <v>7200</v>
      </c>
      <c r="C3558" s="72" t="s">
        <v>7199</v>
      </c>
      <c r="D3558" s="72" t="s">
        <v>3948</v>
      </c>
      <c r="E3558" s="72" t="s">
        <v>10118</v>
      </c>
      <c r="F3558" s="72" t="s">
        <v>9983</v>
      </c>
      <c r="G3558" s="116">
        <v>1220</v>
      </c>
      <c r="H3558" s="73">
        <v>108.4</v>
      </c>
      <c r="I3558" s="70">
        <v>11.2546125461255</v>
      </c>
      <c r="J3558" s="74">
        <v>1220</v>
      </c>
      <c r="K3558" s="73">
        <v>110.88</v>
      </c>
      <c r="L3558" s="75">
        <v>11.002886002885999</v>
      </c>
    </row>
    <row r="3559" spans="2:12" x14ac:dyDescent="0.2">
      <c r="B3559" s="71" t="s">
        <v>7200</v>
      </c>
      <c r="C3559" s="72" t="s">
        <v>7199</v>
      </c>
      <c r="D3559" s="72" t="s">
        <v>4207</v>
      </c>
      <c r="E3559" s="72" t="s">
        <v>10118</v>
      </c>
      <c r="F3559" s="72" t="s">
        <v>9983</v>
      </c>
      <c r="G3559" s="116">
        <v>1147.1300000000001</v>
      </c>
      <c r="H3559" s="73">
        <v>81.77</v>
      </c>
      <c r="I3559" s="70">
        <v>14.028739146386201</v>
      </c>
      <c r="J3559" s="74">
        <v>1146.68</v>
      </c>
      <c r="K3559" s="73">
        <v>81.48</v>
      </c>
      <c r="L3559" s="75">
        <v>14.073146784486999</v>
      </c>
    </row>
    <row r="3560" spans="2:12" x14ac:dyDescent="0.2">
      <c r="B3560" s="71" t="s">
        <v>7200</v>
      </c>
      <c r="C3560" s="72" t="s">
        <v>7199</v>
      </c>
      <c r="D3560" s="72" t="s">
        <v>4208</v>
      </c>
      <c r="E3560" s="72" t="s">
        <v>10118</v>
      </c>
      <c r="F3560" s="72" t="s">
        <v>9983</v>
      </c>
      <c r="G3560" s="116">
        <v>1191.43</v>
      </c>
      <c r="H3560" s="73">
        <v>59.88</v>
      </c>
      <c r="I3560" s="70">
        <v>19.896960587842401</v>
      </c>
      <c r="J3560" s="74">
        <v>1164.81</v>
      </c>
      <c r="K3560" s="73">
        <v>57.33</v>
      </c>
      <c r="L3560" s="75">
        <v>20.317634746206199</v>
      </c>
    </row>
    <row r="3561" spans="2:12" x14ac:dyDescent="0.2">
      <c r="B3561" s="71" t="s">
        <v>7200</v>
      </c>
      <c r="C3561" s="72" t="s">
        <v>7199</v>
      </c>
      <c r="D3561" s="72" t="s">
        <v>4209</v>
      </c>
      <c r="E3561" s="72" t="s">
        <v>10118</v>
      </c>
      <c r="F3561" s="72" t="s">
        <v>9983</v>
      </c>
      <c r="G3561" s="116">
        <v>4380</v>
      </c>
      <c r="H3561" s="73">
        <v>245.83</v>
      </c>
      <c r="I3561" s="70">
        <v>17.817190741569402</v>
      </c>
      <c r="J3561" s="74">
        <v>5630</v>
      </c>
      <c r="K3561" s="73">
        <v>243.67</v>
      </c>
      <c r="L3561" s="75">
        <v>23.105019083186299</v>
      </c>
    </row>
    <row r="3562" spans="2:12" x14ac:dyDescent="0.2">
      <c r="B3562" s="71" t="s">
        <v>7200</v>
      </c>
      <c r="C3562" s="72" t="s">
        <v>7199</v>
      </c>
      <c r="D3562" s="72" t="s">
        <v>8752</v>
      </c>
      <c r="E3562" s="72" t="s">
        <v>10118</v>
      </c>
      <c r="F3562" s="72" t="s">
        <v>9990</v>
      </c>
      <c r="G3562" s="116">
        <v>0</v>
      </c>
      <c r="H3562" s="73">
        <v>18.329999999999998</v>
      </c>
      <c r="I3562" s="70">
        <v>0</v>
      </c>
      <c r="J3562" s="74">
        <v>0</v>
      </c>
      <c r="K3562" s="73">
        <v>18.329999999999998</v>
      </c>
      <c r="L3562" s="75">
        <v>0</v>
      </c>
    </row>
    <row r="3563" spans="2:12" x14ac:dyDescent="0.2">
      <c r="B3563" s="71" t="s">
        <v>7200</v>
      </c>
      <c r="C3563" s="72" t="s">
        <v>7199</v>
      </c>
      <c r="D3563" s="72" t="s">
        <v>8753</v>
      </c>
      <c r="E3563" s="72" t="s">
        <v>10118</v>
      </c>
      <c r="F3563" s="72" t="s">
        <v>9990</v>
      </c>
      <c r="G3563" s="116">
        <v>0</v>
      </c>
      <c r="H3563" s="73">
        <v>18.190000000000001</v>
      </c>
      <c r="I3563" s="70">
        <v>0</v>
      </c>
      <c r="J3563" s="74">
        <v>0</v>
      </c>
      <c r="K3563" s="73">
        <v>24.64</v>
      </c>
      <c r="L3563" s="75">
        <v>0</v>
      </c>
    </row>
    <row r="3564" spans="2:12" x14ac:dyDescent="0.2">
      <c r="B3564" s="71" t="s">
        <v>7200</v>
      </c>
      <c r="C3564" s="72" t="s">
        <v>7199</v>
      </c>
      <c r="D3564" s="72" t="s">
        <v>4210</v>
      </c>
      <c r="E3564" s="72" t="s">
        <v>10118</v>
      </c>
      <c r="F3564" s="72" t="s">
        <v>9983</v>
      </c>
      <c r="G3564" s="116">
        <v>270914.84000000003</v>
      </c>
      <c r="H3564" s="73">
        <v>3172.31</v>
      </c>
      <c r="I3564" s="70">
        <v>85.399863191176195</v>
      </c>
      <c r="J3564" s="74">
        <v>273766</v>
      </c>
      <c r="K3564" s="73">
        <v>3205.7</v>
      </c>
      <c r="L3564" s="75">
        <v>85.399756683407702</v>
      </c>
    </row>
    <row r="3565" spans="2:12" x14ac:dyDescent="0.2">
      <c r="B3565" s="71" t="s">
        <v>7200</v>
      </c>
      <c r="C3565" s="72" t="s">
        <v>7199</v>
      </c>
      <c r="D3565" s="72" t="s">
        <v>4211</v>
      </c>
      <c r="E3565" s="72" t="s">
        <v>10118</v>
      </c>
      <c r="F3565" s="72" t="s">
        <v>9983</v>
      </c>
      <c r="G3565" s="116">
        <v>8136.71</v>
      </c>
      <c r="H3565" s="73">
        <v>294.92</v>
      </c>
      <c r="I3565" s="70">
        <v>27.589549708395499</v>
      </c>
      <c r="J3565" s="74">
        <v>8165.33</v>
      </c>
      <c r="K3565" s="73">
        <v>299.23</v>
      </c>
      <c r="L3565" s="75">
        <v>27.287805367108898</v>
      </c>
    </row>
    <row r="3566" spans="2:12" x14ac:dyDescent="0.2">
      <c r="B3566" s="71" t="s">
        <v>7200</v>
      </c>
      <c r="C3566" s="72" t="s">
        <v>7199</v>
      </c>
      <c r="D3566" s="72" t="s">
        <v>4212</v>
      </c>
      <c r="E3566" s="72" t="s">
        <v>10118</v>
      </c>
      <c r="F3566" s="72" t="s">
        <v>9983</v>
      </c>
      <c r="G3566" s="116">
        <v>800</v>
      </c>
      <c r="H3566" s="73">
        <v>58.6</v>
      </c>
      <c r="I3566" s="70">
        <v>13.651877133105801</v>
      </c>
      <c r="J3566" s="74">
        <v>900</v>
      </c>
      <c r="K3566" s="73">
        <v>58.09</v>
      </c>
      <c r="L3566" s="75">
        <v>15.493200206576001</v>
      </c>
    </row>
    <row r="3567" spans="2:12" x14ac:dyDescent="0.2">
      <c r="B3567" s="71" t="s">
        <v>7200</v>
      </c>
      <c r="C3567" s="72" t="s">
        <v>7199</v>
      </c>
      <c r="D3567" s="72" t="s">
        <v>8754</v>
      </c>
      <c r="E3567" s="72" t="s">
        <v>10118</v>
      </c>
      <c r="F3567" s="72" t="s">
        <v>9990</v>
      </c>
      <c r="G3567" s="116">
        <v>0</v>
      </c>
      <c r="H3567" s="73">
        <v>35.53</v>
      </c>
      <c r="I3567" s="70">
        <v>0</v>
      </c>
      <c r="J3567" s="74">
        <v>0</v>
      </c>
      <c r="K3567" s="73">
        <v>35.99</v>
      </c>
      <c r="L3567" s="75">
        <v>0</v>
      </c>
    </row>
    <row r="3568" spans="2:12" x14ac:dyDescent="0.2">
      <c r="B3568" s="71" t="s">
        <v>7200</v>
      </c>
      <c r="C3568" s="72" t="s">
        <v>7199</v>
      </c>
      <c r="D3568" s="72" t="s">
        <v>4213</v>
      </c>
      <c r="E3568" s="72" t="s">
        <v>10118</v>
      </c>
      <c r="F3568" s="72" t="s">
        <v>9983</v>
      </c>
      <c r="G3568" s="116">
        <v>176</v>
      </c>
      <c r="H3568" s="73">
        <v>35.200000000000003</v>
      </c>
      <c r="I3568" s="70">
        <v>5</v>
      </c>
      <c r="J3568" s="74">
        <v>177.43</v>
      </c>
      <c r="K3568" s="73">
        <v>35.299999999999997</v>
      </c>
      <c r="L3568" s="75">
        <v>5.0263456090651601</v>
      </c>
    </row>
    <row r="3569" spans="2:12" x14ac:dyDescent="0.2">
      <c r="B3569" s="71" t="s">
        <v>7200</v>
      </c>
      <c r="C3569" s="72" t="s">
        <v>7199</v>
      </c>
      <c r="D3569" s="72" t="s">
        <v>7106</v>
      </c>
      <c r="E3569" s="72" t="s">
        <v>10118</v>
      </c>
      <c r="F3569" s="72" t="s">
        <v>9983</v>
      </c>
      <c r="G3569" s="116">
        <v>150</v>
      </c>
      <c r="H3569" s="73">
        <v>24.55</v>
      </c>
      <c r="I3569" s="70">
        <v>6.1099796334012204</v>
      </c>
      <c r="J3569" s="74">
        <v>150</v>
      </c>
      <c r="K3569" s="73">
        <v>25.09</v>
      </c>
      <c r="L3569" s="75">
        <v>5.9784774810681496</v>
      </c>
    </row>
    <row r="3570" spans="2:12" x14ac:dyDescent="0.2">
      <c r="B3570" s="71" t="s">
        <v>7200</v>
      </c>
      <c r="C3570" s="72" t="s">
        <v>7199</v>
      </c>
      <c r="D3570" s="72" t="s">
        <v>4214</v>
      </c>
      <c r="E3570" s="72" t="s">
        <v>10118</v>
      </c>
      <c r="F3570" s="72" t="s">
        <v>9983</v>
      </c>
      <c r="G3570" s="116">
        <v>1812.63</v>
      </c>
      <c r="H3570" s="73">
        <v>157.21</v>
      </c>
      <c r="I3570" s="70">
        <v>11.5299917308059</v>
      </c>
      <c r="J3570" s="74">
        <v>1799.92</v>
      </c>
      <c r="K3570" s="73">
        <v>157.94999999999999</v>
      </c>
      <c r="L3570" s="75">
        <v>11.395504906616001</v>
      </c>
    </row>
    <row r="3571" spans="2:12" x14ac:dyDescent="0.2">
      <c r="B3571" s="71" t="s">
        <v>7200</v>
      </c>
      <c r="C3571" s="72" t="s">
        <v>7199</v>
      </c>
      <c r="D3571" s="72" t="s">
        <v>6855</v>
      </c>
      <c r="E3571" s="72" t="s">
        <v>10118</v>
      </c>
      <c r="F3571" s="72" t="s">
        <v>9983</v>
      </c>
      <c r="G3571" s="116">
        <v>400</v>
      </c>
      <c r="H3571" s="73">
        <v>62.94</v>
      </c>
      <c r="I3571" s="70">
        <v>6.3552589768033103</v>
      </c>
      <c r="J3571" s="74">
        <v>400</v>
      </c>
      <c r="K3571" s="73">
        <v>62.14</v>
      </c>
      <c r="L3571" s="75">
        <v>6.43707756678468</v>
      </c>
    </row>
    <row r="3572" spans="2:12" x14ac:dyDescent="0.2">
      <c r="B3572" s="71" t="s">
        <v>7200</v>
      </c>
      <c r="C3572" s="72" t="s">
        <v>7199</v>
      </c>
      <c r="D3572" s="72" t="s">
        <v>4215</v>
      </c>
      <c r="E3572" s="72" t="s">
        <v>10118</v>
      </c>
      <c r="F3572" s="72" t="s">
        <v>9983</v>
      </c>
      <c r="G3572" s="116">
        <v>3500</v>
      </c>
      <c r="H3572" s="73">
        <v>147.12</v>
      </c>
      <c r="I3572" s="70">
        <v>23.790103317020101</v>
      </c>
      <c r="J3572" s="74">
        <v>5000</v>
      </c>
      <c r="K3572" s="73">
        <v>147.11000000000001</v>
      </c>
      <c r="L3572" s="75">
        <v>33.988172116103598</v>
      </c>
    </row>
    <row r="3573" spans="2:12" x14ac:dyDescent="0.2">
      <c r="B3573" s="71" t="s">
        <v>7200</v>
      </c>
      <c r="C3573" s="72" t="s">
        <v>7199</v>
      </c>
      <c r="D3573" s="72" t="s">
        <v>8755</v>
      </c>
      <c r="E3573" s="72" t="s">
        <v>10118</v>
      </c>
      <c r="F3573" s="72" t="s">
        <v>9990</v>
      </c>
      <c r="G3573" s="116">
        <v>0</v>
      </c>
      <c r="H3573" s="73">
        <v>3.36</v>
      </c>
      <c r="I3573" s="70">
        <v>0</v>
      </c>
      <c r="J3573" s="74">
        <v>0</v>
      </c>
      <c r="K3573" s="73">
        <v>2.27</v>
      </c>
      <c r="L3573" s="75">
        <v>0</v>
      </c>
    </row>
    <row r="3574" spans="2:12" x14ac:dyDescent="0.2">
      <c r="B3574" s="71" t="s">
        <v>7200</v>
      </c>
      <c r="C3574" s="72" t="s">
        <v>7199</v>
      </c>
      <c r="D3574" s="72" t="s">
        <v>4216</v>
      </c>
      <c r="E3574" s="72" t="s">
        <v>10118</v>
      </c>
      <c r="F3574" s="72" t="s">
        <v>9983</v>
      </c>
      <c r="G3574" s="116">
        <v>4500</v>
      </c>
      <c r="H3574" s="73">
        <v>209.81</v>
      </c>
      <c r="I3574" s="70">
        <v>21.447976740860799</v>
      </c>
      <c r="J3574" s="74">
        <v>4500</v>
      </c>
      <c r="K3574" s="73">
        <v>211.54</v>
      </c>
      <c r="L3574" s="75">
        <v>21.2725725631086</v>
      </c>
    </row>
    <row r="3575" spans="2:12" x14ac:dyDescent="0.2">
      <c r="B3575" s="71" t="s">
        <v>7200</v>
      </c>
      <c r="C3575" s="72" t="s">
        <v>7199</v>
      </c>
      <c r="D3575" s="72" t="s">
        <v>4217</v>
      </c>
      <c r="E3575" s="72" t="s">
        <v>10118</v>
      </c>
      <c r="F3575" s="72" t="s">
        <v>9983</v>
      </c>
      <c r="G3575" s="116">
        <v>52500</v>
      </c>
      <c r="H3575" s="73">
        <v>2318.48</v>
      </c>
      <c r="I3575" s="70">
        <v>22.6441461647286</v>
      </c>
      <c r="J3575" s="74">
        <v>56000</v>
      </c>
      <c r="K3575" s="73">
        <v>2360.56</v>
      </c>
      <c r="L3575" s="75">
        <v>23.7231843291422</v>
      </c>
    </row>
    <row r="3576" spans="2:12" x14ac:dyDescent="0.2">
      <c r="B3576" s="71" t="s">
        <v>7200</v>
      </c>
      <c r="C3576" s="72" t="s">
        <v>7199</v>
      </c>
      <c r="D3576" s="72" t="s">
        <v>4218</v>
      </c>
      <c r="E3576" s="72" t="s">
        <v>10118</v>
      </c>
      <c r="F3576" s="72" t="s">
        <v>9983</v>
      </c>
      <c r="G3576" s="116">
        <v>84.8</v>
      </c>
      <c r="H3576" s="73">
        <v>7.8</v>
      </c>
      <c r="I3576" s="70">
        <v>10.871794871794901</v>
      </c>
      <c r="J3576" s="74">
        <v>95.86</v>
      </c>
      <c r="K3576" s="73">
        <v>11.5</v>
      </c>
      <c r="L3576" s="75">
        <v>8.33565217391304</v>
      </c>
    </row>
    <row r="3577" spans="2:12" x14ac:dyDescent="0.2">
      <c r="B3577" s="71" t="s">
        <v>7200</v>
      </c>
      <c r="C3577" s="72" t="s">
        <v>7199</v>
      </c>
      <c r="D3577" s="72" t="s">
        <v>4219</v>
      </c>
      <c r="E3577" s="72" t="s">
        <v>10118</v>
      </c>
      <c r="F3577" s="72" t="s">
        <v>9983</v>
      </c>
      <c r="G3577" s="116">
        <v>7131.98</v>
      </c>
      <c r="H3577" s="73">
        <v>175.46</v>
      </c>
      <c r="I3577" s="70">
        <v>40.647327026102801</v>
      </c>
      <c r="J3577" s="74">
        <v>7188.25</v>
      </c>
      <c r="K3577" s="73">
        <v>177.61</v>
      </c>
      <c r="L3577" s="75">
        <v>40.47210179607</v>
      </c>
    </row>
    <row r="3578" spans="2:12" x14ac:dyDescent="0.2">
      <c r="B3578" s="71" t="s">
        <v>7200</v>
      </c>
      <c r="C3578" s="72" t="s">
        <v>7199</v>
      </c>
      <c r="D3578" s="72" t="s">
        <v>4220</v>
      </c>
      <c r="E3578" s="72" t="s">
        <v>10118</v>
      </c>
      <c r="F3578" s="72" t="s">
        <v>9983</v>
      </c>
      <c r="G3578" s="116">
        <v>3600</v>
      </c>
      <c r="H3578" s="73">
        <v>104.27</v>
      </c>
      <c r="I3578" s="70">
        <v>34.525750455548099</v>
      </c>
      <c r="J3578" s="74">
        <v>3600</v>
      </c>
      <c r="K3578" s="73">
        <v>106.5</v>
      </c>
      <c r="L3578" s="75">
        <v>33.802816901408399</v>
      </c>
    </row>
    <row r="3579" spans="2:12" x14ac:dyDescent="0.2">
      <c r="B3579" s="71" t="s">
        <v>7200</v>
      </c>
      <c r="C3579" s="72" t="s">
        <v>7199</v>
      </c>
      <c r="D3579" s="72" t="s">
        <v>4221</v>
      </c>
      <c r="E3579" s="72" t="s">
        <v>10118</v>
      </c>
      <c r="F3579" s="72" t="s">
        <v>9983</v>
      </c>
      <c r="G3579" s="116">
        <v>4250</v>
      </c>
      <c r="H3579" s="73">
        <v>201.02</v>
      </c>
      <c r="I3579" s="70">
        <v>21.142174907969402</v>
      </c>
      <c r="J3579" s="74">
        <v>4250</v>
      </c>
      <c r="K3579" s="73">
        <v>206.3</v>
      </c>
      <c r="L3579" s="75">
        <v>20.601066408143499</v>
      </c>
    </row>
    <row r="3580" spans="2:12" x14ac:dyDescent="0.2">
      <c r="B3580" s="71" t="s">
        <v>7200</v>
      </c>
      <c r="C3580" s="72" t="s">
        <v>7199</v>
      </c>
      <c r="D3580" s="72" t="s">
        <v>4222</v>
      </c>
      <c r="E3580" s="72" t="s">
        <v>10118</v>
      </c>
      <c r="F3580" s="72" t="s">
        <v>9983</v>
      </c>
      <c r="G3580" s="116">
        <v>4000</v>
      </c>
      <c r="H3580" s="73">
        <v>268.16000000000003</v>
      </c>
      <c r="I3580" s="70">
        <v>14.916467780429601</v>
      </c>
      <c r="J3580" s="74">
        <v>4000</v>
      </c>
      <c r="K3580" s="73">
        <v>267.55</v>
      </c>
      <c r="L3580" s="75">
        <v>14.9504765464399</v>
      </c>
    </row>
    <row r="3581" spans="2:12" x14ac:dyDescent="0.2">
      <c r="B3581" s="71" t="s">
        <v>7200</v>
      </c>
      <c r="C3581" s="72" t="s">
        <v>7199</v>
      </c>
      <c r="D3581" s="72" t="s">
        <v>4223</v>
      </c>
      <c r="E3581" s="72" t="s">
        <v>10118</v>
      </c>
      <c r="F3581" s="72" t="s">
        <v>9983</v>
      </c>
      <c r="G3581" s="116">
        <v>3146.75</v>
      </c>
      <c r="H3581" s="73">
        <v>145.97</v>
      </c>
      <c r="I3581" s="70">
        <v>21.5575118174967</v>
      </c>
      <c r="J3581" s="74">
        <v>3358.73</v>
      </c>
      <c r="K3581" s="73">
        <v>149.91</v>
      </c>
      <c r="L3581" s="75">
        <v>22.404976319124799</v>
      </c>
    </row>
    <row r="3582" spans="2:12" x14ac:dyDescent="0.2">
      <c r="B3582" s="71" t="s">
        <v>7200</v>
      </c>
      <c r="C3582" s="72" t="s">
        <v>7199</v>
      </c>
      <c r="D3582" s="72" t="s">
        <v>8756</v>
      </c>
      <c r="E3582" s="72" t="s">
        <v>10118</v>
      </c>
      <c r="F3582" s="72" t="s">
        <v>9990</v>
      </c>
      <c r="G3582" s="116">
        <v>0</v>
      </c>
      <c r="H3582" s="73">
        <v>9.99</v>
      </c>
      <c r="I3582" s="70">
        <v>0</v>
      </c>
      <c r="J3582" s="74">
        <v>0</v>
      </c>
      <c r="K3582" s="73">
        <v>9.99</v>
      </c>
      <c r="L3582" s="75">
        <v>0</v>
      </c>
    </row>
    <row r="3583" spans="2:12" x14ac:dyDescent="0.2">
      <c r="B3583" s="71" t="s">
        <v>7200</v>
      </c>
      <c r="C3583" s="72" t="s">
        <v>7199</v>
      </c>
      <c r="D3583" s="72" t="s">
        <v>5513</v>
      </c>
      <c r="E3583" s="72" t="s">
        <v>10118</v>
      </c>
      <c r="F3583" s="72" t="s">
        <v>9983</v>
      </c>
      <c r="G3583" s="116">
        <v>6120</v>
      </c>
      <c r="H3583" s="73">
        <v>273.16000000000003</v>
      </c>
      <c r="I3583" s="70">
        <v>22.404451603455801</v>
      </c>
      <c r="J3583" s="74">
        <v>6250</v>
      </c>
      <c r="K3583" s="73">
        <v>281.89</v>
      </c>
      <c r="L3583" s="75">
        <v>22.171769129802399</v>
      </c>
    </row>
    <row r="3584" spans="2:12" x14ac:dyDescent="0.2">
      <c r="B3584" s="71" t="s">
        <v>7200</v>
      </c>
      <c r="C3584" s="72" t="s">
        <v>7199</v>
      </c>
      <c r="D3584" s="72" t="s">
        <v>4224</v>
      </c>
      <c r="E3584" s="72" t="s">
        <v>10118</v>
      </c>
      <c r="F3584" s="72" t="s">
        <v>9983</v>
      </c>
      <c r="G3584" s="116">
        <v>658.71</v>
      </c>
      <c r="H3584" s="73">
        <v>57.13</v>
      </c>
      <c r="I3584" s="70">
        <v>11.530019254332201</v>
      </c>
      <c r="J3584" s="74">
        <v>671.42</v>
      </c>
      <c r="K3584" s="73">
        <v>58.92</v>
      </c>
      <c r="L3584" s="75">
        <v>11.3954514596062</v>
      </c>
    </row>
    <row r="3585" spans="2:12" x14ac:dyDescent="0.2">
      <c r="B3585" s="71" t="s">
        <v>7200</v>
      </c>
      <c r="C3585" s="72" t="s">
        <v>7199</v>
      </c>
      <c r="D3585" s="72" t="s">
        <v>8757</v>
      </c>
      <c r="E3585" s="72" t="s">
        <v>10118</v>
      </c>
      <c r="F3585" s="72" t="s">
        <v>9990</v>
      </c>
      <c r="G3585" s="116">
        <v>0</v>
      </c>
      <c r="H3585" s="73">
        <v>32.74</v>
      </c>
      <c r="I3585" s="70">
        <v>0</v>
      </c>
      <c r="J3585" s="74">
        <v>0</v>
      </c>
      <c r="K3585" s="73">
        <v>35.700000000000003</v>
      </c>
      <c r="L3585" s="75">
        <v>0</v>
      </c>
    </row>
    <row r="3586" spans="2:12" x14ac:dyDescent="0.2">
      <c r="B3586" s="71" t="s">
        <v>7200</v>
      </c>
      <c r="C3586" s="72" t="s">
        <v>7199</v>
      </c>
      <c r="D3586" s="72" t="s">
        <v>4225</v>
      </c>
      <c r="E3586" s="72" t="s">
        <v>10118</v>
      </c>
      <c r="F3586" s="72" t="s">
        <v>9983</v>
      </c>
      <c r="G3586" s="116">
        <v>2495.34</v>
      </c>
      <c r="H3586" s="73">
        <v>61.39</v>
      </c>
      <c r="I3586" s="70">
        <v>40.647336699788198</v>
      </c>
      <c r="J3586" s="74">
        <v>2423.4699999999998</v>
      </c>
      <c r="K3586" s="73">
        <v>59.88</v>
      </c>
      <c r="L3586" s="75">
        <v>40.472110888443503</v>
      </c>
    </row>
    <row r="3587" spans="2:12" x14ac:dyDescent="0.2">
      <c r="B3587" s="71" t="s">
        <v>7200</v>
      </c>
      <c r="C3587" s="72" t="s">
        <v>7199</v>
      </c>
      <c r="D3587" s="72" t="s">
        <v>4226</v>
      </c>
      <c r="E3587" s="72" t="s">
        <v>10118</v>
      </c>
      <c r="F3587" s="72" t="s">
        <v>9983</v>
      </c>
      <c r="G3587" s="116">
        <v>4725</v>
      </c>
      <c r="H3587" s="73">
        <v>171.72</v>
      </c>
      <c r="I3587" s="70">
        <v>27.515723270440301</v>
      </c>
      <c r="J3587" s="74">
        <v>5000</v>
      </c>
      <c r="K3587" s="73">
        <v>174.47</v>
      </c>
      <c r="L3587" s="75">
        <v>28.658222043904399</v>
      </c>
    </row>
    <row r="3588" spans="2:12" x14ac:dyDescent="0.2">
      <c r="B3588" s="71" t="s">
        <v>7200</v>
      </c>
      <c r="C3588" s="72" t="s">
        <v>7199</v>
      </c>
      <c r="D3588" s="72" t="s">
        <v>8758</v>
      </c>
      <c r="E3588" s="72" t="s">
        <v>10118</v>
      </c>
      <c r="F3588" s="72" t="s">
        <v>9990</v>
      </c>
      <c r="G3588" s="116">
        <v>0</v>
      </c>
      <c r="H3588" s="73">
        <v>45.71</v>
      </c>
      <c r="I3588" s="70">
        <v>0</v>
      </c>
      <c r="J3588" s="74">
        <v>0</v>
      </c>
      <c r="K3588" s="73">
        <v>46.71</v>
      </c>
      <c r="L3588" s="75">
        <v>0</v>
      </c>
    </row>
    <row r="3589" spans="2:12" x14ac:dyDescent="0.2">
      <c r="B3589" s="71" t="s">
        <v>7200</v>
      </c>
      <c r="C3589" s="72" t="s">
        <v>7199</v>
      </c>
      <c r="D3589" s="72" t="s">
        <v>3313</v>
      </c>
      <c r="E3589" s="72" t="s">
        <v>10118</v>
      </c>
      <c r="F3589" s="72" t="s">
        <v>9983</v>
      </c>
      <c r="G3589" s="116">
        <v>1750</v>
      </c>
      <c r="H3589" s="73">
        <v>109.54</v>
      </c>
      <c r="I3589" s="70">
        <v>15.9758992148987</v>
      </c>
      <c r="J3589" s="74">
        <v>1750</v>
      </c>
      <c r="K3589" s="73">
        <v>110.28</v>
      </c>
      <c r="L3589" s="75">
        <v>15.8686978599927</v>
      </c>
    </row>
    <row r="3590" spans="2:12" x14ac:dyDescent="0.2">
      <c r="B3590" s="71" t="s">
        <v>7200</v>
      </c>
      <c r="C3590" s="72" t="s">
        <v>7199</v>
      </c>
      <c r="D3590" s="72" t="s">
        <v>3314</v>
      </c>
      <c r="E3590" s="72" t="s">
        <v>10118</v>
      </c>
      <c r="F3590" s="72" t="s">
        <v>9983</v>
      </c>
      <c r="G3590" s="116">
        <v>1972.29</v>
      </c>
      <c r="H3590" s="73">
        <v>140.59</v>
      </c>
      <c r="I3590" s="70">
        <v>14.0286649121559</v>
      </c>
      <c r="J3590" s="74">
        <v>1987.12</v>
      </c>
      <c r="K3590" s="73">
        <v>141.19999999999999</v>
      </c>
      <c r="L3590" s="75">
        <v>14.0730878186969</v>
      </c>
    </row>
    <row r="3591" spans="2:12" x14ac:dyDescent="0.2">
      <c r="B3591" s="71" t="s">
        <v>7200</v>
      </c>
      <c r="C3591" s="72" t="s">
        <v>7199</v>
      </c>
      <c r="D3591" s="72" t="s">
        <v>3315</v>
      </c>
      <c r="E3591" s="72" t="s">
        <v>10118</v>
      </c>
      <c r="F3591" s="72" t="s">
        <v>9983</v>
      </c>
      <c r="G3591" s="116">
        <v>62000</v>
      </c>
      <c r="H3591" s="73">
        <v>1459.48</v>
      </c>
      <c r="I3591" s="70">
        <v>42.480883602378903</v>
      </c>
      <c r="J3591" s="74">
        <v>62000</v>
      </c>
      <c r="K3591" s="73">
        <v>1532.36</v>
      </c>
      <c r="L3591" s="75">
        <v>40.460466208984798</v>
      </c>
    </row>
    <row r="3592" spans="2:12" x14ac:dyDescent="0.2">
      <c r="B3592" s="71" t="s">
        <v>7200</v>
      </c>
      <c r="C3592" s="72" t="s">
        <v>7199</v>
      </c>
      <c r="D3592" s="72" t="s">
        <v>3316</v>
      </c>
      <c r="E3592" s="72" t="s">
        <v>10118</v>
      </c>
      <c r="F3592" s="72" t="s">
        <v>9983</v>
      </c>
      <c r="G3592" s="116">
        <v>482.54</v>
      </c>
      <c r="H3592" s="73">
        <v>17.489999999999998</v>
      </c>
      <c r="I3592" s="70">
        <v>27.589479702687299</v>
      </c>
      <c r="J3592" s="74">
        <v>477.26</v>
      </c>
      <c r="K3592" s="73">
        <v>17.489999999999998</v>
      </c>
      <c r="L3592" s="75">
        <v>27.287592910234402</v>
      </c>
    </row>
    <row r="3593" spans="2:12" x14ac:dyDescent="0.2">
      <c r="B3593" s="71" t="s">
        <v>7200</v>
      </c>
      <c r="C3593" s="72" t="s">
        <v>7199</v>
      </c>
      <c r="D3593" s="72" t="s">
        <v>3317</v>
      </c>
      <c r="E3593" s="72" t="s">
        <v>10118</v>
      </c>
      <c r="F3593" s="72" t="s">
        <v>9983</v>
      </c>
      <c r="G3593" s="116">
        <v>5812.69</v>
      </c>
      <c r="H3593" s="73">
        <v>351.22</v>
      </c>
      <c r="I3593" s="70">
        <v>16.5499971527817</v>
      </c>
      <c r="J3593" s="74">
        <v>6200</v>
      </c>
      <c r="K3593" s="73">
        <v>353.44</v>
      </c>
      <c r="L3593" s="75">
        <v>17.5418741511996</v>
      </c>
    </row>
    <row r="3594" spans="2:12" x14ac:dyDescent="0.2">
      <c r="B3594" s="71" t="s">
        <v>7200</v>
      </c>
      <c r="C3594" s="72" t="s">
        <v>7199</v>
      </c>
      <c r="D3594" s="72" t="s">
        <v>6753</v>
      </c>
      <c r="E3594" s="72" t="s">
        <v>10118</v>
      </c>
      <c r="F3594" s="72" t="s">
        <v>9983</v>
      </c>
      <c r="G3594" s="116">
        <v>95000</v>
      </c>
      <c r="H3594" s="73">
        <v>1881.52</v>
      </c>
      <c r="I3594" s="70">
        <v>50.491092308346403</v>
      </c>
      <c r="J3594" s="74">
        <v>95000</v>
      </c>
      <c r="K3594" s="73">
        <v>1897.74</v>
      </c>
      <c r="L3594" s="75">
        <v>50.059544510839203</v>
      </c>
    </row>
    <row r="3595" spans="2:12" x14ac:dyDescent="0.2">
      <c r="B3595" s="71" t="s">
        <v>7200</v>
      </c>
      <c r="C3595" s="72" t="s">
        <v>7199</v>
      </c>
      <c r="D3595" s="72" t="s">
        <v>6754</v>
      </c>
      <c r="E3595" s="72" t="s">
        <v>10118</v>
      </c>
      <c r="F3595" s="72" t="s">
        <v>9983</v>
      </c>
      <c r="G3595" s="116">
        <v>560.62</v>
      </c>
      <c r="H3595" s="73">
        <v>45.09</v>
      </c>
      <c r="I3595" s="70">
        <v>12.4333555111998</v>
      </c>
      <c r="J3595" s="74">
        <v>572.25</v>
      </c>
      <c r="K3595" s="73">
        <v>46.17</v>
      </c>
      <c r="L3595" s="75">
        <v>12.394411955815499</v>
      </c>
    </row>
    <row r="3596" spans="2:12" x14ac:dyDescent="0.2">
      <c r="B3596" s="71" t="s">
        <v>7200</v>
      </c>
      <c r="C3596" s="72" t="s">
        <v>7199</v>
      </c>
      <c r="D3596" s="72" t="s">
        <v>6755</v>
      </c>
      <c r="E3596" s="72" t="s">
        <v>10118</v>
      </c>
      <c r="F3596" s="72" t="s">
        <v>9983</v>
      </c>
      <c r="G3596" s="116">
        <v>16000</v>
      </c>
      <c r="H3596" s="73">
        <v>355.24</v>
      </c>
      <c r="I3596" s="70">
        <v>45.039972976016202</v>
      </c>
      <c r="J3596" s="74">
        <v>16000</v>
      </c>
      <c r="K3596" s="73">
        <v>360.64</v>
      </c>
      <c r="L3596" s="75">
        <v>44.365572315882901</v>
      </c>
    </row>
    <row r="3597" spans="2:12" x14ac:dyDescent="0.2">
      <c r="B3597" s="71" t="s">
        <v>7200</v>
      </c>
      <c r="C3597" s="72" t="s">
        <v>7199</v>
      </c>
      <c r="D3597" s="72" t="s">
        <v>6756</v>
      </c>
      <c r="E3597" s="72" t="s">
        <v>10118</v>
      </c>
      <c r="F3597" s="72" t="s">
        <v>9983</v>
      </c>
      <c r="G3597" s="116">
        <v>3110</v>
      </c>
      <c r="H3597" s="73">
        <v>142.05000000000001</v>
      </c>
      <c r="I3597" s="70">
        <v>21.893699401619099</v>
      </c>
      <c r="J3597" s="74">
        <v>3110</v>
      </c>
      <c r="K3597" s="73">
        <v>142.13999999999999</v>
      </c>
      <c r="L3597" s="75">
        <v>21.879836780638801</v>
      </c>
    </row>
    <row r="3598" spans="2:12" x14ac:dyDescent="0.2">
      <c r="B3598" s="71" t="s">
        <v>7200</v>
      </c>
      <c r="C3598" s="72" t="s">
        <v>7199</v>
      </c>
      <c r="D3598" s="72" t="s">
        <v>5977</v>
      </c>
      <c r="E3598" s="72" t="s">
        <v>10118</v>
      </c>
      <c r="F3598" s="72" t="s">
        <v>9983</v>
      </c>
      <c r="G3598" s="116">
        <v>127.68</v>
      </c>
      <c r="H3598" s="73">
        <v>7.51</v>
      </c>
      <c r="I3598" s="70">
        <v>17.0013315579228</v>
      </c>
      <c r="J3598" s="74">
        <v>127.26</v>
      </c>
      <c r="K3598" s="73">
        <v>7.51</v>
      </c>
      <c r="L3598" s="75">
        <v>16.9454061251664</v>
      </c>
    </row>
    <row r="3599" spans="2:12" x14ac:dyDescent="0.2">
      <c r="B3599" s="71" t="s">
        <v>7200</v>
      </c>
      <c r="C3599" s="72" t="s">
        <v>7199</v>
      </c>
      <c r="D3599" s="72" t="s">
        <v>5978</v>
      </c>
      <c r="E3599" s="72" t="s">
        <v>10118</v>
      </c>
      <c r="F3599" s="72" t="s">
        <v>9983</v>
      </c>
      <c r="G3599" s="116">
        <v>745.36</v>
      </c>
      <c r="H3599" s="73">
        <v>43.84</v>
      </c>
      <c r="I3599" s="70">
        <v>17.001824817518202</v>
      </c>
      <c r="J3599" s="74">
        <v>739.5</v>
      </c>
      <c r="K3599" s="73">
        <v>43.64</v>
      </c>
      <c r="L3599" s="75">
        <v>16.945462878093501</v>
      </c>
    </row>
    <row r="3600" spans="2:12" x14ac:dyDescent="0.2">
      <c r="B3600" s="71" t="s">
        <v>7200</v>
      </c>
      <c r="C3600" s="72" t="s">
        <v>7199</v>
      </c>
      <c r="D3600" s="72" t="s">
        <v>7402</v>
      </c>
      <c r="E3600" s="72" t="s">
        <v>10118</v>
      </c>
      <c r="F3600" s="72" t="s">
        <v>9983</v>
      </c>
      <c r="G3600" s="116">
        <v>912.11</v>
      </c>
      <c r="H3600" s="73">
        <v>33.06</v>
      </c>
      <c r="I3600" s="70">
        <v>27.589534180278299</v>
      </c>
      <c r="J3600" s="74">
        <v>874.58</v>
      </c>
      <c r="K3600" s="73">
        <v>32.049999999999997</v>
      </c>
      <c r="L3600" s="75">
        <v>27.287987519500799</v>
      </c>
    </row>
    <row r="3601" spans="2:12" x14ac:dyDescent="0.2">
      <c r="B3601" s="71" t="s">
        <v>7200</v>
      </c>
      <c r="C3601" s="72" t="s">
        <v>7199</v>
      </c>
      <c r="D3601" s="72" t="s">
        <v>5979</v>
      </c>
      <c r="E3601" s="72" t="s">
        <v>10118</v>
      </c>
      <c r="F3601" s="72" t="s">
        <v>9983</v>
      </c>
      <c r="G3601" s="116">
        <v>1750</v>
      </c>
      <c r="H3601" s="73">
        <v>124.67</v>
      </c>
      <c r="I3601" s="70">
        <v>14.0370578326783</v>
      </c>
      <c r="J3601" s="74">
        <v>2750</v>
      </c>
      <c r="K3601" s="73">
        <v>126.14</v>
      </c>
      <c r="L3601" s="75">
        <v>21.801173299508498</v>
      </c>
    </row>
    <row r="3602" spans="2:12" x14ac:dyDescent="0.2">
      <c r="B3602" s="71" t="s">
        <v>7200</v>
      </c>
      <c r="C3602" s="72" t="s">
        <v>7199</v>
      </c>
      <c r="D3602" s="72" t="s">
        <v>8759</v>
      </c>
      <c r="E3602" s="72" t="s">
        <v>10118</v>
      </c>
      <c r="F3602" s="72" t="s">
        <v>9990</v>
      </c>
      <c r="G3602" s="116">
        <v>0</v>
      </c>
      <c r="H3602" s="73">
        <v>68.17</v>
      </c>
      <c r="I3602" s="70">
        <v>0</v>
      </c>
      <c r="J3602" s="74">
        <v>0</v>
      </c>
      <c r="K3602" s="73">
        <v>67.95</v>
      </c>
      <c r="L3602" s="75">
        <v>0</v>
      </c>
    </row>
    <row r="3603" spans="2:12" x14ac:dyDescent="0.2">
      <c r="B3603" s="71" t="s">
        <v>7200</v>
      </c>
      <c r="C3603" s="72" t="s">
        <v>7199</v>
      </c>
      <c r="D3603" s="72" t="s">
        <v>5980</v>
      </c>
      <c r="E3603" s="72" t="s">
        <v>10118</v>
      </c>
      <c r="F3603" s="72" t="s">
        <v>9983</v>
      </c>
      <c r="G3603" s="116">
        <v>418.56</v>
      </c>
      <c r="H3603" s="73">
        <v>38.5</v>
      </c>
      <c r="I3603" s="70">
        <v>10.871688311688301</v>
      </c>
      <c r="J3603" s="74">
        <v>330.69</v>
      </c>
      <c r="K3603" s="73">
        <v>39.67</v>
      </c>
      <c r="L3603" s="75">
        <v>8.3360221830098293</v>
      </c>
    </row>
    <row r="3604" spans="2:12" x14ac:dyDescent="0.2">
      <c r="B3604" s="71" t="s">
        <v>7200</v>
      </c>
      <c r="C3604" s="72" t="s">
        <v>7199</v>
      </c>
      <c r="D3604" s="72" t="s">
        <v>5981</v>
      </c>
      <c r="E3604" s="72" t="s">
        <v>10118</v>
      </c>
      <c r="F3604" s="72" t="s">
        <v>9983</v>
      </c>
      <c r="G3604" s="116">
        <v>118000</v>
      </c>
      <c r="H3604" s="73">
        <v>1616.21</v>
      </c>
      <c r="I3604" s="70">
        <v>73.010314253716999</v>
      </c>
      <c r="J3604" s="74">
        <v>126700</v>
      </c>
      <c r="K3604" s="73">
        <v>1652.26</v>
      </c>
      <c r="L3604" s="75">
        <v>76.682846525365306</v>
      </c>
    </row>
    <row r="3605" spans="2:12" x14ac:dyDescent="0.2">
      <c r="B3605" s="71" t="s">
        <v>7200</v>
      </c>
      <c r="C3605" s="72" t="s">
        <v>7199</v>
      </c>
      <c r="D3605" s="72" t="s">
        <v>5982</v>
      </c>
      <c r="E3605" s="72" t="s">
        <v>10118</v>
      </c>
      <c r="F3605" s="72" t="s">
        <v>9983</v>
      </c>
      <c r="G3605" s="116">
        <v>800</v>
      </c>
      <c r="H3605" s="73">
        <v>112.26</v>
      </c>
      <c r="I3605" s="70">
        <v>7.1263139141279197</v>
      </c>
      <c r="J3605" s="74">
        <v>1000</v>
      </c>
      <c r="K3605" s="73">
        <v>113.45</v>
      </c>
      <c r="L3605" s="75">
        <v>8.8144557073600698</v>
      </c>
    </row>
    <row r="3606" spans="2:12" x14ac:dyDescent="0.2">
      <c r="B3606" s="71" t="s">
        <v>7200</v>
      </c>
      <c r="C3606" s="72" t="s">
        <v>7199</v>
      </c>
      <c r="D3606" s="72" t="s">
        <v>5983</v>
      </c>
      <c r="E3606" s="72" t="s">
        <v>10118</v>
      </c>
      <c r="F3606" s="72" t="s">
        <v>9983</v>
      </c>
      <c r="G3606" s="116">
        <v>110</v>
      </c>
      <c r="H3606" s="73">
        <v>46.38</v>
      </c>
      <c r="I3606" s="70">
        <v>2.3717119448037902</v>
      </c>
      <c r="J3606" s="74">
        <v>110</v>
      </c>
      <c r="K3606" s="73">
        <v>46.43</v>
      </c>
      <c r="L3606" s="75">
        <v>2.36915787206547</v>
      </c>
    </row>
    <row r="3607" spans="2:12" x14ac:dyDescent="0.2">
      <c r="B3607" s="71" t="s">
        <v>7200</v>
      </c>
      <c r="C3607" s="72" t="s">
        <v>7199</v>
      </c>
      <c r="D3607" s="72" t="s">
        <v>8760</v>
      </c>
      <c r="E3607" s="72" t="s">
        <v>10118</v>
      </c>
      <c r="F3607" s="72" t="s">
        <v>9990</v>
      </c>
      <c r="G3607" s="116">
        <v>0</v>
      </c>
      <c r="H3607" s="73">
        <v>7.71</v>
      </c>
      <c r="I3607" s="70">
        <v>0</v>
      </c>
      <c r="J3607" s="74">
        <v>0</v>
      </c>
      <c r="K3607" s="73">
        <v>7.71</v>
      </c>
      <c r="L3607" s="75">
        <v>0</v>
      </c>
    </row>
    <row r="3608" spans="2:12" x14ac:dyDescent="0.2">
      <c r="B3608" s="71" t="s">
        <v>7200</v>
      </c>
      <c r="C3608" s="72" t="s">
        <v>7199</v>
      </c>
      <c r="D3608" s="72" t="s">
        <v>5984</v>
      </c>
      <c r="E3608" s="72" t="s">
        <v>10118</v>
      </c>
      <c r="F3608" s="72" t="s">
        <v>9983</v>
      </c>
      <c r="G3608" s="116">
        <v>944.11</v>
      </c>
      <c r="H3608" s="73">
        <v>86.84</v>
      </c>
      <c r="I3608" s="70">
        <v>10.8718332565638</v>
      </c>
      <c r="J3608" s="74">
        <v>720.81</v>
      </c>
      <c r="K3608" s="73">
        <v>86.47</v>
      </c>
      <c r="L3608" s="75">
        <v>8.3359546663582709</v>
      </c>
    </row>
    <row r="3609" spans="2:12" x14ac:dyDescent="0.2">
      <c r="B3609" s="71" t="s">
        <v>7200</v>
      </c>
      <c r="C3609" s="72" t="s">
        <v>7199</v>
      </c>
      <c r="D3609" s="72" t="s">
        <v>5985</v>
      </c>
      <c r="E3609" s="72" t="s">
        <v>10118</v>
      </c>
      <c r="F3609" s="72" t="s">
        <v>9983</v>
      </c>
      <c r="G3609" s="116">
        <v>1802.44</v>
      </c>
      <c r="H3609" s="73">
        <v>124.81</v>
      </c>
      <c r="I3609" s="70">
        <v>14.4414710359747</v>
      </c>
      <c r="J3609" s="74">
        <v>1788.84</v>
      </c>
      <c r="K3609" s="73">
        <v>124.19</v>
      </c>
      <c r="L3609" s="75">
        <v>14.404058297769501</v>
      </c>
    </row>
    <row r="3610" spans="2:12" x14ac:dyDescent="0.2">
      <c r="B3610" s="71" t="s">
        <v>7200</v>
      </c>
      <c r="C3610" s="72" t="s">
        <v>7199</v>
      </c>
      <c r="D3610" s="72" t="s">
        <v>5986</v>
      </c>
      <c r="E3610" s="72" t="s">
        <v>10118</v>
      </c>
      <c r="F3610" s="72" t="s">
        <v>9983</v>
      </c>
      <c r="G3610" s="116">
        <v>1354.77</v>
      </c>
      <c r="H3610" s="73">
        <v>143.21</v>
      </c>
      <c r="I3610" s="70">
        <v>9.4600237413588406</v>
      </c>
      <c r="J3610" s="74">
        <v>1355.13</v>
      </c>
      <c r="K3610" s="73">
        <v>143.84</v>
      </c>
      <c r="L3610" s="75">
        <v>9.4210928809788701</v>
      </c>
    </row>
    <row r="3611" spans="2:12" x14ac:dyDescent="0.2">
      <c r="B3611" s="71" t="s">
        <v>7200</v>
      </c>
      <c r="C3611" s="72" t="s">
        <v>7199</v>
      </c>
      <c r="D3611" s="72" t="s">
        <v>5987</v>
      </c>
      <c r="E3611" s="72" t="s">
        <v>10118</v>
      </c>
      <c r="F3611" s="72" t="s">
        <v>9983</v>
      </c>
      <c r="G3611" s="116">
        <v>499.96</v>
      </c>
      <c r="H3611" s="73">
        <v>52.85</v>
      </c>
      <c r="I3611" s="70">
        <v>9.4599810785241303</v>
      </c>
      <c r="J3611" s="74">
        <v>499.6</v>
      </c>
      <c r="K3611" s="73">
        <v>53.03</v>
      </c>
      <c r="L3611" s="75">
        <v>9.4210824061851799</v>
      </c>
    </row>
    <row r="3612" spans="2:12" x14ac:dyDescent="0.2">
      <c r="B3612" s="71" t="s">
        <v>7200</v>
      </c>
      <c r="C3612" s="72" t="s">
        <v>7199</v>
      </c>
      <c r="D3612" s="72" t="s">
        <v>8761</v>
      </c>
      <c r="E3612" s="72" t="s">
        <v>10118</v>
      </c>
      <c r="F3612" s="72" t="s">
        <v>9990</v>
      </c>
      <c r="G3612" s="116">
        <v>0</v>
      </c>
      <c r="H3612" s="73">
        <v>15.07</v>
      </c>
      <c r="I3612" s="70">
        <v>0</v>
      </c>
      <c r="J3612" s="74">
        <v>0</v>
      </c>
      <c r="K3612" s="73">
        <v>15.42</v>
      </c>
      <c r="L3612" s="75">
        <v>0</v>
      </c>
    </row>
    <row r="3613" spans="2:12" x14ac:dyDescent="0.2">
      <c r="B3613" s="71" t="s">
        <v>7200</v>
      </c>
      <c r="C3613" s="72" t="s">
        <v>7199</v>
      </c>
      <c r="D3613" s="72" t="s">
        <v>8762</v>
      </c>
      <c r="E3613" s="72" t="s">
        <v>10118</v>
      </c>
      <c r="F3613" s="72" t="s">
        <v>9990</v>
      </c>
      <c r="G3613" s="116">
        <v>0</v>
      </c>
      <c r="H3613" s="73">
        <v>61.29</v>
      </c>
      <c r="I3613" s="70">
        <v>0</v>
      </c>
      <c r="J3613" s="74">
        <v>0</v>
      </c>
      <c r="K3613" s="73">
        <v>62.36</v>
      </c>
      <c r="L3613" s="75">
        <v>0</v>
      </c>
    </row>
    <row r="3614" spans="2:12" x14ac:dyDescent="0.2">
      <c r="B3614" s="71" t="s">
        <v>7200</v>
      </c>
      <c r="C3614" s="72" t="s">
        <v>7199</v>
      </c>
      <c r="D3614" s="72" t="s">
        <v>5988</v>
      </c>
      <c r="E3614" s="72" t="s">
        <v>10118</v>
      </c>
      <c r="F3614" s="72" t="s">
        <v>9983</v>
      </c>
      <c r="G3614" s="116">
        <v>8500</v>
      </c>
      <c r="H3614" s="73">
        <v>416.44</v>
      </c>
      <c r="I3614" s="70">
        <v>20.4111036403804</v>
      </c>
      <c r="J3614" s="74">
        <v>8500</v>
      </c>
      <c r="K3614" s="73">
        <v>423.73</v>
      </c>
      <c r="L3614" s="75">
        <v>20.059943832157298</v>
      </c>
    </row>
    <row r="3615" spans="2:12" x14ac:dyDescent="0.2">
      <c r="B3615" s="71" t="s">
        <v>7200</v>
      </c>
      <c r="C3615" s="72" t="s">
        <v>7199</v>
      </c>
      <c r="D3615" s="72" t="s">
        <v>5989</v>
      </c>
      <c r="E3615" s="72" t="s">
        <v>10118</v>
      </c>
      <c r="F3615" s="72" t="s">
        <v>9983</v>
      </c>
      <c r="G3615" s="116">
        <v>6800</v>
      </c>
      <c r="H3615" s="73">
        <v>394.15</v>
      </c>
      <c r="I3615" s="70">
        <v>17.2523151084612</v>
      </c>
      <c r="J3615" s="74">
        <v>7600</v>
      </c>
      <c r="K3615" s="73">
        <v>384.96</v>
      </c>
      <c r="L3615" s="75">
        <v>19.7423108894431</v>
      </c>
    </row>
    <row r="3616" spans="2:12" x14ac:dyDescent="0.2">
      <c r="B3616" s="71" t="s">
        <v>7200</v>
      </c>
      <c r="C3616" s="72" t="s">
        <v>7199</v>
      </c>
      <c r="D3616" s="72" t="s">
        <v>5990</v>
      </c>
      <c r="E3616" s="72" t="s">
        <v>10118</v>
      </c>
      <c r="F3616" s="72" t="s">
        <v>9983</v>
      </c>
      <c r="G3616" s="116">
        <v>84.1</v>
      </c>
      <c r="H3616" s="73">
        <v>26.08</v>
      </c>
      <c r="I3616" s="70">
        <v>3.2246932515337399</v>
      </c>
      <c r="J3616" s="74">
        <v>52.16</v>
      </c>
      <c r="K3616" s="73">
        <v>23.94</v>
      </c>
      <c r="L3616" s="75">
        <v>2.17878028404344</v>
      </c>
    </row>
    <row r="3617" spans="2:12" x14ac:dyDescent="0.2">
      <c r="B3617" s="71" t="s">
        <v>7200</v>
      </c>
      <c r="C3617" s="72" t="s">
        <v>7199</v>
      </c>
      <c r="D3617" s="72" t="s">
        <v>8763</v>
      </c>
      <c r="E3617" s="72" t="s">
        <v>10118</v>
      </c>
      <c r="F3617" s="72" t="s">
        <v>9990</v>
      </c>
      <c r="G3617" s="116">
        <v>0</v>
      </c>
      <c r="H3617" s="73">
        <v>20.9</v>
      </c>
      <c r="I3617" s="70">
        <v>0</v>
      </c>
      <c r="J3617" s="74">
        <v>0</v>
      </c>
      <c r="K3617" s="73">
        <v>20.37</v>
      </c>
      <c r="L3617" s="75">
        <v>0</v>
      </c>
    </row>
    <row r="3618" spans="2:12" x14ac:dyDescent="0.2">
      <c r="B3618" s="71" t="s">
        <v>7200</v>
      </c>
      <c r="C3618" s="72" t="s">
        <v>7199</v>
      </c>
      <c r="D3618" s="72" t="s">
        <v>5991</v>
      </c>
      <c r="E3618" s="72" t="s">
        <v>10118</v>
      </c>
      <c r="F3618" s="72" t="s">
        <v>9983</v>
      </c>
      <c r="G3618" s="116">
        <v>874</v>
      </c>
      <c r="H3618" s="73">
        <v>118.71</v>
      </c>
      <c r="I3618" s="70">
        <v>7.36247999326089</v>
      </c>
      <c r="J3618" s="74">
        <v>874</v>
      </c>
      <c r="K3618" s="73">
        <v>117.95</v>
      </c>
      <c r="L3618" s="75">
        <v>7.4099194573971996</v>
      </c>
    </row>
    <row r="3619" spans="2:12" x14ac:dyDescent="0.2">
      <c r="B3619" s="71" t="s">
        <v>7200</v>
      </c>
      <c r="C3619" s="72" t="s">
        <v>7199</v>
      </c>
      <c r="D3619" s="72" t="s">
        <v>7410</v>
      </c>
      <c r="E3619" s="72" t="s">
        <v>10118</v>
      </c>
      <c r="F3619" s="72" t="s">
        <v>9983</v>
      </c>
      <c r="G3619" s="116">
        <v>1500</v>
      </c>
      <c r="H3619" s="73">
        <v>105.14</v>
      </c>
      <c r="I3619" s="70">
        <v>14.266692029674701</v>
      </c>
      <c r="J3619" s="74">
        <v>1500</v>
      </c>
      <c r="K3619" s="73">
        <v>110.87</v>
      </c>
      <c r="L3619" s="75">
        <v>13.529358708397201</v>
      </c>
    </row>
    <row r="3620" spans="2:12" x14ac:dyDescent="0.2">
      <c r="B3620" s="71" t="s">
        <v>7200</v>
      </c>
      <c r="C3620" s="72" t="s">
        <v>7199</v>
      </c>
      <c r="D3620" s="72" t="s">
        <v>5992</v>
      </c>
      <c r="E3620" s="72" t="s">
        <v>10118</v>
      </c>
      <c r="F3620" s="72" t="s">
        <v>9983</v>
      </c>
      <c r="G3620" s="116">
        <v>439.23</v>
      </c>
      <c r="H3620" s="73">
        <v>15.92</v>
      </c>
      <c r="I3620" s="70">
        <v>27.589824120603001</v>
      </c>
      <c r="J3620" s="74">
        <v>478.36</v>
      </c>
      <c r="K3620" s="73">
        <v>17.53</v>
      </c>
      <c r="L3620" s="75">
        <v>27.288077581289201</v>
      </c>
    </row>
    <row r="3621" spans="2:12" x14ac:dyDescent="0.2">
      <c r="B3621" s="71" t="s">
        <v>7200</v>
      </c>
      <c r="C3621" s="72" t="s">
        <v>7199</v>
      </c>
      <c r="D3621" s="72" t="s">
        <v>5993</v>
      </c>
      <c r="E3621" s="72" t="s">
        <v>10118</v>
      </c>
      <c r="F3621" s="72" t="s">
        <v>9983</v>
      </c>
      <c r="G3621" s="116">
        <v>691.74</v>
      </c>
      <c r="H3621" s="73">
        <v>87.92</v>
      </c>
      <c r="I3621" s="70">
        <v>7.8678343949044596</v>
      </c>
      <c r="J3621" s="74">
        <v>654.07000000000005</v>
      </c>
      <c r="K3621" s="73">
        <v>87.96</v>
      </c>
      <c r="L3621" s="75">
        <v>7.4359936334697601</v>
      </c>
    </row>
    <row r="3622" spans="2:12" x14ac:dyDescent="0.2">
      <c r="B3622" s="71" t="s">
        <v>7200</v>
      </c>
      <c r="C3622" s="72" t="s">
        <v>7199</v>
      </c>
      <c r="D3622" s="72" t="s">
        <v>5994</v>
      </c>
      <c r="E3622" s="72" t="s">
        <v>10118</v>
      </c>
      <c r="F3622" s="72" t="s">
        <v>9983</v>
      </c>
      <c r="G3622" s="116">
        <v>6756.4</v>
      </c>
      <c r="H3622" s="73">
        <v>221.35</v>
      </c>
      <c r="I3622" s="70">
        <v>30.5236051502146</v>
      </c>
      <c r="J3622" s="74">
        <v>7227.12</v>
      </c>
      <c r="K3622" s="73">
        <v>224.87</v>
      </c>
      <c r="L3622" s="75">
        <v>32.139102592609099</v>
      </c>
    </row>
    <row r="3623" spans="2:12" x14ac:dyDescent="0.2">
      <c r="B3623" s="71" t="s">
        <v>7200</v>
      </c>
      <c r="C3623" s="72" t="s">
        <v>7199</v>
      </c>
      <c r="D3623" s="72" t="s">
        <v>8764</v>
      </c>
      <c r="E3623" s="72" t="s">
        <v>10118</v>
      </c>
      <c r="F3623" s="72" t="s">
        <v>9990</v>
      </c>
      <c r="G3623" s="116">
        <v>0</v>
      </c>
      <c r="H3623" s="73">
        <v>32.9</v>
      </c>
      <c r="I3623" s="70">
        <v>0</v>
      </c>
      <c r="J3623" s="74">
        <v>0</v>
      </c>
      <c r="K3623" s="73">
        <v>33.770000000000003</v>
      </c>
      <c r="L3623" s="75">
        <v>0</v>
      </c>
    </row>
    <row r="3624" spans="2:12" x14ac:dyDescent="0.2">
      <c r="B3624" s="71" t="s">
        <v>7200</v>
      </c>
      <c r="C3624" s="72" t="s">
        <v>7199</v>
      </c>
      <c r="D3624" s="72" t="s">
        <v>1326</v>
      </c>
      <c r="E3624" s="72" t="s">
        <v>10118</v>
      </c>
      <c r="F3624" s="72" t="s">
        <v>9990</v>
      </c>
      <c r="G3624" s="116">
        <v>0</v>
      </c>
      <c r="H3624" s="73">
        <v>13.94</v>
      </c>
      <c r="I3624" s="70">
        <v>0</v>
      </c>
      <c r="J3624" s="74">
        <v>0</v>
      </c>
      <c r="K3624" s="73">
        <v>13.94</v>
      </c>
      <c r="L3624" s="75">
        <v>0</v>
      </c>
    </row>
    <row r="3625" spans="2:12" x14ac:dyDescent="0.2">
      <c r="B3625" s="71" t="s">
        <v>7200</v>
      </c>
      <c r="C3625" s="72" t="s">
        <v>7199</v>
      </c>
      <c r="D3625" s="72" t="s">
        <v>7834</v>
      </c>
      <c r="E3625" s="72" t="s">
        <v>10118</v>
      </c>
      <c r="F3625" s="72" t="s">
        <v>9983</v>
      </c>
      <c r="G3625" s="116">
        <v>7500</v>
      </c>
      <c r="H3625" s="73">
        <v>266.18</v>
      </c>
      <c r="I3625" s="70">
        <v>28.176421970095401</v>
      </c>
      <c r="J3625" s="74">
        <v>7500</v>
      </c>
      <c r="K3625" s="73">
        <v>269.45</v>
      </c>
      <c r="L3625" s="75">
        <v>27.834477639636301</v>
      </c>
    </row>
    <row r="3626" spans="2:12" x14ac:dyDescent="0.2">
      <c r="B3626" s="71" t="s">
        <v>7200</v>
      </c>
      <c r="C3626" s="72" t="s">
        <v>7199</v>
      </c>
      <c r="D3626" s="72" t="s">
        <v>8765</v>
      </c>
      <c r="E3626" s="72" t="s">
        <v>10118</v>
      </c>
      <c r="F3626" s="72" t="s">
        <v>9990</v>
      </c>
      <c r="G3626" s="116">
        <v>0</v>
      </c>
      <c r="H3626" s="73">
        <v>9.8800000000000008</v>
      </c>
      <c r="I3626" s="70">
        <v>0</v>
      </c>
      <c r="J3626" s="74">
        <v>0</v>
      </c>
      <c r="K3626" s="73">
        <v>9.89</v>
      </c>
      <c r="L3626" s="75">
        <v>0</v>
      </c>
    </row>
    <row r="3627" spans="2:12" x14ac:dyDescent="0.2">
      <c r="B3627" s="71" t="s">
        <v>7200</v>
      </c>
      <c r="C3627" s="72" t="s">
        <v>7199</v>
      </c>
      <c r="D3627" s="72" t="s">
        <v>5996</v>
      </c>
      <c r="E3627" s="72" t="s">
        <v>10118</v>
      </c>
      <c r="F3627" s="72" t="s">
        <v>9983</v>
      </c>
      <c r="G3627" s="116">
        <v>743.26</v>
      </c>
      <c r="H3627" s="73">
        <v>26.94</v>
      </c>
      <c r="I3627" s="70">
        <v>27.589458054936902</v>
      </c>
      <c r="J3627" s="74">
        <v>765.42</v>
      </c>
      <c r="K3627" s="73">
        <v>28.05</v>
      </c>
      <c r="L3627" s="75">
        <v>27.287700534759399</v>
      </c>
    </row>
    <row r="3628" spans="2:12" x14ac:dyDescent="0.2">
      <c r="B3628" s="71" t="s">
        <v>7200</v>
      </c>
      <c r="C3628" s="72" t="s">
        <v>7199</v>
      </c>
      <c r="D3628" s="72" t="s">
        <v>8766</v>
      </c>
      <c r="E3628" s="72" t="s">
        <v>10118</v>
      </c>
      <c r="F3628" s="72" t="s">
        <v>9990</v>
      </c>
      <c r="G3628" s="116">
        <v>0</v>
      </c>
      <c r="H3628" s="73">
        <v>74.84</v>
      </c>
      <c r="I3628" s="70">
        <v>0</v>
      </c>
      <c r="J3628" s="74">
        <v>0</v>
      </c>
      <c r="K3628" s="73">
        <v>76.23</v>
      </c>
      <c r="L3628" s="75">
        <v>0</v>
      </c>
    </row>
    <row r="3629" spans="2:12" x14ac:dyDescent="0.2">
      <c r="B3629" s="71" t="s">
        <v>7200</v>
      </c>
      <c r="C3629" s="72" t="s">
        <v>7199</v>
      </c>
      <c r="D3629" s="72" t="s">
        <v>8767</v>
      </c>
      <c r="E3629" s="72" t="s">
        <v>10118</v>
      </c>
      <c r="F3629" s="72" t="s">
        <v>9990</v>
      </c>
      <c r="G3629" s="116">
        <v>0</v>
      </c>
      <c r="H3629" s="73">
        <v>52.14</v>
      </c>
      <c r="I3629" s="70">
        <v>0</v>
      </c>
      <c r="J3629" s="74">
        <v>0</v>
      </c>
      <c r="K3629" s="73">
        <v>52.15</v>
      </c>
      <c r="L3629" s="75">
        <v>0</v>
      </c>
    </row>
    <row r="3630" spans="2:12" x14ac:dyDescent="0.2">
      <c r="B3630" s="71" t="s">
        <v>7200</v>
      </c>
      <c r="C3630" s="72" t="s">
        <v>7199</v>
      </c>
      <c r="D3630" s="72" t="s">
        <v>5997</v>
      </c>
      <c r="E3630" s="72" t="s">
        <v>10118</v>
      </c>
      <c r="F3630" s="72" t="s">
        <v>9983</v>
      </c>
      <c r="G3630" s="116">
        <v>353.42</v>
      </c>
      <c r="H3630" s="73">
        <v>15.1</v>
      </c>
      <c r="I3630" s="70">
        <v>23.405298013245002</v>
      </c>
      <c r="J3630" s="74">
        <v>341.99</v>
      </c>
      <c r="K3630" s="73">
        <v>15.1</v>
      </c>
      <c r="L3630" s="75">
        <v>22.648344370860901</v>
      </c>
    </row>
    <row r="3631" spans="2:12" x14ac:dyDescent="0.2">
      <c r="B3631" s="71" t="s">
        <v>7202</v>
      </c>
      <c r="C3631" s="72" t="s">
        <v>7201</v>
      </c>
      <c r="D3631" s="72" t="s">
        <v>8768</v>
      </c>
      <c r="E3631" s="72" t="s">
        <v>10118</v>
      </c>
      <c r="F3631" s="72" t="s">
        <v>9990</v>
      </c>
      <c r="G3631" s="116">
        <v>0</v>
      </c>
      <c r="H3631" s="73">
        <v>39.4</v>
      </c>
      <c r="I3631" s="70">
        <v>0</v>
      </c>
      <c r="J3631" s="74">
        <v>0</v>
      </c>
      <c r="K3631" s="73">
        <v>40.5</v>
      </c>
      <c r="L3631" s="75">
        <v>0</v>
      </c>
    </row>
    <row r="3632" spans="2:12" x14ac:dyDescent="0.2">
      <c r="B3632" s="71" t="s">
        <v>7202</v>
      </c>
      <c r="C3632" s="72" t="s">
        <v>7201</v>
      </c>
      <c r="D3632" s="72" t="s">
        <v>5998</v>
      </c>
      <c r="E3632" s="72" t="s">
        <v>10118</v>
      </c>
      <c r="F3632" s="72" t="s">
        <v>9983</v>
      </c>
      <c r="G3632" s="116">
        <v>7901.38</v>
      </c>
      <c r="H3632" s="73">
        <v>158.9</v>
      </c>
      <c r="I3632" s="70">
        <v>49.725487728130901</v>
      </c>
      <c r="J3632" s="74">
        <v>8500</v>
      </c>
      <c r="K3632" s="73">
        <v>158</v>
      </c>
      <c r="L3632" s="75">
        <v>53.7974683544304</v>
      </c>
    </row>
    <row r="3633" spans="2:12" x14ac:dyDescent="0.2">
      <c r="B3633" s="71" t="s">
        <v>7202</v>
      </c>
      <c r="C3633" s="72" t="s">
        <v>7201</v>
      </c>
      <c r="D3633" s="72" t="s">
        <v>5999</v>
      </c>
      <c r="E3633" s="72" t="s">
        <v>10118</v>
      </c>
      <c r="F3633" s="72" t="s">
        <v>9983</v>
      </c>
      <c r="G3633" s="116">
        <v>6977.32</v>
      </c>
      <c r="H3633" s="73">
        <v>155.19999999999999</v>
      </c>
      <c r="I3633" s="70">
        <v>44.9569587628866</v>
      </c>
      <c r="J3633" s="74">
        <v>6759.55</v>
      </c>
      <c r="K3633" s="73">
        <v>157.30000000000001</v>
      </c>
      <c r="L3633" s="75">
        <v>42.972345835982203</v>
      </c>
    </row>
    <row r="3634" spans="2:12" x14ac:dyDescent="0.2">
      <c r="B3634" s="71" t="s">
        <v>7202</v>
      </c>
      <c r="C3634" s="72" t="s">
        <v>7201</v>
      </c>
      <c r="D3634" s="72" t="s">
        <v>6000</v>
      </c>
      <c r="E3634" s="72" t="s">
        <v>10118</v>
      </c>
      <c r="F3634" s="72" t="s">
        <v>9983</v>
      </c>
      <c r="G3634" s="116">
        <v>3920</v>
      </c>
      <c r="H3634" s="73">
        <v>112.2</v>
      </c>
      <c r="I3634" s="70">
        <v>34.937611408199601</v>
      </c>
      <c r="J3634" s="74">
        <v>3920</v>
      </c>
      <c r="K3634" s="73">
        <v>112.3</v>
      </c>
      <c r="L3634" s="75">
        <v>34.906500445235999</v>
      </c>
    </row>
    <row r="3635" spans="2:12" x14ac:dyDescent="0.2">
      <c r="B3635" s="71" t="s">
        <v>7202</v>
      </c>
      <c r="C3635" s="72" t="s">
        <v>7201</v>
      </c>
      <c r="D3635" s="72" t="s">
        <v>6001</v>
      </c>
      <c r="E3635" s="72" t="s">
        <v>10118</v>
      </c>
      <c r="F3635" s="72" t="s">
        <v>9983</v>
      </c>
      <c r="G3635" s="116">
        <v>13856.94</v>
      </c>
      <c r="H3635" s="73">
        <v>410.5</v>
      </c>
      <c r="I3635" s="70">
        <v>33.756248477466499</v>
      </c>
      <c r="J3635" s="74">
        <v>14066.29</v>
      </c>
      <c r="K3635" s="73">
        <v>417.1</v>
      </c>
      <c r="L3635" s="75">
        <v>33.724023016063299</v>
      </c>
    </row>
    <row r="3636" spans="2:12" x14ac:dyDescent="0.2">
      <c r="B3636" s="71" t="s">
        <v>7202</v>
      </c>
      <c r="C3636" s="72" t="s">
        <v>7201</v>
      </c>
      <c r="D3636" s="72" t="s">
        <v>8769</v>
      </c>
      <c r="E3636" s="72" t="s">
        <v>10118</v>
      </c>
      <c r="F3636" s="72" t="s">
        <v>9983</v>
      </c>
      <c r="G3636" s="116">
        <v>9377</v>
      </c>
      <c r="H3636" s="73">
        <v>217.5</v>
      </c>
      <c r="I3636" s="70">
        <v>43.1126436781609</v>
      </c>
      <c r="J3636" s="74">
        <v>9358.65</v>
      </c>
      <c r="K3636" s="73">
        <v>222.4</v>
      </c>
      <c r="L3636" s="75">
        <v>42.080260791366896</v>
      </c>
    </row>
    <row r="3637" spans="2:12" x14ac:dyDescent="0.2">
      <c r="B3637" s="71" t="s">
        <v>7202</v>
      </c>
      <c r="C3637" s="72" t="s">
        <v>7201</v>
      </c>
      <c r="D3637" s="72" t="s">
        <v>8770</v>
      </c>
      <c r="E3637" s="72" t="s">
        <v>10118</v>
      </c>
      <c r="F3637" s="72" t="s">
        <v>9990</v>
      </c>
      <c r="G3637" s="116">
        <v>0</v>
      </c>
      <c r="H3637" s="73">
        <v>27.3</v>
      </c>
      <c r="I3637" s="70">
        <v>0</v>
      </c>
      <c r="J3637" s="74">
        <v>0</v>
      </c>
      <c r="K3637" s="73">
        <v>28.6</v>
      </c>
      <c r="L3637" s="75">
        <v>0</v>
      </c>
    </row>
    <row r="3638" spans="2:12" x14ac:dyDescent="0.2">
      <c r="B3638" s="71" t="s">
        <v>7202</v>
      </c>
      <c r="C3638" s="72" t="s">
        <v>7201</v>
      </c>
      <c r="D3638" s="72" t="s">
        <v>6788</v>
      </c>
      <c r="E3638" s="72" t="s">
        <v>10118</v>
      </c>
      <c r="F3638" s="72" t="s">
        <v>9983</v>
      </c>
      <c r="G3638" s="116">
        <v>445.69</v>
      </c>
      <c r="H3638" s="73">
        <v>23</v>
      </c>
      <c r="I3638" s="70">
        <v>19.3778260869565</v>
      </c>
      <c r="J3638" s="74">
        <v>474</v>
      </c>
      <c r="K3638" s="73">
        <v>23</v>
      </c>
      <c r="L3638" s="75">
        <v>20.6086956521739</v>
      </c>
    </row>
    <row r="3639" spans="2:12" x14ac:dyDescent="0.2">
      <c r="B3639" s="71" t="s">
        <v>7202</v>
      </c>
      <c r="C3639" s="72" t="s">
        <v>7201</v>
      </c>
      <c r="D3639" s="72" t="s">
        <v>6789</v>
      </c>
      <c r="E3639" s="72" t="s">
        <v>10118</v>
      </c>
      <c r="F3639" s="72" t="s">
        <v>9983</v>
      </c>
      <c r="G3639" s="116">
        <v>250734.93</v>
      </c>
      <c r="H3639" s="73">
        <v>2861.6</v>
      </c>
      <c r="I3639" s="70">
        <v>87.620537461560005</v>
      </c>
      <c r="J3639" s="74">
        <v>259772</v>
      </c>
      <c r="K3639" s="73">
        <v>2888.1</v>
      </c>
      <c r="L3639" s="75">
        <v>89.945639001419593</v>
      </c>
    </row>
    <row r="3640" spans="2:12" x14ac:dyDescent="0.2">
      <c r="B3640" s="71" t="s">
        <v>7202</v>
      </c>
      <c r="C3640" s="72" t="s">
        <v>7201</v>
      </c>
      <c r="D3640" s="72" t="s">
        <v>6790</v>
      </c>
      <c r="E3640" s="72" t="s">
        <v>10118</v>
      </c>
      <c r="F3640" s="72" t="s">
        <v>9983</v>
      </c>
      <c r="G3640" s="116">
        <v>3359.64</v>
      </c>
      <c r="H3640" s="73">
        <v>169.7</v>
      </c>
      <c r="I3640" s="70">
        <v>19.797525044195599</v>
      </c>
      <c r="J3640" s="74">
        <v>3354.78</v>
      </c>
      <c r="K3640" s="73">
        <v>171</v>
      </c>
      <c r="L3640" s="75">
        <v>19.6185964912281</v>
      </c>
    </row>
    <row r="3641" spans="2:12" x14ac:dyDescent="0.2">
      <c r="B3641" s="71" t="s">
        <v>7202</v>
      </c>
      <c r="C3641" s="72" t="s">
        <v>7201</v>
      </c>
      <c r="D3641" s="72" t="s">
        <v>6791</v>
      </c>
      <c r="E3641" s="72" t="s">
        <v>10118</v>
      </c>
      <c r="F3641" s="72" t="s">
        <v>9983</v>
      </c>
      <c r="G3641" s="116">
        <v>3500</v>
      </c>
      <c r="H3641" s="73">
        <v>149.9</v>
      </c>
      <c r="I3641" s="70">
        <v>23.348899266177501</v>
      </c>
      <c r="J3641" s="74">
        <v>4000</v>
      </c>
      <c r="K3641" s="73">
        <v>149.80000000000001</v>
      </c>
      <c r="L3641" s="75">
        <v>26.702269692923899</v>
      </c>
    </row>
    <row r="3642" spans="2:12" x14ac:dyDescent="0.2">
      <c r="B3642" s="71" t="s">
        <v>7202</v>
      </c>
      <c r="C3642" s="72" t="s">
        <v>7201</v>
      </c>
      <c r="D3642" s="72" t="s">
        <v>8771</v>
      </c>
      <c r="E3642" s="72" t="s">
        <v>10118</v>
      </c>
      <c r="F3642" s="72" t="s">
        <v>9990</v>
      </c>
      <c r="G3642" s="116">
        <v>0</v>
      </c>
      <c r="H3642" s="73">
        <v>21.2</v>
      </c>
      <c r="I3642" s="70">
        <v>0</v>
      </c>
      <c r="J3642" s="74">
        <v>0</v>
      </c>
      <c r="K3642" s="73">
        <v>20.8</v>
      </c>
      <c r="L3642" s="75">
        <v>0</v>
      </c>
    </row>
    <row r="3643" spans="2:12" x14ac:dyDescent="0.2">
      <c r="B3643" s="71" t="s">
        <v>7202</v>
      </c>
      <c r="C3643" s="72" t="s">
        <v>7201</v>
      </c>
      <c r="D3643" s="72" t="s">
        <v>8772</v>
      </c>
      <c r="E3643" s="72" t="s">
        <v>10118</v>
      </c>
      <c r="F3643" s="72" t="s">
        <v>9990</v>
      </c>
      <c r="G3643" s="116">
        <v>0</v>
      </c>
      <c r="H3643" s="73">
        <v>68.900000000000006</v>
      </c>
      <c r="I3643" s="70">
        <v>0</v>
      </c>
      <c r="J3643" s="74">
        <v>0</v>
      </c>
      <c r="K3643" s="73">
        <v>71.400000000000006</v>
      </c>
      <c r="L3643" s="75">
        <v>0</v>
      </c>
    </row>
    <row r="3644" spans="2:12" x14ac:dyDescent="0.2">
      <c r="B3644" s="71" t="s">
        <v>7202</v>
      </c>
      <c r="C3644" s="72" t="s">
        <v>7201</v>
      </c>
      <c r="D3644" s="72" t="s">
        <v>6792</v>
      </c>
      <c r="E3644" s="72" t="s">
        <v>10118</v>
      </c>
      <c r="F3644" s="72" t="s">
        <v>9983</v>
      </c>
      <c r="G3644" s="116">
        <v>8750</v>
      </c>
      <c r="H3644" s="73">
        <v>222.8</v>
      </c>
      <c r="I3644" s="70">
        <v>39.272890484739698</v>
      </c>
      <c r="J3644" s="74">
        <v>8750</v>
      </c>
      <c r="K3644" s="73">
        <v>222.7</v>
      </c>
      <c r="L3644" s="75">
        <v>39.290525370453501</v>
      </c>
    </row>
    <row r="3645" spans="2:12" x14ac:dyDescent="0.2">
      <c r="B3645" s="71" t="s">
        <v>7202</v>
      </c>
      <c r="C3645" s="72" t="s">
        <v>7201</v>
      </c>
      <c r="D3645" s="72" t="s">
        <v>6793</v>
      </c>
      <c r="E3645" s="72" t="s">
        <v>10118</v>
      </c>
      <c r="F3645" s="72" t="s">
        <v>9983</v>
      </c>
      <c r="G3645" s="116">
        <v>2440</v>
      </c>
      <c r="H3645" s="73">
        <v>84.4</v>
      </c>
      <c r="I3645" s="70">
        <v>28.909952606635098</v>
      </c>
      <c r="J3645" s="74">
        <v>3133</v>
      </c>
      <c r="K3645" s="73">
        <v>84.7</v>
      </c>
      <c r="L3645" s="75">
        <v>36.989374262101499</v>
      </c>
    </row>
    <row r="3646" spans="2:12" x14ac:dyDescent="0.2">
      <c r="B3646" s="71" t="s">
        <v>7202</v>
      </c>
      <c r="C3646" s="72" t="s">
        <v>7201</v>
      </c>
      <c r="D3646" s="72" t="s">
        <v>8773</v>
      </c>
      <c r="E3646" s="72" t="s">
        <v>10118</v>
      </c>
      <c r="F3646" s="72" t="s">
        <v>9990</v>
      </c>
      <c r="G3646" s="116">
        <v>0</v>
      </c>
      <c r="H3646" s="73">
        <v>23.9</v>
      </c>
      <c r="I3646" s="70">
        <v>0</v>
      </c>
      <c r="J3646" s="74">
        <v>0</v>
      </c>
      <c r="K3646" s="73">
        <v>23.9</v>
      </c>
      <c r="L3646" s="75">
        <v>0</v>
      </c>
    </row>
    <row r="3647" spans="2:12" x14ac:dyDescent="0.2">
      <c r="B3647" s="71" t="s">
        <v>7202</v>
      </c>
      <c r="C3647" s="72" t="s">
        <v>7201</v>
      </c>
      <c r="D3647" s="72" t="s">
        <v>6794</v>
      </c>
      <c r="E3647" s="72" t="s">
        <v>10118</v>
      </c>
      <c r="F3647" s="72" t="s">
        <v>9983</v>
      </c>
      <c r="G3647" s="116">
        <v>750</v>
      </c>
      <c r="H3647" s="73">
        <v>94.9</v>
      </c>
      <c r="I3647" s="70">
        <v>7.9030558482613298</v>
      </c>
      <c r="J3647" s="74">
        <v>746.16</v>
      </c>
      <c r="K3647" s="73">
        <v>95.4</v>
      </c>
      <c r="L3647" s="75">
        <v>7.82138364779874</v>
      </c>
    </row>
    <row r="3648" spans="2:12" x14ac:dyDescent="0.2">
      <c r="B3648" s="71" t="s">
        <v>7202</v>
      </c>
      <c r="C3648" s="72" t="s">
        <v>7201</v>
      </c>
      <c r="D3648" s="72" t="s">
        <v>8774</v>
      </c>
      <c r="E3648" s="72" t="s">
        <v>10118</v>
      </c>
      <c r="F3648" s="72" t="s">
        <v>9990</v>
      </c>
      <c r="G3648" s="116">
        <v>0</v>
      </c>
      <c r="H3648" s="73">
        <v>16.8</v>
      </c>
      <c r="I3648" s="70">
        <v>0</v>
      </c>
      <c r="J3648" s="74">
        <v>0</v>
      </c>
      <c r="K3648" s="73">
        <v>16.7</v>
      </c>
      <c r="L3648" s="75">
        <v>0</v>
      </c>
    </row>
    <row r="3649" spans="2:12" x14ac:dyDescent="0.2">
      <c r="B3649" s="71" t="s">
        <v>7202</v>
      </c>
      <c r="C3649" s="72" t="s">
        <v>7201</v>
      </c>
      <c r="D3649" s="72" t="s">
        <v>6113</v>
      </c>
      <c r="E3649" s="72" t="s">
        <v>10118</v>
      </c>
      <c r="F3649" s="72" t="s">
        <v>9983</v>
      </c>
      <c r="G3649" s="116">
        <v>1465.26</v>
      </c>
      <c r="H3649" s="73">
        <v>76.8</v>
      </c>
      <c r="I3649" s="70">
        <v>19.078906249999999</v>
      </c>
      <c r="J3649" s="74">
        <v>1640</v>
      </c>
      <c r="K3649" s="73">
        <v>74.3</v>
      </c>
      <c r="L3649" s="75">
        <v>22.072678331090199</v>
      </c>
    </row>
    <row r="3650" spans="2:12" x14ac:dyDescent="0.2">
      <c r="B3650" s="71" t="s">
        <v>7202</v>
      </c>
      <c r="C3650" s="72" t="s">
        <v>7201</v>
      </c>
      <c r="D3650" s="72" t="s">
        <v>6795</v>
      </c>
      <c r="E3650" s="72" t="s">
        <v>10118</v>
      </c>
      <c r="F3650" s="72" t="s">
        <v>9983</v>
      </c>
      <c r="G3650" s="116">
        <v>6138.48</v>
      </c>
      <c r="H3650" s="73">
        <v>304.10000000000002</v>
      </c>
      <c r="I3650" s="70">
        <v>20.185728378822802</v>
      </c>
      <c r="J3650" s="74">
        <v>6290.79</v>
      </c>
      <c r="K3650" s="73">
        <v>305.5</v>
      </c>
      <c r="L3650" s="75">
        <v>20.5917839607201</v>
      </c>
    </row>
    <row r="3651" spans="2:12" x14ac:dyDescent="0.2">
      <c r="B3651" s="71" t="s">
        <v>7202</v>
      </c>
      <c r="C3651" s="72" t="s">
        <v>7201</v>
      </c>
      <c r="D3651" s="72" t="s">
        <v>6796</v>
      </c>
      <c r="E3651" s="72" t="s">
        <v>10118</v>
      </c>
      <c r="F3651" s="72" t="s">
        <v>9983</v>
      </c>
      <c r="G3651" s="116">
        <v>0</v>
      </c>
      <c r="H3651" s="73">
        <v>170</v>
      </c>
      <c r="I3651" s="70">
        <v>0</v>
      </c>
      <c r="J3651" s="74">
        <v>500</v>
      </c>
      <c r="K3651" s="73">
        <v>173.4</v>
      </c>
      <c r="L3651" s="75">
        <v>2.8835063437139601</v>
      </c>
    </row>
    <row r="3652" spans="2:12" x14ac:dyDescent="0.2">
      <c r="B3652" s="71" t="s">
        <v>7202</v>
      </c>
      <c r="C3652" s="72" t="s">
        <v>7201</v>
      </c>
      <c r="D3652" s="72" t="s">
        <v>8775</v>
      </c>
      <c r="E3652" s="72" t="s">
        <v>10118</v>
      </c>
      <c r="F3652" s="72" t="s">
        <v>9990</v>
      </c>
      <c r="G3652" s="116">
        <v>0</v>
      </c>
      <c r="H3652" s="73">
        <v>46.3</v>
      </c>
      <c r="I3652" s="70">
        <v>0</v>
      </c>
      <c r="J3652" s="74">
        <v>0</v>
      </c>
      <c r="K3652" s="73">
        <v>48.5</v>
      </c>
      <c r="L3652" s="75">
        <v>0</v>
      </c>
    </row>
    <row r="3653" spans="2:12" x14ac:dyDescent="0.2">
      <c r="B3653" s="71" t="s">
        <v>7202</v>
      </c>
      <c r="C3653" s="72" t="s">
        <v>7201</v>
      </c>
      <c r="D3653" s="72" t="s">
        <v>6797</v>
      </c>
      <c r="E3653" s="72" t="s">
        <v>10118</v>
      </c>
      <c r="F3653" s="72" t="s">
        <v>9983</v>
      </c>
      <c r="G3653" s="116">
        <v>120000</v>
      </c>
      <c r="H3653" s="73">
        <v>1469.9</v>
      </c>
      <c r="I3653" s="70">
        <v>81.638206680726597</v>
      </c>
      <c r="J3653" s="74">
        <v>122400</v>
      </c>
      <c r="K3653" s="73">
        <v>1479.3</v>
      </c>
      <c r="L3653" s="75">
        <v>82.741837355505993</v>
      </c>
    </row>
    <row r="3654" spans="2:12" x14ac:dyDescent="0.2">
      <c r="B3654" s="71" t="s">
        <v>7202</v>
      </c>
      <c r="C3654" s="72" t="s">
        <v>7201</v>
      </c>
      <c r="D3654" s="72" t="s">
        <v>6798</v>
      </c>
      <c r="E3654" s="72" t="s">
        <v>10118</v>
      </c>
      <c r="F3654" s="72" t="s">
        <v>9983</v>
      </c>
      <c r="G3654" s="116">
        <v>7205.84</v>
      </c>
      <c r="H3654" s="73">
        <v>204.4</v>
      </c>
      <c r="I3654" s="70">
        <v>35.253620352250501</v>
      </c>
      <c r="J3654" s="74">
        <v>8782.36</v>
      </c>
      <c r="K3654" s="73">
        <v>203.4</v>
      </c>
      <c r="L3654" s="75">
        <v>43.177777777777798</v>
      </c>
    </row>
    <row r="3655" spans="2:12" x14ac:dyDescent="0.2">
      <c r="B3655" s="71" t="s">
        <v>7202</v>
      </c>
      <c r="C3655" s="72" t="s">
        <v>7201</v>
      </c>
      <c r="D3655" s="72" t="s">
        <v>8776</v>
      </c>
      <c r="E3655" s="72" t="s">
        <v>10118</v>
      </c>
      <c r="F3655" s="72" t="s">
        <v>9990</v>
      </c>
      <c r="G3655" s="116">
        <v>0</v>
      </c>
      <c r="H3655" s="73">
        <v>13.2</v>
      </c>
      <c r="I3655" s="70">
        <v>0</v>
      </c>
      <c r="J3655" s="74">
        <v>0</v>
      </c>
      <c r="K3655" s="73">
        <v>13.2</v>
      </c>
      <c r="L3655" s="75">
        <v>0</v>
      </c>
    </row>
    <row r="3656" spans="2:12" x14ac:dyDescent="0.2">
      <c r="B3656" s="71" t="s">
        <v>7202</v>
      </c>
      <c r="C3656" s="72" t="s">
        <v>7201</v>
      </c>
      <c r="D3656" s="72" t="s">
        <v>6799</v>
      </c>
      <c r="E3656" s="72" t="s">
        <v>10118</v>
      </c>
      <c r="F3656" s="72" t="s">
        <v>9983</v>
      </c>
      <c r="G3656" s="116">
        <v>486.73</v>
      </c>
      <c r="H3656" s="73">
        <v>135.80000000000001</v>
      </c>
      <c r="I3656" s="70">
        <v>3.5841678939617099</v>
      </c>
      <c r="J3656" s="74">
        <v>591.59</v>
      </c>
      <c r="K3656" s="73">
        <v>134.6</v>
      </c>
      <c r="L3656" s="75">
        <v>4.39517087667162</v>
      </c>
    </row>
    <row r="3657" spans="2:12" x14ac:dyDescent="0.2">
      <c r="B3657" s="71" t="s">
        <v>7202</v>
      </c>
      <c r="C3657" s="72" t="s">
        <v>7201</v>
      </c>
      <c r="D3657" s="72" t="s">
        <v>8777</v>
      </c>
      <c r="E3657" s="72" t="s">
        <v>10118</v>
      </c>
      <c r="F3657" s="72" t="s">
        <v>9990</v>
      </c>
      <c r="G3657" s="116">
        <v>0</v>
      </c>
      <c r="H3657" s="73">
        <v>70.5</v>
      </c>
      <c r="I3657" s="70">
        <v>0</v>
      </c>
      <c r="J3657" s="74">
        <v>0</v>
      </c>
      <c r="K3657" s="73">
        <v>74.8</v>
      </c>
      <c r="L3657" s="75">
        <v>0</v>
      </c>
    </row>
    <row r="3658" spans="2:12" x14ac:dyDescent="0.2">
      <c r="B3658" s="71" t="s">
        <v>7202</v>
      </c>
      <c r="C3658" s="72" t="s">
        <v>7201</v>
      </c>
      <c r="D3658" s="72" t="s">
        <v>6800</v>
      </c>
      <c r="E3658" s="72" t="s">
        <v>10118</v>
      </c>
      <c r="F3658" s="72" t="s">
        <v>9983</v>
      </c>
      <c r="G3658" s="116">
        <v>9436.75</v>
      </c>
      <c r="H3658" s="73">
        <v>394.8</v>
      </c>
      <c r="I3658" s="70">
        <v>23.9026089159068</v>
      </c>
      <c r="J3658" s="74">
        <v>19659.150000000001</v>
      </c>
      <c r="K3658" s="73">
        <v>400</v>
      </c>
      <c r="L3658" s="75">
        <v>49.147874999999999</v>
      </c>
    </row>
    <row r="3659" spans="2:12" x14ac:dyDescent="0.2">
      <c r="B3659" s="71" t="s">
        <v>7202</v>
      </c>
      <c r="C3659" s="72" t="s">
        <v>7201</v>
      </c>
      <c r="D3659" s="72" t="s">
        <v>8778</v>
      </c>
      <c r="E3659" s="72" t="s">
        <v>10118</v>
      </c>
      <c r="F3659" s="72" t="s">
        <v>9990</v>
      </c>
      <c r="G3659" s="116">
        <v>0</v>
      </c>
      <c r="H3659" s="73">
        <v>34.700000000000003</v>
      </c>
      <c r="I3659" s="70">
        <v>0</v>
      </c>
      <c r="J3659" s="74">
        <v>0</v>
      </c>
      <c r="K3659" s="73">
        <v>35</v>
      </c>
      <c r="L3659" s="75">
        <v>0</v>
      </c>
    </row>
    <row r="3660" spans="2:12" x14ac:dyDescent="0.2">
      <c r="B3660" s="71" t="s">
        <v>7202</v>
      </c>
      <c r="C3660" s="72" t="s">
        <v>7201</v>
      </c>
      <c r="D3660" s="72" t="s">
        <v>6801</v>
      </c>
      <c r="E3660" s="72" t="s">
        <v>10118</v>
      </c>
      <c r="F3660" s="72" t="s">
        <v>9983</v>
      </c>
      <c r="G3660" s="116">
        <v>500</v>
      </c>
      <c r="H3660" s="73">
        <v>47</v>
      </c>
      <c r="I3660" s="70">
        <v>10.6382978723404</v>
      </c>
      <c r="J3660" s="74">
        <v>500</v>
      </c>
      <c r="K3660" s="73">
        <v>47.6</v>
      </c>
      <c r="L3660" s="75">
        <v>10.504201680672301</v>
      </c>
    </row>
    <row r="3661" spans="2:12" x14ac:dyDescent="0.2">
      <c r="B3661" s="71" t="s">
        <v>7202</v>
      </c>
      <c r="C3661" s="72" t="s">
        <v>7201</v>
      </c>
      <c r="D3661" s="72" t="s">
        <v>6802</v>
      </c>
      <c r="E3661" s="72" t="s">
        <v>10118</v>
      </c>
      <c r="F3661" s="72" t="s">
        <v>9983</v>
      </c>
      <c r="G3661" s="116">
        <v>16594</v>
      </c>
      <c r="H3661" s="73">
        <v>432.9</v>
      </c>
      <c r="I3661" s="70">
        <v>38.332178332178302</v>
      </c>
      <c r="J3661" s="74">
        <v>17131.29</v>
      </c>
      <c r="K3661" s="73">
        <v>439</v>
      </c>
      <c r="L3661" s="75">
        <v>39.023439635535297</v>
      </c>
    </row>
    <row r="3662" spans="2:12" x14ac:dyDescent="0.2">
      <c r="B3662" s="71" t="s">
        <v>7202</v>
      </c>
      <c r="C3662" s="72" t="s">
        <v>7201</v>
      </c>
      <c r="D3662" s="72" t="s">
        <v>6803</v>
      </c>
      <c r="E3662" s="72" t="s">
        <v>10118</v>
      </c>
      <c r="F3662" s="72" t="s">
        <v>9983</v>
      </c>
      <c r="G3662" s="116">
        <v>5685.58</v>
      </c>
      <c r="H3662" s="73">
        <v>287.5</v>
      </c>
      <c r="I3662" s="70">
        <v>19.775930434782602</v>
      </c>
      <c r="J3662" s="74">
        <v>5685.86</v>
      </c>
      <c r="K3662" s="73">
        <v>289.2</v>
      </c>
      <c r="L3662" s="75">
        <v>19.660650069156301</v>
      </c>
    </row>
    <row r="3663" spans="2:12" x14ac:dyDescent="0.2">
      <c r="B3663" s="71" t="s">
        <v>7202</v>
      </c>
      <c r="C3663" s="72" t="s">
        <v>7201</v>
      </c>
      <c r="D3663" s="72" t="s">
        <v>6020</v>
      </c>
      <c r="E3663" s="72" t="s">
        <v>10118</v>
      </c>
      <c r="F3663" s="72" t="s">
        <v>9983</v>
      </c>
      <c r="G3663" s="116">
        <v>85330</v>
      </c>
      <c r="H3663" s="73">
        <v>1501.6</v>
      </c>
      <c r="I3663" s="70">
        <v>56.826052210975</v>
      </c>
      <c r="J3663" s="74">
        <v>89550</v>
      </c>
      <c r="K3663" s="73">
        <v>1550.1</v>
      </c>
      <c r="L3663" s="75">
        <v>57.770466421521199</v>
      </c>
    </row>
    <row r="3664" spans="2:12" x14ac:dyDescent="0.2">
      <c r="B3664" s="71" t="s">
        <v>7202</v>
      </c>
      <c r="C3664" s="72" t="s">
        <v>7201</v>
      </c>
      <c r="D3664" s="72" t="s">
        <v>6021</v>
      </c>
      <c r="E3664" s="72" t="s">
        <v>10118</v>
      </c>
      <c r="F3664" s="72" t="s">
        <v>9983</v>
      </c>
      <c r="G3664" s="116">
        <v>835.47</v>
      </c>
      <c r="H3664" s="73">
        <v>61.5</v>
      </c>
      <c r="I3664" s="70">
        <v>13.584878048780499</v>
      </c>
      <c r="J3664" s="74">
        <v>858.19</v>
      </c>
      <c r="K3664" s="73">
        <v>61</v>
      </c>
      <c r="L3664" s="75">
        <v>14.0686885245902</v>
      </c>
    </row>
    <row r="3665" spans="2:12" x14ac:dyDescent="0.2">
      <c r="B3665" s="71" t="s">
        <v>7202</v>
      </c>
      <c r="C3665" s="72" t="s">
        <v>7201</v>
      </c>
      <c r="D3665" s="72" t="s">
        <v>6022</v>
      </c>
      <c r="E3665" s="72" t="s">
        <v>10118</v>
      </c>
      <c r="F3665" s="72" t="s">
        <v>9983</v>
      </c>
      <c r="G3665" s="116">
        <v>12896</v>
      </c>
      <c r="H3665" s="73">
        <v>259.39999999999998</v>
      </c>
      <c r="I3665" s="70">
        <v>49.714726291441799</v>
      </c>
      <c r="J3665" s="74">
        <v>12899.55</v>
      </c>
      <c r="K3665" s="73">
        <v>256.10000000000002</v>
      </c>
      <c r="L3665" s="75">
        <v>50.369191721983597</v>
      </c>
    </row>
    <row r="3666" spans="2:12" x14ac:dyDescent="0.2">
      <c r="B3666" s="71" t="s">
        <v>7202</v>
      </c>
      <c r="C3666" s="72" t="s">
        <v>7201</v>
      </c>
      <c r="D3666" s="72" t="s">
        <v>8779</v>
      </c>
      <c r="E3666" s="72" t="s">
        <v>10118</v>
      </c>
      <c r="F3666" s="72" t="s">
        <v>9990</v>
      </c>
      <c r="G3666" s="116">
        <v>0</v>
      </c>
      <c r="H3666" s="73">
        <v>49.3</v>
      </c>
      <c r="I3666" s="70">
        <v>0</v>
      </c>
      <c r="J3666" s="74">
        <v>0</v>
      </c>
      <c r="K3666" s="73">
        <v>49</v>
      </c>
      <c r="L3666" s="75">
        <v>0</v>
      </c>
    </row>
    <row r="3667" spans="2:12" x14ac:dyDescent="0.2">
      <c r="B3667" s="71" t="s">
        <v>7202</v>
      </c>
      <c r="C3667" s="72" t="s">
        <v>7201</v>
      </c>
      <c r="D3667" s="72" t="s">
        <v>6023</v>
      </c>
      <c r="E3667" s="72" t="s">
        <v>10118</v>
      </c>
      <c r="F3667" s="72" t="s">
        <v>9983</v>
      </c>
      <c r="G3667" s="116">
        <v>20478.419999999998</v>
      </c>
      <c r="H3667" s="73">
        <v>623</v>
      </c>
      <c r="I3667" s="70">
        <v>32.870658105939</v>
      </c>
      <c r="J3667" s="74">
        <v>20887.740000000002</v>
      </c>
      <c r="K3667" s="73">
        <v>627.1</v>
      </c>
      <c r="L3667" s="75">
        <v>33.3084675490352</v>
      </c>
    </row>
    <row r="3668" spans="2:12" x14ac:dyDescent="0.2">
      <c r="B3668" s="71" t="s">
        <v>7202</v>
      </c>
      <c r="C3668" s="72" t="s">
        <v>7201</v>
      </c>
      <c r="D3668" s="72" t="s">
        <v>6024</v>
      </c>
      <c r="E3668" s="72" t="s">
        <v>10118</v>
      </c>
      <c r="F3668" s="72" t="s">
        <v>9983</v>
      </c>
      <c r="G3668" s="116">
        <v>5499.99</v>
      </c>
      <c r="H3668" s="73">
        <v>130.4</v>
      </c>
      <c r="I3668" s="70">
        <v>42.177837423312901</v>
      </c>
      <c r="J3668" s="74">
        <v>5550.77</v>
      </c>
      <c r="K3668" s="73">
        <v>124.7</v>
      </c>
      <c r="L3668" s="75">
        <v>44.512991178829203</v>
      </c>
    </row>
    <row r="3669" spans="2:12" x14ac:dyDescent="0.2">
      <c r="B3669" s="71" t="s">
        <v>7202</v>
      </c>
      <c r="C3669" s="72" t="s">
        <v>7201</v>
      </c>
      <c r="D3669" s="72" t="s">
        <v>6025</v>
      </c>
      <c r="E3669" s="72" t="s">
        <v>10118</v>
      </c>
      <c r="F3669" s="72" t="s">
        <v>9983</v>
      </c>
      <c r="G3669" s="116">
        <v>26271.23</v>
      </c>
      <c r="H3669" s="73">
        <v>433.5</v>
      </c>
      <c r="I3669" s="70">
        <v>60.602606689734699</v>
      </c>
      <c r="J3669" s="74">
        <v>29518.37</v>
      </c>
      <c r="K3669" s="73">
        <v>456.2</v>
      </c>
      <c r="L3669" s="75">
        <v>64.704888206926796</v>
      </c>
    </row>
    <row r="3670" spans="2:12" x14ac:dyDescent="0.2">
      <c r="B3670" s="71" t="s">
        <v>7202</v>
      </c>
      <c r="C3670" s="72" t="s">
        <v>7201</v>
      </c>
      <c r="D3670" s="72" t="s">
        <v>6026</v>
      </c>
      <c r="E3670" s="72" t="s">
        <v>10118</v>
      </c>
      <c r="F3670" s="72" t="s">
        <v>9983</v>
      </c>
      <c r="G3670" s="116">
        <v>2000</v>
      </c>
      <c r="H3670" s="73">
        <v>88.3</v>
      </c>
      <c r="I3670" s="70">
        <v>22.650056625141598</v>
      </c>
      <c r="J3670" s="74">
        <v>2450</v>
      </c>
      <c r="K3670" s="73">
        <v>89.3</v>
      </c>
      <c r="L3670" s="75">
        <v>27.435610302351598</v>
      </c>
    </row>
    <row r="3671" spans="2:12" x14ac:dyDescent="0.2">
      <c r="B3671" s="71" t="s">
        <v>7202</v>
      </c>
      <c r="C3671" s="72" t="s">
        <v>7201</v>
      </c>
      <c r="D3671" s="72" t="s">
        <v>6027</v>
      </c>
      <c r="E3671" s="72" t="s">
        <v>10118</v>
      </c>
      <c r="F3671" s="72" t="s">
        <v>9983</v>
      </c>
      <c r="G3671" s="116">
        <v>2635.66</v>
      </c>
      <c r="H3671" s="73">
        <v>63.7</v>
      </c>
      <c r="I3671" s="70">
        <v>41.376138147566699</v>
      </c>
      <c r="J3671" s="74">
        <v>2726.23</v>
      </c>
      <c r="K3671" s="73">
        <v>65</v>
      </c>
      <c r="L3671" s="75">
        <v>41.942</v>
      </c>
    </row>
    <row r="3672" spans="2:12" x14ac:dyDescent="0.2">
      <c r="B3672" s="71" t="s">
        <v>7202</v>
      </c>
      <c r="C3672" s="72" t="s">
        <v>7201</v>
      </c>
      <c r="D3672" s="72" t="s">
        <v>6028</v>
      </c>
      <c r="E3672" s="72" t="s">
        <v>10118</v>
      </c>
      <c r="F3672" s="72" t="s">
        <v>9983</v>
      </c>
      <c r="G3672" s="116">
        <v>55218.75</v>
      </c>
      <c r="H3672" s="73">
        <v>1460.2</v>
      </c>
      <c r="I3672" s="70">
        <v>37.815881386111499</v>
      </c>
      <c r="J3672" s="74">
        <v>57999.6</v>
      </c>
      <c r="K3672" s="73">
        <v>1490.6</v>
      </c>
      <c r="L3672" s="75">
        <v>38.910237488259803</v>
      </c>
    </row>
    <row r="3673" spans="2:12" x14ac:dyDescent="0.2">
      <c r="B3673" s="71" t="s">
        <v>7202</v>
      </c>
      <c r="C3673" s="72" t="s">
        <v>7201</v>
      </c>
      <c r="D3673" s="72" t="s">
        <v>6029</v>
      </c>
      <c r="E3673" s="72" t="s">
        <v>10118</v>
      </c>
      <c r="F3673" s="72" t="s">
        <v>9983</v>
      </c>
      <c r="G3673" s="116">
        <v>32149.91</v>
      </c>
      <c r="H3673" s="73">
        <v>726.4</v>
      </c>
      <c r="I3673" s="70">
        <v>44.259237334801803</v>
      </c>
      <c r="J3673" s="74">
        <v>34612.800000000003</v>
      </c>
      <c r="K3673" s="73">
        <v>774</v>
      </c>
      <c r="L3673" s="75">
        <v>44.719379844961203</v>
      </c>
    </row>
    <row r="3674" spans="2:12" x14ac:dyDescent="0.2">
      <c r="B3674" s="71" t="s">
        <v>7202</v>
      </c>
      <c r="C3674" s="72" t="s">
        <v>7201</v>
      </c>
      <c r="D3674" s="72" t="s">
        <v>6030</v>
      </c>
      <c r="E3674" s="72" t="s">
        <v>10118</v>
      </c>
      <c r="F3674" s="72" t="s">
        <v>9983</v>
      </c>
      <c r="G3674" s="116">
        <v>9849.24</v>
      </c>
      <c r="H3674" s="73">
        <v>266.89999999999998</v>
      </c>
      <c r="I3674" s="70">
        <v>36.902360434619702</v>
      </c>
      <c r="J3674" s="74">
        <v>10030.98</v>
      </c>
      <c r="K3674" s="73">
        <v>265.5</v>
      </c>
      <c r="L3674" s="75">
        <v>37.7814689265537</v>
      </c>
    </row>
    <row r="3675" spans="2:12" x14ac:dyDescent="0.2">
      <c r="B3675" s="71" t="s">
        <v>7202</v>
      </c>
      <c r="C3675" s="72" t="s">
        <v>7201</v>
      </c>
      <c r="D3675" s="72" t="s">
        <v>8780</v>
      </c>
      <c r="E3675" s="72" t="s">
        <v>10118</v>
      </c>
      <c r="F3675" s="72" t="s">
        <v>9990</v>
      </c>
      <c r="G3675" s="116">
        <v>0</v>
      </c>
      <c r="H3675" s="73">
        <v>36.200000000000003</v>
      </c>
      <c r="I3675" s="70">
        <v>0</v>
      </c>
      <c r="J3675" s="74">
        <v>0</v>
      </c>
      <c r="K3675" s="73">
        <v>34.4</v>
      </c>
      <c r="L3675" s="75">
        <v>0</v>
      </c>
    </row>
    <row r="3676" spans="2:12" x14ac:dyDescent="0.2">
      <c r="B3676" s="71" t="s">
        <v>7202</v>
      </c>
      <c r="C3676" s="72" t="s">
        <v>7201</v>
      </c>
      <c r="D3676" s="72" t="s">
        <v>8781</v>
      </c>
      <c r="E3676" s="72" t="s">
        <v>10118</v>
      </c>
      <c r="F3676" s="72" t="s">
        <v>9990</v>
      </c>
      <c r="G3676" s="116">
        <v>0</v>
      </c>
      <c r="H3676" s="73">
        <v>20.6</v>
      </c>
      <c r="I3676" s="70">
        <v>0</v>
      </c>
      <c r="J3676" s="74">
        <v>0</v>
      </c>
      <c r="K3676" s="73">
        <v>21.2</v>
      </c>
      <c r="L3676" s="75">
        <v>0</v>
      </c>
    </row>
    <row r="3677" spans="2:12" x14ac:dyDescent="0.2">
      <c r="B3677" s="71" t="s">
        <v>7202</v>
      </c>
      <c r="C3677" s="72" t="s">
        <v>7201</v>
      </c>
      <c r="D3677" s="72" t="s">
        <v>6031</v>
      </c>
      <c r="E3677" s="72" t="s">
        <v>10118</v>
      </c>
      <c r="F3677" s="72" t="s">
        <v>9990</v>
      </c>
      <c r="G3677" s="116">
        <v>0</v>
      </c>
      <c r="H3677" s="73">
        <v>42.4</v>
      </c>
      <c r="I3677" s="70">
        <v>0</v>
      </c>
      <c r="J3677" s="74">
        <v>0</v>
      </c>
      <c r="K3677" s="73">
        <v>43.2</v>
      </c>
      <c r="L3677" s="75">
        <v>0</v>
      </c>
    </row>
    <row r="3678" spans="2:12" x14ac:dyDescent="0.2">
      <c r="B3678" s="71" t="s">
        <v>7202</v>
      </c>
      <c r="C3678" s="72" t="s">
        <v>7201</v>
      </c>
      <c r="D3678" s="72" t="s">
        <v>8782</v>
      </c>
      <c r="E3678" s="72" t="s">
        <v>10118</v>
      </c>
      <c r="F3678" s="72" t="s">
        <v>9990</v>
      </c>
      <c r="G3678" s="116">
        <v>0</v>
      </c>
      <c r="H3678" s="73">
        <v>12.8</v>
      </c>
      <c r="I3678" s="70">
        <v>0</v>
      </c>
      <c r="J3678" s="74">
        <v>0</v>
      </c>
      <c r="K3678" s="73">
        <v>13.7</v>
      </c>
      <c r="L3678" s="75">
        <v>0</v>
      </c>
    </row>
    <row r="3679" spans="2:12" x14ac:dyDescent="0.2">
      <c r="B3679" s="71" t="s">
        <v>7202</v>
      </c>
      <c r="C3679" s="72" t="s">
        <v>7201</v>
      </c>
      <c r="D3679" s="72" t="s">
        <v>6032</v>
      </c>
      <c r="E3679" s="72" t="s">
        <v>10118</v>
      </c>
      <c r="F3679" s="72" t="s">
        <v>9983</v>
      </c>
      <c r="G3679" s="116">
        <v>11740.12</v>
      </c>
      <c r="H3679" s="73">
        <v>260.3</v>
      </c>
      <c r="I3679" s="70">
        <v>45.102266615443703</v>
      </c>
      <c r="J3679" s="74">
        <v>12000</v>
      </c>
      <c r="K3679" s="73">
        <v>265.39999999999998</v>
      </c>
      <c r="L3679" s="75">
        <v>45.214770158251703</v>
      </c>
    </row>
    <row r="3680" spans="2:12" x14ac:dyDescent="0.2">
      <c r="B3680" s="71" t="s">
        <v>7202</v>
      </c>
      <c r="C3680" s="72" t="s">
        <v>7201</v>
      </c>
      <c r="D3680" s="72" t="s">
        <v>6033</v>
      </c>
      <c r="E3680" s="72" t="s">
        <v>10118</v>
      </c>
      <c r="F3680" s="72" t="s">
        <v>9983</v>
      </c>
      <c r="G3680" s="116">
        <v>979.19</v>
      </c>
      <c r="H3680" s="73">
        <v>54.5</v>
      </c>
      <c r="I3680" s="70">
        <v>17.966788990825702</v>
      </c>
      <c r="J3680" s="74">
        <v>1000</v>
      </c>
      <c r="K3680" s="73">
        <v>55.6</v>
      </c>
      <c r="L3680" s="75">
        <v>17.985611510791401</v>
      </c>
    </row>
    <row r="3681" spans="2:12" x14ac:dyDescent="0.2">
      <c r="B3681" s="71" t="s">
        <v>7202</v>
      </c>
      <c r="C3681" s="72" t="s">
        <v>7201</v>
      </c>
      <c r="D3681" s="72" t="s">
        <v>8783</v>
      </c>
      <c r="E3681" s="72" t="s">
        <v>10118</v>
      </c>
      <c r="F3681" s="72" t="s">
        <v>9990</v>
      </c>
      <c r="G3681" s="116">
        <v>0</v>
      </c>
      <c r="H3681" s="73">
        <v>32.700000000000003</v>
      </c>
      <c r="I3681" s="70">
        <v>0</v>
      </c>
      <c r="J3681" s="74">
        <v>0</v>
      </c>
      <c r="K3681" s="73">
        <v>32.299999999999997</v>
      </c>
      <c r="L3681" s="75">
        <v>0</v>
      </c>
    </row>
    <row r="3682" spans="2:12" x14ac:dyDescent="0.2">
      <c r="B3682" s="71" t="s">
        <v>7202</v>
      </c>
      <c r="C3682" s="72" t="s">
        <v>7201</v>
      </c>
      <c r="D3682" s="72" t="s">
        <v>8784</v>
      </c>
      <c r="E3682" s="72" t="s">
        <v>10118</v>
      </c>
      <c r="F3682" s="72" t="s">
        <v>9990</v>
      </c>
      <c r="G3682" s="116">
        <v>0</v>
      </c>
      <c r="H3682" s="73">
        <v>33.700000000000003</v>
      </c>
      <c r="I3682" s="70">
        <v>0</v>
      </c>
      <c r="J3682" s="74">
        <v>0</v>
      </c>
      <c r="K3682" s="73">
        <v>35.5</v>
      </c>
      <c r="L3682" s="75">
        <v>0</v>
      </c>
    </row>
    <row r="3683" spans="2:12" x14ac:dyDescent="0.2">
      <c r="B3683" s="71" t="s">
        <v>7202</v>
      </c>
      <c r="C3683" s="72" t="s">
        <v>7201</v>
      </c>
      <c r="D3683" s="72" t="s">
        <v>1730</v>
      </c>
      <c r="E3683" s="72" t="s">
        <v>10118</v>
      </c>
      <c r="F3683" s="72" t="s">
        <v>9983</v>
      </c>
      <c r="G3683" s="116">
        <v>10700.21</v>
      </c>
      <c r="H3683" s="73">
        <v>396.4</v>
      </c>
      <c r="I3683" s="70">
        <v>26.993466195761901</v>
      </c>
      <c r="J3683" s="74">
        <v>12887.63</v>
      </c>
      <c r="K3683" s="73">
        <v>395.1</v>
      </c>
      <c r="L3683" s="75">
        <v>32.618653505441699</v>
      </c>
    </row>
    <row r="3684" spans="2:12" x14ac:dyDescent="0.2">
      <c r="B3684" s="71" t="s">
        <v>7202</v>
      </c>
      <c r="C3684" s="72" t="s">
        <v>7201</v>
      </c>
      <c r="D3684" s="72" t="s">
        <v>1731</v>
      </c>
      <c r="E3684" s="72" t="s">
        <v>10118</v>
      </c>
      <c r="F3684" s="72" t="s">
        <v>9983</v>
      </c>
      <c r="G3684" s="116">
        <v>227637.78</v>
      </c>
      <c r="H3684" s="73">
        <v>3096.5</v>
      </c>
      <c r="I3684" s="70">
        <v>73.514542225092896</v>
      </c>
      <c r="J3684" s="74">
        <v>241921.52</v>
      </c>
      <c r="K3684" s="73">
        <v>3137.6</v>
      </c>
      <c r="L3684" s="75">
        <v>77.104003059663398</v>
      </c>
    </row>
    <row r="3685" spans="2:12" x14ac:dyDescent="0.2">
      <c r="B3685" s="71" t="s">
        <v>7202</v>
      </c>
      <c r="C3685" s="72" t="s">
        <v>7201</v>
      </c>
      <c r="D3685" s="72" t="s">
        <v>8785</v>
      </c>
      <c r="E3685" s="72" t="s">
        <v>10118</v>
      </c>
      <c r="F3685" s="72" t="s">
        <v>9990</v>
      </c>
      <c r="G3685" s="116">
        <v>0</v>
      </c>
      <c r="H3685" s="73">
        <v>9.1</v>
      </c>
      <c r="I3685" s="70">
        <v>0</v>
      </c>
      <c r="J3685" s="74">
        <v>0</v>
      </c>
      <c r="K3685" s="73">
        <v>9.1</v>
      </c>
      <c r="L3685" s="75">
        <v>0</v>
      </c>
    </row>
    <row r="3686" spans="2:12" x14ac:dyDescent="0.2">
      <c r="B3686" s="71" t="s">
        <v>7202</v>
      </c>
      <c r="C3686" s="72" t="s">
        <v>7201</v>
      </c>
      <c r="D3686" s="72" t="s">
        <v>1732</v>
      </c>
      <c r="E3686" s="72" t="s">
        <v>10118</v>
      </c>
      <c r="F3686" s="72" t="s">
        <v>9983</v>
      </c>
      <c r="G3686" s="116">
        <v>6832.75</v>
      </c>
      <c r="H3686" s="73">
        <v>209.5</v>
      </c>
      <c r="I3686" s="70">
        <v>32.614558472553703</v>
      </c>
      <c r="J3686" s="74">
        <v>7641.68</v>
      </c>
      <c r="K3686" s="73">
        <v>213.1</v>
      </c>
      <c r="L3686" s="75">
        <v>35.8595964335993</v>
      </c>
    </row>
    <row r="3687" spans="2:12" x14ac:dyDescent="0.2">
      <c r="B3687" s="71" t="s">
        <v>7202</v>
      </c>
      <c r="C3687" s="72" t="s">
        <v>7201</v>
      </c>
      <c r="D3687" s="72" t="s">
        <v>1733</v>
      </c>
      <c r="E3687" s="72" t="s">
        <v>10118</v>
      </c>
      <c r="F3687" s="72" t="s">
        <v>9983</v>
      </c>
      <c r="G3687" s="116">
        <v>12424.24</v>
      </c>
      <c r="H3687" s="73">
        <v>189.3</v>
      </c>
      <c r="I3687" s="70">
        <v>65.632540940306399</v>
      </c>
      <c r="J3687" s="74">
        <v>13127.23</v>
      </c>
      <c r="K3687" s="73">
        <v>196.7</v>
      </c>
      <c r="L3687" s="75">
        <v>66.737315709201795</v>
      </c>
    </row>
    <row r="3688" spans="2:12" x14ac:dyDescent="0.2">
      <c r="B3688" s="71" t="s">
        <v>7202</v>
      </c>
      <c r="C3688" s="72" t="s">
        <v>7201</v>
      </c>
      <c r="D3688" s="72" t="s">
        <v>1734</v>
      </c>
      <c r="E3688" s="72" t="s">
        <v>10118</v>
      </c>
      <c r="F3688" s="72" t="s">
        <v>9983</v>
      </c>
      <c r="G3688" s="116">
        <v>3981.04</v>
      </c>
      <c r="H3688" s="73">
        <v>131</v>
      </c>
      <c r="I3688" s="70">
        <v>30.389618320610701</v>
      </c>
      <c r="J3688" s="74">
        <v>4000</v>
      </c>
      <c r="K3688" s="73">
        <v>130.1</v>
      </c>
      <c r="L3688" s="75">
        <v>30.745580322828602</v>
      </c>
    </row>
    <row r="3689" spans="2:12" x14ac:dyDescent="0.2">
      <c r="B3689" s="71" t="s">
        <v>7202</v>
      </c>
      <c r="C3689" s="72" t="s">
        <v>7201</v>
      </c>
      <c r="D3689" s="72" t="s">
        <v>1735</v>
      </c>
      <c r="E3689" s="72" t="s">
        <v>10118</v>
      </c>
      <c r="F3689" s="72" t="s">
        <v>9983</v>
      </c>
      <c r="G3689" s="116">
        <v>414.88</v>
      </c>
      <c r="H3689" s="73">
        <v>23.9</v>
      </c>
      <c r="I3689" s="70">
        <v>17.358995815899601</v>
      </c>
      <c r="J3689" s="74">
        <v>440</v>
      </c>
      <c r="K3689" s="73">
        <v>24.1</v>
      </c>
      <c r="L3689" s="75">
        <v>18.257261410788399</v>
      </c>
    </row>
    <row r="3690" spans="2:12" x14ac:dyDescent="0.2">
      <c r="B3690" s="71" t="s">
        <v>7202</v>
      </c>
      <c r="C3690" s="72" t="s">
        <v>7201</v>
      </c>
      <c r="D3690" s="72" t="s">
        <v>1736</v>
      </c>
      <c r="E3690" s="72" t="s">
        <v>10118</v>
      </c>
      <c r="F3690" s="72" t="s">
        <v>9983</v>
      </c>
      <c r="G3690" s="116">
        <v>13446.95</v>
      </c>
      <c r="H3690" s="73">
        <v>273.5</v>
      </c>
      <c r="I3690" s="70">
        <v>49.166179159049399</v>
      </c>
      <c r="J3690" s="74">
        <v>13814</v>
      </c>
      <c r="K3690" s="73">
        <v>275.60000000000002</v>
      </c>
      <c r="L3690" s="75">
        <v>50.123367198838899</v>
      </c>
    </row>
    <row r="3691" spans="2:12" x14ac:dyDescent="0.2">
      <c r="B3691" s="71" t="s">
        <v>7202</v>
      </c>
      <c r="C3691" s="72" t="s">
        <v>7201</v>
      </c>
      <c r="D3691" s="72" t="s">
        <v>8786</v>
      </c>
      <c r="E3691" s="72" t="s">
        <v>10118</v>
      </c>
      <c r="F3691" s="72" t="s">
        <v>9990</v>
      </c>
      <c r="G3691" s="116">
        <v>0</v>
      </c>
      <c r="H3691" s="73">
        <v>15.7</v>
      </c>
      <c r="I3691" s="70">
        <v>0</v>
      </c>
      <c r="J3691" s="74">
        <v>0</v>
      </c>
      <c r="K3691" s="73">
        <v>15.8</v>
      </c>
      <c r="L3691" s="75">
        <v>0</v>
      </c>
    </row>
    <row r="3692" spans="2:12" x14ac:dyDescent="0.2">
      <c r="B3692" s="71" t="s">
        <v>7202</v>
      </c>
      <c r="C3692" s="72" t="s">
        <v>7201</v>
      </c>
      <c r="D3692" s="72" t="s">
        <v>8787</v>
      </c>
      <c r="E3692" s="72" t="s">
        <v>10118</v>
      </c>
      <c r="F3692" s="72" t="s">
        <v>9990</v>
      </c>
      <c r="G3692" s="116">
        <v>0</v>
      </c>
      <c r="H3692" s="73">
        <v>55.6</v>
      </c>
      <c r="I3692" s="70">
        <v>0</v>
      </c>
      <c r="J3692" s="74">
        <v>0</v>
      </c>
      <c r="K3692" s="73">
        <v>51.1</v>
      </c>
      <c r="L3692" s="75">
        <v>0</v>
      </c>
    </row>
    <row r="3693" spans="2:12" x14ac:dyDescent="0.2">
      <c r="B3693" s="71" t="s">
        <v>7202</v>
      </c>
      <c r="C3693" s="72" t="s">
        <v>7201</v>
      </c>
      <c r="D3693" s="72" t="s">
        <v>6042</v>
      </c>
      <c r="E3693" s="72" t="s">
        <v>10118</v>
      </c>
      <c r="F3693" s="72" t="s">
        <v>9983</v>
      </c>
      <c r="G3693" s="116">
        <v>1691.86</v>
      </c>
      <c r="H3693" s="73">
        <v>97.2</v>
      </c>
      <c r="I3693" s="70">
        <v>17.405967078189299</v>
      </c>
      <c r="J3693" s="74">
        <v>1872.53</v>
      </c>
      <c r="K3693" s="73">
        <v>100.2</v>
      </c>
      <c r="L3693" s="75">
        <v>18.687924151696599</v>
      </c>
    </row>
    <row r="3694" spans="2:12" x14ac:dyDescent="0.2">
      <c r="B3694" s="71" t="s">
        <v>7202</v>
      </c>
      <c r="C3694" s="72" t="s">
        <v>7201</v>
      </c>
      <c r="D3694" s="72" t="s">
        <v>8788</v>
      </c>
      <c r="E3694" s="72" t="s">
        <v>10118</v>
      </c>
      <c r="F3694" s="72" t="s">
        <v>9990</v>
      </c>
      <c r="G3694" s="116">
        <v>0</v>
      </c>
      <c r="H3694" s="73">
        <v>86.5</v>
      </c>
      <c r="I3694" s="70">
        <v>0</v>
      </c>
      <c r="J3694" s="74">
        <v>0</v>
      </c>
      <c r="K3694" s="73">
        <v>88.3</v>
      </c>
      <c r="L3694" s="75">
        <v>0</v>
      </c>
    </row>
    <row r="3695" spans="2:12" x14ac:dyDescent="0.2">
      <c r="B3695" s="71" t="s">
        <v>7202</v>
      </c>
      <c r="C3695" s="72" t="s">
        <v>7201</v>
      </c>
      <c r="D3695" s="72" t="s">
        <v>6043</v>
      </c>
      <c r="E3695" s="72" t="s">
        <v>10118</v>
      </c>
      <c r="F3695" s="72" t="s">
        <v>9983</v>
      </c>
      <c r="G3695" s="116">
        <v>59.78</v>
      </c>
      <c r="H3695" s="73">
        <v>36.6</v>
      </c>
      <c r="I3695" s="70">
        <v>1.63333333333333</v>
      </c>
      <c r="J3695" s="74">
        <v>48.15</v>
      </c>
      <c r="K3695" s="73">
        <v>39.5</v>
      </c>
      <c r="L3695" s="75">
        <v>1.21898734177215</v>
      </c>
    </row>
    <row r="3696" spans="2:12" x14ac:dyDescent="0.2">
      <c r="B3696" s="71" t="s">
        <v>7202</v>
      </c>
      <c r="C3696" s="72" t="s">
        <v>7201</v>
      </c>
      <c r="D3696" s="72" t="s">
        <v>6044</v>
      </c>
      <c r="E3696" s="72" t="s">
        <v>10118</v>
      </c>
      <c r="F3696" s="72" t="s">
        <v>9983</v>
      </c>
      <c r="G3696" s="116">
        <v>500</v>
      </c>
      <c r="H3696" s="73">
        <v>104.3</v>
      </c>
      <c r="I3696" s="70">
        <v>4.7938638542665402</v>
      </c>
      <c r="J3696" s="74">
        <v>500</v>
      </c>
      <c r="K3696" s="73">
        <v>103.9</v>
      </c>
      <c r="L3696" s="75">
        <v>4.81231953801732</v>
      </c>
    </row>
    <row r="3697" spans="2:12" x14ac:dyDescent="0.2">
      <c r="B3697" s="71" t="s">
        <v>7202</v>
      </c>
      <c r="C3697" s="72" t="s">
        <v>7201</v>
      </c>
      <c r="D3697" s="72" t="s">
        <v>6045</v>
      </c>
      <c r="E3697" s="72" t="s">
        <v>10118</v>
      </c>
      <c r="F3697" s="72" t="s">
        <v>9983</v>
      </c>
      <c r="G3697" s="116">
        <v>17751.59</v>
      </c>
      <c r="H3697" s="73">
        <v>632.79999999999995</v>
      </c>
      <c r="I3697" s="70">
        <v>28.052449431099902</v>
      </c>
      <c r="J3697" s="74">
        <v>26500</v>
      </c>
      <c r="K3697" s="73">
        <v>679</v>
      </c>
      <c r="L3697" s="75">
        <v>39.027982326951403</v>
      </c>
    </row>
    <row r="3698" spans="2:12" x14ac:dyDescent="0.2">
      <c r="B3698" s="71" t="s">
        <v>7202</v>
      </c>
      <c r="C3698" s="72" t="s">
        <v>7201</v>
      </c>
      <c r="D3698" s="72" t="s">
        <v>8789</v>
      </c>
      <c r="E3698" s="72" t="s">
        <v>10118</v>
      </c>
      <c r="F3698" s="72" t="s">
        <v>9990</v>
      </c>
      <c r="G3698" s="116">
        <v>0</v>
      </c>
      <c r="H3698" s="73">
        <v>39.5</v>
      </c>
      <c r="I3698" s="70">
        <v>0</v>
      </c>
      <c r="J3698" s="74">
        <v>0</v>
      </c>
      <c r="K3698" s="73">
        <v>39.799999999999997</v>
      </c>
      <c r="L3698" s="75">
        <v>0</v>
      </c>
    </row>
    <row r="3699" spans="2:12" x14ac:dyDescent="0.2">
      <c r="B3699" s="71" t="s">
        <v>7202</v>
      </c>
      <c r="C3699" s="72" t="s">
        <v>7201</v>
      </c>
      <c r="D3699" s="72" t="s">
        <v>3399</v>
      </c>
      <c r="E3699" s="72" t="s">
        <v>10118</v>
      </c>
      <c r="F3699" s="72" t="s">
        <v>9983</v>
      </c>
      <c r="G3699" s="116">
        <v>850</v>
      </c>
      <c r="H3699" s="73">
        <v>84.1</v>
      </c>
      <c r="I3699" s="70">
        <v>10.1070154577883</v>
      </c>
      <c r="J3699" s="74">
        <v>950</v>
      </c>
      <c r="K3699" s="73">
        <v>84.1</v>
      </c>
      <c r="L3699" s="75">
        <v>11.2960760998811</v>
      </c>
    </row>
    <row r="3700" spans="2:12" x14ac:dyDescent="0.2">
      <c r="B3700" s="71" t="s">
        <v>7202</v>
      </c>
      <c r="C3700" s="72" t="s">
        <v>7201</v>
      </c>
      <c r="D3700" s="72" t="s">
        <v>3400</v>
      </c>
      <c r="E3700" s="72" t="s">
        <v>10118</v>
      </c>
      <c r="F3700" s="72" t="s">
        <v>9983</v>
      </c>
      <c r="G3700" s="116">
        <v>6795.58</v>
      </c>
      <c r="H3700" s="73">
        <v>107.9</v>
      </c>
      <c r="I3700" s="70">
        <v>62.9803521779425</v>
      </c>
      <c r="J3700" s="74">
        <v>6909.11</v>
      </c>
      <c r="K3700" s="73">
        <v>113</v>
      </c>
      <c r="L3700" s="75">
        <v>61.142566371681397</v>
      </c>
    </row>
    <row r="3701" spans="2:12" x14ac:dyDescent="0.2">
      <c r="B3701" s="71" t="s">
        <v>7202</v>
      </c>
      <c r="C3701" s="72" t="s">
        <v>7201</v>
      </c>
      <c r="D3701" s="72" t="s">
        <v>3401</v>
      </c>
      <c r="E3701" s="72" t="s">
        <v>10118</v>
      </c>
      <c r="F3701" s="72" t="s">
        <v>9983</v>
      </c>
      <c r="G3701" s="116">
        <v>1920.5</v>
      </c>
      <c r="H3701" s="73">
        <v>106</v>
      </c>
      <c r="I3701" s="70">
        <v>18.117924528301899</v>
      </c>
      <c r="J3701" s="74">
        <v>2800</v>
      </c>
      <c r="K3701" s="73">
        <v>107.4</v>
      </c>
      <c r="L3701" s="75">
        <v>26.070763500931101</v>
      </c>
    </row>
    <row r="3702" spans="2:12" x14ac:dyDescent="0.2">
      <c r="B3702" s="71" t="s">
        <v>7202</v>
      </c>
      <c r="C3702" s="72" t="s">
        <v>7201</v>
      </c>
      <c r="D3702" s="72" t="s">
        <v>8790</v>
      </c>
      <c r="E3702" s="72" t="s">
        <v>10118</v>
      </c>
      <c r="F3702" s="72" t="s">
        <v>9990</v>
      </c>
      <c r="G3702" s="116">
        <v>0</v>
      </c>
      <c r="H3702" s="73">
        <v>73.7</v>
      </c>
      <c r="I3702" s="70">
        <v>0</v>
      </c>
      <c r="J3702" s="74">
        <v>0</v>
      </c>
      <c r="K3702" s="73">
        <v>71.599999999999994</v>
      </c>
      <c r="L3702" s="75">
        <v>0</v>
      </c>
    </row>
    <row r="3703" spans="2:12" x14ac:dyDescent="0.2">
      <c r="B3703" s="71" t="s">
        <v>7202</v>
      </c>
      <c r="C3703" s="72" t="s">
        <v>7201</v>
      </c>
      <c r="D3703" s="72" t="s">
        <v>3402</v>
      </c>
      <c r="E3703" s="72" t="s">
        <v>10118</v>
      </c>
      <c r="F3703" s="72" t="s">
        <v>9983</v>
      </c>
      <c r="G3703" s="116">
        <v>1999.75</v>
      </c>
      <c r="H3703" s="73">
        <v>163.1</v>
      </c>
      <c r="I3703" s="70">
        <v>12.2608828939301</v>
      </c>
      <c r="J3703" s="74">
        <v>2000</v>
      </c>
      <c r="K3703" s="73">
        <v>164</v>
      </c>
      <c r="L3703" s="75">
        <v>12.1951219512195</v>
      </c>
    </row>
    <row r="3704" spans="2:12" x14ac:dyDescent="0.2">
      <c r="B3704" s="71" t="s">
        <v>7202</v>
      </c>
      <c r="C3704" s="72" t="s">
        <v>7201</v>
      </c>
      <c r="D3704" s="72" t="s">
        <v>3403</v>
      </c>
      <c r="E3704" s="72" t="s">
        <v>10118</v>
      </c>
      <c r="F3704" s="72" t="s">
        <v>9983</v>
      </c>
      <c r="G3704" s="116">
        <v>12584.74</v>
      </c>
      <c r="H3704" s="73">
        <v>210.1</v>
      </c>
      <c r="I3704" s="70">
        <v>59.898810090433102</v>
      </c>
      <c r="J3704" s="74">
        <v>12531.01</v>
      </c>
      <c r="K3704" s="73">
        <v>209.2</v>
      </c>
      <c r="L3704" s="75">
        <v>59.8996653919694</v>
      </c>
    </row>
    <row r="3705" spans="2:12" x14ac:dyDescent="0.2">
      <c r="B3705" s="71" t="s">
        <v>7202</v>
      </c>
      <c r="C3705" s="72" t="s">
        <v>7201</v>
      </c>
      <c r="D3705" s="72" t="s">
        <v>8791</v>
      </c>
      <c r="E3705" s="72" t="s">
        <v>10118</v>
      </c>
      <c r="F3705" s="72" t="s">
        <v>9990</v>
      </c>
      <c r="G3705" s="116">
        <v>0</v>
      </c>
      <c r="H3705" s="73">
        <v>21.4</v>
      </c>
      <c r="I3705" s="70">
        <v>0</v>
      </c>
      <c r="J3705" s="74">
        <v>0</v>
      </c>
      <c r="K3705" s="73">
        <v>21.4</v>
      </c>
      <c r="L3705" s="75">
        <v>0</v>
      </c>
    </row>
    <row r="3706" spans="2:12" x14ac:dyDescent="0.2">
      <c r="B3706" s="71" t="s">
        <v>7202</v>
      </c>
      <c r="C3706" s="72" t="s">
        <v>7201</v>
      </c>
      <c r="D3706" s="72" t="s">
        <v>8792</v>
      </c>
      <c r="E3706" s="72" t="s">
        <v>10118</v>
      </c>
      <c r="F3706" s="72" t="s">
        <v>9990</v>
      </c>
      <c r="G3706" s="116">
        <v>0</v>
      </c>
      <c r="H3706" s="73">
        <v>12.3</v>
      </c>
      <c r="I3706" s="70">
        <v>0</v>
      </c>
      <c r="J3706" s="74">
        <v>0</v>
      </c>
      <c r="K3706" s="73">
        <v>13.7</v>
      </c>
      <c r="L3706" s="75">
        <v>0</v>
      </c>
    </row>
    <row r="3707" spans="2:12" x14ac:dyDescent="0.2">
      <c r="B3707" s="71" t="s">
        <v>7202</v>
      </c>
      <c r="C3707" s="72" t="s">
        <v>7201</v>
      </c>
      <c r="D3707" s="72" t="s">
        <v>5164</v>
      </c>
      <c r="E3707" s="72" t="s">
        <v>10118</v>
      </c>
      <c r="F3707" s="72" t="s">
        <v>9983</v>
      </c>
      <c r="G3707" s="116">
        <v>7700</v>
      </c>
      <c r="H3707" s="73">
        <v>165.2</v>
      </c>
      <c r="I3707" s="70">
        <v>46.610169491525397</v>
      </c>
      <c r="J3707" s="74">
        <v>7560.25</v>
      </c>
      <c r="K3707" s="73">
        <v>169</v>
      </c>
      <c r="L3707" s="75">
        <v>44.735207100591701</v>
      </c>
    </row>
    <row r="3708" spans="2:12" x14ac:dyDescent="0.2">
      <c r="B3708" s="71" t="s">
        <v>7202</v>
      </c>
      <c r="C3708" s="72" t="s">
        <v>7201</v>
      </c>
      <c r="D3708" s="72" t="s">
        <v>3404</v>
      </c>
      <c r="E3708" s="72" t="s">
        <v>10118</v>
      </c>
      <c r="F3708" s="72" t="s">
        <v>9983</v>
      </c>
      <c r="G3708" s="116">
        <v>8643</v>
      </c>
      <c r="H3708" s="73">
        <v>248</v>
      </c>
      <c r="I3708" s="70">
        <v>34.850806451612897</v>
      </c>
      <c r="J3708" s="74">
        <v>10909.9</v>
      </c>
      <c r="K3708" s="73">
        <v>248.9</v>
      </c>
      <c r="L3708" s="75">
        <v>43.832462836480502</v>
      </c>
    </row>
    <row r="3709" spans="2:12" x14ac:dyDescent="0.2">
      <c r="B3709" s="71" t="s">
        <v>7202</v>
      </c>
      <c r="C3709" s="72" t="s">
        <v>7201</v>
      </c>
      <c r="D3709" s="72" t="s">
        <v>3405</v>
      </c>
      <c r="E3709" s="72" t="s">
        <v>10118</v>
      </c>
      <c r="F3709" s="72" t="s">
        <v>9983</v>
      </c>
      <c r="G3709" s="116">
        <v>2985</v>
      </c>
      <c r="H3709" s="73">
        <v>92.2</v>
      </c>
      <c r="I3709" s="70">
        <v>32.375271149674603</v>
      </c>
      <c r="J3709" s="74">
        <v>3110</v>
      </c>
      <c r="K3709" s="73">
        <v>95.2</v>
      </c>
      <c r="L3709" s="75">
        <v>32.668067226890798</v>
      </c>
    </row>
    <row r="3710" spans="2:12" x14ac:dyDescent="0.2">
      <c r="B3710" s="71" t="s">
        <v>7202</v>
      </c>
      <c r="C3710" s="72" t="s">
        <v>7201</v>
      </c>
      <c r="D3710" s="72" t="s">
        <v>8793</v>
      </c>
      <c r="E3710" s="72" t="s">
        <v>10118</v>
      </c>
      <c r="F3710" s="72" t="s">
        <v>9990</v>
      </c>
      <c r="G3710" s="116">
        <v>0</v>
      </c>
      <c r="H3710" s="73">
        <v>103.3</v>
      </c>
      <c r="I3710" s="70">
        <v>0</v>
      </c>
      <c r="J3710" s="74">
        <v>0</v>
      </c>
      <c r="K3710" s="73">
        <v>103.8</v>
      </c>
      <c r="L3710" s="75">
        <v>0</v>
      </c>
    </row>
    <row r="3711" spans="2:12" x14ac:dyDescent="0.2">
      <c r="B3711" s="71" t="s">
        <v>7202</v>
      </c>
      <c r="C3711" s="72" t="s">
        <v>7201</v>
      </c>
      <c r="D3711" s="72" t="s">
        <v>3406</v>
      </c>
      <c r="E3711" s="72" t="s">
        <v>10118</v>
      </c>
      <c r="F3711" s="72" t="s">
        <v>9983</v>
      </c>
      <c r="G3711" s="116">
        <v>39936.17</v>
      </c>
      <c r="H3711" s="73">
        <v>1288.5</v>
      </c>
      <c r="I3711" s="70">
        <v>30.994311214590599</v>
      </c>
      <c r="J3711" s="74">
        <v>42393.91</v>
      </c>
      <c r="K3711" s="73">
        <v>1293.4000000000001</v>
      </c>
      <c r="L3711" s="75">
        <v>32.777106850162397</v>
      </c>
    </row>
    <row r="3712" spans="2:12" x14ac:dyDescent="0.2">
      <c r="B3712" s="71" t="s">
        <v>7202</v>
      </c>
      <c r="C3712" s="72" t="s">
        <v>7201</v>
      </c>
      <c r="D3712" s="72" t="s">
        <v>3407</v>
      </c>
      <c r="E3712" s="72" t="s">
        <v>10118</v>
      </c>
      <c r="F3712" s="72" t="s">
        <v>9983</v>
      </c>
      <c r="G3712" s="116">
        <v>7128.32</v>
      </c>
      <c r="H3712" s="73">
        <v>261.3</v>
      </c>
      <c r="I3712" s="70">
        <v>27.280214313050099</v>
      </c>
      <c r="J3712" s="74">
        <v>7153</v>
      </c>
      <c r="K3712" s="73">
        <v>264.5</v>
      </c>
      <c r="L3712" s="75">
        <v>27.043478260869598</v>
      </c>
    </row>
    <row r="3713" spans="2:12" x14ac:dyDescent="0.2">
      <c r="B3713" s="71" t="s">
        <v>7202</v>
      </c>
      <c r="C3713" s="72" t="s">
        <v>7201</v>
      </c>
      <c r="D3713" s="72" t="s">
        <v>3408</v>
      </c>
      <c r="E3713" s="72" t="s">
        <v>10118</v>
      </c>
      <c r="F3713" s="72" t="s">
        <v>9983</v>
      </c>
      <c r="G3713" s="116">
        <v>6750.87</v>
      </c>
      <c r="H3713" s="73">
        <v>159.5</v>
      </c>
      <c r="I3713" s="70">
        <v>42.325203761755503</v>
      </c>
      <c r="J3713" s="74">
        <v>7000</v>
      </c>
      <c r="K3713" s="73">
        <v>166</v>
      </c>
      <c r="L3713" s="75">
        <v>42.168674698795201</v>
      </c>
    </row>
    <row r="3714" spans="2:12" x14ac:dyDescent="0.2">
      <c r="B3714" s="71" t="s">
        <v>7202</v>
      </c>
      <c r="C3714" s="72" t="s">
        <v>7201</v>
      </c>
      <c r="D3714" s="72" t="s">
        <v>3409</v>
      </c>
      <c r="E3714" s="72" t="s">
        <v>10118</v>
      </c>
      <c r="F3714" s="72" t="s">
        <v>9983</v>
      </c>
      <c r="G3714" s="116">
        <v>3918</v>
      </c>
      <c r="H3714" s="73">
        <v>99.3</v>
      </c>
      <c r="I3714" s="70">
        <v>39.456193353474298</v>
      </c>
      <c r="J3714" s="74">
        <v>4099.7700000000004</v>
      </c>
      <c r="K3714" s="73">
        <v>100.3</v>
      </c>
      <c r="L3714" s="75">
        <v>40.875074775672999</v>
      </c>
    </row>
    <row r="3715" spans="2:12" x14ac:dyDescent="0.2">
      <c r="B3715" s="71" t="s">
        <v>7202</v>
      </c>
      <c r="C3715" s="72" t="s">
        <v>7201</v>
      </c>
      <c r="D3715" s="72" t="s">
        <v>3410</v>
      </c>
      <c r="E3715" s="72" t="s">
        <v>10118</v>
      </c>
      <c r="F3715" s="72" t="s">
        <v>9983</v>
      </c>
      <c r="G3715" s="116">
        <v>7500</v>
      </c>
      <c r="H3715" s="73">
        <v>349.1</v>
      </c>
      <c r="I3715" s="70">
        <v>21.4838155256374</v>
      </c>
      <c r="J3715" s="74">
        <v>6101.42</v>
      </c>
      <c r="K3715" s="73">
        <v>354.6</v>
      </c>
      <c r="L3715" s="75">
        <v>17.206486181613101</v>
      </c>
    </row>
    <row r="3716" spans="2:12" x14ac:dyDescent="0.2">
      <c r="B3716" s="71" t="s">
        <v>7202</v>
      </c>
      <c r="C3716" s="72" t="s">
        <v>7201</v>
      </c>
      <c r="D3716" s="72" t="s">
        <v>8794</v>
      </c>
      <c r="E3716" s="72" t="s">
        <v>10118</v>
      </c>
      <c r="F3716" s="72" t="s">
        <v>9990</v>
      </c>
      <c r="G3716" s="116">
        <v>0</v>
      </c>
      <c r="H3716" s="73">
        <v>20.3</v>
      </c>
      <c r="I3716" s="70">
        <v>0</v>
      </c>
      <c r="J3716" s="74">
        <v>0</v>
      </c>
      <c r="K3716" s="73">
        <v>20.7</v>
      </c>
      <c r="L3716" s="75">
        <v>0</v>
      </c>
    </row>
    <row r="3717" spans="2:12" x14ac:dyDescent="0.2">
      <c r="B3717" s="71" t="s">
        <v>7202</v>
      </c>
      <c r="C3717" s="72" t="s">
        <v>7201</v>
      </c>
      <c r="D3717" s="72" t="s">
        <v>8795</v>
      </c>
      <c r="E3717" s="72" t="s">
        <v>10118</v>
      </c>
      <c r="F3717" s="72" t="s">
        <v>9990</v>
      </c>
      <c r="G3717" s="116">
        <v>0</v>
      </c>
      <c r="H3717" s="73">
        <v>54.4</v>
      </c>
      <c r="I3717" s="70">
        <v>0</v>
      </c>
      <c r="J3717" s="74">
        <v>0</v>
      </c>
      <c r="K3717" s="73">
        <v>54.6</v>
      </c>
      <c r="L3717" s="75">
        <v>0</v>
      </c>
    </row>
    <row r="3718" spans="2:12" x14ac:dyDescent="0.2">
      <c r="B3718" s="71" t="s">
        <v>7202</v>
      </c>
      <c r="C3718" s="72" t="s">
        <v>7201</v>
      </c>
      <c r="D3718" s="72" t="s">
        <v>8796</v>
      </c>
      <c r="E3718" s="72" t="s">
        <v>10118</v>
      </c>
      <c r="F3718" s="72" t="s">
        <v>9990</v>
      </c>
      <c r="G3718" s="116">
        <v>0</v>
      </c>
      <c r="H3718" s="73">
        <v>1.8</v>
      </c>
      <c r="I3718" s="70">
        <v>0</v>
      </c>
      <c r="J3718" s="74">
        <v>0</v>
      </c>
      <c r="K3718" s="73">
        <v>1.8</v>
      </c>
      <c r="L3718" s="75">
        <v>0</v>
      </c>
    </row>
    <row r="3719" spans="2:12" x14ac:dyDescent="0.2">
      <c r="B3719" s="71" t="s">
        <v>7202</v>
      </c>
      <c r="C3719" s="72" t="s">
        <v>7201</v>
      </c>
      <c r="D3719" s="72" t="s">
        <v>3411</v>
      </c>
      <c r="E3719" s="72" t="s">
        <v>10118</v>
      </c>
      <c r="F3719" s="72" t="s">
        <v>9983</v>
      </c>
      <c r="G3719" s="116">
        <v>5262.1</v>
      </c>
      <c r="H3719" s="73">
        <v>147.5</v>
      </c>
      <c r="I3719" s="70">
        <v>35.675254237288101</v>
      </c>
      <c r="J3719" s="74">
        <v>5300.72</v>
      </c>
      <c r="K3719" s="73">
        <v>148.4</v>
      </c>
      <c r="L3719" s="75">
        <v>35.719137466307302</v>
      </c>
    </row>
    <row r="3720" spans="2:12" x14ac:dyDescent="0.2">
      <c r="B3720" s="71" t="s">
        <v>7202</v>
      </c>
      <c r="C3720" s="72" t="s">
        <v>7201</v>
      </c>
      <c r="D3720" s="72" t="s">
        <v>3412</v>
      </c>
      <c r="E3720" s="72" t="s">
        <v>10118</v>
      </c>
      <c r="F3720" s="72" t="s">
        <v>9983</v>
      </c>
      <c r="G3720" s="116">
        <v>2100</v>
      </c>
      <c r="H3720" s="73">
        <v>113.8</v>
      </c>
      <c r="I3720" s="70">
        <v>18.4534270650264</v>
      </c>
      <c r="J3720" s="74">
        <v>2630</v>
      </c>
      <c r="K3720" s="73">
        <v>114.4</v>
      </c>
      <c r="L3720" s="75">
        <v>22.989510489510501</v>
      </c>
    </row>
    <row r="3721" spans="2:12" x14ac:dyDescent="0.2">
      <c r="B3721" s="71" t="s">
        <v>7202</v>
      </c>
      <c r="C3721" s="72" t="s">
        <v>7201</v>
      </c>
      <c r="D3721" s="72" t="s">
        <v>8797</v>
      </c>
      <c r="E3721" s="72" t="s">
        <v>10118</v>
      </c>
      <c r="F3721" s="72" t="s">
        <v>9990</v>
      </c>
      <c r="G3721" s="116">
        <v>0</v>
      </c>
      <c r="H3721" s="73">
        <v>14.5</v>
      </c>
      <c r="I3721" s="70">
        <v>0</v>
      </c>
      <c r="J3721" s="74">
        <v>0</v>
      </c>
      <c r="K3721" s="73">
        <v>12.1</v>
      </c>
      <c r="L3721" s="75">
        <v>0</v>
      </c>
    </row>
    <row r="3722" spans="2:12" x14ac:dyDescent="0.2">
      <c r="B3722" s="71" t="s">
        <v>7204</v>
      </c>
      <c r="C3722" s="72" t="s">
        <v>7203</v>
      </c>
      <c r="D3722" s="72" t="s">
        <v>8798</v>
      </c>
      <c r="E3722" s="72" t="s">
        <v>10118</v>
      </c>
      <c r="F3722" s="72" t="s">
        <v>9990</v>
      </c>
      <c r="G3722" s="116">
        <v>0</v>
      </c>
      <c r="H3722" s="73">
        <v>68.05</v>
      </c>
      <c r="I3722" s="70">
        <v>0</v>
      </c>
      <c r="J3722" s="74">
        <v>0</v>
      </c>
      <c r="K3722" s="73">
        <v>67.209999999999994</v>
      </c>
      <c r="L3722" s="75">
        <v>0</v>
      </c>
    </row>
    <row r="3723" spans="2:12" x14ac:dyDescent="0.2">
      <c r="B3723" s="71" t="s">
        <v>7204</v>
      </c>
      <c r="C3723" s="72" t="s">
        <v>7203</v>
      </c>
      <c r="D3723" s="72" t="s">
        <v>3413</v>
      </c>
      <c r="E3723" s="72" t="s">
        <v>10118</v>
      </c>
      <c r="F3723" s="72" t="s">
        <v>9983</v>
      </c>
      <c r="G3723" s="116">
        <v>2511</v>
      </c>
      <c r="H3723" s="73">
        <v>190.17</v>
      </c>
      <c r="I3723" s="70">
        <v>13.2039753904401</v>
      </c>
      <c r="J3723" s="74">
        <v>2540</v>
      </c>
      <c r="K3723" s="73">
        <v>193.66</v>
      </c>
      <c r="L3723" s="75">
        <v>13.115769906020899</v>
      </c>
    </row>
    <row r="3724" spans="2:12" x14ac:dyDescent="0.2">
      <c r="B3724" s="71" t="s">
        <v>7204</v>
      </c>
      <c r="C3724" s="72" t="s">
        <v>7203</v>
      </c>
      <c r="D3724" s="72" t="s">
        <v>3414</v>
      </c>
      <c r="E3724" s="72" t="s">
        <v>10118</v>
      </c>
      <c r="F3724" s="72" t="s">
        <v>9983</v>
      </c>
      <c r="G3724" s="116">
        <v>1314</v>
      </c>
      <c r="H3724" s="73">
        <v>130.43</v>
      </c>
      <c r="I3724" s="70">
        <v>10.0743693935444</v>
      </c>
      <c r="J3724" s="74">
        <v>1317</v>
      </c>
      <c r="K3724" s="73">
        <v>131.01</v>
      </c>
      <c r="L3724" s="75">
        <v>10.0526677352874</v>
      </c>
    </row>
    <row r="3725" spans="2:12" x14ac:dyDescent="0.2">
      <c r="B3725" s="71" t="s">
        <v>7204</v>
      </c>
      <c r="C3725" s="72" t="s">
        <v>7203</v>
      </c>
      <c r="D3725" s="72" t="s">
        <v>7505</v>
      </c>
      <c r="E3725" s="72" t="s">
        <v>10118</v>
      </c>
      <c r="F3725" s="72" t="s">
        <v>9983</v>
      </c>
      <c r="G3725" s="116">
        <v>4200</v>
      </c>
      <c r="H3725" s="73">
        <v>263.45999999999998</v>
      </c>
      <c r="I3725" s="70">
        <v>15.941698929628799</v>
      </c>
      <c r="J3725" s="74">
        <v>5250</v>
      </c>
      <c r="K3725" s="73">
        <v>262.38</v>
      </c>
      <c r="L3725" s="75">
        <v>20.009147038646201</v>
      </c>
    </row>
    <row r="3726" spans="2:12" x14ac:dyDescent="0.2">
      <c r="B3726" s="71" t="s">
        <v>7204</v>
      </c>
      <c r="C3726" s="72" t="s">
        <v>7203</v>
      </c>
      <c r="D3726" s="72" t="s">
        <v>7841</v>
      </c>
      <c r="E3726" s="72" t="s">
        <v>10118</v>
      </c>
      <c r="F3726" s="72" t="s">
        <v>9983</v>
      </c>
      <c r="G3726" s="116">
        <v>4342</v>
      </c>
      <c r="H3726" s="73">
        <v>116.88</v>
      </c>
      <c r="I3726" s="70">
        <v>37.149212867898697</v>
      </c>
      <c r="J3726" s="74">
        <v>4598</v>
      </c>
      <c r="K3726" s="73">
        <v>120.41</v>
      </c>
      <c r="L3726" s="75">
        <v>38.1861971597043</v>
      </c>
    </row>
    <row r="3727" spans="2:12" x14ac:dyDescent="0.2">
      <c r="B3727" s="71" t="s">
        <v>7204</v>
      </c>
      <c r="C3727" s="72" t="s">
        <v>7203</v>
      </c>
      <c r="D3727" s="72" t="s">
        <v>7842</v>
      </c>
      <c r="E3727" s="72" t="s">
        <v>10118</v>
      </c>
      <c r="F3727" s="72" t="s">
        <v>9983</v>
      </c>
      <c r="G3727" s="116">
        <v>5244</v>
      </c>
      <c r="H3727" s="73">
        <v>339.98</v>
      </c>
      <c r="I3727" s="70">
        <v>15.424436731572399</v>
      </c>
      <c r="J3727" s="74">
        <v>5761</v>
      </c>
      <c r="K3727" s="73">
        <v>343.05</v>
      </c>
      <c r="L3727" s="75">
        <v>16.793470339600599</v>
      </c>
    </row>
    <row r="3728" spans="2:12" x14ac:dyDescent="0.2">
      <c r="B3728" s="71" t="s">
        <v>7204</v>
      </c>
      <c r="C3728" s="72" t="s">
        <v>7203</v>
      </c>
      <c r="D3728" s="72" t="s">
        <v>7843</v>
      </c>
      <c r="E3728" s="72" t="s">
        <v>10118</v>
      </c>
      <c r="F3728" s="72" t="s">
        <v>9983</v>
      </c>
      <c r="G3728" s="116">
        <v>5957</v>
      </c>
      <c r="H3728" s="73">
        <v>197.08</v>
      </c>
      <c r="I3728" s="70">
        <v>30.226304038968902</v>
      </c>
      <c r="J3728" s="74">
        <v>6525</v>
      </c>
      <c r="K3728" s="73">
        <v>199.05</v>
      </c>
      <c r="L3728" s="75">
        <v>32.780708364732497</v>
      </c>
    </row>
    <row r="3729" spans="2:12" x14ac:dyDescent="0.2">
      <c r="B3729" s="71" t="s">
        <v>7204</v>
      </c>
      <c r="C3729" s="72" t="s">
        <v>7203</v>
      </c>
      <c r="D3729" s="72" t="s">
        <v>7844</v>
      </c>
      <c r="E3729" s="72" t="s">
        <v>10118</v>
      </c>
      <c r="F3729" s="72" t="s">
        <v>9983</v>
      </c>
      <c r="G3729" s="116">
        <v>3907</v>
      </c>
      <c r="H3729" s="73">
        <v>367.54</v>
      </c>
      <c r="I3729" s="70">
        <v>10.630135495456299</v>
      </c>
      <c r="J3729" s="74">
        <v>3940</v>
      </c>
      <c r="K3729" s="73">
        <v>381.62</v>
      </c>
      <c r="L3729" s="75">
        <v>10.3244064776479</v>
      </c>
    </row>
    <row r="3730" spans="2:12" x14ac:dyDescent="0.2">
      <c r="B3730" s="71" t="s">
        <v>7204</v>
      </c>
      <c r="C3730" s="72" t="s">
        <v>7203</v>
      </c>
      <c r="D3730" s="72" t="s">
        <v>7845</v>
      </c>
      <c r="E3730" s="72" t="s">
        <v>10118</v>
      </c>
      <c r="F3730" s="72" t="s">
        <v>9983</v>
      </c>
      <c r="G3730" s="116">
        <v>7150</v>
      </c>
      <c r="H3730" s="73">
        <v>370.88</v>
      </c>
      <c r="I3730" s="70">
        <v>19.278472821397798</v>
      </c>
      <c r="J3730" s="74">
        <v>7278</v>
      </c>
      <c r="K3730" s="73">
        <v>374.01</v>
      </c>
      <c r="L3730" s="75">
        <v>19.459372744044298</v>
      </c>
    </row>
    <row r="3731" spans="2:12" x14ac:dyDescent="0.2">
      <c r="B3731" s="71" t="s">
        <v>7204</v>
      </c>
      <c r="C3731" s="72" t="s">
        <v>7203</v>
      </c>
      <c r="D3731" s="72" t="s">
        <v>7506</v>
      </c>
      <c r="E3731" s="72" t="s">
        <v>10118</v>
      </c>
      <c r="F3731" s="72" t="s">
        <v>9983</v>
      </c>
      <c r="G3731" s="116">
        <v>3180</v>
      </c>
      <c r="H3731" s="73">
        <v>238.04</v>
      </c>
      <c r="I3731" s="70">
        <v>13.3590993110402</v>
      </c>
      <c r="J3731" s="74">
        <v>3161</v>
      </c>
      <c r="K3731" s="73">
        <v>242.07</v>
      </c>
      <c r="L3731" s="75">
        <v>13.0582063039617</v>
      </c>
    </row>
    <row r="3732" spans="2:12" x14ac:dyDescent="0.2">
      <c r="B3732" s="71" t="s">
        <v>7204</v>
      </c>
      <c r="C3732" s="72" t="s">
        <v>7203</v>
      </c>
      <c r="D3732" s="72" t="s">
        <v>7846</v>
      </c>
      <c r="E3732" s="72" t="s">
        <v>10118</v>
      </c>
      <c r="F3732" s="72" t="s">
        <v>9983</v>
      </c>
      <c r="G3732" s="116">
        <v>43602</v>
      </c>
      <c r="H3732" s="73">
        <v>1247.8599999999999</v>
      </c>
      <c r="I3732" s="70">
        <v>34.941419710544501</v>
      </c>
      <c r="J3732" s="74">
        <v>43334</v>
      </c>
      <c r="K3732" s="73">
        <v>1273.26</v>
      </c>
      <c r="L3732" s="75">
        <v>34.033897240155198</v>
      </c>
    </row>
    <row r="3733" spans="2:12" x14ac:dyDescent="0.2">
      <c r="B3733" s="71" t="s">
        <v>7204</v>
      </c>
      <c r="C3733" s="72" t="s">
        <v>7203</v>
      </c>
      <c r="D3733" s="72" t="s">
        <v>8799</v>
      </c>
      <c r="E3733" s="72" t="s">
        <v>10118</v>
      </c>
      <c r="F3733" s="72" t="s">
        <v>9990</v>
      </c>
      <c r="G3733" s="116">
        <v>0</v>
      </c>
      <c r="H3733" s="73">
        <v>83.05</v>
      </c>
      <c r="I3733" s="70">
        <v>0</v>
      </c>
      <c r="J3733" s="74">
        <v>0</v>
      </c>
      <c r="K3733" s="73">
        <v>81.77</v>
      </c>
      <c r="L3733" s="75">
        <v>0</v>
      </c>
    </row>
    <row r="3734" spans="2:12" x14ac:dyDescent="0.2">
      <c r="B3734" s="71" t="s">
        <v>7204</v>
      </c>
      <c r="C3734" s="72" t="s">
        <v>7203</v>
      </c>
      <c r="D3734" s="72" t="s">
        <v>3421</v>
      </c>
      <c r="E3734" s="72" t="s">
        <v>10118</v>
      </c>
      <c r="F3734" s="72" t="s">
        <v>9983</v>
      </c>
      <c r="G3734" s="116">
        <v>6936</v>
      </c>
      <c r="H3734" s="73">
        <v>314.31</v>
      </c>
      <c r="I3734" s="70">
        <v>22.067385702013901</v>
      </c>
      <c r="J3734" s="74">
        <v>6920</v>
      </c>
      <c r="K3734" s="73">
        <v>318.56</v>
      </c>
      <c r="L3734" s="75">
        <v>21.722752385735799</v>
      </c>
    </row>
    <row r="3735" spans="2:12" x14ac:dyDescent="0.2">
      <c r="B3735" s="71" t="s">
        <v>7204</v>
      </c>
      <c r="C3735" s="72" t="s">
        <v>7203</v>
      </c>
      <c r="D3735" s="72" t="s">
        <v>7507</v>
      </c>
      <c r="E3735" s="72" t="s">
        <v>10118</v>
      </c>
      <c r="F3735" s="72" t="s">
        <v>9983</v>
      </c>
      <c r="G3735" s="116">
        <v>2272</v>
      </c>
      <c r="H3735" s="73">
        <v>157.13</v>
      </c>
      <c r="I3735" s="70">
        <v>14.459364857124701</v>
      </c>
      <c r="J3735" s="74">
        <v>2265</v>
      </c>
      <c r="K3735" s="73">
        <v>159.88999999999999</v>
      </c>
      <c r="L3735" s="75">
        <v>14.165989117518301</v>
      </c>
    </row>
    <row r="3736" spans="2:12" x14ac:dyDescent="0.2">
      <c r="B3736" s="71" t="s">
        <v>7204</v>
      </c>
      <c r="C3736" s="72" t="s">
        <v>7203</v>
      </c>
      <c r="D3736" s="72" t="s">
        <v>3422</v>
      </c>
      <c r="E3736" s="72" t="s">
        <v>10118</v>
      </c>
      <c r="F3736" s="72" t="s">
        <v>9983</v>
      </c>
      <c r="G3736" s="116">
        <v>4017</v>
      </c>
      <c r="H3736" s="73">
        <v>243.11</v>
      </c>
      <c r="I3736" s="70">
        <v>16.523384476163098</v>
      </c>
      <c r="J3736" s="74">
        <v>4115</v>
      </c>
      <c r="K3736" s="73">
        <v>242.3</v>
      </c>
      <c r="L3736" s="75">
        <v>16.983078827899298</v>
      </c>
    </row>
    <row r="3737" spans="2:12" x14ac:dyDescent="0.2">
      <c r="B3737" s="71" t="s">
        <v>7204</v>
      </c>
      <c r="C3737" s="72" t="s">
        <v>7203</v>
      </c>
      <c r="D3737" s="72" t="s">
        <v>8800</v>
      </c>
      <c r="E3737" s="72" t="s">
        <v>10118</v>
      </c>
      <c r="F3737" s="72" t="s">
        <v>9990</v>
      </c>
      <c r="G3737" s="116">
        <v>0</v>
      </c>
      <c r="H3737" s="73">
        <v>192.37</v>
      </c>
      <c r="I3737" s="70">
        <v>0</v>
      </c>
      <c r="J3737" s="74">
        <v>0</v>
      </c>
      <c r="K3737" s="73">
        <v>195.12</v>
      </c>
      <c r="L3737" s="75">
        <v>0</v>
      </c>
    </row>
    <row r="3738" spans="2:12" x14ac:dyDescent="0.2">
      <c r="B3738" s="71" t="s">
        <v>7204</v>
      </c>
      <c r="C3738" s="72" t="s">
        <v>7203</v>
      </c>
      <c r="D3738" s="72" t="s">
        <v>5471</v>
      </c>
      <c r="E3738" s="72" t="s">
        <v>10118</v>
      </c>
      <c r="F3738" s="72" t="s">
        <v>9983</v>
      </c>
      <c r="G3738" s="116">
        <v>6446</v>
      </c>
      <c r="H3738" s="73">
        <v>344.53</v>
      </c>
      <c r="I3738" s="70">
        <v>18.7095463384901</v>
      </c>
      <c r="J3738" s="74">
        <v>6867</v>
      </c>
      <c r="K3738" s="73">
        <v>348.2</v>
      </c>
      <c r="L3738" s="75">
        <v>19.721424468696199</v>
      </c>
    </row>
    <row r="3739" spans="2:12" x14ac:dyDescent="0.2">
      <c r="B3739" s="71" t="s">
        <v>7204</v>
      </c>
      <c r="C3739" s="72" t="s">
        <v>7203</v>
      </c>
      <c r="D3739" s="72" t="s">
        <v>3423</v>
      </c>
      <c r="E3739" s="72" t="s">
        <v>10118</v>
      </c>
      <c r="F3739" s="72" t="s">
        <v>9983</v>
      </c>
      <c r="G3739" s="116">
        <v>5566</v>
      </c>
      <c r="H3739" s="73">
        <v>260.10000000000002</v>
      </c>
      <c r="I3739" s="70">
        <v>21.399461745482501</v>
      </c>
      <c r="J3739" s="74">
        <v>6567</v>
      </c>
      <c r="K3739" s="73">
        <v>260.58</v>
      </c>
      <c r="L3739" s="75">
        <v>25.201473635735699</v>
      </c>
    </row>
    <row r="3740" spans="2:12" x14ac:dyDescent="0.2">
      <c r="B3740" s="71" t="s">
        <v>7204</v>
      </c>
      <c r="C3740" s="72" t="s">
        <v>7203</v>
      </c>
      <c r="D3740" s="72" t="s">
        <v>3424</v>
      </c>
      <c r="E3740" s="72" t="s">
        <v>10118</v>
      </c>
      <c r="F3740" s="72" t="s">
        <v>9983</v>
      </c>
      <c r="G3740" s="116">
        <v>1146</v>
      </c>
      <c r="H3740" s="73">
        <v>115.23</v>
      </c>
      <c r="I3740" s="70">
        <v>9.9453267378286903</v>
      </c>
      <c r="J3740" s="74">
        <v>1650</v>
      </c>
      <c r="K3740" s="73">
        <v>119.67</v>
      </c>
      <c r="L3740" s="75">
        <v>13.787916771120599</v>
      </c>
    </row>
    <row r="3741" spans="2:12" x14ac:dyDescent="0.2">
      <c r="B3741" s="71" t="s">
        <v>7204</v>
      </c>
      <c r="C3741" s="72" t="s">
        <v>7203</v>
      </c>
      <c r="D3741" s="72" t="s">
        <v>3425</v>
      </c>
      <c r="E3741" s="72" t="s">
        <v>10118</v>
      </c>
      <c r="F3741" s="72" t="s">
        <v>9983</v>
      </c>
      <c r="G3741" s="116">
        <v>1430</v>
      </c>
      <c r="H3741" s="73">
        <v>93.93</v>
      </c>
      <c r="I3741" s="70">
        <v>15.2241030554668</v>
      </c>
      <c r="J3741" s="74">
        <v>1563</v>
      </c>
      <c r="K3741" s="73">
        <v>94.25</v>
      </c>
      <c r="L3741" s="75">
        <v>16.583554376657801</v>
      </c>
    </row>
    <row r="3742" spans="2:12" x14ac:dyDescent="0.2">
      <c r="B3742" s="71" t="s">
        <v>7204</v>
      </c>
      <c r="C3742" s="72" t="s">
        <v>7203</v>
      </c>
      <c r="D3742" s="72" t="s">
        <v>7508</v>
      </c>
      <c r="E3742" s="72" t="s">
        <v>10118</v>
      </c>
      <c r="F3742" s="72" t="s">
        <v>9983</v>
      </c>
      <c r="G3742" s="116">
        <v>2249</v>
      </c>
      <c r="H3742" s="73">
        <v>185.78</v>
      </c>
      <c r="I3742" s="70">
        <v>12.1057164387986</v>
      </c>
      <c r="J3742" s="74">
        <v>2321</v>
      </c>
      <c r="K3742" s="73">
        <v>186.6</v>
      </c>
      <c r="L3742" s="75">
        <v>12.438370846731001</v>
      </c>
    </row>
    <row r="3743" spans="2:12" x14ac:dyDescent="0.2">
      <c r="B3743" s="71" t="s">
        <v>7204</v>
      </c>
      <c r="C3743" s="72" t="s">
        <v>7203</v>
      </c>
      <c r="D3743" s="72" t="s">
        <v>2570</v>
      </c>
      <c r="E3743" s="72" t="s">
        <v>10118</v>
      </c>
      <c r="F3743" s="72" t="s">
        <v>9983</v>
      </c>
      <c r="G3743" s="116">
        <v>2894</v>
      </c>
      <c r="H3743" s="73">
        <v>158.03</v>
      </c>
      <c r="I3743" s="70">
        <v>18.312978548376901</v>
      </c>
      <c r="J3743" s="74">
        <v>2929</v>
      </c>
      <c r="K3743" s="73">
        <v>162.38999999999999</v>
      </c>
      <c r="L3743" s="75">
        <v>18.036824927643298</v>
      </c>
    </row>
    <row r="3744" spans="2:12" x14ac:dyDescent="0.2">
      <c r="B3744" s="71" t="s">
        <v>7204</v>
      </c>
      <c r="C3744" s="72" t="s">
        <v>7203</v>
      </c>
      <c r="D3744" s="72" t="s">
        <v>2571</v>
      </c>
      <c r="E3744" s="72" t="s">
        <v>10118</v>
      </c>
      <c r="F3744" s="72" t="s">
        <v>9983</v>
      </c>
      <c r="G3744" s="116">
        <v>299</v>
      </c>
      <c r="H3744" s="73">
        <v>89.05</v>
      </c>
      <c r="I3744" s="70">
        <v>3.35766423357664</v>
      </c>
      <c r="J3744" s="74">
        <v>290</v>
      </c>
      <c r="K3744" s="73">
        <v>91.91</v>
      </c>
      <c r="L3744" s="75">
        <v>3.15526058100316</v>
      </c>
    </row>
    <row r="3745" spans="2:12" x14ac:dyDescent="0.2">
      <c r="B3745" s="71" t="s">
        <v>7204</v>
      </c>
      <c r="C3745" s="72" t="s">
        <v>7203</v>
      </c>
      <c r="D3745" s="72" t="s">
        <v>2572</v>
      </c>
      <c r="E3745" s="72" t="s">
        <v>10118</v>
      </c>
      <c r="F3745" s="72" t="s">
        <v>9983</v>
      </c>
      <c r="G3745" s="116">
        <v>6642</v>
      </c>
      <c r="H3745" s="73">
        <v>341.29</v>
      </c>
      <c r="I3745" s="70">
        <v>19.461455067537901</v>
      </c>
      <c r="J3745" s="74">
        <v>6730</v>
      </c>
      <c r="K3745" s="73">
        <v>350.4</v>
      </c>
      <c r="L3745" s="75">
        <v>19.206621004566198</v>
      </c>
    </row>
    <row r="3746" spans="2:12" x14ac:dyDescent="0.2">
      <c r="B3746" s="71" t="s">
        <v>7204</v>
      </c>
      <c r="C3746" s="72" t="s">
        <v>7203</v>
      </c>
      <c r="D3746" s="72" t="s">
        <v>7509</v>
      </c>
      <c r="E3746" s="72" t="s">
        <v>10118</v>
      </c>
      <c r="F3746" s="72" t="s">
        <v>9983</v>
      </c>
      <c r="G3746" s="116">
        <v>737</v>
      </c>
      <c r="H3746" s="73">
        <v>112.46</v>
      </c>
      <c r="I3746" s="70">
        <v>6.5534412235461499</v>
      </c>
      <c r="J3746" s="74">
        <v>738</v>
      </c>
      <c r="K3746" s="73">
        <v>114.37</v>
      </c>
      <c r="L3746" s="75">
        <v>6.4527411034362201</v>
      </c>
    </row>
    <row r="3747" spans="2:12" x14ac:dyDescent="0.2">
      <c r="B3747" s="71" t="s">
        <v>7204</v>
      </c>
      <c r="C3747" s="72" t="s">
        <v>7203</v>
      </c>
      <c r="D3747" s="72" t="s">
        <v>7510</v>
      </c>
      <c r="E3747" s="72" t="s">
        <v>10118</v>
      </c>
      <c r="F3747" s="72" t="s">
        <v>9983</v>
      </c>
      <c r="G3747" s="116">
        <v>4585</v>
      </c>
      <c r="H3747" s="73">
        <v>293.11</v>
      </c>
      <c r="I3747" s="70">
        <v>15.642591518542501</v>
      </c>
      <c r="J3747" s="74">
        <v>4583</v>
      </c>
      <c r="K3747" s="73">
        <v>291.47000000000003</v>
      </c>
      <c r="L3747" s="75">
        <v>15.7237451538752</v>
      </c>
    </row>
    <row r="3748" spans="2:12" x14ac:dyDescent="0.2">
      <c r="B3748" s="71" t="s">
        <v>7204</v>
      </c>
      <c r="C3748" s="72" t="s">
        <v>7203</v>
      </c>
      <c r="D3748" s="72" t="s">
        <v>7511</v>
      </c>
      <c r="E3748" s="72" t="s">
        <v>10118</v>
      </c>
      <c r="F3748" s="72" t="s">
        <v>9983</v>
      </c>
      <c r="G3748" s="116">
        <v>6134</v>
      </c>
      <c r="H3748" s="73">
        <v>237.88</v>
      </c>
      <c r="I3748" s="70">
        <v>25.786110644022202</v>
      </c>
      <c r="J3748" s="74">
        <v>6058</v>
      </c>
      <c r="K3748" s="73">
        <v>243.13</v>
      </c>
      <c r="L3748" s="75">
        <v>24.916711224447798</v>
      </c>
    </row>
    <row r="3749" spans="2:12" x14ac:dyDescent="0.2">
      <c r="B3749" s="71" t="s">
        <v>7204</v>
      </c>
      <c r="C3749" s="72" t="s">
        <v>7203</v>
      </c>
      <c r="D3749" s="72" t="s">
        <v>2573</v>
      </c>
      <c r="E3749" s="72" t="s">
        <v>10118</v>
      </c>
      <c r="F3749" s="72" t="s">
        <v>9983</v>
      </c>
      <c r="G3749" s="116">
        <v>7835</v>
      </c>
      <c r="H3749" s="73">
        <v>256.19</v>
      </c>
      <c r="I3749" s="70">
        <v>30.582770599945398</v>
      </c>
      <c r="J3749" s="74">
        <v>7807</v>
      </c>
      <c r="K3749" s="73">
        <v>256.83</v>
      </c>
      <c r="L3749" s="75">
        <v>30.3975392282833</v>
      </c>
    </row>
    <row r="3750" spans="2:12" x14ac:dyDescent="0.2">
      <c r="B3750" s="71" t="s">
        <v>7204</v>
      </c>
      <c r="C3750" s="72" t="s">
        <v>7203</v>
      </c>
      <c r="D3750" s="72" t="s">
        <v>2574</v>
      </c>
      <c r="E3750" s="72" t="s">
        <v>10118</v>
      </c>
      <c r="F3750" s="72" t="s">
        <v>9983</v>
      </c>
      <c r="G3750" s="116">
        <v>8169</v>
      </c>
      <c r="H3750" s="73">
        <v>273.89</v>
      </c>
      <c r="I3750" s="70">
        <v>29.825842491511199</v>
      </c>
      <c r="J3750" s="74">
        <v>8098</v>
      </c>
      <c r="K3750" s="73">
        <v>276.5</v>
      </c>
      <c r="L3750" s="75">
        <v>29.287522603978299</v>
      </c>
    </row>
    <row r="3751" spans="2:12" x14ac:dyDescent="0.2">
      <c r="B3751" s="71" t="s">
        <v>7204</v>
      </c>
      <c r="C3751" s="72" t="s">
        <v>7203</v>
      </c>
      <c r="D3751" s="72" t="s">
        <v>2575</v>
      </c>
      <c r="E3751" s="72" t="s">
        <v>10118</v>
      </c>
      <c r="F3751" s="72" t="s">
        <v>9983</v>
      </c>
      <c r="G3751" s="116">
        <v>4237</v>
      </c>
      <c r="H3751" s="73">
        <v>209.87</v>
      </c>
      <c r="I3751" s="70">
        <v>20.1886882355744</v>
      </c>
      <c r="J3751" s="74">
        <v>4244</v>
      </c>
      <c r="K3751" s="73">
        <v>212.14</v>
      </c>
      <c r="L3751" s="75">
        <v>20.0056566418403</v>
      </c>
    </row>
    <row r="3752" spans="2:12" x14ac:dyDescent="0.2">
      <c r="B3752" s="71" t="s">
        <v>7204</v>
      </c>
      <c r="C3752" s="72" t="s">
        <v>7203</v>
      </c>
      <c r="D3752" s="72" t="s">
        <v>2576</v>
      </c>
      <c r="E3752" s="72" t="s">
        <v>10118</v>
      </c>
      <c r="F3752" s="72" t="s">
        <v>9983</v>
      </c>
      <c r="G3752" s="116">
        <v>9188</v>
      </c>
      <c r="H3752" s="73">
        <v>469.7</v>
      </c>
      <c r="I3752" s="70">
        <v>19.561422184373001</v>
      </c>
      <c r="J3752" s="74">
        <v>9279</v>
      </c>
      <c r="K3752" s="73">
        <v>470.71</v>
      </c>
      <c r="L3752" s="75">
        <v>19.712774319644801</v>
      </c>
    </row>
    <row r="3753" spans="2:12" x14ac:dyDescent="0.2">
      <c r="B3753" s="71" t="s">
        <v>7204</v>
      </c>
      <c r="C3753" s="72" t="s">
        <v>7203</v>
      </c>
      <c r="D3753" s="72" t="s">
        <v>2577</v>
      </c>
      <c r="E3753" s="72" t="s">
        <v>10118</v>
      </c>
      <c r="F3753" s="72" t="s">
        <v>9983</v>
      </c>
      <c r="G3753" s="116">
        <v>7343</v>
      </c>
      <c r="H3753" s="73">
        <v>413.1</v>
      </c>
      <c r="I3753" s="70">
        <v>17.7753570564028</v>
      </c>
      <c r="J3753" s="74">
        <v>7313</v>
      </c>
      <c r="K3753" s="73">
        <v>427.63</v>
      </c>
      <c r="L3753" s="75">
        <v>17.101232373781102</v>
      </c>
    </row>
    <row r="3754" spans="2:12" x14ac:dyDescent="0.2">
      <c r="B3754" s="71" t="s">
        <v>7204</v>
      </c>
      <c r="C3754" s="72" t="s">
        <v>7203</v>
      </c>
      <c r="D3754" s="72" t="s">
        <v>2578</v>
      </c>
      <c r="E3754" s="72" t="s">
        <v>10118</v>
      </c>
      <c r="F3754" s="72" t="s">
        <v>9983</v>
      </c>
      <c r="G3754" s="116">
        <v>2750</v>
      </c>
      <c r="H3754" s="73">
        <v>220.46</v>
      </c>
      <c r="I3754" s="70">
        <v>12.4739181710968</v>
      </c>
      <c r="J3754" s="74">
        <v>2781</v>
      </c>
      <c r="K3754" s="73">
        <v>219.36</v>
      </c>
      <c r="L3754" s="75">
        <v>12.6777899343545</v>
      </c>
    </row>
    <row r="3755" spans="2:12" x14ac:dyDescent="0.2">
      <c r="B3755" s="71" t="s">
        <v>7204</v>
      </c>
      <c r="C3755" s="72" t="s">
        <v>7203</v>
      </c>
      <c r="D3755" s="72" t="s">
        <v>7512</v>
      </c>
      <c r="E3755" s="72" t="s">
        <v>10118</v>
      </c>
      <c r="F3755" s="72" t="s">
        <v>9983</v>
      </c>
      <c r="G3755" s="116">
        <v>1492</v>
      </c>
      <c r="H3755" s="73">
        <v>178.56</v>
      </c>
      <c r="I3755" s="70">
        <v>8.3557347670250905</v>
      </c>
      <c r="J3755" s="74">
        <v>1931</v>
      </c>
      <c r="K3755" s="73">
        <v>184.04</v>
      </c>
      <c r="L3755" s="75">
        <v>10.4922842860248</v>
      </c>
    </row>
    <row r="3756" spans="2:12" x14ac:dyDescent="0.2">
      <c r="B3756" s="71" t="s">
        <v>7204</v>
      </c>
      <c r="C3756" s="72" t="s">
        <v>7203</v>
      </c>
      <c r="D3756" s="72" t="s">
        <v>3444</v>
      </c>
      <c r="E3756" s="72" t="s">
        <v>10118</v>
      </c>
      <c r="F3756" s="72" t="s">
        <v>9983</v>
      </c>
      <c r="G3756" s="116">
        <v>13060</v>
      </c>
      <c r="H3756" s="73">
        <v>864.84</v>
      </c>
      <c r="I3756" s="70">
        <v>15.101059155450701</v>
      </c>
      <c r="J3756" s="74">
        <v>13500</v>
      </c>
      <c r="K3756" s="73">
        <v>888.66</v>
      </c>
      <c r="L3756" s="75">
        <v>15.1914117885355</v>
      </c>
    </row>
    <row r="3757" spans="2:12" x14ac:dyDescent="0.2">
      <c r="B3757" s="71" t="s">
        <v>7204</v>
      </c>
      <c r="C3757" s="72" t="s">
        <v>7203</v>
      </c>
      <c r="D3757" s="72" t="s">
        <v>3445</v>
      </c>
      <c r="E3757" s="72" t="s">
        <v>10118</v>
      </c>
      <c r="F3757" s="72" t="s">
        <v>9983</v>
      </c>
      <c r="G3757" s="116">
        <v>500</v>
      </c>
      <c r="H3757" s="73">
        <v>103.59</v>
      </c>
      <c r="I3757" s="70">
        <v>4.8267207259387996</v>
      </c>
      <c r="J3757" s="74">
        <v>496</v>
      </c>
      <c r="K3757" s="73">
        <v>106.95</v>
      </c>
      <c r="L3757" s="75">
        <v>4.63768115942029</v>
      </c>
    </row>
    <row r="3758" spans="2:12" x14ac:dyDescent="0.2">
      <c r="B3758" s="71" t="s">
        <v>7204</v>
      </c>
      <c r="C3758" s="72" t="s">
        <v>7203</v>
      </c>
      <c r="D3758" s="72" t="s">
        <v>3446</v>
      </c>
      <c r="E3758" s="72" t="s">
        <v>10118</v>
      </c>
      <c r="F3758" s="72" t="s">
        <v>9983</v>
      </c>
      <c r="G3758" s="116">
        <v>10105</v>
      </c>
      <c r="H3758" s="73">
        <v>1474.52</v>
      </c>
      <c r="I3758" s="70">
        <v>6.85307761169737</v>
      </c>
      <c r="J3758" s="74">
        <v>9524</v>
      </c>
      <c r="K3758" s="73">
        <v>1516.85</v>
      </c>
      <c r="L3758" s="75">
        <v>6.2788014635593496</v>
      </c>
    </row>
    <row r="3759" spans="2:12" x14ac:dyDescent="0.2">
      <c r="B3759" s="71" t="s">
        <v>7204</v>
      </c>
      <c r="C3759" s="72" t="s">
        <v>7203</v>
      </c>
      <c r="D3759" s="72" t="s">
        <v>3447</v>
      </c>
      <c r="E3759" s="72" t="s">
        <v>10118</v>
      </c>
      <c r="F3759" s="72" t="s">
        <v>9983</v>
      </c>
      <c r="G3759" s="116">
        <v>3727</v>
      </c>
      <c r="H3759" s="73">
        <v>269.17</v>
      </c>
      <c r="I3759" s="70">
        <v>13.8462681576699</v>
      </c>
      <c r="J3759" s="74">
        <v>3822</v>
      </c>
      <c r="K3759" s="73">
        <v>273.60000000000002</v>
      </c>
      <c r="L3759" s="75">
        <v>13.969298245614</v>
      </c>
    </row>
    <row r="3760" spans="2:12" x14ac:dyDescent="0.2">
      <c r="B3760" s="71" t="s">
        <v>7204</v>
      </c>
      <c r="C3760" s="72" t="s">
        <v>7203</v>
      </c>
      <c r="D3760" s="72" t="s">
        <v>3448</v>
      </c>
      <c r="E3760" s="72" t="s">
        <v>10118</v>
      </c>
      <c r="F3760" s="72" t="s">
        <v>9983</v>
      </c>
      <c r="G3760" s="116">
        <v>2310</v>
      </c>
      <c r="H3760" s="73">
        <v>227.41</v>
      </c>
      <c r="I3760" s="70">
        <v>10.1578646497516</v>
      </c>
      <c r="J3760" s="74">
        <v>4624</v>
      </c>
      <c r="K3760" s="73">
        <v>225.85</v>
      </c>
      <c r="L3760" s="75">
        <v>20.473765773743601</v>
      </c>
    </row>
    <row r="3761" spans="2:12" x14ac:dyDescent="0.2">
      <c r="B3761" s="71" t="s">
        <v>7204</v>
      </c>
      <c r="C3761" s="72" t="s">
        <v>7203</v>
      </c>
      <c r="D3761" s="72" t="s">
        <v>4254</v>
      </c>
      <c r="E3761" s="72" t="s">
        <v>10118</v>
      </c>
      <c r="F3761" s="72" t="s">
        <v>9983</v>
      </c>
      <c r="G3761" s="116">
        <v>4373</v>
      </c>
      <c r="H3761" s="73">
        <v>212.67</v>
      </c>
      <c r="I3761" s="70">
        <v>20.562373630507398</v>
      </c>
      <c r="J3761" s="74">
        <v>4326</v>
      </c>
      <c r="K3761" s="73">
        <v>211.89</v>
      </c>
      <c r="L3761" s="75">
        <v>20.416253716551001</v>
      </c>
    </row>
    <row r="3762" spans="2:12" x14ac:dyDescent="0.2">
      <c r="B3762" s="71" t="s">
        <v>7204</v>
      </c>
      <c r="C3762" s="72" t="s">
        <v>7203</v>
      </c>
      <c r="D3762" s="72" t="s">
        <v>4255</v>
      </c>
      <c r="E3762" s="72" t="s">
        <v>10118</v>
      </c>
      <c r="F3762" s="72" t="s">
        <v>9983</v>
      </c>
      <c r="G3762" s="116">
        <v>8354</v>
      </c>
      <c r="H3762" s="73">
        <v>481.88</v>
      </c>
      <c r="I3762" s="70">
        <v>17.336266290362701</v>
      </c>
      <c r="J3762" s="74">
        <v>8924</v>
      </c>
      <c r="K3762" s="73">
        <v>483.43</v>
      </c>
      <c r="L3762" s="75">
        <v>18.459756324597102</v>
      </c>
    </row>
    <row r="3763" spans="2:12" x14ac:dyDescent="0.2">
      <c r="B3763" s="71" t="s">
        <v>7204</v>
      </c>
      <c r="C3763" s="72" t="s">
        <v>7203</v>
      </c>
      <c r="D3763" s="72" t="s">
        <v>4975</v>
      </c>
      <c r="E3763" s="72" t="s">
        <v>10118</v>
      </c>
      <c r="F3763" s="72" t="s">
        <v>9983</v>
      </c>
      <c r="G3763" s="116">
        <v>4958</v>
      </c>
      <c r="H3763" s="73">
        <v>263.08999999999997</v>
      </c>
      <c r="I3763" s="70">
        <v>18.845262077615999</v>
      </c>
      <c r="J3763" s="74">
        <v>5418</v>
      </c>
      <c r="K3763" s="73">
        <v>262.39999999999998</v>
      </c>
      <c r="L3763" s="75">
        <v>20.647865853658502</v>
      </c>
    </row>
    <row r="3764" spans="2:12" x14ac:dyDescent="0.2">
      <c r="B3764" s="71" t="s">
        <v>7204</v>
      </c>
      <c r="C3764" s="72" t="s">
        <v>7203</v>
      </c>
      <c r="D3764" s="72" t="s">
        <v>4976</v>
      </c>
      <c r="E3764" s="72" t="s">
        <v>10118</v>
      </c>
      <c r="F3764" s="72" t="s">
        <v>9983</v>
      </c>
      <c r="G3764" s="116">
        <v>96027</v>
      </c>
      <c r="H3764" s="73">
        <v>5416.03</v>
      </c>
      <c r="I3764" s="70">
        <v>17.730145512487901</v>
      </c>
      <c r="J3764" s="74">
        <v>96734</v>
      </c>
      <c r="K3764" s="73">
        <v>5452.24</v>
      </c>
      <c r="L3764" s="75">
        <v>17.742065646413199</v>
      </c>
    </row>
    <row r="3765" spans="2:12" x14ac:dyDescent="0.2">
      <c r="B3765" s="71" t="s">
        <v>7204</v>
      </c>
      <c r="C3765" s="72" t="s">
        <v>7203</v>
      </c>
      <c r="D3765" s="72" t="s">
        <v>8801</v>
      </c>
      <c r="E3765" s="72" t="s">
        <v>10118</v>
      </c>
      <c r="F3765" s="72" t="s">
        <v>9990</v>
      </c>
      <c r="G3765" s="116">
        <v>0</v>
      </c>
      <c r="H3765" s="73">
        <v>328.96</v>
      </c>
      <c r="I3765" s="70">
        <v>0</v>
      </c>
      <c r="J3765" s="74">
        <v>0</v>
      </c>
      <c r="K3765" s="73">
        <v>329.34</v>
      </c>
      <c r="L3765" s="75">
        <v>0</v>
      </c>
    </row>
    <row r="3766" spans="2:12" x14ac:dyDescent="0.2">
      <c r="B3766" s="71" t="s">
        <v>7204</v>
      </c>
      <c r="C3766" s="72" t="s">
        <v>7203</v>
      </c>
      <c r="D3766" s="72" t="s">
        <v>4977</v>
      </c>
      <c r="E3766" s="72" t="s">
        <v>10118</v>
      </c>
      <c r="F3766" s="72" t="s">
        <v>9983</v>
      </c>
      <c r="G3766" s="116">
        <v>3197</v>
      </c>
      <c r="H3766" s="73">
        <v>175.63</v>
      </c>
      <c r="I3766" s="70">
        <v>18.203040482833199</v>
      </c>
      <c r="J3766" s="74">
        <v>3446</v>
      </c>
      <c r="K3766" s="73">
        <v>173.9</v>
      </c>
      <c r="L3766" s="75">
        <v>19.8159861989649</v>
      </c>
    </row>
    <row r="3767" spans="2:12" x14ac:dyDescent="0.2">
      <c r="B3767" s="71" t="s">
        <v>7204</v>
      </c>
      <c r="C3767" s="72" t="s">
        <v>7203</v>
      </c>
      <c r="D3767" s="72" t="s">
        <v>4978</v>
      </c>
      <c r="E3767" s="72" t="s">
        <v>10118</v>
      </c>
      <c r="F3767" s="72" t="s">
        <v>9983</v>
      </c>
      <c r="G3767" s="116">
        <v>1444</v>
      </c>
      <c r="H3767" s="73">
        <v>83.58</v>
      </c>
      <c r="I3767" s="70">
        <v>17.276860492940902</v>
      </c>
      <c r="J3767" s="74">
        <v>2444</v>
      </c>
      <c r="K3767" s="73">
        <v>87.75</v>
      </c>
      <c r="L3767" s="75">
        <v>27.851851851851901</v>
      </c>
    </row>
    <row r="3768" spans="2:12" x14ac:dyDescent="0.2">
      <c r="B3768" s="71" t="s">
        <v>7204</v>
      </c>
      <c r="C3768" s="72" t="s">
        <v>7203</v>
      </c>
      <c r="D3768" s="72" t="s">
        <v>4979</v>
      </c>
      <c r="E3768" s="72" t="s">
        <v>10118</v>
      </c>
      <c r="F3768" s="72" t="s">
        <v>9983</v>
      </c>
      <c r="G3768" s="116">
        <v>1954</v>
      </c>
      <c r="H3768" s="73">
        <v>209.53</v>
      </c>
      <c r="I3768" s="70">
        <v>9.3256335608266099</v>
      </c>
      <c r="J3768" s="74">
        <v>1992</v>
      </c>
      <c r="K3768" s="73">
        <v>213.42</v>
      </c>
      <c r="L3768" s="75">
        <v>9.3337081810514508</v>
      </c>
    </row>
    <row r="3769" spans="2:12" x14ac:dyDescent="0.2">
      <c r="B3769" s="71" t="s">
        <v>7204</v>
      </c>
      <c r="C3769" s="72" t="s">
        <v>7203</v>
      </c>
      <c r="D3769" s="72" t="s">
        <v>4980</v>
      </c>
      <c r="E3769" s="72" t="s">
        <v>10118</v>
      </c>
      <c r="F3769" s="72" t="s">
        <v>9983</v>
      </c>
      <c r="G3769" s="116">
        <v>2542</v>
      </c>
      <c r="H3769" s="73">
        <v>245.04</v>
      </c>
      <c r="I3769" s="70">
        <v>10.3738165197519</v>
      </c>
      <c r="J3769" s="74">
        <v>3821</v>
      </c>
      <c r="K3769" s="73">
        <v>239.56</v>
      </c>
      <c r="L3769" s="75">
        <v>15.950075137752499</v>
      </c>
    </row>
    <row r="3770" spans="2:12" x14ac:dyDescent="0.2">
      <c r="B3770" s="71" t="s">
        <v>7204</v>
      </c>
      <c r="C3770" s="72" t="s">
        <v>7203</v>
      </c>
      <c r="D3770" s="72" t="s">
        <v>7513</v>
      </c>
      <c r="E3770" s="72" t="s">
        <v>10118</v>
      </c>
      <c r="F3770" s="72" t="s">
        <v>9983</v>
      </c>
      <c r="G3770" s="116">
        <v>6433</v>
      </c>
      <c r="H3770" s="73">
        <v>397.92</v>
      </c>
      <c r="I3770" s="70">
        <v>16.166566143948501</v>
      </c>
      <c r="J3770" s="74">
        <v>6663</v>
      </c>
      <c r="K3770" s="73">
        <v>400.39</v>
      </c>
      <c r="L3770" s="75">
        <v>16.641274757111798</v>
      </c>
    </row>
    <row r="3771" spans="2:12" x14ac:dyDescent="0.2">
      <c r="B3771" s="71" t="s">
        <v>7204</v>
      </c>
      <c r="C3771" s="72" t="s">
        <v>7203</v>
      </c>
      <c r="D3771" s="72" t="s">
        <v>8802</v>
      </c>
      <c r="E3771" s="72" t="s">
        <v>10118</v>
      </c>
      <c r="F3771" s="72" t="s">
        <v>9990</v>
      </c>
      <c r="G3771" s="116">
        <v>0</v>
      </c>
      <c r="H3771" s="73">
        <v>4.9000000000000004</v>
      </c>
      <c r="I3771" s="70">
        <v>0</v>
      </c>
      <c r="J3771" s="74">
        <v>0</v>
      </c>
      <c r="K3771" s="73">
        <v>4.9000000000000004</v>
      </c>
      <c r="L3771" s="75">
        <v>0</v>
      </c>
    </row>
    <row r="3772" spans="2:12" x14ac:dyDescent="0.2">
      <c r="B3772" s="71" t="s">
        <v>7204</v>
      </c>
      <c r="C3772" s="72" t="s">
        <v>7203</v>
      </c>
      <c r="D3772" s="72" t="s">
        <v>4981</v>
      </c>
      <c r="E3772" s="72" t="s">
        <v>10118</v>
      </c>
      <c r="F3772" s="72" t="s">
        <v>9983</v>
      </c>
      <c r="G3772" s="116">
        <v>3563</v>
      </c>
      <c r="H3772" s="73">
        <v>253.92</v>
      </c>
      <c r="I3772" s="70">
        <v>14.031978575929401</v>
      </c>
      <c r="J3772" s="74">
        <v>4293</v>
      </c>
      <c r="K3772" s="73">
        <v>253.82</v>
      </c>
      <c r="L3772" s="75">
        <v>16.913560791111799</v>
      </c>
    </row>
    <row r="3773" spans="2:12" x14ac:dyDescent="0.2">
      <c r="B3773" s="71" t="s">
        <v>7204</v>
      </c>
      <c r="C3773" s="72" t="s">
        <v>7203</v>
      </c>
      <c r="D3773" s="72" t="s">
        <v>4982</v>
      </c>
      <c r="E3773" s="72" t="s">
        <v>10118</v>
      </c>
      <c r="F3773" s="72" t="s">
        <v>9983</v>
      </c>
      <c r="G3773" s="116">
        <v>3239</v>
      </c>
      <c r="H3773" s="73">
        <v>244.64</v>
      </c>
      <c r="I3773" s="70">
        <v>13.239862655330301</v>
      </c>
      <c r="J3773" s="74">
        <v>3237</v>
      </c>
      <c r="K3773" s="73">
        <v>246.2</v>
      </c>
      <c r="L3773" s="75">
        <v>13.1478472786353</v>
      </c>
    </row>
    <row r="3774" spans="2:12" x14ac:dyDescent="0.2">
      <c r="B3774" s="71" t="s">
        <v>7204</v>
      </c>
      <c r="C3774" s="72" t="s">
        <v>7203</v>
      </c>
      <c r="D3774" s="72" t="s">
        <v>4983</v>
      </c>
      <c r="E3774" s="72" t="s">
        <v>10118</v>
      </c>
      <c r="F3774" s="72" t="s">
        <v>9983</v>
      </c>
      <c r="G3774" s="116">
        <v>2390</v>
      </c>
      <c r="H3774" s="73">
        <v>85.71</v>
      </c>
      <c r="I3774" s="70">
        <v>27.884727569711799</v>
      </c>
      <c r="J3774" s="74">
        <v>1908</v>
      </c>
      <c r="K3774" s="73">
        <v>87</v>
      </c>
      <c r="L3774" s="75">
        <v>21.931034482758601</v>
      </c>
    </row>
    <row r="3775" spans="2:12" x14ac:dyDescent="0.2">
      <c r="B3775" s="71" t="s">
        <v>7204</v>
      </c>
      <c r="C3775" s="72" t="s">
        <v>7203</v>
      </c>
      <c r="D3775" s="72" t="s">
        <v>8803</v>
      </c>
      <c r="E3775" s="72" t="s">
        <v>10118</v>
      </c>
      <c r="F3775" s="72" t="s">
        <v>9990</v>
      </c>
      <c r="G3775" s="116">
        <v>0</v>
      </c>
      <c r="H3775" s="73">
        <v>559.1</v>
      </c>
      <c r="I3775" s="70">
        <v>0</v>
      </c>
      <c r="J3775" s="74">
        <v>0</v>
      </c>
      <c r="K3775" s="73">
        <v>563.47</v>
      </c>
      <c r="L3775" s="75">
        <v>0</v>
      </c>
    </row>
    <row r="3776" spans="2:12" x14ac:dyDescent="0.2">
      <c r="B3776" s="71" t="s">
        <v>7204</v>
      </c>
      <c r="C3776" s="72" t="s">
        <v>7203</v>
      </c>
      <c r="D3776" s="72" t="s">
        <v>7514</v>
      </c>
      <c r="E3776" s="72" t="s">
        <v>10118</v>
      </c>
      <c r="F3776" s="72" t="s">
        <v>9983</v>
      </c>
      <c r="G3776" s="116">
        <v>3038</v>
      </c>
      <c r="H3776" s="73">
        <v>170.72</v>
      </c>
      <c r="I3776" s="70">
        <v>17.795220243673899</v>
      </c>
      <c r="J3776" s="74">
        <v>3112</v>
      </c>
      <c r="K3776" s="73">
        <v>168.58</v>
      </c>
      <c r="L3776" s="75">
        <v>18.460078301103302</v>
      </c>
    </row>
    <row r="3777" spans="2:12" x14ac:dyDescent="0.2">
      <c r="B3777" s="71" t="s">
        <v>7204</v>
      </c>
      <c r="C3777" s="72" t="s">
        <v>7203</v>
      </c>
      <c r="D3777" s="72" t="s">
        <v>4984</v>
      </c>
      <c r="E3777" s="72" t="s">
        <v>10118</v>
      </c>
      <c r="F3777" s="72" t="s">
        <v>9983</v>
      </c>
      <c r="G3777" s="116">
        <v>8788</v>
      </c>
      <c r="H3777" s="73">
        <v>450.38</v>
      </c>
      <c r="I3777" s="70">
        <v>19.512411741196299</v>
      </c>
      <c r="J3777" s="74">
        <v>9600</v>
      </c>
      <c r="K3777" s="73">
        <v>450.21</v>
      </c>
      <c r="L3777" s="75">
        <v>21.3233824215366</v>
      </c>
    </row>
    <row r="3778" spans="2:12" x14ac:dyDescent="0.2">
      <c r="B3778" s="71" t="s">
        <v>7204</v>
      </c>
      <c r="C3778" s="72" t="s">
        <v>7203</v>
      </c>
      <c r="D3778" s="72" t="s">
        <v>7515</v>
      </c>
      <c r="E3778" s="72" t="s">
        <v>10118</v>
      </c>
      <c r="F3778" s="72" t="s">
        <v>9983</v>
      </c>
      <c r="G3778" s="116">
        <v>3256</v>
      </c>
      <c r="H3778" s="73">
        <v>365.08</v>
      </c>
      <c r="I3778" s="70">
        <v>8.9185931850553306</v>
      </c>
      <c r="J3778" s="74">
        <v>3280</v>
      </c>
      <c r="K3778" s="73">
        <v>373.94</v>
      </c>
      <c r="L3778" s="75">
        <v>8.7714606621383098</v>
      </c>
    </row>
    <row r="3779" spans="2:12" x14ac:dyDescent="0.2">
      <c r="B3779" s="71" t="s">
        <v>7204</v>
      </c>
      <c r="C3779" s="72" t="s">
        <v>7203</v>
      </c>
      <c r="D3779" s="72" t="s">
        <v>4985</v>
      </c>
      <c r="E3779" s="72" t="s">
        <v>10118</v>
      </c>
      <c r="F3779" s="72" t="s">
        <v>9983</v>
      </c>
      <c r="G3779" s="116">
        <v>3399</v>
      </c>
      <c r="H3779" s="73">
        <v>142.36000000000001</v>
      </c>
      <c r="I3779" s="70">
        <v>23.876088788985701</v>
      </c>
      <c r="J3779" s="74">
        <v>3272</v>
      </c>
      <c r="K3779" s="73">
        <v>140.44999999999999</v>
      </c>
      <c r="L3779" s="75">
        <v>23.2965468138127</v>
      </c>
    </row>
    <row r="3780" spans="2:12" x14ac:dyDescent="0.2">
      <c r="B3780" s="71" t="s">
        <v>7204</v>
      </c>
      <c r="C3780" s="72" t="s">
        <v>7203</v>
      </c>
      <c r="D3780" s="72" t="s">
        <v>4986</v>
      </c>
      <c r="E3780" s="72" t="s">
        <v>10118</v>
      </c>
      <c r="F3780" s="72" t="s">
        <v>9983</v>
      </c>
      <c r="G3780" s="116">
        <v>471</v>
      </c>
      <c r="H3780" s="73">
        <v>61.81</v>
      </c>
      <c r="I3780" s="70">
        <v>7.6201261931726298</v>
      </c>
      <c r="J3780" s="74">
        <v>473</v>
      </c>
      <c r="K3780" s="73">
        <v>61.41</v>
      </c>
      <c r="L3780" s="75">
        <v>7.7023286109754103</v>
      </c>
    </row>
    <row r="3781" spans="2:12" x14ac:dyDescent="0.2">
      <c r="B3781" s="71" t="s">
        <v>7204</v>
      </c>
      <c r="C3781" s="72" t="s">
        <v>7203</v>
      </c>
      <c r="D3781" s="72" t="s">
        <v>4987</v>
      </c>
      <c r="E3781" s="72" t="s">
        <v>10118</v>
      </c>
      <c r="F3781" s="72" t="s">
        <v>9983</v>
      </c>
      <c r="G3781" s="116">
        <v>1419</v>
      </c>
      <c r="H3781" s="73">
        <v>59.92</v>
      </c>
      <c r="I3781" s="70">
        <v>23.681575433911899</v>
      </c>
      <c r="J3781" s="74">
        <v>1396</v>
      </c>
      <c r="K3781" s="73">
        <v>58.1</v>
      </c>
      <c r="L3781" s="75">
        <v>24.027538726333901</v>
      </c>
    </row>
    <row r="3782" spans="2:12" x14ac:dyDescent="0.2">
      <c r="B3782" s="71" t="s">
        <v>7204</v>
      </c>
      <c r="C3782" s="72" t="s">
        <v>7203</v>
      </c>
      <c r="D3782" s="72" t="s">
        <v>4988</v>
      </c>
      <c r="E3782" s="72" t="s">
        <v>10118</v>
      </c>
      <c r="F3782" s="72" t="s">
        <v>9983</v>
      </c>
      <c r="G3782" s="116">
        <v>1272</v>
      </c>
      <c r="H3782" s="73">
        <v>33.9</v>
      </c>
      <c r="I3782" s="70">
        <v>37.522123893805301</v>
      </c>
      <c r="J3782" s="74">
        <v>1253</v>
      </c>
      <c r="K3782" s="73">
        <v>34.409999999999997</v>
      </c>
      <c r="L3782" s="75">
        <v>36.4138331880267</v>
      </c>
    </row>
    <row r="3783" spans="2:12" x14ac:dyDescent="0.2">
      <c r="B3783" s="71" t="s">
        <v>7204</v>
      </c>
      <c r="C3783" s="72" t="s">
        <v>7203</v>
      </c>
      <c r="D3783" s="72" t="s">
        <v>4275</v>
      </c>
      <c r="E3783" s="72" t="s">
        <v>10118</v>
      </c>
      <c r="F3783" s="72" t="s">
        <v>9983</v>
      </c>
      <c r="G3783" s="116">
        <v>6754</v>
      </c>
      <c r="H3783" s="73">
        <v>230.71</v>
      </c>
      <c r="I3783" s="70">
        <v>29.274847210784099</v>
      </c>
      <c r="J3783" s="74">
        <v>6614</v>
      </c>
      <c r="K3783" s="73">
        <v>233.5</v>
      </c>
      <c r="L3783" s="75">
        <v>28.325481798715199</v>
      </c>
    </row>
    <row r="3784" spans="2:12" x14ac:dyDescent="0.2">
      <c r="B3784" s="71" t="s">
        <v>7204</v>
      </c>
      <c r="C3784" s="72" t="s">
        <v>7203</v>
      </c>
      <c r="D3784" s="72" t="s">
        <v>4276</v>
      </c>
      <c r="E3784" s="72" t="s">
        <v>10118</v>
      </c>
      <c r="F3784" s="72" t="s">
        <v>9983</v>
      </c>
      <c r="G3784" s="116">
        <v>8880</v>
      </c>
      <c r="H3784" s="73">
        <v>285</v>
      </c>
      <c r="I3784" s="70">
        <v>31.157894736842099</v>
      </c>
      <c r="J3784" s="74">
        <v>8738</v>
      </c>
      <c r="K3784" s="73">
        <v>298.39999999999998</v>
      </c>
      <c r="L3784" s="75">
        <v>29.282841823056302</v>
      </c>
    </row>
    <row r="3785" spans="2:12" x14ac:dyDescent="0.2">
      <c r="B3785" s="71" t="s">
        <v>7204</v>
      </c>
      <c r="C3785" s="72" t="s">
        <v>7203</v>
      </c>
      <c r="D3785" s="72" t="s">
        <v>4277</v>
      </c>
      <c r="E3785" s="72" t="s">
        <v>10118</v>
      </c>
      <c r="F3785" s="72" t="s">
        <v>9983</v>
      </c>
      <c r="G3785" s="116">
        <v>7662</v>
      </c>
      <c r="H3785" s="73">
        <v>135.25</v>
      </c>
      <c r="I3785" s="70">
        <v>56.650646950092401</v>
      </c>
      <c r="J3785" s="74">
        <v>7789</v>
      </c>
      <c r="K3785" s="73">
        <v>138.15</v>
      </c>
      <c r="L3785" s="75">
        <v>56.380745566413303</v>
      </c>
    </row>
    <row r="3786" spans="2:12" x14ac:dyDescent="0.2">
      <c r="B3786" s="71" t="s">
        <v>7204</v>
      </c>
      <c r="C3786" s="72" t="s">
        <v>7203</v>
      </c>
      <c r="D3786" s="72" t="s">
        <v>4278</v>
      </c>
      <c r="E3786" s="72" t="s">
        <v>10118</v>
      </c>
      <c r="F3786" s="72" t="s">
        <v>9983</v>
      </c>
      <c r="G3786" s="116">
        <v>4473</v>
      </c>
      <c r="H3786" s="73">
        <v>153</v>
      </c>
      <c r="I3786" s="70">
        <v>29.235294117647101</v>
      </c>
      <c r="J3786" s="74">
        <v>5140</v>
      </c>
      <c r="K3786" s="73">
        <v>153.35</v>
      </c>
      <c r="L3786" s="75">
        <v>33.518095859145703</v>
      </c>
    </row>
    <row r="3787" spans="2:12" x14ac:dyDescent="0.2">
      <c r="B3787" s="71" t="s">
        <v>7204</v>
      </c>
      <c r="C3787" s="72" t="s">
        <v>7203</v>
      </c>
      <c r="D3787" s="72" t="s">
        <v>7994</v>
      </c>
      <c r="E3787" s="72" t="s">
        <v>10118</v>
      </c>
      <c r="F3787" s="72" t="s">
        <v>9983</v>
      </c>
      <c r="G3787" s="116">
        <v>2337</v>
      </c>
      <c r="H3787" s="73">
        <v>123.52</v>
      </c>
      <c r="I3787" s="70">
        <v>18.920012953367898</v>
      </c>
      <c r="J3787" s="74">
        <v>2400</v>
      </c>
      <c r="K3787" s="73">
        <v>120.18</v>
      </c>
      <c r="L3787" s="75">
        <v>19.970044932601098</v>
      </c>
    </row>
    <row r="3788" spans="2:12" x14ac:dyDescent="0.2">
      <c r="B3788" s="71" t="s">
        <v>7204</v>
      </c>
      <c r="C3788" s="72" t="s">
        <v>7203</v>
      </c>
      <c r="D3788" s="72" t="s">
        <v>4279</v>
      </c>
      <c r="E3788" s="72" t="s">
        <v>10118</v>
      </c>
      <c r="F3788" s="72" t="s">
        <v>9983</v>
      </c>
      <c r="G3788" s="116">
        <v>156738</v>
      </c>
      <c r="H3788" s="73">
        <v>5315.98</v>
      </c>
      <c r="I3788" s="70">
        <v>29.484309572270799</v>
      </c>
      <c r="J3788" s="74">
        <v>157921</v>
      </c>
      <c r="K3788" s="73">
        <v>5346.58</v>
      </c>
      <c r="L3788" s="75">
        <v>29.536825409888198</v>
      </c>
    </row>
    <row r="3789" spans="2:12" x14ac:dyDescent="0.2">
      <c r="B3789" s="71" t="s">
        <v>7204</v>
      </c>
      <c r="C3789" s="72" t="s">
        <v>7203</v>
      </c>
      <c r="D3789" s="72" t="s">
        <v>7516</v>
      </c>
      <c r="E3789" s="72" t="s">
        <v>10118</v>
      </c>
      <c r="F3789" s="72" t="s">
        <v>9983</v>
      </c>
      <c r="G3789" s="116">
        <v>3430</v>
      </c>
      <c r="H3789" s="73">
        <v>116.9</v>
      </c>
      <c r="I3789" s="70">
        <v>29.3413173652695</v>
      </c>
      <c r="J3789" s="74">
        <v>3554</v>
      </c>
      <c r="K3789" s="73">
        <v>115.86</v>
      </c>
      <c r="L3789" s="75">
        <v>30.674952528914201</v>
      </c>
    </row>
    <row r="3790" spans="2:12" x14ac:dyDescent="0.2">
      <c r="B3790" s="71" t="s">
        <v>7204</v>
      </c>
      <c r="C3790" s="72" t="s">
        <v>7203</v>
      </c>
      <c r="D3790" s="72" t="s">
        <v>4280</v>
      </c>
      <c r="E3790" s="72" t="s">
        <v>10118</v>
      </c>
      <c r="F3790" s="72" t="s">
        <v>9983</v>
      </c>
      <c r="G3790" s="116">
        <v>3030</v>
      </c>
      <c r="H3790" s="73">
        <v>273.75</v>
      </c>
      <c r="I3790" s="70">
        <v>11.068493150684899</v>
      </c>
      <c r="J3790" s="74">
        <v>3098</v>
      </c>
      <c r="K3790" s="73">
        <v>277.67</v>
      </c>
      <c r="L3790" s="75">
        <v>11.157128966038799</v>
      </c>
    </row>
    <row r="3791" spans="2:12" x14ac:dyDescent="0.2">
      <c r="B3791" s="71" t="s">
        <v>7204</v>
      </c>
      <c r="C3791" s="72" t="s">
        <v>7203</v>
      </c>
      <c r="D3791" s="72" t="s">
        <v>4281</v>
      </c>
      <c r="E3791" s="72" t="s">
        <v>10118</v>
      </c>
      <c r="F3791" s="72" t="s">
        <v>9983</v>
      </c>
      <c r="G3791" s="116">
        <v>3492</v>
      </c>
      <c r="H3791" s="73">
        <v>130.68</v>
      </c>
      <c r="I3791" s="70">
        <v>26.721763085399399</v>
      </c>
      <c r="J3791" s="74">
        <v>3540</v>
      </c>
      <c r="K3791" s="73">
        <v>131.06</v>
      </c>
      <c r="L3791" s="75">
        <v>27.0105295284602</v>
      </c>
    </row>
    <row r="3792" spans="2:12" x14ac:dyDescent="0.2">
      <c r="B3792" s="71" t="s">
        <v>7204</v>
      </c>
      <c r="C3792" s="72" t="s">
        <v>7203</v>
      </c>
      <c r="D3792" s="72" t="s">
        <v>3483</v>
      </c>
      <c r="E3792" s="72" t="s">
        <v>10118</v>
      </c>
      <c r="F3792" s="72" t="s">
        <v>9983</v>
      </c>
      <c r="G3792" s="116">
        <v>11867</v>
      </c>
      <c r="H3792" s="73">
        <v>238.21</v>
      </c>
      <c r="I3792" s="70">
        <v>49.817388018974903</v>
      </c>
      <c r="J3792" s="74">
        <v>5033</v>
      </c>
      <c r="K3792" s="73">
        <v>236.88</v>
      </c>
      <c r="L3792" s="75">
        <v>21.2470449172577</v>
      </c>
    </row>
    <row r="3793" spans="2:12" x14ac:dyDescent="0.2">
      <c r="B3793" s="71" t="s">
        <v>7204</v>
      </c>
      <c r="C3793" s="72" t="s">
        <v>7203</v>
      </c>
      <c r="D3793" s="72" t="s">
        <v>8804</v>
      </c>
      <c r="E3793" s="72" t="s">
        <v>10118</v>
      </c>
      <c r="F3793" s="72" t="s">
        <v>9990</v>
      </c>
      <c r="G3793" s="116">
        <v>0</v>
      </c>
      <c r="H3793" s="73">
        <v>163.66999999999999</v>
      </c>
      <c r="I3793" s="70">
        <v>0</v>
      </c>
      <c r="J3793" s="74">
        <v>0</v>
      </c>
      <c r="K3793" s="73">
        <v>165.41</v>
      </c>
      <c r="L3793" s="75">
        <v>0</v>
      </c>
    </row>
    <row r="3794" spans="2:12" x14ac:dyDescent="0.2">
      <c r="B3794" s="71" t="s">
        <v>7204</v>
      </c>
      <c r="C3794" s="72" t="s">
        <v>7203</v>
      </c>
      <c r="D3794" s="72" t="s">
        <v>3953</v>
      </c>
      <c r="E3794" s="72" t="s">
        <v>10118</v>
      </c>
      <c r="F3794" s="72" t="s">
        <v>9983</v>
      </c>
      <c r="G3794" s="116">
        <v>1445</v>
      </c>
      <c r="H3794" s="73">
        <v>145.21</v>
      </c>
      <c r="I3794" s="70">
        <v>9.9511052957785306</v>
      </c>
      <c r="J3794" s="74">
        <v>2470</v>
      </c>
      <c r="K3794" s="73">
        <v>147.36000000000001</v>
      </c>
      <c r="L3794" s="75">
        <v>16.761672095548299</v>
      </c>
    </row>
    <row r="3795" spans="2:12" x14ac:dyDescent="0.2">
      <c r="B3795" s="71" t="s">
        <v>7204</v>
      </c>
      <c r="C3795" s="72" t="s">
        <v>7203</v>
      </c>
      <c r="D3795" s="72" t="s">
        <v>8805</v>
      </c>
      <c r="E3795" s="72" t="s">
        <v>10118</v>
      </c>
      <c r="F3795" s="72" t="s">
        <v>9990</v>
      </c>
      <c r="G3795" s="116">
        <v>0</v>
      </c>
      <c r="H3795" s="73">
        <v>77.33</v>
      </c>
      <c r="I3795" s="70">
        <v>0</v>
      </c>
      <c r="J3795" s="74">
        <v>0</v>
      </c>
      <c r="K3795" s="73">
        <v>77.459999999999994</v>
      </c>
      <c r="L3795" s="75">
        <v>0</v>
      </c>
    </row>
    <row r="3796" spans="2:12" x14ac:dyDescent="0.2">
      <c r="B3796" s="71" t="s">
        <v>7204</v>
      </c>
      <c r="C3796" s="72" t="s">
        <v>7203</v>
      </c>
      <c r="D3796" s="72" t="s">
        <v>3484</v>
      </c>
      <c r="E3796" s="72" t="s">
        <v>10118</v>
      </c>
      <c r="F3796" s="72" t="s">
        <v>9983</v>
      </c>
      <c r="G3796" s="116">
        <v>8307</v>
      </c>
      <c r="H3796" s="73">
        <v>506.7</v>
      </c>
      <c r="I3796" s="70">
        <v>16.394316163410299</v>
      </c>
      <c r="J3796" s="74">
        <v>8650</v>
      </c>
      <c r="K3796" s="73">
        <v>513.32000000000005</v>
      </c>
      <c r="L3796" s="75">
        <v>16.851087041221799</v>
      </c>
    </row>
    <row r="3797" spans="2:12" x14ac:dyDescent="0.2">
      <c r="B3797" s="71" t="s">
        <v>7204</v>
      </c>
      <c r="C3797" s="72" t="s">
        <v>7203</v>
      </c>
      <c r="D3797" s="72" t="s">
        <v>6451</v>
      </c>
      <c r="E3797" s="72" t="s">
        <v>10118</v>
      </c>
      <c r="F3797" s="72" t="s">
        <v>9983</v>
      </c>
      <c r="G3797" s="116">
        <v>5075</v>
      </c>
      <c r="H3797" s="73">
        <v>263.07</v>
      </c>
      <c r="I3797" s="70">
        <v>19.291443342076299</v>
      </c>
      <c r="J3797" s="74">
        <v>5096</v>
      </c>
      <c r="K3797" s="73">
        <v>274.93</v>
      </c>
      <c r="L3797" s="75">
        <v>18.535627250572901</v>
      </c>
    </row>
    <row r="3798" spans="2:12" x14ac:dyDescent="0.2">
      <c r="B3798" s="71" t="s">
        <v>7204</v>
      </c>
      <c r="C3798" s="72" t="s">
        <v>7203</v>
      </c>
      <c r="D3798" s="72" t="s">
        <v>3485</v>
      </c>
      <c r="E3798" s="72" t="s">
        <v>10118</v>
      </c>
      <c r="F3798" s="72" t="s">
        <v>9983</v>
      </c>
      <c r="G3798" s="116">
        <v>468</v>
      </c>
      <c r="H3798" s="73">
        <v>94.86</v>
      </c>
      <c r="I3798" s="70">
        <v>4.9335863377609099</v>
      </c>
      <c r="J3798" s="74">
        <v>472</v>
      </c>
      <c r="K3798" s="73">
        <v>96.37</v>
      </c>
      <c r="L3798" s="75">
        <v>4.8977897686001901</v>
      </c>
    </row>
    <row r="3799" spans="2:12" x14ac:dyDescent="0.2">
      <c r="B3799" s="71" t="s">
        <v>7204</v>
      </c>
      <c r="C3799" s="72" t="s">
        <v>7203</v>
      </c>
      <c r="D3799" s="72" t="s">
        <v>8806</v>
      </c>
      <c r="E3799" s="72" t="s">
        <v>10118</v>
      </c>
      <c r="F3799" s="72" t="s">
        <v>9990</v>
      </c>
      <c r="G3799" s="116">
        <v>0</v>
      </c>
      <c r="H3799" s="73">
        <v>6.13</v>
      </c>
      <c r="I3799" s="70">
        <v>0</v>
      </c>
      <c r="J3799" s="74">
        <v>0</v>
      </c>
      <c r="K3799" s="73">
        <v>6.13</v>
      </c>
      <c r="L3799" s="75">
        <v>0</v>
      </c>
    </row>
    <row r="3800" spans="2:12" x14ac:dyDescent="0.2">
      <c r="B3800" s="71" t="s">
        <v>7204</v>
      </c>
      <c r="C3800" s="72" t="s">
        <v>7203</v>
      </c>
      <c r="D3800" s="72" t="s">
        <v>3486</v>
      </c>
      <c r="E3800" s="72" t="s">
        <v>10118</v>
      </c>
      <c r="F3800" s="72" t="s">
        <v>9983</v>
      </c>
      <c r="G3800" s="116">
        <v>440</v>
      </c>
      <c r="H3800" s="73">
        <v>52.74</v>
      </c>
      <c r="I3800" s="70">
        <v>8.3428138035646597</v>
      </c>
      <c r="J3800" s="74">
        <v>1279</v>
      </c>
      <c r="K3800" s="73">
        <v>51.17</v>
      </c>
      <c r="L3800" s="75">
        <v>24.995114324799701</v>
      </c>
    </row>
    <row r="3801" spans="2:12" x14ac:dyDescent="0.2">
      <c r="B3801" s="71" t="s">
        <v>7204</v>
      </c>
      <c r="C3801" s="72" t="s">
        <v>7203</v>
      </c>
      <c r="D3801" s="72" t="s">
        <v>7517</v>
      </c>
      <c r="E3801" s="72" t="s">
        <v>10118</v>
      </c>
      <c r="F3801" s="72" t="s">
        <v>9983</v>
      </c>
      <c r="G3801" s="116">
        <v>23763</v>
      </c>
      <c r="H3801" s="73">
        <v>632.62</v>
      </c>
      <c r="I3801" s="70">
        <v>37.562833928740801</v>
      </c>
      <c r="J3801" s="74">
        <v>24119</v>
      </c>
      <c r="K3801" s="73">
        <v>638.79999999999995</v>
      </c>
      <c r="L3801" s="75">
        <v>37.756731371321202</v>
      </c>
    </row>
    <row r="3802" spans="2:12" x14ac:dyDescent="0.2">
      <c r="B3802" s="71" t="s">
        <v>7204</v>
      </c>
      <c r="C3802" s="72" t="s">
        <v>7203</v>
      </c>
      <c r="D3802" s="72" t="s">
        <v>7520</v>
      </c>
      <c r="E3802" s="72" t="s">
        <v>10118</v>
      </c>
      <c r="F3802" s="72" t="s">
        <v>9983</v>
      </c>
      <c r="G3802" s="116">
        <v>3692</v>
      </c>
      <c r="H3802" s="73">
        <v>231.04</v>
      </c>
      <c r="I3802" s="70">
        <v>15.9799168975069</v>
      </c>
      <c r="J3802" s="74">
        <v>3920</v>
      </c>
      <c r="K3802" s="73">
        <v>232.43</v>
      </c>
      <c r="L3802" s="75">
        <v>16.865292776319802</v>
      </c>
    </row>
    <row r="3803" spans="2:12" x14ac:dyDescent="0.2">
      <c r="B3803" s="71" t="s">
        <v>7204</v>
      </c>
      <c r="C3803" s="72" t="s">
        <v>7203</v>
      </c>
      <c r="D3803" s="72" t="s">
        <v>8807</v>
      </c>
      <c r="E3803" s="72" t="s">
        <v>10118</v>
      </c>
      <c r="F3803" s="72" t="s">
        <v>9990</v>
      </c>
      <c r="G3803" s="116">
        <v>0</v>
      </c>
      <c r="H3803" s="73">
        <v>11.85</v>
      </c>
      <c r="I3803" s="70">
        <v>0</v>
      </c>
      <c r="J3803" s="74">
        <v>0</v>
      </c>
      <c r="K3803" s="73">
        <v>11.85</v>
      </c>
      <c r="L3803" s="75">
        <v>0</v>
      </c>
    </row>
    <row r="3804" spans="2:12" x14ac:dyDescent="0.2">
      <c r="B3804" s="71" t="s">
        <v>7204</v>
      </c>
      <c r="C3804" s="72" t="s">
        <v>7203</v>
      </c>
      <c r="D3804" s="72" t="s">
        <v>7518</v>
      </c>
      <c r="E3804" s="72" t="s">
        <v>10118</v>
      </c>
      <c r="F3804" s="72" t="s">
        <v>9980</v>
      </c>
      <c r="G3804" s="116">
        <v>4975</v>
      </c>
      <c r="H3804" s="73">
        <v>262.88</v>
      </c>
      <c r="I3804" s="70">
        <v>18.924984783931802</v>
      </c>
      <c r="J3804" s="74">
        <v>6000</v>
      </c>
      <c r="K3804" s="73">
        <v>268.12</v>
      </c>
      <c r="L3804" s="75">
        <v>22.378039683723699</v>
      </c>
    </row>
    <row r="3805" spans="2:12" x14ac:dyDescent="0.2">
      <c r="B3805" s="71" t="s">
        <v>7204</v>
      </c>
      <c r="C3805" s="72" t="s">
        <v>7203</v>
      </c>
      <c r="D3805" s="72" t="s">
        <v>7519</v>
      </c>
      <c r="E3805" s="72" t="s">
        <v>10118</v>
      </c>
      <c r="F3805" s="72" t="s">
        <v>9983</v>
      </c>
      <c r="G3805" s="116">
        <v>3553</v>
      </c>
      <c r="H3805" s="73">
        <v>111.64</v>
      </c>
      <c r="I3805" s="70">
        <v>31.825510569688301</v>
      </c>
      <c r="J3805" s="74">
        <v>3537</v>
      </c>
      <c r="K3805" s="73">
        <v>111.51</v>
      </c>
      <c r="L3805" s="75">
        <v>31.719128329297799</v>
      </c>
    </row>
    <row r="3806" spans="2:12" x14ac:dyDescent="0.2">
      <c r="B3806" s="71" t="s">
        <v>7204</v>
      </c>
      <c r="C3806" s="72" t="s">
        <v>7203</v>
      </c>
      <c r="D3806" s="72" t="s">
        <v>3487</v>
      </c>
      <c r="E3806" s="72" t="s">
        <v>10118</v>
      </c>
      <c r="F3806" s="72" t="s">
        <v>9983</v>
      </c>
      <c r="G3806" s="116">
        <v>3418</v>
      </c>
      <c r="H3806" s="73">
        <v>463.36</v>
      </c>
      <c r="I3806" s="70">
        <v>7.3765538674033104</v>
      </c>
      <c r="J3806" s="74">
        <v>3882</v>
      </c>
      <c r="K3806" s="73">
        <v>465.64</v>
      </c>
      <c r="L3806" s="75">
        <v>8.3369126363714496</v>
      </c>
    </row>
    <row r="3807" spans="2:12" x14ac:dyDescent="0.2">
      <c r="B3807" s="71" t="s">
        <v>7204</v>
      </c>
      <c r="C3807" s="72" t="s">
        <v>7203</v>
      </c>
      <c r="D3807" s="72" t="s">
        <v>3488</v>
      </c>
      <c r="E3807" s="72" t="s">
        <v>10118</v>
      </c>
      <c r="F3807" s="72" t="s">
        <v>9983</v>
      </c>
      <c r="G3807" s="116">
        <v>5762</v>
      </c>
      <c r="H3807" s="73">
        <v>346.68</v>
      </c>
      <c r="I3807" s="70">
        <v>16.6205145955925</v>
      </c>
      <c r="J3807" s="74">
        <v>6237</v>
      </c>
      <c r="K3807" s="73">
        <v>360.52</v>
      </c>
      <c r="L3807" s="75">
        <v>17.300011095084901</v>
      </c>
    </row>
    <row r="3808" spans="2:12" x14ac:dyDescent="0.2">
      <c r="B3808" s="71" t="s">
        <v>7204</v>
      </c>
      <c r="C3808" s="72" t="s">
        <v>7203</v>
      </c>
      <c r="D3808" s="72" t="s">
        <v>3489</v>
      </c>
      <c r="E3808" s="72" t="s">
        <v>10118</v>
      </c>
      <c r="F3808" s="72" t="s">
        <v>9983</v>
      </c>
      <c r="G3808" s="116">
        <v>682</v>
      </c>
      <c r="H3808" s="73">
        <v>89.99</v>
      </c>
      <c r="I3808" s="70">
        <v>7.5786198466496302</v>
      </c>
      <c r="J3808" s="74">
        <v>688</v>
      </c>
      <c r="K3808" s="73">
        <v>90.34</v>
      </c>
      <c r="L3808" s="75">
        <v>7.61567411999114</v>
      </c>
    </row>
    <row r="3809" spans="2:12" x14ac:dyDescent="0.2">
      <c r="B3809" s="71" t="s">
        <v>7206</v>
      </c>
      <c r="C3809" s="72" t="s">
        <v>7205</v>
      </c>
      <c r="D3809" s="72" t="s">
        <v>3490</v>
      </c>
      <c r="E3809" s="72" t="s">
        <v>10118</v>
      </c>
      <c r="F3809" s="72" t="s">
        <v>9983</v>
      </c>
      <c r="G3809" s="116">
        <v>148479</v>
      </c>
      <c r="H3809" s="73">
        <v>1775.21060888889</v>
      </c>
      <c r="I3809" s="70">
        <v>83.64</v>
      </c>
      <c r="J3809" s="74">
        <v>146237</v>
      </c>
      <c r="K3809" s="73">
        <v>1784.03</v>
      </c>
      <c r="L3809" s="75">
        <v>81.970034136197299</v>
      </c>
    </row>
    <row r="3810" spans="2:12" x14ac:dyDescent="0.2">
      <c r="B3810" s="71" t="s">
        <v>7206</v>
      </c>
      <c r="C3810" s="72" t="s">
        <v>7205</v>
      </c>
      <c r="D3810" s="72" t="s">
        <v>3491</v>
      </c>
      <c r="E3810" s="72" t="s">
        <v>10118</v>
      </c>
      <c r="F3810" s="72" t="s">
        <v>9983</v>
      </c>
      <c r="G3810" s="116">
        <v>1362.19</v>
      </c>
      <c r="H3810" s="73">
        <v>95.140235555555506</v>
      </c>
      <c r="I3810" s="70">
        <v>14.32</v>
      </c>
      <c r="J3810" s="74">
        <v>1431.1</v>
      </c>
      <c r="K3810" s="73">
        <v>97.9</v>
      </c>
      <c r="L3810" s="75">
        <v>14.6179775280899</v>
      </c>
    </row>
    <row r="3811" spans="2:12" x14ac:dyDescent="0.2">
      <c r="B3811" s="71" t="s">
        <v>7206</v>
      </c>
      <c r="C3811" s="72" t="s">
        <v>7205</v>
      </c>
      <c r="D3811" s="72" t="s">
        <v>3492</v>
      </c>
      <c r="E3811" s="72" t="s">
        <v>10118</v>
      </c>
      <c r="F3811" s="72" t="s">
        <v>9983</v>
      </c>
      <c r="G3811" s="116">
        <v>181173.11</v>
      </c>
      <c r="H3811" s="73">
        <v>3367.5297422222202</v>
      </c>
      <c r="I3811" s="70">
        <v>53.8</v>
      </c>
      <c r="J3811" s="74">
        <v>186406.04</v>
      </c>
      <c r="K3811" s="73">
        <v>3465.8</v>
      </c>
      <c r="L3811" s="75">
        <v>53.784419181718498</v>
      </c>
    </row>
    <row r="3812" spans="2:12" x14ac:dyDescent="0.2">
      <c r="B3812" s="71" t="s">
        <v>7206</v>
      </c>
      <c r="C3812" s="72" t="s">
        <v>7205</v>
      </c>
      <c r="D3812" s="72" t="s">
        <v>3493</v>
      </c>
      <c r="E3812" s="72" t="s">
        <v>10118</v>
      </c>
      <c r="F3812" s="72" t="s">
        <v>9983</v>
      </c>
      <c r="G3812" s="116">
        <v>55000</v>
      </c>
      <c r="H3812" s="73">
        <v>811.45170666666695</v>
      </c>
      <c r="I3812" s="70">
        <v>67.78</v>
      </c>
      <c r="J3812" s="74">
        <v>57750</v>
      </c>
      <c r="K3812" s="73">
        <v>821.89</v>
      </c>
      <c r="L3812" s="75">
        <v>70.264877295015197</v>
      </c>
    </row>
    <row r="3813" spans="2:12" x14ac:dyDescent="0.2">
      <c r="B3813" s="71" t="s">
        <v>7206</v>
      </c>
      <c r="C3813" s="72" t="s">
        <v>7205</v>
      </c>
      <c r="D3813" s="72" t="s">
        <v>3494</v>
      </c>
      <c r="E3813" s="72" t="s">
        <v>10118</v>
      </c>
      <c r="F3813" s="72" t="s">
        <v>9983</v>
      </c>
      <c r="G3813" s="116">
        <v>95504</v>
      </c>
      <c r="H3813" s="73">
        <v>1717.71169555556</v>
      </c>
      <c r="I3813" s="70">
        <v>55.6</v>
      </c>
      <c r="J3813" s="74">
        <v>111250</v>
      </c>
      <c r="K3813" s="73">
        <v>1739.99</v>
      </c>
      <c r="L3813" s="75">
        <v>63.937149064075101</v>
      </c>
    </row>
    <row r="3814" spans="2:12" x14ac:dyDescent="0.2">
      <c r="B3814" s="71" t="s">
        <v>7206</v>
      </c>
      <c r="C3814" s="72" t="s">
        <v>7205</v>
      </c>
      <c r="D3814" s="72" t="s">
        <v>3495</v>
      </c>
      <c r="E3814" s="72" t="s">
        <v>10118</v>
      </c>
      <c r="F3814" s="72" t="s">
        <v>9983</v>
      </c>
      <c r="G3814" s="116">
        <v>7400</v>
      </c>
      <c r="H3814" s="73">
        <v>168.056031111111</v>
      </c>
      <c r="I3814" s="70">
        <v>44.03</v>
      </c>
      <c r="J3814" s="74">
        <v>7481</v>
      </c>
      <c r="K3814" s="73">
        <v>169.91</v>
      </c>
      <c r="L3814" s="75">
        <v>44.0291919251368</v>
      </c>
    </row>
    <row r="3815" spans="2:12" x14ac:dyDescent="0.2">
      <c r="B3815" s="71" t="s">
        <v>7206</v>
      </c>
      <c r="C3815" s="72" t="s">
        <v>7205</v>
      </c>
      <c r="D3815" s="72" t="s">
        <v>3496</v>
      </c>
      <c r="E3815" s="72" t="s">
        <v>10118</v>
      </c>
      <c r="F3815" s="72" t="s">
        <v>9983</v>
      </c>
      <c r="G3815" s="116">
        <v>106820</v>
      </c>
      <c r="H3815" s="73">
        <v>1985.5038177777799</v>
      </c>
      <c r="I3815" s="70">
        <v>53.8</v>
      </c>
      <c r="J3815" s="74">
        <v>117100</v>
      </c>
      <c r="K3815" s="73">
        <v>1991.44</v>
      </c>
      <c r="L3815" s="75">
        <v>58.801671152532798</v>
      </c>
    </row>
    <row r="3816" spans="2:12" x14ac:dyDescent="0.2">
      <c r="B3816" s="71" t="s">
        <v>7206</v>
      </c>
      <c r="C3816" s="72" t="s">
        <v>7205</v>
      </c>
      <c r="D3816" s="72" t="s">
        <v>3497</v>
      </c>
      <c r="E3816" s="72" t="s">
        <v>10118</v>
      </c>
      <c r="F3816" s="72" t="s">
        <v>9983</v>
      </c>
      <c r="G3816" s="116">
        <v>30000</v>
      </c>
      <c r="H3816" s="73">
        <v>733.49306888888896</v>
      </c>
      <c r="I3816" s="70">
        <v>40.9</v>
      </c>
      <c r="J3816" s="74">
        <v>30750</v>
      </c>
      <c r="K3816" s="73">
        <v>746.8</v>
      </c>
      <c r="L3816" s="75">
        <v>41.175682913765399</v>
      </c>
    </row>
    <row r="3817" spans="2:12" x14ac:dyDescent="0.2">
      <c r="B3817" s="71" t="s">
        <v>7206</v>
      </c>
      <c r="C3817" s="72" t="s">
        <v>7205</v>
      </c>
      <c r="D3817" s="72" t="s">
        <v>3498</v>
      </c>
      <c r="E3817" s="72" t="s">
        <v>10118</v>
      </c>
      <c r="F3817" s="72" t="s">
        <v>9983</v>
      </c>
      <c r="G3817" s="116">
        <v>17700</v>
      </c>
      <c r="H3817" s="73">
        <v>368.59528444444402</v>
      </c>
      <c r="I3817" s="70">
        <v>48.02</v>
      </c>
      <c r="J3817" s="74">
        <v>25000</v>
      </c>
      <c r="K3817" s="73">
        <v>369.98</v>
      </c>
      <c r="L3817" s="75">
        <v>67.571220065949504</v>
      </c>
    </row>
    <row r="3818" spans="2:12" x14ac:dyDescent="0.2">
      <c r="B3818" s="71" t="s">
        <v>7206</v>
      </c>
      <c r="C3818" s="72" t="s">
        <v>7205</v>
      </c>
      <c r="D3818" s="72" t="s">
        <v>3499</v>
      </c>
      <c r="E3818" s="72" t="s">
        <v>10118</v>
      </c>
      <c r="F3818" s="72" t="s">
        <v>9983</v>
      </c>
      <c r="G3818" s="116">
        <v>545044.94999999995</v>
      </c>
      <c r="H3818" s="73">
        <v>9797.7123666666703</v>
      </c>
      <c r="I3818" s="70">
        <v>55.63</v>
      </c>
      <c r="J3818" s="74">
        <v>549277</v>
      </c>
      <c r="K3818" s="73">
        <v>9873.75</v>
      </c>
      <c r="L3818" s="75">
        <v>55.630029117609801</v>
      </c>
    </row>
    <row r="3819" spans="2:12" x14ac:dyDescent="0.2">
      <c r="B3819" s="71" t="s">
        <v>7206</v>
      </c>
      <c r="C3819" s="72" t="s">
        <v>7205</v>
      </c>
      <c r="D3819" s="72" t="s">
        <v>3500</v>
      </c>
      <c r="E3819" s="72" t="s">
        <v>10118</v>
      </c>
      <c r="F3819" s="72" t="s">
        <v>9983</v>
      </c>
      <c r="G3819" s="116">
        <v>3704.63</v>
      </c>
      <c r="H3819" s="73">
        <v>112.15640444444399</v>
      </c>
      <c r="I3819" s="70">
        <v>33.03</v>
      </c>
      <c r="J3819" s="74">
        <v>3852.31</v>
      </c>
      <c r="K3819" s="73">
        <v>116.65</v>
      </c>
      <c r="L3819" s="75">
        <v>33.024517788255501</v>
      </c>
    </row>
    <row r="3820" spans="2:12" x14ac:dyDescent="0.2">
      <c r="B3820" s="71" t="s">
        <v>7206</v>
      </c>
      <c r="C3820" s="72" t="s">
        <v>7205</v>
      </c>
      <c r="D3820" s="72" t="s">
        <v>1225</v>
      </c>
      <c r="E3820" s="72" t="s">
        <v>10118</v>
      </c>
      <c r="F3820" s="72" t="s">
        <v>9983</v>
      </c>
      <c r="G3820" s="116">
        <v>173155</v>
      </c>
      <c r="H3820" s="73">
        <v>2440.5340533333301</v>
      </c>
      <c r="I3820" s="70">
        <v>70.95</v>
      </c>
      <c r="J3820" s="74">
        <v>172546</v>
      </c>
      <c r="K3820" s="73">
        <v>2431.94</v>
      </c>
      <c r="L3820" s="75">
        <v>70.949941199207203</v>
      </c>
    </row>
    <row r="3821" spans="2:12" x14ac:dyDescent="0.2">
      <c r="B3821" s="71" t="s">
        <v>7206</v>
      </c>
      <c r="C3821" s="72" t="s">
        <v>7205</v>
      </c>
      <c r="D3821" s="72" t="s">
        <v>1226</v>
      </c>
      <c r="E3821" s="72" t="s">
        <v>10118</v>
      </c>
      <c r="F3821" s="72" t="s">
        <v>9983</v>
      </c>
      <c r="G3821" s="116">
        <v>4000</v>
      </c>
      <c r="H3821" s="73">
        <v>156.04874222222199</v>
      </c>
      <c r="I3821" s="70">
        <v>25.63</v>
      </c>
      <c r="J3821" s="74">
        <v>8000</v>
      </c>
      <c r="K3821" s="73">
        <v>159.88999999999999</v>
      </c>
      <c r="L3821" s="75">
        <v>50.0343986490712</v>
      </c>
    </row>
    <row r="3822" spans="2:12" x14ac:dyDescent="0.2">
      <c r="B3822" s="71" t="s">
        <v>7206</v>
      </c>
      <c r="C3822" s="72" t="s">
        <v>7205</v>
      </c>
      <c r="D3822" s="72" t="s">
        <v>3784</v>
      </c>
      <c r="E3822" s="72" t="s">
        <v>10118</v>
      </c>
      <c r="F3822" s="72" t="s">
        <v>9983</v>
      </c>
      <c r="G3822" s="116">
        <v>313000</v>
      </c>
      <c r="H3822" s="73">
        <v>3203.7265377777799</v>
      </c>
      <c r="I3822" s="70">
        <v>97.7</v>
      </c>
      <c r="J3822" s="74">
        <v>321400</v>
      </c>
      <c r="K3822" s="73">
        <v>3255.12</v>
      </c>
      <c r="L3822" s="75">
        <v>98.736759320700898</v>
      </c>
    </row>
    <row r="3823" spans="2:12" x14ac:dyDescent="0.2">
      <c r="B3823" s="71" t="s">
        <v>7206</v>
      </c>
      <c r="C3823" s="72" t="s">
        <v>7205</v>
      </c>
      <c r="D3823" s="72" t="s">
        <v>1227</v>
      </c>
      <c r="E3823" s="72" t="s">
        <v>10118</v>
      </c>
      <c r="F3823" s="72" t="s">
        <v>9983</v>
      </c>
      <c r="G3823" s="116">
        <v>13144.18</v>
      </c>
      <c r="H3823" s="73">
        <v>224.87811555555501</v>
      </c>
      <c r="I3823" s="70">
        <v>58.45</v>
      </c>
      <c r="J3823" s="74">
        <v>13500</v>
      </c>
      <c r="K3823" s="73">
        <v>225.86</v>
      </c>
      <c r="L3823" s="75">
        <v>59.771539891968501</v>
      </c>
    </row>
    <row r="3824" spans="2:12" x14ac:dyDescent="0.2">
      <c r="B3824" s="71" t="s">
        <v>7206</v>
      </c>
      <c r="C3824" s="72" t="s">
        <v>7205</v>
      </c>
      <c r="D3824" s="72" t="s">
        <v>1228</v>
      </c>
      <c r="E3824" s="72" t="s">
        <v>10118</v>
      </c>
      <c r="F3824" s="72" t="s">
        <v>9983</v>
      </c>
      <c r="G3824" s="116">
        <v>7030</v>
      </c>
      <c r="H3824" s="73">
        <v>310.940577777778</v>
      </c>
      <c r="I3824" s="70">
        <v>22.61</v>
      </c>
      <c r="J3824" s="74">
        <v>7030</v>
      </c>
      <c r="K3824" s="73">
        <v>311.45999999999998</v>
      </c>
      <c r="L3824" s="75">
        <v>22.571116676298701</v>
      </c>
    </row>
    <row r="3825" spans="2:12" x14ac:dyDescent="0.2">
      <c r="B3825" s="71" t="s">
        <v>7206</v>
      </c>
      <c r="C3825" s="72" t="s">
        <v>7205</v>
      </c>
      <c r="D3825" s="72" t="s">
        <v>1229</v>
      </c>
      <c r="E3825" s="72" t="s">
        <v>10118</v>
      </c>
      <c r="F3825" s="72" t="s">
        <v>9983</v>
      </c>
      <c r="G3825" s="116">
        <v>125124.73</v>
      </c>
      <c r="H3825" s="73">
        <v>2096.13901555556</v>
      </c>
      <c r="I3825" s="70">
        <v>59.69</v>
      </c>
      <c r="J3825" s="74">
        <v>127332.36</v>
      </c>
      <c r="K3825" s="73">
        <v>2108.6799999999998</v>
      </c>
      <c r="L3825" s="75">
        <v>60.384866361894701</v>
      </c>
    </row>
    <row r="3826" spans="2:12" x14ac:dyDescent="0.2">
      <c r="B3826" s="71" t="s">
        <v>7206</v>
      </c>
      <c r="C3826" s="72" t="s">
        <v>7205</v>
      </c>
      <c r="D3826" s="72" t="s">
        <v>1230</v>
      </c>
      <c r="E3826" s="72" t="s">
        <v>10118</v>
      </c>
      <c r="F3826" s="72" t="s">
        <v>9983</v>
      </c>
      <c r="G3826" s="116">
        <v>18500</v>
      </c>
      <c r="H3826" s="73">
        <v>263.61805555555497</v>
      </c>
      <c r="I3826" s="70">
        <v>70.180000000000007</v>
      </c>
      <c r="J3826" s="74">
        <v>20500</v>
      </c>
      <c r="K3826" s="73">
        <v>266.23</v>
      </c>
      <c r="L3826" s="75">
        <v>77.0010892837021</v>
      </c>
    </row>
    <row r="3827" spans="2:12" x14ac:dyDescent="0.2">
      <c r="B3827" s="71" t="s">
        <v>7206</v>
      </c>
      <c r="C3827" s="72" t="s">
        <v>7205</v>
      </c>
      <c r="D3827" s="72" t="s">
        <v>5025</v>
      </c>
      <c r="E3827" s="72" t="s">
        <v>10118</v>
      </c>
      <c r="F3827" s="72" t="s">
        <v>9983</v>
      </c>
      <c r="G3827" s="116">
        <v>8416</v>
      </c>
      <c r="H3827" s="73">
        <v>299.46353777777801</v>
      </c>
      <c r="I3827" s="70">
        <v>28.1</v>
      </c>
      <c r="J3827" s="74">
        <v>8420</v>
      </c>
      <c r="K3827" s="73">
        <v>303.72000000000003</v>
      </c>
      <c r="L3827" s="75">
        <v>27.722902673515101</v>
      </c>
    </row>
    <row r="3828" spans="2:12" x14ac:dyDescent="0.2">
      <c r="B3828" s="71" t="s">
        <v>7206</v>
      </c>
      <c r="C3828" s="72" t="s">
        <v>7205</v>
      </c>
      <c r="D3828" s="72" t="s">
        <v>5026</v>
      </c>
      <c r="E3828" s="72" t="s">
        <v>10118</v>
      </c>
      <c r="F3828" s="72" t="s">
        <v>9983</v>
      </c>
      <c r="G3828" s="116">
        <v>6000.21</v>
      </c>
      <c r="H3828" s="73">
        <v>300.31040222222202</v>
      </c>
      <c r="I3828" s="70">
        <v>19.98</v>
      </c>
      <c r="J3828" s="74">
        <v>26820.11</v>
      </c>
      <c r="K3828" s="73">
        <v>307.79000000000002</v>
      </c>
      <c r="L3828" s="75">
        <v>87.137691283017602</v>
      </c>
    </row>
    <row r="3829" spans="2:12" x14ac:dyDescent="0.2">
      <c r="B3829" s="71" t="s">
        <v>7206</v>
      </c>
      <c r="C3829" s="72" t="s">
        <v>7205</v>
      </c>
      <c r="D3829" s="72" t="s">
        <v>8254</v>
      </c>
      <c r="E3829" s="72" t="s">
        <v>10118</v>
      </c>
      <c r="F3829" s="72" t="s">
        <v>9983</v>
      </c>
      <c r="G3829" s="116">
        <v>390531</v>
      </c>
      <c r="H3829" s="73">
        <v>7316.28</v>
      </c>
      <c r="I3829" s="70">
        <v>53.38</v>
      </c>
      <c r="J3829" s="74">
        <v>396723</v>
      </c>
      <c r="K3829" s="73">
        <v>7432.21</v>
      </c>
      <c r="L3829" s="75">
        <v>53.378873847751898</v>
      </c>
    </row>
    <row r="3830" spans="2:12" x14ac:dyDescent="0.2">
      <c r="B3830" s="71" t="s">
        <v>7207</v>
      </c>
      <c r="C3830" s="72" t="s">
        <v>7952</v>
      </c>
      <c r="D3830" s="72" t="s">
        <v>8808</v>
      </c>
      <c r="E3830" s="72" t="s">
        <v>10120</v>
      </c>
      <c r="F3830" s="72" t="s">
        <v>9990</v>
      </c>
      <c r="G3830" s="116">
        <v>0</v>
      </c>
      <c r="H3830" s="73">
        <v>12.5</v>
      </c>
      <c r="I3830" s="70">
        <v>0</v>
      </c>
      <c r="J3830" s="74">
        <v>0</v>
      </c>
      <c r="K3830" s="73">
        <v>12.2</v>
      </c>
      <c r="L3830" s="75">
        <v>0</v>
      </c>
    </row>
    <row r="3831" spans="2:12" x14ac:dyDescent="0.2">
      <c r="B3831" s="71" t="s">
        <v>7207</v>
      </c>
      <c r="C3831" s="72" t="s">
        <v>7952</v>
      </c>
      <c r="D3831" s="72" t="s">
        <v>8255</v>
      </c>
      <c r="E3831" s="72" t="s">
        <v>10120</v>
      </c>
      <c r="F3831" s="72" t="s">
        <v>9990</v>
      </c>
      <c r="G3831" s="116">
        <v>0</v>
      </c>
      <c r="H3831" s="73">
        <v>15.9</v>
      </c>
      <c r="I3831" s="70">
        <v>0</v>
      </c>
      <c r="J3831" s="74">
        <v>0</v>
      </c>
      <c r="K3831" s="73">
        <v>15.6</v>
      </c>
      <c r="L3831" s="75">
        <v>0</v>
      </c>
    </row>
    <row r="3832" spans="2:12" x14ac:dyDescent="0.2">
      <c r="B3832" s="71" t="s">
        <v>7207</v>
      </c>
      <c r="C3832" s="72" t="s">
        <v>7952</v>
      </c>
      <c r="D3832" s="72" t="s">
        <v>8256</v>
      </c>
      <c r="E3832" s="72" t="s">
        <v>10120</v>
      </c>
      <c r="F3832" s="72" t="s">
        <v>9983</v>
      </c>
      <c r="G3832" s="116">
        <v>5355</v>
      </c>
      <c r="H3832" s="73">
        <v>100.7</v>
      </c>
      <c r="I3832" s="70">
        <v>53.1777557100298</v>
      </c>
      <c r="J3832" s="74">
        <v>5444</v>
      </c>
      <c r="K3832" s="73">
        <v>103.2</v>
      </c>
      <c r="L3832" s="75">
        <v>52.751937984496102</v>
      </c>
    </row>
    <row r="3833" spans="2:12" x14ac:dyDescent="0.2">
      <c r="B3833" s="71" t="s">
        <v>7207</v>
      </c>
      <c r="C3833" s="72" t="s">
        <v>7952</v>
      </c>
      <c r="D3833" s="72" t="s">
        <v>8257</v>
      </c>
      <c r="E3833" s="72" t="s">
        <v>10120</v>
      </c>
      <c r="F3833" s="72" t="s">
        <v>9983</v>
      </c>
      <c r="G3833" s="116">
        <v>5026</v>
      </c>
      <c r="H3833" s="73">
        <v>446</v>
      </c>
      <c r="I3833" s="70">
        <v>11.269058295964101</v>
      </c>
      <c r="J3833" s="74">
        <v>6237</v>
      </c>
      <c r="K3833" s="73">
        <v>461.3</v>
      </c>
      <c r="L3833" s="75">
        <v>13.5204855842185</v>
      </c>
    </row>
    <row r="3834" spans="2:12" x14ac:dyDescent="0.2">
      <c r="B3834" s="71" t="s">
        <v>7207</v>
      </c>
      <c r="C3834" s="72" t="s">
        <v>7952</v>
      </c>
      <c r="D3834" s="72" t="s">
        <v>2732</v>
      </c>
      <c r="E3834" s="72" t="s">
        <v>10120</v>
      </c>
      <c r="F3834" s="72" t="s">
        <v>9983</v>
      </c>
      <c r="G3834" s="116">
        <v>2667</v>
      </c>
      <c r="H3834" s="73">
        <v>566.29999999999995</v>
      </c>
      <c r="I3834" s="70">
        <v>4.7095179233621796</v>
      </c>
      <c r="J3834" s="74">
        <v>2716</v>
      </c>
      <c r="K3834" s="73">
        <v>574.29999999999995</v>
      </c>
      <c r="L3834" s="75">
        <v>4.7292355911544499</v>
      </c>
    </row>
    <row r="3835" spans="2:12" x14ac:dyDescent="0.2">
      <c r="B3835" s="71" t="s">
        <v>7207</v>
      </c>
      <c r="C3835" s="72" t="s">
        <v>7952</v>
      </c>
      <c r="D3835" s="72" t="s">
        <v>7205</v>
      </c>
      <c r="E3835" s="72" t="s">
        <v>10120</v>
      </c>
      <c r="F3835" s="72" t="s">
        <v>9983</v>
      </c>
      <c r="G3835" s="116">
        <v>3157</v>
      </c>
      <c r="H3835" s="73">
        <v>287.3</v>
      </c>
      <c r="I3835" s="70">
        <v>10.9885137486947</v>
      </c>
      <c r="J3835" s="74">
        <v>3516</v>
      </c>
      <c r="K3835" s="73">
        <v>286.3</v>
      </c>
      <c r="L3835" s="75">
        <v>12.280824310164199</v>
      </c>
    </row>
    <row r="3836" spans="2:12" x14ac:dyDescent="0.2">
      <c r="B3836" s="71" t="s">
        <v>7207</v>
      </c>
      <c r="C3836" s="72" t="s">
        <v>7952</v>
      </c>
      <c r="D3836" s="72" t="s">
        <v>8258</v>
      </c>
      <c r="E3836" s="72" t="s">
        <v>10120</v>
      </c>
      <c r="F3836" s="72" t="s">
        <v>9983</v>
      </c>
      <c r="G3836" s="116">
        <v>5293</v>
      </c>
      <c r="H3836" s="73">
        <v>683.9</v>
      </c>
      <c r="I3836" s="70">
        <v>7.7394355899985401</v>
      </c>
      <c r="J3836" s="74">
        <v>5599</v>
      </c>
      <c r="K3836" s="73">
        <v>723.4</v>
      </c>
      <c r="L3836" s="75">
        <v>7.7398396461155698</v>
      </c>
    </row>
    <row r="3837" spans="2:12" x14ac:dyDescent="0.2">
      <c r="B3837" s="71" t="s">
        <v>7207</v>
      </c>
      <c r="C3837" s="72" t="s">
        <v>7952</v>
      </c>
      <c r="D3837" s="72" t="s">
        <v>8259</v>
      </c>
      <c r="E3837" s="72" t="s">
        <v>10120</v>
      </c>
      <c r="F3837" s="72" t="s">
        <v>9983</v>
      </c>
      <c r="G3837" s="116">
        <v>179</v>
      </c>
      <c r="H3837" s="73">
        <v>30.3</v>
      </c>
      <c r="I3837" s="70">
        <v>5.9075907590759096</v>
      </c>
      <c r="J3837" s="74">
        <v>180</v>
      </c>
      <c r="K3837" s="73">
        <v>30.6</v>
      </c>
      <c r="L3837" s="75">
        <v>5.8823529411764701</v>
      </c>
    </row>
    <row r="3838" spans="2:12" x14ac:dyDescent="0.2">
      <c r="B3838" s="71" t="s">
        <v>7208</v>
      </c>
      <c r="C3838" s="72" t="s">
        <v>7953</v>
      </c>
      <c r="D3838" s="72" t="s">
        <v>8809</v>
      </c>
      <c r="E3838" s="72" t="s">
        <v>10120</v>
      </c>
      <c r="F3838" s="72" t="s">
        <v>9980</v>
      </c>
      <c r="G3838" s="116">
        <v>6860</v>
      </c>
      <c r="H3838" s="73">
        <v>155.08000000000001</v>
      </c>
      <c r="I3838" s="70">
        <v>44.235233427908199</v>
      </c>
      <c r="J3838" s="74">
        <v>6899</v>
      </c>
      <c r="K3838" s="73">
        <v>155.94999999999999</v>
      </c>
      <c r="L3838" s="75">
        <v>44.238537992946497</v>
      </c>
    </row>
    <row r="3839" spans="2:12" x14ac:dyDescent="0.2">
      <c r="B3839" s="71" t="s">
        <v>7208</v>
      </c>
      <c r="C3839" s="72" t="s">
        <v>7953</v>
      </c>
      <c r="D3839" s="72" t="s">
        <v>8260</v>
      </c>
      <c r="E3839" s="72" t="s">
        <v>10120</v>
      </c>
      <c r="F3839" s="72" t="s">
        <v>9983</v>
      </c>
      <c r="G3839" s="116">
        <v>113</v>
      </c>
      <c r="H3839" s="73">
        <v>35.78</v>
      </c>
      <c r="I3839" s="70">
        <v>3.1581889323644501</v>
      </c>
      <c r="J3839" s="74">
        <v>119</v>
      </c>
      <c r="K3839" s="73">
        <v>35.46</v>
      </c>
      <c r="L3839" s="75">
        <v>3.35589396503102</v>
      </c>
    </row>
    <row r="3840" spans="2:12" x14ac:dyDescent="0.2">
      <c r="B3840" s="71" t="s">
        <v>7208</v>
      </c>
      <c r="C3840" s="72" t="s">
        <v>7953</v>
      </c>
      <c r="D3840" s="72" t="s">
        <v>8810</v>
      </c>
      <c r="E3840" s="72" t="s">
        <v>10120</v>
      </c>
      <c r="F3840" s="72" t="s">
        <v>9980</v>
      </c>
      <c r="G3840" s="116">
        <v>2910</v>
      </c>
      <c r="H3840" s="73">
        <v>171.98</v>
      </c>
      <c r="I3840" s="70">
        <v>16.920572159553402</v>
      </c>
      <c r="J3840" s="74">
        <v>3922</v>
      </c>
      <c r="K3840" s="73">
        <v>174.67</v>
      </c>
      <c r="L3840" s="75">
        <v>22.453769966222001</v>
      </c>
    </row>
    <row r="3841" spans="2:12" x14ac:dyDescent="0.2">
      <c r="B3841" s="71" t="s">
        <v>7208</v>
      </c>
      <c r="C3841" s="72" t="s">
        <v>7953</v>
      </c>
      <c r="D3841" s="72" t="s">
        <v>8261</v>
      </c>
      <c r="E3841" s="72" t="s">
        <v>10120</v>
      </c>
      <c r="F3841" s="72" t="s">
        <v>9983</v>
      </c>
      <c r="G3841" s="116">
        <v>3420</v>
      </c>
      <c r="H3841" s="73">
        <v>247.21</v>
      </c>
      <c r="I3841" s="70">
        <v>13.834391812628899</v>
      </c>
      <c r="J3841" s="74">
        <v>4431</v>
      </c>
      <c r="K3841" s="73">
        <v>248.68</v>
      </c>
      <c r="L3841" s="75">
        <v>17.8180794595464</v>
      </c>
    </row>
    <row r="3842" spans="2:12" x14ac:dyDescent="0.2">
      <c r="B3842" s="71" t="s">
        <v>7208</v>
      </c>
      <c r="C3842" s="72" t="s">
        <v>7953</v>
      </c>
      <c r="D3842" s="72" t="s">
        <v>8262</v>
      </c>
      <c r="E3842" s="72" t="s">
        <v>10120</v>
      </c>
      <c r="F3842" s="72" t="s">
        <v>9983</v>
      </c>
      <c r="G3842" s="116">
        <v>6688</v>
      </c>
      <c r="H3842" s="73">
        <v>245.77</v>
      </c>
      <c r="I3842" s="70">
        <v>27.212434389876702</v>
      </c>
      <c r="J3842" s="74">
        <v>7827</v>
      </c>
      <c r="K3842" s="73">
        <v>258.41000000000003</v>
      </c>
      <c r="L3842" s="75">
        <v>30.2890755001741</v>
      </c>
    </row>
    <row r="3843" spans="2:12" x14ac:dyDescent="0.2">
      <c r="B3843" s="71" t="s">
        <v>7208</v>
      </c>
      <c r="C3843" s="72" t="s">
        <v>7953</v>
      </c>
      <c r="D3843" s="72" t="s">
        <v>5085</v>
      </c>
      <c r="E3843" s="72" t="s">
        <v>10120</v>
      </c>
      <c r="F3843" s="72" t="s">
        <v>9983</v>
      </c>
      <c r="G3843" s="116">
        <v>3029</v>
      </c>
      <c r="H3843" s="73">
        <v>116.09</v>
      </c>
      <c r="I3843" s="70">
        <v>26.0918253079507</v>
      </c>
      <c r="J3843" s="74">
        <v>5888</v>
      </c>
      <c r="K3843" s="73">
        <v>117.63</v>
      </c>
      <c r="L3843" s="75">
        <v>50.055258012411798</v>
      </c>
    </row>
    <row r="3844" spans="2:12" x14ac:dyDescent="0.2">
      <c r="B3844" s="71" t="s">
        <v>7208</v>
      </c>
      <c r="C3844" s="72" t="s">
        <v>7953</v>
      </c>
      <c r="D3844" s="72" t="s">
        <v>5086</v>
      </c>
      <c r="E3844" s="72" t="s">
        <v>10120</v>
      </c>
      <c r="F3844" s="72" t="s">
        <v>9983</v>
      </c>
      <c r="G3844" s="116">
        <v>3623</v>
      </c>
      <c r="H3844" s="73">
        <v>202.39</v>
      </c>
      <c r="I3844" s="70">
        <v>17.901082069272199</v>
      </c>
      <c r="J3844" s="74">
        <v>3816</v>
      </c>
      <c r="K3844" s="73">
        <v>203.17</v>
      </c>
      <c r="L3844" s="75">
        <v>18.7823005364965</v>
      </c>
    </row>
    <row r="3845" spans="2:12" x14ac:dyDescent="0.2">
      <c r="B3845" s="71" t="s">
        <v>7208</v>
      </c>
      <c r="C3845" s="72" t="s">
        <v>7953</v>
      </c>
      <c r="D3845" s="72" t="s">
        <v>5087</v>
      </c>
      <c r="E3845" s="72" t="s">
        <v>10120</v>
      </c>
      <c r="F3845" s="72" t="s">
        <v>9983</v>
      </c>
      <c r="G3845" s="116">
        <v>3867</v>
      </c>
      <c r="H3845" s="73">
        <v>109.89</v>
      </c>
      <c r="I3845" s="70">
        <v>35.189735189735202</v>
      </c>
      <c r="J3845" s="74">
        <v>3869</v>
      </c>
      <c r="K3845" s="73">
        <v>112.34</v>
      </c>
      <c r="L3845" s="75">
        <v>34.440092576108199</v>
      </c>
    </row>
    <row r="3846" spans="2:12" x14ac:dyDescent="0.2">
      <c r="B3846" s="71" t="s">
        <v>7208</v>
      </c>
      <c r="C3846" s="72" t="s">
        <v>7953</v>
      </c>
      <c r="D3846" s="72" t="s">
        <v>8811</v>
      </c>
      <c r="E3846" s="72" t="s">
        <v>10120</v>
      </c>
      <c r="F3846" s="72" t="s">
        <v>9980</v>
      </c>
      <c r="G3846" s="116">
        <v>0</v>
      </c>
      <c r="H3846" s="73">
        <v>0</v>
      </c>
      <c r="I3846" s="70">
        <v>0</v>
      </c>
      <c r="J3846" s="74">
        <v>0</v>
      </c>
      <c r="K3846" s="73">
        <v>0</v>
      </c>
      <c r="L3846" s="75">
        <v>0</v>
      </c>
    </row>
    <row r="3847" spans="2:12" x14ac:dyDescent="0.2">
      <c r="B3847" s="71" t="s">
        <v>7208</v>
      </c>
      <c r="C3847" s="72" t="s">
        <v>7953</v>
      </c>
      <c r="D3847" s="72" t="s">
        <v>5088</v>
      </c>
      <c r="E3847" s="72" t="s">
        <v>10120</v>
      </c>
      <c r="F3847" s="72" t="s">
        <v>9983</v>
      </c>
      <c r="G3847" s="116">
        <v>3462</v>
      </c>
      <c r="H3847" s="73">
        <v>152.93</v>
      </c>
      <c r="I3847" s="70">
        <v>22.637808147518498</v>
      </c>
      <c r="J3847" s="74">
        <v>4466</v>
      </c>
      <c r="K3847" s="73">
        <v>157.71</v>
      </c>
      <c r="L3847" s="75">
        <v>28.317798490901001</v>
      </c>
    </row>
    <row r="3848" spans="2:12" x14ac:dyDescent="0.2">
      <c r="B3848" s="71" t="s">
        <v>7208</v>
      </c>
      <c r="C3848" s="72" t="s">
        <v>7953</v>
      </c>
      <c r="D3848" s="72" t="s">
        <v>8812</v>
      </c>
      <c r="E3848" s="72" t="s">
        <v>10120</v>
      </c>
      <c r="F3848" s="72" t="s">
        <v>9980</v>
      </c>
      <c r="G3848" s="116">
        <v>0</v>
      </c>
      <c r="H3848" s="73">
        <v>0</v>
      </c>
      <c r="I3848" s="70">
        <v>0</v>
      </c>
      <c r="J3848" s="74">
        <v>0</v>
      </c>
      <c r="K3848" s="73">
        <v>0</v>
      </c>
      <c r="L3848" s="75">
        <v>0</v>
      </c>
    </row>
    <row r="3849" spans="2:12" x14ac:dyDescent="0.2">
      <c r="B3849" s="71" t="s">
        <v>7208</v>
      </c>
      <c r="C3849" s="72" t="s">
        <v>7953</v>
      </c>
      <c r="D3849" s="72" t="s">
        <v>8813</v>
      </c>
      <c r="E3849" s="72" t="s">
        <v>10120</v>
      </c>
      <c r="F3849" s="72" t="s">
        <v>9980</v>
      </c>
      <c r="G3849" s="116">
        <v>3876</v>
      </c>
      <c r="H3849" s="73">
        <v>280.58999999999997</v>
      </c>
      <c r="I3849" s="70">
        <v>13.813749599059101</v>
      </c>
      <c r="J3849" s="74">
        <v>5870</v>
      </c>
      <c r="K3849" s="73">
        <v>284.83999999999997</v>
      </c>
      <c r="L3849" s="75">
        <v>20.608060665636799</v>
      </c>
    </row>
    <row r="3850" spans="2:12" x14ac:dyDescent="0.2">
      <c r="B3850" s="71" t="s">
        <v>7208</v>
      </c>
      <c r="C3850" s="72" t="s">
        <v>7953</v>
      </c>
      <c r="D3850" s="72" t="s">
        <v>8814</v>
      </c>
      <c r="E3850" s="72" t="s">
        <v>10120</v>
      </c>
      <c r="F3850" s="72" t="s">
        <v>9980</v>
      </c>
      <c r="G3850" s="116">
        <v>23237</v>
      </c>
      <c r="H3850" s="73">
        <v>814.72</v>
      </c>
      <c r="I3850" s="70">
        <v>28.521455223880601</v>
      </c>
      <c r="J3850" s="74">
        <v>27707</v>
      </c>
      <c r="K3850" s="73">
        <v>814.19</v>
      </c>
      <c r="L3850" s="75">
        <v>34.030140384922397</v>
      </c>
    </row>
    <row r="3851" spans="2:12" x14ac:dyDescent="0.2">
      <c r="B3851" s="71" t="s">
        <v>7208</v>
      </c>
      <c r="C3851" s="72" t="s">
        <v>7953</v>
      </c>
      <c r="D3851" s="72" t="s">
        <v>5090</v>
      </c>
      <c r="E3851" s="72" t="s">
        <v>10120</v>
      </c>
      <c r="F3851" s="72" t="s">
        <v>9983</v>
      </c>
      <c r="G3851" s="116">
        <v>46649</v>
      </c>
      <c r="H3851" s="73">
        <v>1333.95</v>
      </c>
      <c r="I3851" s="70">
        <v>34.9705761085498</v>
      </c>
      <c r="J3851" s="74">
        <v>46904</v>
      </c>
      <c r="K3851" s="73">
        <v>1348.29</v>
      </c>
      <c r="L3851" s="75">
        <v>34.787768210103202</v>
      </c>
    </row>
    <row r="3852" spans="2:12" x14ac:dyDescent="0.2">
      <c r="B3852" s="71" t="s">
        <v>7208</v>
      </c>
      <c r="C3852" s="72" t="s">
        <v>7953</v>
      </c>
      <c r="D3852" s="72" t="s">
        <v>5091</v>
      </c>
      <c r="E3852" s="72" t="s">
        <v>10120</v>
      </c>
      <c r="F3852" s="72" t="s">
        <v>9983</v>
      </c>
      <c r="G3852" s="116">
        <v>1887</v>
      </c>
      <c r="H3852" s="73">
        <v>128.04</v>
      </c>
      <c r="I3852" s="70">
        <v>14.737582005623199</v>
      </c>
      <c r="J3852" s="74">
        <v>2154</v>
      </c>
      <c r="K3852" s="73">
        <v>128.83000000000001</v>
      </c>
      <c r="L3852" s="75">
        <v>16.719708142513401</v>
      </c>
    </row>
    <row r="3853" spans="2:12" x14ac:dyDescent="0.2">
      <c r="B3853" s="71" t="s">
        <v>7208</v>
      </c>
      <c r="C3853" s="72" t="s">
        <v>7953</v>
      </c>
      <c r="D3853" s="72" t="s">
        <v>5092</v>
      </c>
      <c r="E3853" s="72" t="s">
        <v>10120</v>
      </c>
      <c r="F3853" s="72" t="s">
        <v>9983</v>
      </c>
      <c r="G3853" s="116">
        <v>21264</v>
      </c>
      <c r="H3853" s="73">
        <v>305.5</v>
      </c>
      <c r="I3853" s="70">
        <v>69.603927986906697</v>
      </c>
      <c r="J3853" s="74">
        <v>27193</v>
      </c>
      <c r="K3853" s="73">
        <v>313.07</v>
      </c>
      <c r="L3853" s="75">
        <v>86.859168875970198</v>
      </c>
    </row>
    <row r="3854" spans="2:12" x14ac:dyDescent="0.2">
      <c r="B3854" s="71" t="s">
        <v>7208</v>
      </c>
      <c r="C3854" s="72" t="s">
        <v>7953</v>
      </c>
      <c r="D3854" s="72" t="s">
        <v>8815</v>
      </c>
      <c r="E3854" s="72" t="s">
        <v>10120</v>
      </c>
      <c r="F3854" s="72" t="s">
        <v>9980</v>
      </c>
      <c r="G3854" s="116">
        <v>4038</v>
      </c>
      <c r="H3854" s="73">
        <v>178.98</v>
      </c>
      <c r="I3854" s="70">
        <v>22.561180020114001</v>
      </c>
      <c r="J3854" s="74">
        <v>5277</v>
      </c>
      <c r="K3854" s="73">
        <v>194.33</v>
      </c>
      <c r="L3854" s="75">
        <v>27.154839705655299</v>
      </c>
    </row>
    <row r="3855" spans="2:12" x14ac:dyDescent="0.2">
      <c r="B3855" s="71" t="s">
        <v>7208</v>
      </c>
      <c r="C3855" s="72" t="s">
        <v>7953</v>
      </c>
      <c r="D3855" s="72" t="s">
        <v>8816</v>
      </c>
      <c r="E3855" s="72" t="s">
        <v>10120</v>
      </c>
      <c r="F3855" s="72" t="s">
        <v>9980</v>
      </c>
      <c r="G3855" s="116">
        <v>0</v>
      </c>
      <c r="H3855" s="73">
        <v>0</v>
      </c>
      <c r="I3855" s="70">
        <v>0</v>
      </c>
      <c r="J3855" s="74">
        <v>0</v>
      </c>
      <c r="K3855" s="73">
        <v>0</v>
      </c>
      <c r="L3855" s="75">
        <v>0</v>
      </c>
    </row>
    <row r="3856" spans="2:12" x14ac:dyDescent="0.2">
      <c r="B3856" s="71" t="s">
        <v>7208</v>
      </c>
      <c r="C3856" s="72" t="s">
        <v>7953</v>
      </c>
      <c r="D3856" s="72" t="s">
        <v>5094</v>
      </c>
      <c r="E3856" s="72" t="s">
        <v>10120</v>
      </c>
      <c r="F3856" s="72" t="s">
        <v>9983</v>
      </c>
      <c r="G3856" s="116">
        <v>13734</v>
      </c>
      <c r="H3856" s="73">
        <v>441.59</v>
      </c>
      <c r="I3856" s="70">
        <v>31.1012477637628</v>
      </c>
      <c r="J3856" s="74">
        <v>11057</v>
      </c>
      <c r="K3856" s="73">
        <v>451.39</v>
      </c>
      <c r="L3856" s="75">
        <v>24.495447395821799</v>
      </c>
    </row>
    <row r="3857" spans="2:12" x14ac:dyDescent="0.2">
      <c r="B3857" s="71" t="s">
        <v>7208</v>
      </c>
      <c r="C3857" s="72" t="s">
        <v>7953</v>
      </c>
      <c r="D3857" s="72" t="s">
        <v>8817</v>
      </c>
      <c r="E3857" s="72" t="s">
        <v>10120</v>
      </c>
      <c r="F3857" s="72" t="s">
        <v>9980</v>
      </c>
      <c r="G3857" s="116">
        <v>0</v>
      </c>
      <c r="H3857" s="73">
        <v>0</v>
      </c>
      <c r="I3857" s="70">
        <v>0</v>
      </c>
      <c r="J3857" s="74">
        <v>0</v>
      </c>
      <c r="K3857" s="73">
        <v>0</v>
      </c>
      <c r="L3857" s="75">
        <v>0</v>
      </c>
    </row>
    <row r="3858" spans="2:12" x14ac:dyDescent="0.2">
      <c r="B3858" s="71" t="s">
        <v>7208</v>
      </c>
      <c r="C3858" s="72" t="s">
        <v>7953</v>
      </c>
      <c r="D3858" s="72" t="s">
        <v>8818</v>
      </c>
      <c r="E3858" s="72" t="s">
        <v>10120</v>
      </c>
      <c r="F3858" s="72" t="s">
        <v>9980</v>
      </c>
      <c r="G3858" s="116">
        <v>7269</v>
      </c>
      <c r="H3858" s="73">
        <v>293.33</v>
      </c>
      <c r="I3858" s="70">
        <v>24.780963420038901</v>
      </c>
      <c r="J3858" s="74">
        <v>7021</v>
      </c>
      <c r="K3858" s="73">
        <v>294.77999999999997</v>
      </c>
      <c r="L3858" s="75">
        <v>23.817762399077299</v>
      </c>
    </row>
    <row r="3859" spans="2:12" x14ac:dyDescent="0.2">
      <c r="B3859" s="71" t="s">
        <v>7208</v>
      </c>
      <c r="C3859" s="72" t="s">
        <v>7953</v>
      </c>
      <c r="D3859" s="72" t="s">
        <v>8819</v>
      </c>
      <c r="E3859" s="72" t="s">
        <v>10120</v>
      </c>
      <c r="F3859" s="72" t="s">
        <v>9980</v>
      </c>
      <c r="G3859" s="116">
        <v>9218</v>
      </c>
      <c r="H3859" s="73">
        <v>353.4</v>
      </c>
      <c r="I3859" s="70">
        <v>26.083757781550698</v>
      </c>
      <c r="J3859" s="74">
        <v>9166</v>
      </c>
      <c r="K3859" s="73">
        <v>355.77</v>
      </c>
      <c r="L3859" s="75">
        <v>25.7638361863001</v>
      </c>
    </row>
    <row r="3860" spans="2:12" x14ac:dyDescent="0.2">
      <c r="B3860" s="71" t="s">
        <v>7208</v>
      </c>
      <c r="C3860" s="72" t="s">
        <v>7953</v>
      </c>
      <c r="D3860" s="72" t="s">
        <v>8820</v>
      </c>
      <c r="E3860" s="72" t="s">
        <v>10120</v>
      </c>
      <c r="F3860" s="72" t="s">
        <v>9980</v>
      </c>
      <c r="G3860" s="116">
        <v>1920</v>
      </c>
      <c r="H3860" s="73">
        <v>215.44</v>
      </c>
      <c r="I3860" s="70">
        <v>8.9119940586706292</v>
      </c>
      <c r="J3860" s="74">
        <v>2925</v>
      </c>
      <c r="K3860" s="73">
        <v>215.65</v>
      </c>
      <c r="L3860" s="75">
        <v>13.5636447948064</v>
      </c>
    </row>
    <row r="3861" spans="2:12" x14ac:dyDescent="0.2">
      <c r="B3861" s="71" t="s">
        <v>7208</v>
      </c>
      <c r="C3861" s="72" t="s">
        <v>7953</v>
      </c>
      <c r="D3861" s="72" t="s">
        <v>8821</v>
      </c>
      <c r="E3861" s="72" t="s">
        <v>10120</v>
      </c>
      <c r="F3861" s="72" t="s">
        <v>10124</v>
      </c>
      <c r="G3861" s="116">
        <v>0</v>
      </c>
      <c r="H3861" s="73">
        <v>0</v>
      </c>
      <c r="I3861" s="70">
        <v>0</v>
      </c>
      <c r="J3861" s="74">
        <v>0</v>
      </c>
      <c r="K3861" s="73">
        <v>0</v>
      </c>
      <c r="L3861" s="75">
        <v>0</v>
      </c>
    </row>
    <row r="3862" spans="2:12" x14ac:dyDescent="0.2">
      <c r="B3862" s="71" t="s">
        <v>7208</v>
      </c>
      <c r="C3862" s="72" t="s">
        <v>7953</v>
      </c>
      <c r="D3862" s="72" t="s">
        <v>8822</v>
      </c>
      <c r="E3862" s="72" t="s">
        <v>10120</v>
      </c>
      <c r="F3862" s="72" t="s">
        <v>9980</v>
      </c>
      <c r="G3862" s="116">
        <v>5012</v>
      </c>
      <c r="H3862" s="73">
        <v>156.44</v>
      </c>
      <c r="I3862" s="70">
        <v>32.037841984147299</v>
      </c>
      <c r="J3862" s="74">
        <v>4993</v>
      </c>
      <c r="K3862" s="73">
        <v>159.58000000000001</v>
      </c>
      <c r="L3862" s="75">
        <v>31.288382002757199</v>
      </c>
    </row>
    <row r="3863" spans="2:12" x14ac:dyDescent="0.2">
      <c r="B3863" s="71" t="s">
        <v>7208</v>
      </c>
      <c r="C3863" s="72" t="s">
        <v>7953</v>
      </c>
      <c r="D3863" s="72" t="s">
        <v>8823</v>
      </c>
      <c r="E3863" s="72" t="s">
        <v>10120</v>
      </c>
      <c r="F3863" s="72" t="s">
        <v>9980</v>
      </c>
      <c r="G3863" s="116">
        <v>0</v>
      </c>
      <c r="H3863" s="73">
        <v>0</v>
      </c>
      <c r="I3863" s="70">
        <v>0</v>
      </c>
      <c r="J3863" s="74">
        <v>0</v>
      </c>
      <c r="K3863" s="73">
        <v>0</v>
      </c>
      <c r="L3863" s="75">
        <v>0</v>
      </c>
    </row>
    <row r="3864" spans="2:12" x14ac:dyDescent="0.2">
      <c r="B3864" s="71" t="s">
        <v>7208</v>
      </c>
      <c r="C3864" s="72" t="s">
        <v>7953</v>
      </c>
      <c r="D3864" s="72" t="s">
        <v>5095</v>
      </c>
      <c r="E3864" s="72" t="s">
        <v>10120</v>
      </c>
      <c r="F3864" s="72" t="s">
        <v>9983</v>
      </c>
      <c r="G3864" s="116">
        <v>8002</v>
      </c>
      <c r="H3864" s="73">
        <v>391.67</v>
      </c>
      <c r="I3864" s="70">
        <v>20.430464421579401</v>
      </c>
      <c r="J3864" s="74">
        <v>10285</v>
      </c>
      <c r="K3864" s="73">
        <v>392.51</v>
      </c>
      <c r="L3864" s="75">
        <v>26.203154059769201</v>
      </c>
    </row>
    <row r="3865" spans="2:12" x14ac:dyDescent="0.2">
      <c r="B3865" s="71" t="s">
        <v>7208</v>
      </c>
      <c r="C3865" s="72" t="s">
        <v>7953</v>
      </c>
      <c r="D3865" s="72" t="s">
        <v>8824</v>
      </c>
      <c r="E3865" s="72" t="s">
        <v>10120</v>
      </c>
      <c r="F3865" s="72" t="s">
        <v>9980</v>
      </c>
      <c r="G3865" s="116">
        <v>0</v>
      </c>
      <c r="H3865" s="73">
        <v>0</v>
      </c>
      <c r="I3865" s="70">
        <v>0</v>
      </c>
      <c r="J3865" s="74">
        <v>0</v>
      </c>
      <c r="K3865" s="73">
        <v>0</v>
      </c>
      <c r="L3865" s="75">
        <v>0</v>
      </c>
    </row>
    <row r="3866" spans="2:12" x14ac:dyDescent="0.2">
      <c r="B3866" s="71" t="s">
        <v>7208</v>
      </c>
      <c r="C3866" s="72" t="s">
        <v>7953</v>
      </c>
      <c r="D3866" s="72" t="s">
        <v>5096</v>
      </c>
      <c r="E3866" s="72" t="s">
        <v>10120</v>
      </c>
      <c r="F3866" s="72" t="s">
        <v>9983</v>
      </c>
      <c r="G3866" s="116">
        <v>4912</v>
      </c>
      <c r="H3866" s="73">
        <v>379.95</v>
      </c>
      <c r="I3866" s="70">
        <v>12.928016844321601</v>
      </c>
      <c r="J3866" s="74">
        <v>6248</v>
      </c>
      <c r="K3866" s="73">
        <v>394.99</v>
      </c>
      <c r="L3866" s="75">
        <v>15.8181219777716</v>
      </c>
    </row>
    <row r="3867" spans="2:12" x14ac:dyDescent="0.2">
      <c r="B3867" s="71" t="s">
        <v>7208</v>
      </c>
      <c r="C3867" s="72" t="s">
        <v>7953</v>
      </c>
      <c r="D3867" s="72" t="s">
        <v>4323</v>
      </c>
      <c r="E3867" s="72" t="s">
        <v>10120</v>
      </c>
      <c r="F3867" s="72" t="s">
        <v>9983</v>
      </c>
      <c r="G3867" s="116">
        <v>6243</v>
      </c>
      <c r="H3867" s="73">
        <v>115.54</v>
      </c>
      <c r="I3867" s="70">
        <v>54.033235243205802</v>
      </c>
      <c r="J3867" s="74">
        <v>8691</v>
      </c>
      <c r="K3867" s="73">
        <v>115.79</v>
      </c>
      <c r="L3867" s="75">
        <v>75.058295189567303</v>
      </c>
    </row>
    <row r="3868" spans="2:12" x14ac:dyDescent="0.2">
      <c r="B3868" s="71" t="s">
        <v>7208</v>
      </c>
      <c r="C3868" s="72" t="s">
        <v>7953</v>
      </c>
      <c r="D3868" s="72" t="s">
        <v>8825</v>
      </c>
      <c r="E3868" s="72" t="s">
        <v>10120</v>
      </c>
      <c r="F3868" s="72" t="s">
        <v>9980</v>
      </c>
      <c r="G3868" s="116">
        <v>8929</v>
      </c>
      <c r="H3868" s="73">
        <v>483.78</v>
      </c>
      <c r="I3868" s="70">
        <v>18.456736533134901</v>
      </c>
      <c r="J3868" s="74">
        <v>10448</v>
      </c>
      <c r="K3868" s="73">
        <v>490.19</v>
      </c>
      <c r="L3868" s="75">
        <v>21.314184295885301</v>
      </c>
    </row>
    <row r="3869" spans="2:12" x14ac:dyDescent="0.2">
      <c r="B3869" s="71" t="s">
        <v>7208</v>
      </c>
      <c r="C3869" s="72" t="s">
        <v>7953</v>
      </c>
      <c r="D3869" s="72" t="s">
        <v>8826</v>
      </c>
      <c r="E3869" s="72" t="s">
        <v>10120</v>
      </c>
      <c r="F3869" s="72" t="s">
        <v>9980</v>
      </c>
      <c r="G3869" s="116">
        <v>1622</v>
      </c>
      <c r="H3869" s="73">
        <v>162.05000000000001</v>
      </c>
      <c r="I3869" s="70">
        <v>10.009256402345001</v>
      </c>
      <c r="J3869" s="74">
        <v>2369</v>
      </c>
      <c r="K3869" s="73">
        <v>163.32</v>
      </c>
      <c r="L3869" s="75">
        <v>14.5052657359784</v>
      </c>
    </row>
    <row r="3870" spans="2:12" x14ac:dyDescent="0.2">
      <c r="B3870" s="71" t="s">
        <v>7208</v>
      </c>
      <c r="C3870" s="72" t="s">
        <v>7953</v>
      </c>
      <c r="D3870" s="72" t="s">
        <v>8827</v>
      </c>
      <c r="E3870" s="72" t="s">
        <v>10120</v>
      </c>
      <c r="F3870" s="72" t="s">
        <v>9980</v>
      </c>
      <c r="G3870" s="116">
        <v>0</v>
      </c>
      <c r="H3870" s="73">
        <v>0</v>
      </c>
      <c r="I3870" s="70">
        <v>0</v>
      </c>
      <c r="J3870" s="74">
        <v>0</v>
      </c>
      <c r="K3870" s="73">
        <v>0</v>
      </c>
      <c r="L3870" s="75">
        <v>0</v>
      </c>
    </row>
    <row r="3871" spans="2:12" x14ac:dyDescent="0.2">
      <c r="B3871" s="71" t="s">
        <v>7208</v>
      </c>
      <c r="C3871" s="72" t="s">
        <v>7953</v>
      </c>
      <c r="D3871" s="72" t="s">
        <v>8828</v>
      </c>
      <c r="E3871" s="72" t="s">
        <v>10120</v>
      </c>
      <c r="F3871" s="72" t="s">
        <v>9980</v>
      </c>
      <c r="G3871" s="116">
        <v>3336</v>
      </c>
      <c r="H3871" s="73">
        <v>89.04</v>
      </c>
      <c r="I3871" s="70">
        <v>37.466307277627998</v>
      </c>
      <c r="J3871" s="74">
        <v>3528</v>
      </c>
      <c r="K3871" s="73">
        <v>91.07</v>
      </c>
      <c r="L3871" s="75">
        <v>38.739431206764003</v>
      </c>
    </row>
    <row r="3872" spans="2:12" x14ac:dyDescent="0.2">
      <c r="B3872" s="71" t="s">
        <v>7208</v>
      </c>
      <c r="C3872" s="72" t="s">
        <v>7953</v>
      </c>
      <c r="D3872" s="72" t="s">
        <v>4324</v>
      </c>
      <c r="E3872" s="72" t="s">
        <v>10120</v>
      </c>
      <c r="F3872" s="72" t="s">
        <v>9983</v>
      </c>
      <c r="G3872" s="116">
        <v>6432</v>
      </c>
      <c r="H3872" s="73">
        <v>312.10000000000002</v>
      </c>
      <c r="I3872" s="70">
        <v>20.608779237423899</v>
      </c>
      <c r="J3872" s="74">
        <v>6514</v>
      </c>
      <c r="K3872" s="73">
        <v>336.82</v>
      </c>
      <c r="L3872" s="75">
        <v>19.339706668250098</v>
      </c>
    </row>
    <row r="3873" spans="2:12" x14ac:dyDescent="0.2">
      <c r="B3873" s="71" t="s">
        <v>7208</v>
      </c>
      <c r="C3873" s="72" t="s">
        <v>7953</v>
      </c>
      <c r="D3873" s="72" t="s">
        <v>4325</v>
      </c>
      <c r="E3873" s="72" t="s">
        <v>10120</v>
      </c>
      <c r="F3873" s="72" t="s">
        <v>9983</v>
      </c>
      <c r="G3873" s="116">
        <v>160802</v>
      </c>
      <c r="H3873" s="73">
        <v>1316.97</v>
      </c>
      <c r="I3873" s="70">
        <v>122.099971905207</v>
      </c>
      <c r="J3873" s="74">
        <v>170105</v>
      </c>
      <c r="K3873" s="73">
        <v>1334.4</v>
      </c>
      <c r="L3873" s="75">
        <v>127.47676858513201</v>
      </c>
    </row>
    <row r="3874" spans="2:12" x14ac:dyDescent="0.2">
      <c r="B3874" s="71" t="s">
        <v>7208</v>
      </c>
      <c r="C3874" s="72" t="s">
        <v>7953</v>
      </c>
      <c r="D3874" s="72" t="s">
        <v>8829</v>
      </c>
      <c r="E3874" s="72" t="s">
        <v>10120</v>
      </c>
      <c r="F3874" s="72" t="s">
        <v>9980</v>
      </c>
      <c r="G3874" s="116">
        <v>0</v>
      </c>
      <c r="H3874" s="73">
        <v>0</v>
      </c>
      <c r="I3874" s="70">
        <v>0</v>
      </c>
      <c r="J3874" s="74">
        <v>0</v>
      </c>
      <c r="K3874" s="73">
        <v>0</v>
      </c>
      <c r="L3874" s="75">
        <v>0</v>
      </c>
    </row>
    <row r="3875" spans="2:12" x14ac:dyDescent="0.2">
      <c r="B3875" s="71" t="s">
        <v>7208</v>
      </c>
      <c r="C3875" s="72" t="s">
        <v>7953</v>
      </c>
      <c r="D3875" s="72" t="s">
        <v>4326</v>
      </c>
      <c r="E3875" s="72" t="s">
        <v>10120</v>
      </c>
      <c r="F3875" s="72" t="s">
        <v>9983</v>
      </c>
      <c r="G3875" s="116">
        <v>14187</v>
      </c>
      <c r="H3875" s="73">
        <v>678.68</v>
      </c>
      <c r="I3875" s="70">
        <v>20.903813284611299</v>
      </c>
      <c r="J3875" s="74">
        <v>15154</v>
      </c>
      <c r="K3875" s="73">
        <v>683.63</v>
      </c>
      <c r="L3875" s="75">
        <v>22.1669616605474</v>
      </c>
    </row>
    <row r="3876" spans="2:12" x14ac:dyDescent="0.2">
      <c r="B3876" s="71" t="s">
        <v>7208</v>
      </c>
      <c r="C3876" s="72" t="s">
        <v>7953</v>
      </c>
      <c r="D3876" s="72" t="s">
        <v>8830</v>
      </c>
      <c r="E3876" s="72" t="s">
        <v>10120</v>
      </c>
      <c r="F3876" s="72" t="s">
        <v>9980</v>
      </c>
      <c r="G3876" s="116">
        <v>0</v>
      </c>
      <c r="H3876" s="73">
        <v>0</v>
      </c>
      <c r="I3876" s="70">
        <v>0</v>
      </c>
      <c r="J3876" s="74">
        <v>0</v>
      </c>
      <c r="K3876" s="73">
        <v>0</v>
      </c>
      <c r="L3876" s="75">
        <v>0</v>
      </c>
    </row>
    <row r="3877" spans="2:12" x14ac:dyDescent="0.2">
      <c r="B3877" s="71" t="s">
        <v>7208</v>
      </c>
      <c r="C3877" s="72" t="s">
        <v>7953</v>
      </c>
      <c r="D3877" s="72" t="s">
        <v>8831</v>
      </c>
      <c r="E3877" s="72" t="s">
        <v>10120</v>
      </c>
      <c r="F3877" s="72" t="s">
        <v>9980</v>
      </c>
      <c r="G3877" s="116">
        <v>0</v>
      </c>
      <c r="H3877" s="73">
        <v>0</v>
      </c>
      <c r="I3877" s="70">
        <v>0</v>
      </c>
      <c r="J3877" s="74">
        <v>0</v>
      </c>
      <c r="K3877" s="73">
        <v>0</v>
      </c>
      <c r="L3877" s="75">
        <v>0</v>
      </c>
    </row>
    <row r="3878" spans="2:12" x14ac:dyDescent="0.2">
      <c r="B3878" s="71" t="s">
        <v>7208</v>
      </c>
      <c r="C3878" s="72" t="s">
        <v>7953</v>
      </c>
      <c r="D3878" s="72" t="s">
        <v>8832</v>
      </c>
      <c r="E3878" s="72" t="s">
        <v>10120</v>
      </c>
      <c r="F3878" s="72" t="s">
        <v>9980</v>
      </c>
      <c r="G3878" s="116">
        <v>0</v>
      </c>
      <c r="H3878" s="73">
        <v>0</v>
      </c>
      <c r="I3878" s="70">
        <v>0</v>
      </c>
      <c r="J3878" s="74">
        <v>0</v>
      </c>
      <c r="K3878" s="73">
        <v>0</v>
      </c>
      <c r="L3878" s="75">
        <v>0</v>
      </c>
    </row>
    <row r="3879" spans="2:12" x14ac:dyDescent="0.2">
      <c r="B3879" s="71" t="s">
        <v>7208</v>
      </c>
      <c r="C3879" s="72" t="s">
        <v>7953</v>
      </c>
      <c r="D3879" s="72" t="s">
        <v>8833</v>
      </c>
      <c r="E3879" s="72" t="s">
        <v>10120</v>
      </c>
      <c r="F3879" s="72" t="s">
        <v>9980</v>
      </c>
      <c r="G3879" s="116">
        <v>5207</v>
      </c>
      <c r="H3879" s="73">
        <v>201.87</v>
      </c>
      <c r="I3879" s="70">
        <v>25.793827710903098</v>
      </c>
      <c r="J3879" s="74">
        <v>5426</v>
      </c>
      <c r="K3879" s="73">
        <v>205.79</v>
      </c>
      <c r="L3879" s="75">
        <v>26.366684484182901</v>
      </c>
    </row>
    <row r="3880" spans="2:12" x14ac:dyDescent="0.2">
      <c r="B3880" s="71" t="s">
        <v>7208</v>
      </c>
      <c r="C3880" s="72" t="s">
        <v>7953</v>
      </c>
      <c r="D3880" s="72" t="s">
        <v>8834</v>
      </c>
      <c r="E3880" s="72" t="s">
        <v>10120</v>
      </c>
      <c r="F3880" s="72" t="s">
        <v>9980</v>
      </c>
      <c r="G3880" s="116">
        <v>0</v>
      </c>
      <c r="H3880" s="73">
        <v>0</v>
      </c>
      <c r="I3880" s="70">
        <v>0</v>
      </c>
      <c r="J3880" s="74">
        <v>0</v>
      </c>
      <c r="K3880" s="73">
        <v>0</v>
      </c>
      <c r="L3880" s="75">
        <v>0</v>
      </c>
    </row>
    <row r="3881" spans="2:12" x14ac:dyDescent="0.2">
      <c r="B3881" s="71" t="s">
        <v>7208</v>
      </c>
      <c r="C3881" s="72" t="s">
        <v>7953</v>
      </c>
      <c r="D3881" s="72" t="s">
        <v>8835</v>
      </c>
      <c r="E3881" s="72" t="s">
        <v>10120</v>
      </c>
      <c r="F3881" s="72" t="s">
        <v>9980</v>
      </c>
      <c r="G3881" s="116">
        <v>0</v>
      </c>
      <c r="H3881" s="73">
        <v>0</v>
      </c>
      <c r="I3881" s="70">
        <v>0</v>
      </c>
      <c r="J3881" s="74">
        <v>0</v>
      </c>
      <c r="K3881" s="73">
        <v>0</v>
      </c>
      <c r="L3881" s="75">
        <v>0</v>
      </c>
    </row>
    <row r="3882" spans="2:12" x14ac:dyDescent="0.2">
      <c r="B3882" s="71" t="s">
        <v>7208</v>
      </c>
      <c r="C3882" s="72" t="s">
        <v>7953</v>
      </c>
      <c r="D3882" s="72" t="s">
        <v>9906</v>
      </c>
      <c r="E3882" s="72" t="s">
        <v>10120</v>
      </c>
      <c r="F3882" s="72" t="s">
        <v>9983</v>
      </c>
      <c r="G3882" s="116">
        <v>11908</v>
      </c>
      <c r="H3882" s="73">
        <v>466.48</v>
      </c>
      <c r="I3882" s="70">
        <v>25.5273537986623</v>
      </c>
      <c r="J3882" s="74">
        <v>12920</v>
      </c>
      <c r="K3882" s="73">
        <v>470.08</v>
      </c>
      <c r="L3882" s="75">
        <v>27.4846834581348</v>
      </c>
    </row>
    <row r="3883" spans="2:12" x14ac:dyDescent="0.2">
      <c r="B3883" s="71" t="s">
        <v>7208</v>
      </c>
      <c r="C3883" s="72" t="s">
        <v>7953</v>
      </c>
      <c r="D3883" s="72" t="s">
        <v>4328</v>
      </c>
      <c r="E3883" s="72" t="s">
        <v>10120</v>
      </c>
      <c r="F3883" s="72" t="s">
        <v>9983</v>
      </c>
      <c r="G3883" s="116">
        <v>3831</v>
      </c>
      <c r="H3883" s="73">
        <v>253.63</v>
      </c>
      <c r="I3883" s="70">
        <v>15.104680045735901</v>
      </c>
      <c r="J3883" s="74">
        <v>3828</v>
      </c>
      <c r="K3883" s="73">
        <v>255.41</v>
      </c>
      <c r="L3883" s="75">
        <v>14.9876668885322</v>
      </c>
    </row>
    <row r="3884" spans="2:12" x14ac:dyDescent="0.2">
      <c r="B3884" s="71" t="s">
        <v>7208</v>
      </c>
      <c r="C3884" s="72" t="s">
        <v>7953</v>
      </c>
      <c r="D3884" s="72" t="s">
        <v>8836</v>
      </c>
      <c r="E3884" s="72" t="s">
        <v>10120</v>
      </c>
      <c r="F3884" s="72" t="s">
        <v>9980</v>
      </c>
      <c r="G3884" s="116">
        <v>0</v>
      </c>
      <c r="H3884" s="73">
        <v>0</v>
      </c>
      <c r="I3884" s="70">
        <v>0</v>
      </c>
      <c r="J3884" s="74">
        <v>0</v>
      </c>
      <c r="K3884" s="73">
        <v>0</v>
      </c>
      <c r="L3884" s="75">
        <v>0</v>
      </c>
    </row>
    <row r="3885" spans="2:12" x14ac:dyDescent="0.2">
      <c r="B3885" s="71" t="s">
        <v>7208</v>
      </c>
      <c r="C3885" s="72" t="s">
        <v>7953</v>
      </c>
      <c r="D3885" s="72" t="s">
        <v>8837</v>
      </c>
      <c r="E3885" s="72" t="s">
        <v>10120</v>
      </c>
      <c r="F3885" s="72" t="s">
        <v>9980</v>
      </c>
      <c r="G3885" s="116">
        <v>0</v>
      </c>
      <c r="H3885" s="73">
        <v>0</v>
      </c>
      <c r="I3885" s="70">
        <v>0</v>
      </c>
      <c r="J3885" s="74">
        <v>0</v>
      </c>
      <c r="K3885" s="73">
        <v>0</v>
      </c>
      <c r="L3885" s="75">
        <v>0</v>
      </c>
    </row>
    <row r="3886" spans="2:12" x14ac:dyDescent="0.2">
      <c r="B3886" s="71" t="s">
        <v>7208</v>
      </c>
      <c r="C3886" s="72" t="s">
        <v>7953</v>
      </c>
      <c r="D3886" s="72" t="s">
        <v>7904</v>
      </c>
      <c r="E3886" s="72" t="s">
        <v>10120</v>
      </c>
      <c r="F3886" s="72" t="s">
        <v>9983</v>
      </c>
      <c r="G3886" s="116">
        <v>102728</v>
      </c>
      <c r="H3886" s="73">
        <v>1121.53</v>
      </c>
      <c r="I3886" s="70">
        <v>91.596301481012503</v>
      </c>
      <c r="J3886" s="74">
        <v>104533</v>
      </c>
      <c r="K3886" s="73">
        <v>1121.3499999999999</v>
      </c>
      <c r="L3886" s="75">
        <v>93.220671512016807</v>
      </c>
    </row>
    <row r="3887" spans="2:12" x14ac:dyDescent="0.2">
      <c r="B3887" s="71" t="s">
        <v>7208</v>
      </c>
      <c r="C3887" s="72" t="s">
        <v>7953</v>
      </c>
      <c r="D3887" s="72" t="s">
        <v>8838</v>
      </c>
      <c r="E3887" s="72" t="s">
        <v>10120</v>
      </c>
      <c r="F3887" s="72" t="s">
        <v>9980</v>
      </c>
      <c r="G3887" s="116">
        <v>0</v>
      </c>
      <c r="H3887" s="73">
        <v>0</v>
      </c>
      <c r="I3887" s="70">
        <v>0</v>
      </c>
      <c r="J3887" s="74">
        <v>0</v>
      </c>
      <c r="K3887" s="73">
        <v>0</v>
      </c>
      <c r="L3887" s="75">
        <v>0</v>
      </c>
    </row>
    <row r="3888" spans="2:12" x14ac:dyDescent="0.2">
      <c r="B3888" s="71" t="s">
        <v>7208</v>
      </c>
      <c r="C3888" s="72" t="s">
        <v>7953</v>
      </c>
      <c r="D3888" s="72" t="s">
        <v>8839</v>
      </c>
      <c r="E3888" s="72" t="s">
        <v>10120</v>
      </c>
      <c r="F3888" s="72" t="s">
        <v>9980</v>
      </c>
      <c r="G3888" s="116">
        <v>23895</v>
      </c>
      <c r="H3888" s="73">
        <v>764.4</v>
      </c>
      <c r="I3888" s="70">
        <v>31.259811616954501</v>
      </c>
      <c r="J3888" s="74">
        <v>25874</v>
      </c>
      <c r="K3888" s="73">
        <v>774.31</v>
      </c>
      <c r="L3888" s="75">
        <v>33.415557076623102</v>
      </c>
    </row>
    <row r="3889" spans="2:12" x14ac:dyDescent="0.2">
      <c r="B3889" s="71" t="s">
        <v>7208</v>
      </c>
      <c r="C3889" s="72" t="s">
        <v>7953</v>
      </c>
      <c r="D3889" s="72" t="s">
        <v>8840</v>
      </c>
      <c r="E3889" s="72" t="s">
        <v>10120</v>
      </c>
      <c r="F3889" s="72" t="s">
        <v>9980</v>
      </c>
      <c r="G3889" s="116">
        <v>0</v>
      </c>
      <c r="H3889" s="73">
        <v>0</v>
      </c>
      <c r="I3889" s="70">
        <v>0</v>
      </c>
      <c r="J3889" s="74">
        <v>0</v>
      </c>
      <c r="K3889" s="73">
        <v>0</v>
      </c>
      <c r="L3889" s="75">
        <v>0</v>
      </c>
    </row>
    <row r="3890" spans="2:12" x14ac:dyDescent="0.2">
      <c r="B3890" s="71" t="s">
        <v>7208</v>
      </c>
      <c r="C3890" s="72" t="s">
        <v>7953</v>
      </c>
      <c r="D3890" s="72" t="s">
        <v>4330</v>
      </c>
      <c r="E3890" s="72" t="s">
        <v>10120</v>
      </c>
      <c r="F3890" s="72" t="s">
        <v>9983</v>
      </c>
      <c r="G3890" s="116">
        <v>15905</v>
      </c>
      <c r="H3890" s="73">
        <v>622.32000000000005</v>
      </c>
      <c r="I3890" s="70">
        <v>25.5575909499936</v>
      </c>
      <c r="J3890" s="74">
        <v>17119</v>
      </c>
      <c r="K3890" s="73">
        <v>624.75</v>
      </c>
      <c r="L3890" s="75">
        <v>27.401360544217699</v>
      </c>
    </row>
    <row r="3891" spans="2:12" x14ac:dyDescent="0.2">
      <c r="B3891" s="71" t="s">
        <v>7208</v>
      </c>
      <c r="C3891" s="72" t="s">
        <v>7953</v>
      </c>
      <c r="D3891" s="72" t="s">
        <v>4331</v>
      </c>
      <c r="E3891" s="72" t="s">
        <v>10120</v>
      </c>
      <c r="F3891" s="72" t="s">
        <v>9983</v>
      </c>
      <c r="G3891" s="116">
        <v>8002</v>
      </c>
      <c r="H3891" s="73">
        <v>169.19</v>
      </c>
      <c r="I3891" s="70">
        <v>47.2959394763284</v>
      </c>
      <c r="J3891" s="74">
        <v>7951</v>
      </c>
      <c r="K3891" s="73">
        <v>172.61</v>
      </c>
      <c r="L3891" s="75">
        <v>46.063379873703703</v>
      </c>
    </row>
    <row r="3892" spans="2:12" x14ac:dyDescent="0.2">
      <c r="B3892" s="71" t="s">
        <v>7208</v>
      </c>
      <c r="C3892" s="72" t="s">
        <v>7953</v>
      </c>
      <c r="D3892" s="72" t="s">
        <v>8841</v>
      </c>
      <c r="E3892" s="72" t="s">
        <v>10120</v>
      </c>
      <c r="F3892" s="72" t="s">
        <v>9980</v>
      </c>
      <c r="G3892" s="116">
        <v>0</v>
      </c>
      <c r="H3892" s="73">
        <v>0</v>
      </c>
      <c r="I3892" s="70">
        <v>0</v>
      </c>
      <c r="J3892" s="74">
        <v>0</v>
      </c>
      <c r="K3892" s="73">
        <v>0</v>
      </c>
      <c r="L3892" s="75">
        <v>0</v>
      </c>
    </row>
    <row r="3893" spans="2:12" x14ac:dyDescent="0.2">
      <c r="B3893" s="71" t="s">
        <v>7208</v>
      </c>
      <c r="C3893" s="72" t="s">
        <v>7953</v>
      </c>
      <c r="D3893" s="72" t="s">
        <v>4332</v>
      </c>
      <c r="E3893" s="72" t="s">
        <v>10120</v>
      </c>
      <c r="F3893" s="72" t="s">
        <v>9983</v>
      </c>
      <c r="G3893" s="116">
        <v>13019</v>
      </c>
      <c r="H3893" s="73">
        <v>286.57</v>
      </c>
      <c r="I3893" s="70">
        <v>45.430435844645302</v>
      </c>
      <c r="J3893" s="74">
        <v>10902</v>
      </c>
      <c r="K3893" s="73">
        <v>294.92</v>
      </c>
      <c r="L3893" s="75">
        <v>36.9659568696596</v>
      </c>
    </row>
    <row r="3894" spans="2:12" x14ac:dyDescent="0.2">
      <c r="B3894" s="71" t="s">
        <v>7208</v>
      </c>
      <c r="C3894" s="72" t="s">
        <v>7953</v>
      </c>
      <c r="D3894" s="72" t="s">
        <v>1247</v>
      </c>
      <c r="E3894" s="72" t="s">
        <v>10120</v>
      </c>
      <c r="F3894" s="72" t="s">
        <v>9983</v>
      </c>
      <c r="G3894" s="116">
        <v>6028</v>
      </c>
      <c r="H3894" s="73">
        <v>125.78</v>
      </c>
      <c r="I3894" s="70">
        <v>47.924948322467799</v>
      </c>
      <c r="J3894" s="74">
        <v>11461</v>
      </c>
      <c r="K3894" s="73">
        <v>125.36</v>
      </c>
      <c r="L3894" s="75">
        <v>91.424696873005701</v>
      </c>
    </row>
    <row r="3895" spans="2:12" x14ac:dyDescent="0.2">
      <c r="B3895" s="71" t="s">
        <v>7208</v>
      </c>
      <c r="C3895" s="72" t="s">
        <v>7953</v>
      </c>
      <c r="D3895" s="72" t="s">
        <v>8842</v>
      </c>
      <c r="E3895" s="72" t="s">
        <v>10120</v>
      </c>
      <c r="F3895" s="72" t="s">
        <v>9990</v>
      </c>
      <c r="G3895" s="116">
        <v>0</v>
      </c>
      <c r="H3895" s="73">
        <v>9.2100000000000009</v>
      </c>
      <c r="I3895" s="70">
        <v>0</v>
      </c>
      <c r="J3895" s="74">
        <v>0</v>
      </c>
      <c r="K3895" s="73">
        <v>9.0299999999999994</v>
      </c>
      <c r="L3895" s="75">
        <v>0</v>
      </c>
    </row>
    <row r="3896" spans="2:12" x14ac:dyDescent="0.2">
      <c r="B3896" s="71" t="s">
        <v>7208</v>
      </c>
      <c r="C3896" s="72" t="s">
        <v>7953</v>
      </c>
      <c r="D3896" s="72" t="s">
        <v>8843</v>
      </c>
      <c r="E3896" s="72" t="s">
        <v>10120</v>
      </c>
      <c r="F3896" s="72" t="s">
        <v>9980</v>
      </c>
      <c r="G3896" s="116">
        <v>0</v>
      </c>
      <c r="H3896" s="73">
        <v>0</v>
      </c>
      <c r="I3896" s="70">
        <v>0</v>
      </c>
      <c r="J3896" s="74">
        <v>0</v>
      </c>
      <c r="K3896" s="73">
        <v>0</v>
      </c>
      <c r="L3896" s="75">
        <v>0</v>
      </c>
    </row>
    <row r="3897" spans="2:12" x14ac:dyDescent="0.2">
      <c r="B3897" s="71" t="s">
        <v>7208</v>
      </c>
      <c r="C3897" s="72" t="s">
        <v>7953</v>
      </c>
      <c r="D3897" s="72" t="s">
        <v>8844</v>
      </c>
      <c r="E3897" s="72" t="s">
        <v>10120</v>
      </c>
      <c r="F3897" s="72" t="s">
        <v>9980</v>
      </c>
      <c r="G3897" s="116">
        <v>0</v>
      </c>
      <c r="H3897" s="73">
        <v>0</v>
      </c>
      <c r="I3897" s="70">
        <v>0</v>
      </c>
      <c r="J3897" s="74">
        <v>0</v>
      </c>
      <c r="K3897" s="73">
        <v>0</v>
      </c>
      <c r="L3897" s="75">
        <v>0</v>
      </c>
    </row>
    <row r="3898" spans="2:12" x14ac:dyDescent="0.2">
      <c r="B3898" s="71" t="s">
        <v>7208</v>
      </c>
      <c r="C3898" s="72" t="s">
        <v>7953</v>
      </c>
      <c r="D3898" s="72" t="s">
        <v>8845</v>
      </c>
      <c r="E3898" s="72" t="s">
        <v>10120</v>
      </c>
      <c r="F3898" s="72" t="s">
        <v>9980</v>
      </c>
      <c r="G3898" s="116">
        <v>14280</v>
      </c>
      <c r="H3898" s="73">
        <v>304.13</v>
      </c>
      <c r="I3898" s="70">
        <v>46.953605366126297</v>
      </c>
      <c r="J3898" s="74">
        <v>21741</v>
      </c>
      <c r="K3898" s="73">
        <v>307.91000000000003</v>
      </c>
      <c r="L3898" s="75">
        <v>70.608294631548205</v>
      </c>
    </row>
    <row r="3899" spans="2:12" x14ac:dyDescent="0.2">
      <c r="B3899" s="71" t="s">
        <v>7208</v>
      </c>
      <c r="C3899" s="72" t="s">
        <v>7953</v>
      </c>
      <c r="D3899" s="72" t="s">
        <v>1248</v>
      </c>
      <c r="E3899" s="72" t="s">
        <v>10120</v>
      </c>
      <c r="F3899" s="72" t="s">
        <v>9983</v>
      </c>
      <c r="G3899" s="116">
        <v>3076</v>
      </c>
      <c r="H3899" s="73">
        <v>170.13</v>
      </c>
      <c r="I3899" s="70">
        <v>18.0802915417622</v>
      </c>
      <c r="J3899" s="74">
        <v>3696</v>
      </c>
      <c r="K3899" s="73">
        <v>173.76</v>
      </c>
      <c r="L3899" s="75">
        <v>21.270718232044199</v>
      </c>
    </row>
    <row r="3900" spans="2:12" x14ac:dyDescent="0.2">
      <c r="B3900" s="71" t="s">
        <v>7208</v>
      </c>
      <c r="C3900" s="72" t="s">
        <v>7953</v>
      </c>
      <c r="D3900" s="72" t="s">
        <v>8846</v>
      </c>
      <c r="E3900" s="72" t="s">
        <v>10120</v>
      </c>
      <c r="F3900" s="72" t="s">
        <v>9980</v>
      </c>
      <c r="G3900" s="116">
        <v>0</v>
      </c>
      <c r="H3900" s="73">
        <v>0</v>
      </c>
      <c r="I3900" s="70">
        <v>0</v>
      </c>
      <c r="J3900" s="74">
        <v>0</v>
      </c>
      <c r="K3900" s="73">
        <v>0</v>
      </c>
      <c r="L3900" s="75">
        <v>0</v>
      </c>
    </row>
    <row r="3901" spans="2:12" x14ac:dyDescent="0.2">
      <c r="B3901" s="71" t="s">
        <v>7208</v>
      </c>
      <c r="C3901" s="72" t="s">
        <v>7953</v>
      </c>
      <c r="D3901" s="72" t="s">
        <v>8847</v>
      </c>
      <c r="E3901" s="72" t="s">
        <v>10120</v>
      </c>
      <c r="F3901" s="72" t="s">
        <v>9980</v>
      </c>
      <c r="G3901" s="116">
        <v>0</v>
      </c>
      <c r="H3901" s="73">
        <v>0</v>
      </c>
      <c r="I3901" s="70">
        <v>0</v>
      </c>
      <c r="J3901" s="74">
        <v>0</v>
      </c>
      <c r="K3901" s="73">
        <v>0</v>
      </c>
      <c r="L3901" s="75">
        <v>0</v>
      </c>
    </row>
    <row r="3902" spans="2:12" x14ac:dyDescent="0.2">
      <c r="B3902" s="71" t="s">
        <v>7208</v>
      </c>
      <c r="C3902" s="72" t="s">
        <v>7953</v>
      </c>
      <c r="D3902" s="72" t="s">
        <v>1250</v>
      </c>
      <c r="E3902" s="72" t="s">
        <v>10120</v>
      </c>
      <c r="F3902" s="72" t="s">
        <v>9983</v>
      </c>
      <c r="G3902" s="116">
        <v>14939</v>
      </c>
      <c r="H3902" s="73">
        <v>220.24</v>
      </c>
      <c r="I3902" s="70">
        <v>67.830548492553604</v>
      </c>
      <c r="J3902" s="74">
        <v>18275</v>
      </c>
      <c r="K3902" s="73">
        <v>218.47</v>
      </c>
      <c r="L3902" s="75">
        <v>83.649929052043802</v>
      </c>
    </row>
    <row r="3903" spans="2:12" x14ac:dyDescent="0.2">
      <c r="B3903" s="71" t="s">
        <v>7208</v>
      </c>
      <c r="C3903" s="72" t="s">
        <v>7953</v>
      </c>
      <c r="D3903" s="72" t="s">
        <v>8848</v>
      </c>
      <c r="E3903" s="72" t="s">
        <v>10120</v>
      </c>
      <c r="F3903" s="72" t="s">
        <v>9980</v>
      </c>
      <c r="G3903" s="116">
        <v>8165</v>
      </c>
      <c r="H3903" s="73">
        <v>479.91</v>
      </c>
      <c r="I3903" s="70">
        <v>17.013606717926301</v>
      </c>
      <c r="J3903" s="74">
        <v>8476</v>
      </c>
      <c r="K3903" s="73">
        <v>490.75</v>
      </c>
      <c r="L3903" s="75">
        <v>17.2715231788079</v>
      </c>
    </row>
    <row r="3904" spans="2:12" x14ac:dyDescent="0.2">
      <c r="B3904" s="71" t="s">
        <v>7208</v>
      </c>
      <c r="C3904" s="72" t="s">
        <v>7953</v>
      </c>
      <c r="D3904" s="72" t="s">
        <v>8849</v>
      </c>
      <c r="E3904" s="72" t="s">
        <v>10120</v>
      </c>
      <c r="F3904" s="72" t="s">
        <v>9980</v>
      </c>
      <c r="G3904" s="116">
        <v>3477</v>
      </c>
      <c r="H3904" s="73">
        <v>140.66</v>
      </c>
      <c r="I3904" s="70">
        <v>24.719181003839001</v>
      </c>
      <c r="J3904" s="74">
        <v>3649</v>
      </c>
      <c r="K3904" s="73">
        <v>141.30000000000001</v>
      </c>
      <c r="L3904" s="75">
        <v>25.824486907289501</v>
      </c>
    </row>
    <row r="3905" spans="2:12" x14ac:dyDescent="0.2">
      <c r="B3905" s="71" t="s">
        <v>7208</v>
      </c>
      <c r="C3905" s="72" t="s">
        <v>7953</v>
      </c>
      <c r="D3905" s="72" t="s">
        <v>9907</v>
      </c>
      <c r="E3905" s="72" t="s">
        <v>10120</v>
      </c>
      <c r="F3905" s="72" t="s">
        <v>9983</v>
      </c>
      <c r="G3905" s="116">
        <v>5796</v>
      </c>
      <c r="H3905" s="73">
        <v>175.17</v>
      </c>
      <c r="I3905" s="70">
        <v>33.087857509847602</v>
      </c>
      <c r="J3905" s="74">
        <v>6782</v>
      </c>
      <c r="K3905" s="73">
        <v>189.78</v>
      </c>
      <c r="L3905" s="75">
        <v>35.736115502160402</v>
      </c>
    </row>
    <row r="3906" spans="2:12" x14ac:dyDescent="0.2">
      <c r="B3906" s="71" t="s">
        <v>7208</v>
      </c>
      <c r="C3906" s="72" t="s">
        <v>7953</v>
      </c>
      <c r="D3906" s="72" t="s">
        <v>8850</v>
      </c>
      <c r="E3906" s="72" t="s">
        <v>10120</v>
      </c>
      <c r="F3906" s="72" t="s">
        <v>9980</v>
      </c>
      <c r="G3906" s="116">
        <v>0</v>
      </c>
      <c r="H3906" s="73">
        <v>0</v>
      </c>
      <c r="I3906" s="70">
        <v>0</v>
      </c>
      <c r="J3906" s="74">
        <v>0</v>
      </c>
      <c r="K3906" s="73">
        <v>0</v>
      </c>
      <c r="L3906" s="75">
        <v>0</v>
      </c>
    </row>
    <row r="3907" spans="2:12" x14ac:dyDescent="0.2">
      <c r="B3907" s="71" t="s">
        <v>7208</v>
      </c>
      <c r="C3907" s="72" t="s">
        <v>7953</v>
      </c>
      <c r="D3907" s="72" t="s">
        <v>8851</v>
      </c>
      <c r="E3907" s="72" t="s">
        <v>10120</v>
      </c>
      <c r="F3907" s="72" t="s">
        <v>9980</v>
      </c>
      <c r="G3907" s="116">
        <v>0</v>
      </c>
      <c r="H3907" s="73">
        <v>0</v>
      </c>
      <c r="I3907" s="70">
        <v>0</v>
      </c>
      <c r="J3907" s="74">
        <v>0</v>
      </c>
      <c r="K3907" s="73">
        <v>0</v>
      </c>
      <c r="L3907" s="75">
        <v>0</v>
      </c>
    </row>
    <row r="3908" spans="2:12" x14ac:dyDescent="0.2">
      <c r="B3908" s="71" t="s">
        <v>7208</v>
      </c>
      <c r="C3908" s="72" t="s">
        <v>7953</v>
      </c>
      <c r="D3908" s="72" t="s">
        <v>8852</v>
      </c>
      <c r="E3908" s="72" t="s">
        <v>10120</v>
      </c>
      <c r="F3908" s="72" t="s">
        <v>9980</v>
      </c>
      <c r="G3908" s="116">
        <v>0</v>
      </c>
      <c r="H3908" s="73">
        <v>0</v>
      </c>
      <c r="I3908" s="70">
        <v>0</v>
      </c>
      <c r="J3908" s="74">
        <v>0</v>
      </c>
      <c r="K3908" s="73">
        <v>0</v>
      </c>
      <c r="L3908" s="75">
        <v>0</v>
      </c>
    </row>
    <row r="3909" spans="2:12" x14ac:dyDescent="0.2">
      <c r="B3909" s="71" t="s">
        <v>7208</v>
      </c>
      <c r="C3909" s="72" t="s">
        <v>7953</v>
      </c>
      <c r="D3909" s="72" t="s">
        <v>8853</v>
      </c>
      <c r="E3909" s="72" t="s">
        <v>10120</v>
      </c>
      <c r="F3909" s="72" t="s">
        <v>9980</v>
      </c>
      <c r="G3909" s="116">
        <v>0</v>
      </c>
      <c r="H3909" s="73">
        <v>0</v>
      </c>
      <c r="I3909" s="70">
        <v>0</v>
      </c>
      <c r="J3909" s="74">
        <v>0</v>
      </c>
      <c r="K3909" s="73">
        <v>0</v>
      </c>
      <c r="L3909" s="75">
        <v>0</v>
      </c>
    </row>
    <row r="3910" spans="2:12" x14ac:dyDescent="0.2">
      <c r="B3910" s="71" t="s">
        <v>7208</v>
      </c>
      <c r="C3910" s="72" t="s">
        <v>7953</v>
      </c>
      <c r="D3910" s="72" t="s">
        <v>8854</v>
      </c>
      <c r="E3910" s="72" t="s">
        <v>10120</v>
      </c>
      <c r="F3910" s="72" t="s">
        <v>9980</v>
      </c>
      <c r="G3910" s="116">
        <v>18823</v>
      </c>
      <c r="H3910" s="73">
        <v>424.2</v>
      </c>
      <c r="I3910" s="70">
        <v>44.3729372937294</v>
      </c>
      <c r="J3910" s="74">
        <v>27337</v>
      </c>
      <c r="K3910" s="73">
        <v>427.66</v>
      </c>
      <c r="L3910" s="75">
        <v>63.922274704204298</v>
      </c>
    </row>
    <row r="3911" spans="2:12" x14ac:dyDescent="0.2">
      <c r="B3911" s="71" t="s">
        <v>7208</v>
      </c>
      <c r="C3911" s="72" t="s">
        <v>7953</v>
      </c>
      <c r="D3911" s="72" t="s">
        <v>8855</v>
      </c>
      <c r="E3911" s="72" t="s">
        <v>10120</v>
      </c>
      <c r="F3911" s="72" t="s">
        <v>9980</v>
      </c>
      <c r="G3911" s="116">
        <v>0</v>
      </c>
      <c r="H3911" s="73">
        <v>0</v>
      </c>
      <c r="I3911" s="70">
        <v>0</v>
      </c>
      <c r="J3911" s="74">
        <v>0</v>
      </c>
      <c r="K3911" s="73">
        <v>0</v>
      </c>
      <c r="L3911" s="75">
        <v>0</v>
      </c>
    </row>
    <row r="3912" spans="2:12" x14ac:dyDescent="0.2">
      <c r="B3912" s="71" t="s">
        <v>7208</v>
      </c>
      <c r="C3912" s="72" t="s">
        <v>7953</v>
      </c>
      <c r="D3912" s="72" t="s">
        <v>8856</v>
      </c>
      <c r="E3912" s="72" t="s">
        <v>10120</v>
      </c>
      <c r="F3912" s="72" t="s">
        <v>9980</v>
      </c>
      <c r="G3912" s="116">
        <v>0</v>
      </c>
      <c r="H3912" s="73">
        <v>0</v>
      </c>
      <c r="I3912" s="70">
        <v>0</v>
      </c>
      <c r="J3912" s="74">
        <v>0</v>
      </c>
      <c r="K3912" s="73">
        <v>0</v>
      </c>
      <c r="L3912" s="75">
        <v>0</v>
      </c>
    </row>
    <row r="3913" spans="2:12" x14ac:dyDescent="0.2">
      <c r="B3913" s="71" t="s">
        <v>7208</v>
      </c>
      <c r="C3913" s="72" t="s">
        <v>7953</v>
      </c>
      <c r="D3913" s="72" t="s">
        <v>8857</v>
      </c>
      <c r="E3913" s="72" t="s">
        <v>10120</v>
      </c>
      <c r="F3913" s="72" t="s">
        <v>9980</v>
      </c>
      <c r="G3913" s="116">
        <v>0</v>
      </c>
      <c r="H3913" s="73">
        <v>0</v>
      </c>
      <c r="I3913" s="70">
        <v>0</v>
      </c>
      <c r="J3913" s="74">
        <v>0</v>
      </c>
      <c r="K3913" s="73">
        <v>0</v>
      </c>
      <c r="L3913" s="75">
        <v>0</v>
      </c>
    </row>
    <row r="3914" spans="2:12" x14ac:dyDescent="0.2">
      <c r="B3914" s="71" t="s">
        <v>7208</v>
      </c>
      <c r="C3914" s="72" t="s">
        <v>7953</v>
      </c>
      <c r="D3914" s="72" t="s">
        <v>8858</v>
      </c>
      <c r="E3914" s="72" t="s">
        <v>10120</v>
      </c>
      <c r="F3914" s="72" t="s">
        <v>9980</v>
      </c>
      <c r="G3914" s="116">
        <v>0</v>
      </c>
      <c r="H3914" s="73">
        <v>0</v>
      </c>
      <c r="I3914" s="70">
        <v>0</v>
      </c>
      <c r="J3914" s="74">
        <v>0</v>
      </c>
      <c r="K3914" s="73">
        <v>0</v>
      </c>
      <c r="L3914" s="75">
        <v>0</v>
      </c>
    </row>
    <row r="3915" spans="2:12" x14ac:dyDescent="0.2">
      <c r="B3915" s="71" t="s">
        <v>7208</v>
      </c>
      <c r="C3915" s="72" t="s">
        <v>7953</v>
      </c>
      <c r="D3915" s="72" t="s">
        <v>1253</v>
      </c>
      <c r="E3915" s="72" t="s">
        <v>10120</v>
      </c>
      <c r="F3915" s="72" t="s">
        <v>9983</v>
      </c>
      <c r="G3915" s="116">
        <v>18647</v>
      </c>
      <c r="H3915" s="73">
        <v>407.89</v>
      </c>
      <c r="I3915" s="70">
        <v>45.715756699110102</v>
      </c>
      <c r="J3915" s="74">
        <v>20675</v>
      </c>
      <c r="K3915" s="73">
        <v>413.86</v>
      </c>
      <c r="L3915" s="75">
        <v>49.956507031363302</v>
      </c>
    </row>
    <row r="3916" spans="2:12" x14ac:dyDescent="0.2">
      <c r="B3916" s="71" t="s">
        <v>7208</v>
      </c>
      <c r="C3916" s="72" t="s">
        <v>7953</v>
      </c>
      <c r="D3916" s="72" t="s">
        <v>8859</v>
      </c>
      <c r="E3916" s="72" t="s">
        <v>10120</v>
      </c>
      <c r="F3916" s="72" t="s">
        <v>9980</v>
      </c>
      <c r="G3916" s="116">
        <v>0</v>
      </c>
      <c r="H3916" s="73">
        <v>0</v>
      </c>
      <c r="I3916" s="70">
        <v>0</v>
      </c>
      <c r="J3916" s="74">
        <v>0</v>
      </c>
      <c r="K3916" s="73">
        <v>0</v>
      </c>
      <c r="L3916" s="75">
        <v>0</v>
      </c>
    </row>
    <row r="3917" spans="2:12" x14ac:dyDescent="0.2">
      <c r="B3917" s="71" t="s">
        <v>7208</v>
      </c>
      <c r="C3917" s="72" t="s">
        <v>7953</v>
      </c>
      <c r="D3917" s="72" t="s">
        <v>8860</v>
      </c>
      <c r="E3917" s="72" t="s">
        <v>10120</v>
      </c>
      <c r="F3917" s="72" t="s">
        <v>9980</v>
      </c>
      <c r="G3917" s="116">
        <v>0</v>
      </c>
      <c r="H3917" s="73">
        <v>0</v>
      </c>
      <c r="I3917" s="70">
        <v>0</v>
      </c>
      <c r="J3917" s="74">
        <v>0</v>
      </c>
      <c r="K3917" s="73">
        <v>0</v>
      </c>
      <c r="L3917" s="75">
        <v>0</v>
      </c>
    </row>
    <row r="3918" spans="2:12" x14ac:dyDescent="0.2">
      <c r="B3918" s="71" t="s">
        <v>7208</v>
      </c>
      <c r="C3918" s="72" t="s">
        <v>7953</v>
      </c>
      <c r="D3918" s="72" t="s">
        <v>1254</v>
      </c>
      <c r="E3918" s="72" t="s">
        <v>10120</v>
      </c>
      <c r="F3918" s="72" t="s">
        <v>9983</v>
      </c>
      <c r="G3918" s="116">
        <v>10152</v>
      </c>
      <c r="H3918" s="73">
        <v>168.08</v>
      </c>
      <c r="I3918" s="70">
        <v>60.399809614469298</v>
      </c>
      <c r="J3918" s="74">
        <v>10018</v>
      </c>
      <c r="K3918" s="73">
        <v>165</v>
      </c>
      <c r="L3918" s="75">
        <v>60.715151515151497</v>
      </c>
    </row>
    <row r="3919" spans="2:12" x14ac:dyDescent="0.2">
      <c r="B3919" s="71" t="s">
        <v>7208</v>
      </c>
      <c r="C3919" s="72" t="s">
        <v>7953</v>
      </c>
      <c r="D3919" s="72" t="s">
        <v>8861</v>
      </c>
      <c r="E3919" s="72" t="s">
        <v>10120</v>
      </c>
      <c r="F3919" s="72" t="s">
        <v>9980</v>
      </c>
      <c r="G3919" s="116">
        <v>5321</v>
      </c>
      <c r="H3919" s="73">
        <v>255.91</v>
      </c>
      <c r="I3919" s="70">
        <v>20.7924661013638</v>
      </c>
      <c r="J3919" s="74">
        <v>6243</v>
      </c>
      <c r="K3919" s="73">
        <v>259.7</v>
      </c>
      <c r="L3919" s="75">
        <v>24.039276087793599</v>
      </c>
    </row>
    <row r="3920" spans="2:12" x14ac:dyDescent="0.2">
      <c r="B3920" s="71" t="s">
        <v>7208</v>
      </c>
      <c r="C3920" s="72" t="s">
        <v>7953</v>
      </c>
      <c r="D3920" s="72" t="s">
        <v>8862</v>
      </c>
      <c r="E3920" s="72" t="s">
        <v>10120</v>
      </c>
      <c r="F3920" s="72" t="s">
        <v>9980</v>
      </c>
      <c r="G3920" s="116">
        <v>0</v>
      </c>
      <c r="H3920" s="73">
        <v>0</v>
      </c>
      <c r="I3920" s="70">
        <v>0</v>
      </c>
      <c r="J3920" s="74">
        <v>0</v>
      </c>
      <c r="K3920" s="73">
        <v>0</v>
      </c>
      <c r="L3920" s="75">
        <v>0</v>
      </c>
    </row>
    <row r="3921" spans="2:12" x14ac:dyDescent="0.2">
      <c r="B3921" s="71" t="s">
        <v>7208</v>
      </c>
      <c r="C3921" s="72" t="s">
        <v>7953</v>
      </c>
      <c r="D3921" s="72" t="s">
        <v>8863</v>
      </c>
      <c r="E3921" s="72" t="s">
        <v>10120</v>
      </c>
      <c r="F3921" s="72" t="s">
        <v>9980</v>
      </c>
      <c r="G3921" s="116">
        <v>0</v>
      </c>
      <c r="H3921" s="73">
        <v>0</v>
      </c>
      <c r="I3921" s="70">
        <v>0</v>
      </c>
      <c r="J3921" s="74">
        <v>0</v>
      </c>
      <c r="K3921" s="73">
        <v>0</v>
      </c>
      <c r="L3921" s="75">
        <v>0</v>
      </c>
    </row>
    <row r="3922" spans="2:12" x14ac:dyDescent="0.2">
      <c r="B3922" s="71" t="s">
        <v>7208</v>
      </c>
      <c r="C3922" s="72" t="s">
        <v>7953</v>
      </c>
      <c r="D3922" s="72" t="s">
        <v>1255</v>
      </c>
      <c r="E3922" s="72" t="s">
        <v>10120</v>
      </c>
      <c r="F3922" s="72" t="s">
        <v>9983</v>
      </c>
      <c r="G3922" s="116">
        <v>16826</v>
      </c>
      <c r="H3922" s="73">
        <v>191.78</v>
      </c>
      <c r="I3922" s="70">
        <v>87.735947439774705</v>
      </c>
      <c r="J3922" s="74">
        <v>9810</v>
      </c>
      <c r="K3922" s="73">
        <v>200.49</v>
      </c>
      <c r="L3922" s="75">
        <v>48.930121203052501</v>
      </c>
    </row>
    <row r="3923" spans="2:12" x14ac:dyDescent="0.2">
      <c r="B3923" s="71" t="s">
        <v>7208</v>
      </c>
      <c r="C3923" s="72" t="s">
        <v>7953</v>
      </c>
      <c r="D3923" s="72" t="s">
        <v>8864</v>
      </c>
      <c r="E3923" s="72" t="s">
        <v>10120</v>
      </c>
      <c r="F3923" s="72" t="s">
        <v>9990</v>
      </c>
      <c r="G3923" s="116">
        <v>0</v>
      </c>
      <c r="H3923" s="73">
        <v>19.59</v>
      </c>
      <c r="I3923" s="70">
        <v>0</v>
      </c>
      <c r="J3923" s="74">
        <v>0</v>
      </c>
      <c r="K3923" s="73">
        <v>20</v>
      </c>
      <c r="L3923" s="75">
        <v>0</v>
      </c>
    </row>
    <row r="3924" spans="2:12" x14ac:dyDescent="0.2">
      <c r="B3924" s="71" t="s">
        <v>7208</v>
      </c>
      <c r="C3924" s="72" t="s">
        <v>7953</v>
      </c>
      <c r="D3924" s="72" t="s">
        <v>8865</v>
      </c>
      <c r="E3924" s="72" t="s">
        <v>10120</v>
      </c>
      <c r="F3924" s="72" t="s">
        <v>9980</v>
      </c>
      <c r="G3924" s="116">
        <v>0</v>
      </c>
      <c r="H3924" s="73">
        <v>0</v>
      </c>
      <c r="I3924" s="70">
        <v>0</v>
      </c>
      <c r="J3924" s="74">
        <v>0</v>
      </c>
      <c r="K3924" s="73">
        <v>0</v>
      </c>
      <c r="L3924" s="75">
        <v>0</v>
      </c>
    </row>
    <row r="3925" spans="2:12" x14ac:dyDescent="0.2">
      <c r="B3925" s="71" t="s">
        <v>7208</v>
      </c>
      <c r="C3925" s="72" t="s">
        <v>7953</v>
      </c>
      <c r="D3925" s="72" t="s">
        <v>8866</v>
      </c>
      <c r="E3925" s="72" t="s">
        <v>10120</v>
      </c>
      <c r="F3925" s="72" t="s">
        <v>9980</v>
      </c>
      <c r="G3925" s="116">
        <v>4090</v>
      </c>
      <c r="H3925" s="73">
        <v>211.83</v>
      </c>
      <c r="I3925" s="70">
        <v>19.307935608742898</v>
      </c>
      <c r="J3925" s="74">
        <v>7905</v>
      </c>
      <c r="K3925" s="73">
        <v>213.47</v>
      </c>
      <c r="L3925" s="75">
        <v>37.030964538342602</v>
      </c>
    </row>
    <row r="3926" spans="2:12" x14ac:dyDescent="0.2">
      <c r="B3926" s="71" t="s">
        <v>7208</v>
      </c>
      <c r="C3926" s="72" t="s">
        <v>7953</v>
      </c>
      <c r="D3926" s="72" t="s">
        <v>8867</v>
      </c>
      <c r="E3926" s="72" t="s">
        <v>10120</v>
      </c>
      <c r="F3926" s="72" t="s">
        <v>9980</v>
      </c>
      <c r="G3926" s="116">
        <v>0</v>
      </c>
      <c r="H3926" s="73">
        <v>0</v>
      </c>
      <c r="I3926" s="70">
        <v>0</v>
      </c>
      <c r="J3926" s="74">
        <v>0</v>
      </c>
      <c r="K3926" s="73">
        <v>0</v>
      </c>
      <c r="L3926" s="75">
        <v>0</v>
      </c>
    </row>
    <row r="3927" spans="2:12" x14ac:dyDescent="0.2">
      <c r="B3927" s="71" t="s">
        <v>7208</v>
      </c>
      <c r="C3927" s="72" t="s">
        <v>7953</v>
      </c>
      <c r="D3927" s="72" t="s">
        <v>8868</v>
      </c>
      <c r="E3927" s="72" t="s">
        <v>10120</v>
      </c>
      <c r="F3927" s="72" t="s">
        <v>9980</v>
      </c>
      <c r="G3927" s="116">
        <v>0</v>
      </c>
      <c r="H3927" s="73">
        <v>0</v>
      </c>
      <c r="I3927" s="70">
        <v>0</v>
      </c>
      <c r="J3927" s="74">
        <v>0</v>
      </c>
      <c r="K3927" s="73">
        <v>0</v>
      </c>
      <c r="L3927" s="75">
        <v>0</v>
      </c>
    </row>
    <row r="3928" spans="2:12" x14ac:dyDescent="0.2">
      <c r="B3928" s="71" t="s">
        <v>7208</v>
      </c>
      <c r="C3928" s="72" t="s">
        <v>7953</v>
      </c>
      <c r="D3928" s="72" t="s">
        <v>1257</v>
      </c>
      <c r="E3928" s="72" t="s">
        <v>10120</v>
      </c>
      <c r="F3928" s="72" t="s">
        <v>9983</v>
      </c>
      <c r="G3928" s="116">
        <v>722738</v>
      </c>
      <c r="H3928" s="73">
        <v>15272.5</v>
      </c>
      <c r="I3928" s="70">
        <v>47.322835161237499</v>
      </c>
      <c r="J3928" s="74">
        <v>731299</v>
      </c>
      <c r="K3928" s="73">
        <v>15454.33</v>
      </c>
      <c r="L3928" s="75">
        <v>47.320006755388299</v>
      </c>
    </row>
    <row r="3929" spans="2:12" x14ac:dyDescent="0.2">
      <c r="B3929" s="71" t="s">
        <v>7208</v>
      </c>
      <c r="C3929" s="72" t="s">
        <v>7953</v>
      </c>
      <c r="D3929" s="72" t="s">
        <v>1258</v>
      </c>
      <c r="E3929" s="72" t="s">
        <v>10120</v>
      </c>
      <c r="F3929" s="72" t="s">
        <v>9983</v>
      </c>
      <c r="G3929" s="116">
        <v>13886</v>
      </c>
      <c r="H3929" s="73">
        <v>183.17</v>
      </c>
      <c r="I3929" s="70">
        <v>75.809357427526393</v>
      </c>
      <c r="J3929" s="74">
        <v>14935</v>
      </c>
      <c r="K3929" s="73">
        <v>182.86</v>
      </c>
      <c r="L3929" s="75">
        <v>81.674505085858002</v>
      </c>
    </row>
    <row r="3930" spans="2:12" x14ac:dyDescent="0.2">
      <c r="B3930" s="71" t="s">
        <v>7208</v>
      </c>
      <c r="C3930" s="72" t="s">
        <v>7953</v>
      </c>
      <c r="D3930" s="72" t="s">
        <v>1259</v>
      </c>
      <c r="E3930" s="72" t="s">
        <v>10120</v>
      </c>
      <c r="F3930" s="72" t="s">
        <v>9983</v>
      </c>
      <c r="G3930" s="116">
        <v>7710</v>
      </c>
      <c r="H3930" s="73">
        <v>660.33</v>
      </c>
      <c r="I3930" s="70">
        <v>11.675980191722299</v>
      </c>
      <c r="J3930" s="74">
        <v>8849</v>
      </c>
      <c r="K3930" s="73">
        <v>728.9</v>
      </c>
      <c r="L3930" s="75">
        <v>12.140211277267101</v>
      </c>
    </row>
    <row r="3931" spans="2:12" x14ac:dyDescent="0.2">
      <c r="B3931" s="71" t="s">
        <v>7208</v>
      </c>
      <c r="C3931" s="72" t="s">
        <v>7953</v>
      </c>
      <c r="D3931" s="72" t="s">
        <v>1260</v>
      </c>
      <c r="E3931" s="72" t="s">
        <v>10120</v>
      </c>
      <c r="F3931" s="72" t="s">
        <v>9983</v>
      </c>
      <c r="G3931" s="116">
        <v>1669</v>
      </c>
      <c r="H3931" s="73">
        <v>134.68</v>
      </c>
      <c r="I3931" s="70">
        <v>12.392337392337399</v>
      </c>
      <c r="J3931" s="74">
        <v>2560</v>
      </c>
      <c r="K3931" s="73">
        <v>132.81</v>
      </c>
      <c r="L3931" s="75">
        <v>19.2756569535427</v>
      </c>
    </row>
    <row r="3932" spans="2:12" x14ac:dyDescent="0.2">
      <c r="B3932" s="71" t="s">
        <v>7208</v>
      </c>
      <c r="C3932" s="72" t="s">
        <v>7953</v>
      </c>
      <c r="D3932" s="72" t="s">
        <v>8869</v>
      </c>
      <c r="E3932" s="72" t="s">
        <v>10120</v>
      </c>
      <c r="F3932" s="72" t="s">
        <v>9980</v>
      </c>
      <c r="G3932" s="116">
        <v>3204</v>
      </c>
      <c r="H3932" s="73">
        <v>137.96</v>
      </c>
      <c r="I3932" s="70">
        <v>23.2241229341838</v>
      </c>
      <c r="J3932" s="74">
        <v>3484</v>
      </c>
      <c r="K3932" s="73">
        <v>147.36000000000001</v>
      </c>
      <c r="L3932" s="75">
        <v>23.642779587404998</v>
      </c>
    </row>
    <row r="3933" spans="2:12" x14ac:dyDescent="0.2">
      <c r="B3933" s="71" t="s">
        <v>7208</v>
      </c>
      <c r="C3933" s="72" t="s">
        <v>7953</v>
      </c>
      <c r="D3933" s="72" t="s">
        <v>8870</v>
      </c>
      <c r="E3933" s="72" t="s">
        <v>10120</v>
      </c>
      <c r="F3933" s="72" t="s">
        <v>9980</v>
      </c>
      <c r="G3933" s="116">
        <v>5836</v>
      </c>
      <c r="H3933" s="73">
        <v>155.93</v>
      </c>
      <c r="I3933" s="70">
        <v>37.427050599627997</v>
      </c>
      <c r="J3933" s="74">
        <v>4808</v>
      </c>
      <c r="K3933" s="73">
        <v>156.85</v>
      </c>
      <c r="L3933" s="75">
        <v>30.653490596110899</v>
      </c>
    </row>
    <row r="3934" spans="2:12" x14ac:dyDescent="0.2">
      <c r="B3934" s="71" t="s">
        <v>7208</v>
      </c>
      <c r="C3934" s="72" t="s">
        <v>7953</v>
      </c>
      <c r="D3934" s="72" t="s">
        <v>8871</v>
      </c>
      <c r="E3934" s="72" t="s">
        <v>10120</v>
      </c>
      <c r="F3934" s="72" t="s">
        <v>9980</v>
      </c>
      <c r="G3934" s="116">
        <v>6232</v>
      </c>
      <c r="H3934" s="73">
        <v>286.08</v>
      </c>
      <c r="I3934" s="70">
        <v>21.7841163310962</v>
      </c>
      <c r="J3934" s="74">
        <v>6356</v>
      </c>
      <c r="K3934" s="73">
        <v>286.64</v>
      </c>
      <c r="L3934" s="75">
        <v>22.174155735417202</v>
      </c>
    </row>
    <row r="3935" spans="2:12" x14ac:dyDescent="0.2">
      <c r="B3935" s="71" t="s">
        <v>7208</v>
      </c>
      <c r="C3935" s="72" t="s">
        <v>7953</v>
      </c>
      <c r="D3935" s="72" t="s">
        <v>6834</v>
      </c>
      <c r="E3935" s="72" t="s">
        <v>10120</v>
      </c>
      <c r="F3935" s="72" t="s">
        <v>9983</v>
      </c>
      <c r="G3935" s="116">
        <v>673</v>
      </c>
      <c r="H3935" s="73">
        <v>45.05</v>
      </c>
      <c r="I3935" s="70">
        <v>14.9389567147614</v>
      </c>
      <c r="J3935" s="74">
        <v>720</v>
      </c>
      <c r="K3935" s="73">
        <v>44.23</v>
      </c>
      <c r="L3935" s="75">
        <v>16.278543974677799</v>
      </c>
    </row>
    <row r="3936" spans="2:12" x14ac:dyDescent="0.2">
      <c r="B3936" s="71" t="s">
        <v>7208</v>
      </c>
      <c r="C3936" s="72" t="s">
        <v>7953</v>
      </c>
      <c r="D3936" s="72" t="s">
        <v>8872</v>
      </c>
      <c r="E3936" s="72" t="s">
        <v>10120</v>
      </c>
      <c r="F3936" s="72" t="s">
        <v>9980</v>
      </c>
      <c r="G3936" s="116">
        <v>0</v>
      </c>
      <c r="H3936" s="73">
        <v>0</v>
      </c>
      <c r="I3936" s="70">
        <v>0</v>
      </c>
      <c r="J3936" s="74">
        <v>0</v>
      </c>
      <c r="K3936" s="73">
        <v>0</v>
      </c>
      <c r="L3936" s="75">
        <v>0</v>
      </c>
    </row>
    <row r="3937" spans="2:12" x14ac:dyDescent="0.2">
      <c r="B3937" s="71" t="s">
        <v>7208</v>
      </c>
      <c r="C3937" s="72" t="s">
        <v>7953</v>
      </c>
      <c r="D3937" s="72" t="s">
        <v>8873</v>
      </c>
      <c r="E3937" s="72" t="s">
        <v>10120</v>
      </c>
      <c r="F3937" s="72" t="s">
        <v>9980</v>
      </c>
      <c r="G3937" s="116">
        <v>0</v>
      </c>
      <c r="H3937" s="73">
        <v>0</v>
      </c>
      <c r="I3937" s="70">
        <v>0</v>
      </c>
      <c r="J3937" s="74">
        <v>0</v>
      </c>
      <c r="K3937" s="73">
        <v>0</v>
      </c>
      <c r="L3937" s="75">
        <v>0</v>
      </c>
    </row>
    <row r="3938" spans="2:12" x14ac:dyDescent="0.2">
      <c r="B3938" s="71" t="s">
        <v>7208</v>
      </c>
      <c r="C3938" s="72" t="s">
        <v>7953</v>
      </c>
      <c r="D3938" s="72" t="s">
        <v>1261</v>
      </c>
      <c r="E3938" s="72" t="s">
        <v>10120</v>
      </c>
      <c r="F3938" s="72" t="s">
        <v>9983</v>
      </c>
      <c r="G3938" s="116">
        <v>5634</v>
      </c>
      <c r="H3938" s="73">
        <v>99.53</v>
      </c>
      <c r="I3938" s="70">
        <v>56.606048427609799</v>
      </c>
      <c r="J3938" s="74">
        <v>6609</v>
      </c>
      <c r="K3938" s="73">
        <v>99.92</v>
      </c>
      <c r="L3938" s="75">
        <v>66.142914331465207</v>
      </c>
    </row>
    <row r="3939" spans="2:12" x14ac:dyDescent="0.2">
      <c r="B3939" s="71" t="s">
        <v>7208</v>
      </c>
      <c r="C3939" s="72" t="s">
        <v>7953</v>
      </c>
      <c r="D3939" s="72" t="s">
        <v>8874</v>
      </c>
      <c r="E3939" s="72" t="s">
        <v>10120</v>
      </c>
      <c r="F3939" s="72" t="s">
        <v>9980</v>
      </c>
      <c r="G3939" s="116">
        <v>10026</v>
      </c>
      <c r="H3939" s="73">
        <v>195.88</v>
      </c>
      <c r="I3939" s="70">
        <v>51.184398611394698</v>
      </c>
      <c r="J3939" s="74">
        <v>10067</v>
      </c>
      <c r="K3939" s="73">
        <v>196.54</v>
      </c>
      <c r="L3939" s="75">
        <v>51.2211254706421</v>
      </c>
    </row>
    <row r="3940" spans="2:12" x14ac:dyDescent="0.2">
      <c r="B3940" s="71" t="s">
        <v>7208</v>
      </c>
      <c r="C3940" s="72" t="s">
        <v>7953</v>
      </c>
      <c r="D3940" s="72" t="s">
        <v>1262</v>
      </c>
      <c r="E3940" s="72" t="s">
        <v>10120</v>
      </c>
      <c r="F3940" s="72" t="s">
        <v>9983</v>
      </c>
      <c r="G3940" s="116">
        <v>6072</v>
      </c>
      <c r="H3940" s="73">
        <v>196.91</v>
      </c>
      <c r="I3940" s="70">
        <v>30.836422731197001</v>
      </c>
      <c r="J3940" s="74">
        <v>6048</v>
      </c>
      <c r="K3940" s="73">
        <v>195.36</v>
      </c>
      <c r="L3940" s="75">
        <v>30.958230958230999</v>
      </c>
    </row>
    <row r="3941" spans="2:12" x14ac:dyDescent="0.2">
      <c r="B3941" s="71" t="s">
        <v>7208</v>
      </c>
      <c r="C3941" s="72" t="s">
        <v>7953</v>
      </c>
      <c r="D3941" s="72" t="s">
        <v>3575</v>
      </c>
      <c r="E3941" s="72" t="s">
        <v>10120</v>
      </c>
      <c r="F3941" s="72" t="s">
        <v>9983</v>
      </c>
      <c r="G3941" s="116">
        <v>6206</v>
      </c>
      <c r="H3941" s="73">
        <v>139.32</v>
      </c>
      <c r="I3941" s="70">
        <v>44.544932529428699</v>
      </c>
      <c r="J3941" s="74">
        <v>6279</v>
      </c>
      <c r="K3941" s="73">
        <v>142.62</v>
      </c>
      <c r="L3941" s="75">
        <v>44.026083298275097</v>
      </c>
    </row>
    <row r="3942" spans="2:12" x14ac:dyDescent="0.2">
      <c r="B3942" s="71" t="s">
        <v>7208</v>
      </c>
      <c r="C3942" s="72" t="s">
        <v>7953</v>
      </c>
      <c r="D3942" s="72" t="s">
        <v>8875</v>
      </c>
      <c r="E3942" s="72" t="s">
        <v>10120</v>
      </c>
      <c r="F3942" s="72" t="s">
        <v>9980</v>
      </c>
      <c r="G3942" s="116">
        <v>0</v>
      </c>
      <c r="H3942" s="73">
        <v>0</v>
      </c>
      <c r="I3942" s="70">
        <v>0</v>
      </c>
      <c r="J3942" s="74">
        <v>0</v>
      </c>
      <c r="K3942" s="73">
        <v>0</v>
      </c>
      <c r="L3942" s="75">
        <v>0</v>
      </c>
    </row>
    <row r="3943" spans="2:12" x14ac:dyDescent="0.2">
      <c r="B3943" s="71" t="s">
        <v>7208</v>
      </c>
      <c r="C3943" s="72" t="s">
        <v>7953</v>
      </c>
      <c r="D3943" s="72" t="s">
        <v>3576</v>
      </c>
      <c r="E3943" s="72" t="s">
        <v>10120</v>
      </c>
      <c r="F3943" s="72" t="s">
        <v>9983</v>
      </c>
      <c r="G3943" s="116">
        <v>9367</v>
      </c>
      <c r="H3943" s="73">
        <v>447.64</v>
      </c>
      <c r="I3943" s="70">
        <v>20.925297113752102</v>
      </c>
      <c r="J3943" s="74">
        <v>19426</v>
      </c>
      <c r="K3943" s="73">
        <v>452.06</v>
      </c>
      <c r="L3943" s="75">
        <v>42.972171835597003</v>
      </c>
    </row>
    <row r="3944" spans="2:12" x14ac:dyDescent="0.2">
      <c r="B3944" s="71" t="s">
        <v>7208</v>
      </c>
      <c r="C3944" s="72" t="s">
        <v>7953</v>
      </c>
      <c r="D3944" s="72" t="s">
        <v>8876</v>
      </c>
      <c r="E3944" s="72" t="s">
        <v>10120</v>
      </c>
      <c r="F3944" s="72" t="s">
        <v>9980</v>
      </c>
      <c r="G3944" s="116">
        <v>7874</v>
      </c>
      <c r="H3944" s="73">
        <v>378.77</v>
      </c>
      <c r="I3944" s="70">
        <v>20.788341209705099</v>
      </c>
      <c r="J3944" s="74">
        <v>8890</v>
      </c>
      <c r="K3944" s="73">
        <v>380.71</v>
      </c>
      <c r="L3944" s="75">
        <v>23.351107141919002</v>
      </c>
    </row>
    <row r="3945" spans="2:12" x14ac:dyDescent="0.2">
      <c r="B3945" s="71" t="s">
        <v>7208</v>
      </c>
      <c r="C3945" s="72" t="s">
        <v>7953</v>
      </c>
      <c r="D3945" s="72" t="s">
        <v>3577</v>
      </c>
      <c r="E3945" s="72" t="s">
        <v>10120</v>
      </c>
      <c r="F3945" s="72" t="s">
        <v>9983</v>
      </c>
      <c r="G3945" s="116">
        <v>58861</v>
      </c>
      <c r="H3945" s="73">
        <v>855.43</v>
      </c>
      <c r="I3945" s="70">
        <v>68.808669324199499</v>
      </c>
      <c r="J3945" s="74">
        <v>63270</v>
      </c>
      <c r="K3945" s="73">
        <v>848.06</v>
      </c>
      <c r="L3945" s="75">
        <v>74.605570360587706</v>
      </c>
    </row>
    <row r="3946" spans="2:12" x14ac:dyDescent="0.2">
      <c r="B3946" s="71" t="s">
        <v>7208</v>
      </c>
      <c r="C3946" s="72" t="s">
        <v>7953</v>
      </c>
      <c r="D3946" s="72" t="s">
        <v>8877</v>
      </c>
      <c r="E3946" s="72" t="s">
        <v>10120</v>
      </c>
      <c r="F3946" s="72" t="s">
        <v>9980</v>
      </c>
      <c r="G3946" s="116">
        <v>4457</v>
      </c>
      <c r="H3946" s="73">
        <v>223.21</v>
      </c>
      <c r="I3946" s="70">
        <v>19.9677433806729</v>
      </c>
      <c r="J3946" s="74">
        <v>4895</v>
      </c>
      <c r="K3946" s="73">
        <v>228.33</v>
      </c>
      <c r="L3946" s="75">
        <v>21.438269171812699</v>
      </c>
    </row>
    <row r="3947" spans="2:12" x14ac:dyDescent="0.2">
      <c r="B3947" s="71" t="s">
        <v>7208</v>
      </c>
      <c r="C3947" s="72" t="s">
        <v>7953</v>
      </c>
      <c r="D3947" s="72" t="s">
        <v>8878</v>
      </c>
      <c r="E3947" s="72" t="s">
        <v>10120</v>
      </c>
      <c r="F3947" s="72" t="s">
        <v>9980</v>
      </c>
      <c r="G3947" s="116">
        <v>3321</v>
      </c>
      <c r="H3947" s="73">
        <v>237.04</v>
      </c>
      <c r="I3947" s="70">
        <v>14.0102936213297</v>
      </c>
      <c r="J3947" s="74">
        <v>3331</v>
      </c>
      <c r="K3947" s="73">
        <v>240.58</v>
      </c>
      <c r="L3947" s="75">
        <v>13.8457062099925</v>
      </c>
    </row>
    <row r="3948" spans="2:12" x14ac:dyDescent="0.2">
      <c r="B3948" s="71" t="s">
        <v>7208</v>
      </c>
      <c r="C3948" s="72" t="s">
        <v>7953</v>
      </c>
      <c r="D3948" s="72" t="s">
        <v>8879</v>
      </c>
      <c r="E3948" s="72" t="s">
        <v>10120</v>
      </c>
      <c r="F3948" s="72" t="s">
        <v>9980</v>
      </c>
      <c r="G3948" s="116">
        <v>0</v>
      </c>
      <c r="H3948" s="73">
        <v>0</v>
      </c>
      <c r="I3948" s="70">
        <v>0</v>
      </c>
      <c r="J3948" s="74">
        <v>0</v>
      </c>
      <c r="K3948" s="73">
        <v>0</v>
      </c>
      <c r="L3948" s="75">
        <v>0</v>
      </c>
    </row>
    <row r="3949" spans="2:12" x14ac:dyDescent="0.2">
      <c r="B3949" s="71" t="s">
        <v>7208</v>
      </c>
      <c r="C3949" s="72" t="s">
        <v>7953</v>
      </c>
      <c r="D3949" s="72" t="s">
        <v>8880</v>
      </c>
      <c r="E3949" s="72" t="s">
        <v>10120</v>
      </c>
      <c r="F3949" s="72" t="s">
        <v>9980</v>
      </c>
      <c r="G3949" s="116">
        <v>0</v>
      </c>
      <c r="H3949" s="73">
        <v>0</v>
      </c>
      <c r="I3949" s="70">
        <v>0</v>
      </c>
      <c r="J3949" s="74">
        <v>0</v>
      </c>
      <c r="K3949" s="73">
        <v>0</v>
      </c>
      <c r="L3949" s="75">
        <v>0</v>
      </c>
    </row>
    <row r="3950" spans="2:12" x14ac:dyDescent="0.2">
      <c r="B3950" s="71" t="s">
        <v>7208</v>
      </c>
      <c r="C3950" s="72" t="s">
        <v>7953</v>
      </c>
      <c r="D3950" s="72" t="s">
        <v>8235</v>
      </c>
      <c r="E3950" s="72" t="s">
        <v>10120</v>
      </c>
      <c r="F3950" s="72" t="s">
        <v>9983</v>
      </c>
      <c r="G3950" s="116">
        <v>8965</v>
      </c>
      <c r="H3950" s="73">
        <v>224.18</v>
      </c>
      <c r="I3950" s="70">
        <v>39.990186457311097</v>
      </c>
      <c r="J3950" s="74">
        <v>9499</v>
      </c>
      <c r="K3950" s="73">
        <v>231.5</v>
      </c>
      <c r="L3950" s="75">
        <v>41.032397408207302</v>
      </c>
    </row>
    <row r="3951" spans="2:12" x14ac:dyDescent="0.2">
      <c r="B3951" s="71" t="s">
        <v>7208</v>
      </c>
      <c r="C3951" s="72" t="s">
        <v>7953</v>
      </c>
      <c r="D3951" s="72" t="s">
        <v>3578</v>
      </c>
      <c r="E3951" s="72" t="s">
        <v>10120</v>
      </c>
      <c r="F3951" s="72" t="s">
        <v>9983</v>
      </c>
      <c r="G3951" s="116">
        <v>246438</v>
      </c>
      <c r="H3951" s="73">
        <v>3315.98</v>
      </c>
      <c r="I3951" s="70">
        <v>74.318301075398495</v>
      </c>
      <c r="J3951" s="74">
        <v>271786</v>
      </c>
      <c r="K3951" s="73">
        <v>3339.15</v>
      </c>
      <c r="L3951" s="75">
        <v>81.393767875058003</v>
      </c>
    </row>
    <row r="3952" spans="2:12" x14ac:dyDescent="0.2">
      <c r="B3952" s="71" t="s">
        <v>7208</v>
      </c>
      <c r="C3952" s="72" t="s">
        <v>7953</v>
      </c>
      <c r="D3952" s="72" t="s">
        <v>8881</v>
      </c>
      <c r="E3952" s="72" t="s">
        <v>10120</v>
      </c>
      <c r="F3952" s="72" t="s">
        <v>9980</v>
      </c>
      <c r="G3952" s="116">
        <v>0</v>
      </c>
      <c r="H3952" s="73">
        <v>0</v>
      </c>
      <c r="I3952" s="70">
        <v>0</v>
      </c>
      <c r="J3952" s="74">
        <v>0</v>
      </c>
      <c r="K3952" s="73">
        <v>0</v>
      </c>
      <c r="L3952" s="75">
        <v>0</v>
      </c>
    </row>
    <row r="3953" spans="2:12" x14ac:dyDescent="0.2">
      <c r="B3953" s="71" t="s">
        <v>7208</v>
      </c>
      <c r="C3953" s="72" t="s">
        <v>7953</v>
      </c>
      <c r="D3953" s="72" t="s">
        <v>8882</v>
      </c>
      <c r="E3953" s="72" t="s">
        <v>10120</v>
      </c>
      <c r="F3953" s="72" t="s">
        <v>9980</v>
      </c>
      <c r="G3953" s="116">
        <v>14859</v>
      </c>
      <c r="H3953" s="73">
        <v>430.8</v>
      </c>
      <c r="I3953" s="70">
        <v>34.491643454039</v>
      </c>
      <c r="J3953" s="74">
        <v>16364</v>
      </c>
      <c r="K3953" s="73">
        <v>439.76</v>
      </c>
      <c r="L3953" s="75">
        <v>37.211206112425003</v>
      </c>
    </row>
    <row r="3954" spans="2:12" x14ac:dyDescent="0.2">
      <c r="B3954" s="71" t="s">
        <v>7208</v>
      </c>
      <c r="C3954" s="72" t="s">
        <v>7953</v>
      </c>
      <c r="D3954" s="72" t="s">
        <v>3579</v>
      </c>
      <c r="E3954" s="72" t="s">
        <v>10120</v>
      </c>
      <c r="F3954" s="72" t="s">
        <v>9983</v>
      </c>
      <c r="G3954" s="116">
        <v>249867</v>
      </c>
      <c r="H3954" s="73">
        <v>3439.26</v>
      </c>
      <c r="I3954" s="70">
        <v>72.651384309415405</v>
      </c>
      <c r="J3954" s="74">
        <v>275819</v>
      </c>
      <c r="K3954" s="73">
        <v>3476.54</v>
      </c>
      <c r="L3954" s="75">
        <v>79.3372145869169</v>
      </c>
    </row>
    <row r="3955" spans="2:12" x14ac:dyDescent="0.2">
      <c r="B3955" s="71" t="s">
        <v>7208</v>
      </c>
      <c r="C3955" s="72" t="s">
        <v>7953</v>
      </c>
      <c r="D3955" s="72" t="s">
        <v>8883</v>
      </c>
      <c r="E3955" s="72" t="s">
        <v>10120</v>
      </c>
      <c r="F3955" s="72" t="s">
        <v>9980</v>
      </c>
      <c r="G3955" s="116">
        <v>0</v>
      </c>
      <c r="H3955" s="73">
        <v>0</v>
      </c>
      <c r="I3955" s="70">
        <v>0</v>
      </c>
      <c r="J3955" s="74">
        <v>0</v>
      </c>
      <c r="K3955" s="73">
        <v>0</v>
      </c>
      <c r="L3955" s="75">
        <v>0</v>
      </c>
    </row>
    <row r="3956" spans="2:12" x14ac:dyDescent="0.2">
      <c r="B3956" s="71" t="s">
        <v>7208</v>
      </c>
      <c r="C3956" s="72" t="s">
        <v>7953</v>
      </c>
      <c r="D3956" s="72" t="s">
        <v>8884</v>
      </c>
      <c r="E3956" s="72" t="s">
        <v>10120</v>
      </c>
      <c r="F3956" s="72" t="s">
        <v>9980</v>
      </c>
      <c r="G3956" s="116">
        <v>0</v>
      </c>
      <c r="H3956" s="73">
        <v>0</v>
      </c>
      <c r="I3956" s="70">
        <v>0</v>
      </c>
      <c r="J3956" s="74">
        <v>0</v>
      </c>
      <c r="K3956" s="73">
        <v>0</v>
      </c>
      <c r="L3956" s="75">
        <v>0</v>
      </c>
    </row>
    <row r="3957" spans="2:12" x14ac:dyDescent="0.2">
      <c r="B3957" s="71" t="s">
        <v>7208</v>
      </c>
      <c r="C3957" s="72" t="s">
        <v>7953</v>
      </c>
      <c r="D3957" s="72" t="s">
        <v>8885</v>
      </c>
      <c r="E3957" s="72" t="s">
        <v>10120</v>
      </c>
      <c r="F3957" s="72" t="s">
        <v>9980</v>
      </c>
      <c r="G3957" s="116">
        <v>0</v>
      </c>
      <c r="H3957" s="73">
        <v>0</v>
      </c>
      <c r="I3957" s="70">
        <v>0</v>
      </c>
      <c r="J3957" s="74">
        <v>0</v>
      </c>
      <c r="K3957" s="73">
        <v>0</v>
      </c>
      <c r="L3957" s="75">
        <v>0</v>
      </c>
    </row>
    <row r="3958" spans="2:12" x14ac:dyDescent="0.2">
      <c r="B3958" s="71" t="s">
        <v>7208</v>
      </c>
      <c r="C3958" s="72" t="s">
        <v>7953</v>
      </c>
      <c r="D3958" s="72" t="s">
        <v>8886</v>
      </c>
      <c r="E3958" s="72" t="s">
        <v>10120</v>
      </c>
      <c r="F3958" s="72" t="s">
        <v>9980</v>
      </c>
      <c r="G3958" s="116">
        <v>0</v>
      </c>
      <c r="H3958" s="73">
        <v>0</v>
      </c>
      <c r="I3958" s="70">
        <v>0</v>
      </c>
      <c r="J3958" s="74">
        <v>0</v>
      </c>
      <c r="K3958" s="73">
        <v>0</v>
      </c>
      <c r="L3958" s="75">
        <v>0</v>
      </c>
    </row>
    <row r="3959" spans="2:12" x14ac:dyDescent="0.2">
      <c r="B3959" s="71" t="s">
        <v>7208</v>
      </c>
      <c r="C3959" s="72" t="s">
        <v>7953</v>
      </c>
      <c r="D3959" s="72" t="s">
        <v>8887</v>
      </c>
      <c r="E3959" s="72" t="s">
        <v>10120</v>
      </c>
      <c r="F3959" s="72" t="s">
        <v>9983</v>
      </c>
      <c r="G3959" s="116">
        <v>5876</v>
      </c>
      <c r="H3959" s="73">
        <v>448.64</v>
      </c>
      <c r="I3959" s="70">
        <v>13.0973609129815</v>
      </c>
      <c r="J3959" s="74">
        <v>5771</v>
      </c>
      <c r="K3959" s="73">
        <v>463.89</v>
      </c>
      <c r="L3959" s="75">
        <v>12.4404492444329</v>
      </c>
    </row>
    <row r="3960" spans="2:12" x14ac:dyDescent="0.2">
      <c r="B3960" s="71" t="s">
        <v>7208</v>
      </c>
      <c r="C3960" s="72" t="s">
        <v>7953</v>
      </c>
      <c r="D3960" s="72" t="s">
        <v>3580</v>
      </c>
      <c r="E3960" s="72" t="s">
        <v>10120</v>
      </c>
      <c r="F3960" s="72" t="s">
        <v>9983</v>
      </c>
      <c r="G3960" s="116">
        <v>2642</v>
      </c>
      <c r="H3960" s="73">
        <v>95.3</v>
      </c>
      <c r="I3960" s="70">
        <v>27.722980062959099</v>
      </c>
      <c r="J3960" s="74">
        <v>2644</v>
      </c>
      <c r="K3960" s="73">
        <v>96.43</v>
      </c>
      <c r="L3960" s="75">
        <v>27.418853054028801</v>
      </c>
    </row>
    <row r="3961" spans="2:12" x14ac:dyDescent="0.2">
      <c r="B3961" s="71" t="s">
        <v>7208</v>
      </c>
      <c r="C3961" s="72" t="s">
        <v>7953</v>
      </c>
      <c r="D3961" s="72" t="s">
        <v>8888</v>
      </c>
      <c r="E3961" s="72" t="s">
        <v>10120</v>
      </c>
      <c r="F3961" s="72" t="s">
        <v>9980</v>
      </c>
      <c r="G3961" s="116">
        <v>0</v>
      </c>
      <c r="H3961" s="73">
        <v>0</v>
      </c>
      <c r="I3961" s="70">
        <v>0</v>
      </c>
      <c r="J3961" s="74">
        <v>0</v>
      </c>
      <c r="K3961" s="73">
        <v>0</v>
      </c>
      <c r="L3961" s="75">
        <v>0</v>
      </c>
    </row>
    <row r="3962" spans="2:12" x14ac:dyDescent="0.2">
      <c r="B3962" s="71" t="s">
        <v>7208</v>
      </c>
      <c r="C3962" s="72" t="s">
        <v>7953</v>
      </c>
      <c r="D3962" s="72" t="s">
        <v>3581</v>
      </c>
      <c r="E3962" s="72" t="s">
        <v>10120</v>
      </c>
      <c r="F3962" s="72" t="s">
        <v>9983</v>
      </c>
      <c r="G3962" s="116">
        <v>6844</v>
      </c>
      <c r="H3962" s="73">
        <v>176.48</v>
      </c>
      <c r="I3962" s="70">
        <v>38.780598368086999</v>
      </c>
      <c r="J3962" s="74">
        <v>8553</v>
      </c>
      <c r="K3962" s="73">
        <v>179.38</v>
      </c>
      <c r="L3962" s="75">
        <v>47.680900880811699</v>
      </c>
    </row>
    <row r="3963" spans="2:12" x14ac:dyDescent="0.2">
      <c r="B3963" s="71" t="s">
        <v>7208</v>
      </c>
      <c r="C3963" s="72" t="s">
        <v>7953</v>
      </c>
      <c r="D3963" s="72" t="s">
        <v>8889</v>
      </c>
      <c r="E3963" s="72" t="s">
        <v>10120</v>
      </c>
      <c r="F3963" s="72" t="s">
        <v>9980</v>
      </c>
      <c r="G3963" s="116">
        <v>0</v>
      </c>
      <c r="H3963" s="73">
        <v>0</v>
      </c>
      <c r="I3963" s="70">
        <v>0</v>
      </c>
      <c r="J3963" s="74">
        <v>0</v>
      </c>
      <c r="K3963" s="73">
        <v>0</v>
      </c>
      <c r="L3963" s="75">
        <v>0</v>
      </c>
    </row>
    <row r="3964" spans="2:12" x14ac:dyDescent="0.2">
      <c r="B3964" s="71" t="s">
        <v>7208</v>
      </c>
      <c r="C3964" s="72" t="s">
        <v>7953</v>
      </c>
      <c r="D3964" s="72" t="s">
        <v>8890</v>
      </c>
      <c r="E3964" s="72" t="s">
        <v>10120</v>
      </c>
      <c r="F3964" s="72" t="s">
        <v>9980</v>
      </c>
      <c r="G3964" s="116">
        <v>0</v>
      </c>
      <c r="H3964" s="73">
        <v>0</v>
      </c>
      <c r="I3964" s="70">
        <v>0</v>
      </c>
      <c r="J3964" s="74">
        <v>0</v>
      </c>
      <c r="K3964" s="73">
        <v>0</v>
      </c>
      <c r="L3964" s="75">
        <v>0</v>
      </c>
    </row>
    <row r="3965" spans="2:12" x14ac:dyDescent="0.2">
      <c r="B3965" s="71" t="s">
        <v>7208</v>
      </c>
      <c r="C3965" s="72" t="s">
        <v>7953</v>
      </c>
      <c r="D3965" s="72" t="s">
        <v>8891</v>
      </c>
      <c r="E3965" s="72" t="s">
        <v>10120</v>
      </c>
      <c r="F3965" s="72" t="s">
        <v>9980</v>
      </c>
      <c r="G3965" s="116">
        <v>0</v>
      </c>
      <c r="H3965" s="73">
        <v>0</v>
      </c>
      <c r="I3965" s="70">
        <v>0</v>
      </c>
      <c r="J3965" s="74">
        <v>0</v>
      </c>
      <c r="K3965" s="73">
        <v>0</v>
      </c>
      <c r="L3965" s="75">
        <v>0</v>
      </c>
    </row>
    <row r="3966" spans="2:12" x14ac:dyDescent="0.2">
      <c r="B3966" s="71" t="s">
        <v>7208</v>
      </c>
      <c r="C3966" s="72" t="s">
        <v>7953</v>
      </c>
      <c r="D3966" s="72" t="s">
        <v>8892</v>
      </c>
      <c r="E3966" s="72" t="s">
        <v>10120</v>
      </c>
      <c r="F3966" s="72" t="s">
        <v>9980</v>
      </c>
      <c r="G3966" s="116">
        <v>0</v>
      </c>
      <c r="H3966" s="73">
        <v>0</v>
      </c>
      <c r="I3966" s="70">
        <v>0</v>
      </c>
      <c r="J3966" s="74">
        <v>0</v>
      </c>
      <c r="K3966" s="73">
        <v>0</v>
      </c>
      <c r="L3966" s="75">
        <v>0</v>
      </c>
    </row>
    <row r="3967" spans="2:12" x14ac:dyDescent="0.2">
      <c r="B3967" s="71" t="s">
        <v>7208</v>
      </c>
      <c r="C3967" s="72" t="s">
        <v>7953</v>
      </c>
      <c r="D3967" s="72" t="s">
        <v>3582</v>
      </c>
      <c r="E3967" s="72" t="s">
        <v>10120</v>
      </c>
      <c r="F3967" s="72" t="s">
        <v>9983</v>
      </c>
      <c r="G3967" s="116">
        <v>5342</v>
      </c>
      <c r="H3967" s="73">
        <v>463.9</v>
      </c>
      <c r="I3967" s="70">
        <v>11.515412804483701</v>
      </c>
      <c r="J3967" s="74">
        <v>6387</v>
      </c>
      <c r="K3967" s="73">
        <v>472.95</v>
      </c>
      <c r="L3967" s="75">
        <v>13.5045987947986</v>
      </c>
    </row>
    <row r="3968" spans="2:12" x14ac:dyDescent="0.2">
      <c r="B3968" s="71" t="s">
        <v>7208</v>
      </c>
      <c r="C3968" s="72" t="s">
        <v>7953</v>
      </c>
      <c r="D3968" s="72" t="s">
        <v>8893</v>
      </c>
      <c r="E3968" s="72" t="s">
        <v>10120</v>
      </c>
      <c r="F3968" s="72" t="s">
        <v>9980</v>
      </c>
      <c r="G3968" s="116">
        <v>0</v>
      </c>
      <c r="H3968" s="73">
        <v>0</v>
      </c>
      <c r="I3968" s="70">
        <v>0</v>
      </c>
      <c r="J3968" s="74">
        <v>0</v>
      </c>
      <c r="K3968" s="73">
        <v>0</v>
      </c>
      <c r="L3968" s="75">
        <v>0</v>
      </c>
    </row>
    <row r="3969" spans="2:12" x14ac:dyDescent="0.2">
      <c r="B3969" s="71" t="s">
        <v>7208</v>
      </c>
      <c r="C3969" s="72" t="s">
        <v>7953</v>
      </c>
      <c r="D3969" s="72" t="s">
        <v>8894</v>
      </c>
      <c r="E3969" s="72" t="s">
        <v>10120</v>
      </c>
      <c r="F3969" s="72" t="s">
        <v>9980</v>
      </c>
      <c r="G3969" s="116">
        <v>0</v>
      </c>
      <c r="H3969" s="73">
        <v>0</v>
      </c>
      <c r="I3969" s="70">
        <v>0</v>
      </c>
      <c r="J3969" s="74">
        <v>0</v>
      </c>
      <c r="K3969" s="73">
        <v>0</v>
      </c>
      <c r="L3969" s="75">
        <v>0</v>
      </c>
    </row>
    <row r="3970" spans="2:12" x14ac:dyDescent="0.2">
      <c r="B3970" s="71" t="s">
        <v>7208</v>
      </c>
      <c r="C3970" s="72" t="s">
        <v>7953</v>
      </c>
      <c r="D3970" s="72" t="s">
        <v>8895</v>
      </c>
      <c r="E3970" s="72" t="s">
        <v>10120</v>
      </c>
      <c r="F3970" s="72" t="s">
        <v>9980</v>
      </c>
      <c r="G3970" s="116">
        <v>1887</v>
      </c>
      <c r="H3970" s="73">
        <v>259.66000000000003</v>
      </c>
      <c r="I3970" s="70">
        <v>7.2671955634290999</v>
      </c>
      <c r="J3970" s="74">
        <v>6894</v>
      </c>
      <c r="K3970" s="73">
        <v>268.76</v>
      </c>
      <c r="L3970" s="75">
        <v>25.6511385622861</v>
      </c>
    </row>
    <row r="3971" spans="2:12" x14ac:dyDescent="0.2">
      <c r="B3971" s="71" t="s">
        <v>7208</v>
      </c>
      <c r="C3971" s="72" t="s">
        <v>7953</v>
      </c>
      <c r="D3971" s="72" t="s">
        <v>8896</v>
      </c>
      <c r="E3971" s="72" t="s">
        <v>10120</v>
      </c>
      <c r="F3971" s="72" t="s">
        <v>9980</v>
      </c>
      <c r="G3971" s="116">
        <v>5400</v>
      </c>
      <c r="H3971" s="73">
        <v>411.17</v>
      </c>
      <c r="I3971" s="70">
        <v>13.1332538852543</v>
      </c>
      <c r="J3971" s="74">
        <v>5385</v>
      </c>
      <c r="K3971" s="73">
        <v>416.62</v>
      </c>
      <c r="L3971" s="75">
        <v>12.9254476501368</v>
      </c>
    </row>
    <row r="3972" spans="2:12" x14ac:dyDescent="0.2">
      <c r="B3972" s="71" t="s">
        <v>7208</v>
      </c>
      <c r="C3972" s="72" t="s">
        <v>7953</v>
      </c>
      <c r="D3972" s="72" t="s">
        <v>3583</v>
      </c>
      <c r="E3972" s="72" t="s">
        <v>10120</v>
      </c>
      <c r="F3972" s="72" t="s">
        <v>9983</v>
      </c>
      <c r="G3972" s="116">
        <v>16220</v>
      </c>
      <c r="H3972" s="73">
        <v>589.01</v>
      </c>
      <c r="I3972" s="70">
        <v>27.537732805894599</v>
      </c>
      <c r="J3972" s="74">
        <v>12027</v>
      </c>
      <c r="K3972" s="73">
        <v>595.84</v>
      </c>
      <c r="L3972" s="75">
        <v>20.184948979591798</v>
      </c>
    </row>
    <row r="3973" spans="2:12" x14ac:dyDescent="0.2">
      <c r="B3973" s="71" t="s">
        <v>7208</v>
      </c>
      <c r="C3973" s="72" t="s">
        <v>7953</v>
      </c>
      <c r="D3973" s="72" t="s">
        <v>8897</v>
      </c>
      <c r="E3973" s="72" t="s">
        <v>10120</v>
      </c>
      <c r="F3973" s="72" t="s">
        <v>9980</v>
      </c>
      <c r="G3973" s="116">
        <v>0</v>
      </c>
      <c r="H3973" s="73">
        <v>0</v>
      </c>
      <c r="I3973" s="70">
        <v>0</v>
      </c>
      <c r="J3973" s="74">
        <v>0</v>
      </c>
      <c r="K3973" s="73">
        <v>0</v>
      </c>
      <c r="L3973" s="75">
        <v>0</v>
      </c>
    </row>
    <row r="3974" spans="2:12" x14ac:dyDescent="0.2">
      <c r="B3974" s="71" t="s">
        <v>7208</v>
      </c>
      <c r="C3974" s="72" t="s">
        <v>7953</v>
      </c>
      <c r="D3974" s="72" t="s">
        <v>8898</v>
      </c>
      <c r="E3974" s="72" t="s">
        <v>10120</v>
      </c>
      <c r="F3974" s="72" t="s">
        <v>9980</v>
      </c>
      <c r="G3974" s="116">
        <v>0</v>
      </c>
      <c r="H3974" s="73">
        <v>0</v>
      </c>
      <c r="I3974" s="70">
        <v>0</v>
      </c>
      <c r="J3974" s="74">
        <v>0</v>
      </c>
      <c r="K3974" s="73">
        <v>0</v>
      </c>
      <c r="L3974" s="75">
        <v>0</v>
      </c>
    </row>
    <row r="3975" spans="2:12" x14ac:dyDescent="0.2">
      <c r="B3975" s="71" t="s">
        <v>7208</v>
      </c>
      <c r="C3975" s="72" t="s">
        <v>7953</v>
      </c>
      <c r="D3975" s="72" t="s">
        <v>8899</v>
      </c>
      <c r="E3975" s="72" t="s">
        <v>10120</v>
      </c>
      <c r="F3975" s="72" t="s">
        <v>9980</v>
      </c>
      <c r="G3975" s="116">
        <v>0</v>
      </c>
      <c r="H3975" s="73">
        <v>0</v>
      </c>
      <c r="I3975" s="70">
        <v>0</v>
      </c>
      <c r="J3975" s="74">
        <v>0</v>
      </c>
      <c r="K3975" s="73">
        <v>0</v>
      </c>
      <c r="L3975" s="75">
        <v>0</v>
      </c>
    </row>
    <row r="3976" spans="2:12" x14ac:dyDescent="0.2">
      <c r="B3976" s="71" t="s">
        <v>7208</v>
      </c>
      <c r="C3976" s="72" t="s">
        <v>7953</v>
      </c>
      <c r="D3976" s="72" t="s">
        <v>8900</v>
      </c>
      <c r="E3976" s="72" t="s">
        <v>10120</v>
      </c>
      <c r="F3976" s="72" t="s">
        <v>9980</v>
      </c>
      <c r="G3976" s="116">
        <v>12433</v>
      </c>
      <c r="H3976" s="73">
        <v>358.15</v>
      </c>
      <c r="I3976" s="70">
        <v>34.714505095630301</v>
      </c>
      <c r="J3976" s="74">
        <v>13685</v>
      </c>
      <c r="K3976" s="73">
        <v>368.18</v>
      </c>
      <c r="L3976" s="75">
        <v>37.1693193546635</v>
      </c>
    </row>
    <row r="3977" spans="2:12" x14ac:dyDescent="0.2">
      <c r="B3977" s="71" t="s">
        <v>7208</v>
      </c>
      <c r="C3977" s="72" t="s">
        <v>7953</v>
      </c>
      <c r="D3977" s="72" t="s">
        <v>1274</v>
      </c>
      <c r="E3977" s="72" t="s">
        <v>10120</v>
      </c>
      <c r="F3977" s="72" t="s">
        <v>9983</v>
      </c>
      <c r="G3977" s="116">
        <v>14451</v>
      </c>
      <c r="H3977" s="73">
        <v>272</v>
      </c>
      <c r="I3977" s="70">
        <v>53.128676470588204</v>
      </c>
      <c r="J3977" s="74">
        <v>19396</v>
      </c>
      <c r="K3977" s="73">
        <v>279.24</v>
      </c>
      <c r="L3977" s="75">
        <v>69.459962756052093</v>
      </c>
    </row>
    <row r="3978" spans="2:12" x14ac:dyDescent="0.2">
      <c r="B3978" s="71" t="s">
        <v>7208</v>
      </c>
      <c r="C3978" s="72" t="s">
        <v>7953</v>
      </c>
      <c r="D3978" s="72" t="s">
        <v>1275</v>
      </c>
      <c r="E3978" s="72" t="s">
        <v>10120</v>
      </c>
      <c r="F3978" s="72" t="s">
        <v>9983</v>
      </c>
      <c r="G3978" s="116">
        <v>13121</v>
      </c>
      <c r="H3978" s="73">
        <v>397.06</v>
      </c>
      <c r="I3978" s="70">
        <v>33.045383569233898</v>
      </c>
      <c r="J3978" s="74">
        <v>16627</v>
      </c>
      <c r="K3978" s="73">
        <v>403.18</v>
      </c>
      <c r="L3978" s="75">
        <v>41.239644823652</v>
      </c>
    </row>
    <row r="3979" spans="2:12" x14ac:dyDescent="0.2">
      <c r="B3979" s="71" t="s">
        <v>7208</v>
      </c>
      <c r="C3979" s="72" t="s">
        <v>7953</v>
      </c>
      <c r="D3979" s="72" t="s">
        <v>8901</v>
      </c>
      <c r="E3979" s="72" t="s">
        <v>10120</v>
      </c>
      <c r="F3979" s="72" t="s">
        <v>9980</v>
      </c>
      <c r="G3979" s="116">
        <v>0</v>
      </c>
      <c r="H3979" s="73">
        <v>0</v>
      </c>
      <c r="I3979" s="70">
        <v>0</v>
      </c>
      <c r="J3979" s="74">
        <v>0</v>
      </c>
      <c r="K3979" s="73">
        <v>0</v>
      </c>
      <c r="L3979" s="75">
        <v>0</v>
      </c>
    </row>
    <row r="3980" spans="2:12" x14ac:dyDescent="0.2">
      <c r="B3980" s="71" t="s">
        <v>7208</v>
      </c>
      <c r="C3980" s="72" t="s">
        <v>7953</v>
      </c>
      <c r="D3980" s="72" t="s">
        <v>8902</v>
      </c>
      <c r="E3980" s="72" t="s">
        <v>10120</v>
      </c>
      <c r="F3980" s="72" t="s">
        <v>9980</v>
      </c>
      <c r="G3980" s="116">
        <v>0</v>
      </c>
      <c r="H3980" s="73">
        <v>0</v>
      </c>
      <c r="I3980" s="70">
        <v>0</v>
      </c>
      <c r="J3980" s="74">
        <v>0</v>
      </c>
      <c r="K3980" s="73">
        <v>0</v>
      </c>
      <c r="L3980" s="75">
        <v>0</v>
      </c>
    </row>
    <row r="3981" spans="2:12" x14ac:dyDescent="0.2">
      <c r="B3981" s="71" t="s">
        <v>7208</v>
      </c>
      <c r="C3981" s="72" t="s">
        <v>7953</v>
      </c>
      <c r="D3981" s="72" t="s">
        <v>5150</v>
      </c>
      <c r="E3981" s="72" t="s">
        <v>10120</v>
      </c>
      <c r="F3981" s="72" t="s">
        <v>9983</v>
      </c>
      <c r="G3981" s="116">
        <v>16376</v>
      </c>
      <c r="H3981" s="73">
        <v>519.84</v>
      </c>
      <c r="I3981" s="70">
        <v>31.502000615574001</v>
      </c>
      <c r="J3981" s="74">
        <v>19560</v>
      </c>
      <c r="K3981" s="73">
        <v>530.39</v>
      </c>
      <c r="L3981" s="75">
        <v>36.878523350741901</v>
      </c>
    </row>
    <row r="3982" spans="2:12" x14ac:dyDescent="0.2">
      <c r="B3982" s="71" t="s">
        <v>7208</v>
      </c>
      <c r="C3982" s="72" t="s">
        <v>7953</v>
      </c>
      <c r="D3982" s="72" t="s">
        <v>1276</v>
      </c>
      <c r="E3982" s="72" t="s">
        <v>10120</v>
      </c>
      <c r="F3982" s="72" t="s">
        <v>9983</v>
      </c>
      <c r="G3982" s="116">
        <v>6665</v>
      </c>
      <c r="H3982" s="73">
        <v>158.59</v>
      </c>
      <c r="I3982" s="70">
        <v>42.026609496185102</v>
      </c>
      <c r="J3982" s="74">
        <v>6684</v>
      </c>
      <c r="K3982" s="73">
        <v>161.03</v>
      </c>
      <c r="L3982" s="75">
        <v>41.5077935788362</v>
      </c>
    </row>
    <row r="3983" spans="2:12" x14ac:dyDescent="0.2">
      <c r="B3983" s="71" t="s">
        <v>7208</v>
      </c>
      <c r="C3983" s="72" t="s">
        <v>7953</v>
      </c>
      <c r="D3983" s="72" t="s">
        <v>8903</v>
      </c>
      <c r="E3983" s="72" t="s">
        <v>10120</v>
      </c>
      <c r="F3983" s="72" t="s">
        <v>9983</v>
      </c>
      <c r="G3983" s="116">
        <v>11054</v>
      </c>
      <c r="H3983" s="73">
        <v>155.63</v>
      </c>
      <c r="I3983" s="70">
        <v>71.027436869498203</v>
      </c>
      <c r="J3983" s="74">
        <v>11233</v>
      </c>
      <c r="K3983" s="73">
        <v>161.38999999999999</v>
      </c>
      <c r="L3983" s="75">
        <v>69.601586219716197</v>
      </c>
    </row>
    <row r="3984" spans="2:12" x14ac:dyDescent="0.2">
      <c r="B3984" s="71" t="s">
        <v>7208</v>
      </c>
      <c r="C3984" s="72" t="s">
        <v>7953</v>
      </c>
      <c r="D3984" s="72" t="s">
        <v>8904</v>
      </c>
      <c r="E3984" s="72" t="s">
        <v>10120</v>
      </c>
      <c r="F3984" s="72" t="s">
        <v>9980</v>
      </c>
      <c r="G3984" s="116">
        <v>0</v>
      </c>
      <c r="H3984" s="73">
        <v>0</v>
      </c>
      <c r="I3984" s="70">
        <v>0</v>
      </c>
      <c r="J3984" s="74">
        <v>0</v>
      </c>
      <c r="K3984" s="73">
        <v>0</v>
      </c>
      <c r="L3984" s="75">
        <v>0</v>
      </c>
    </row>
    <row r="3985" spans="2:12" x14ac:dyDescent="0.2">
      <c r="B3985" s="71" t="s">
        <v>7208</v>
      </c>
      <c r="C3985" s="72" t="s">
        <v>7953</v>
      </c>
      <c r="D3985" s="72" t="s">
        <v>8905</v>
      </c>
      <c r="E3985" s="72" t="s">
        <v>10120</v>
      </c>
      <c r="F3985" s="72" t="s">
        <v>9980</v>
      </c>
      <c r="G3985" s="116">
        <v>3344</v>
      </c>
      <c r="H3985" s="73">
        <v>168.4</v>
      </c>
      <c r="I3985" s="70">
        <v>19.857482185273199</v>
      </c>
      <c r="J3985" s="74">
        <v>3594</v>
      </c>
      <c r="K3985" s="73">
        <v>170.23</v>
      </c>
      <c r="L3985" s="75">
        <v>21.1126123479998</v>
      </c>
    </row>
    <row r="3986" spans="2:12" x14ac:dyDescent="0.2">
      <c r="B3986" s="71" t="s">
        <v>7208</v>
      </c>
      <c r="C3986" s="72" t="s">
        <v>7953</v>
      </c>
      <c r="D3986" s="72" t="s">
        <v>8906</v>
      </c>
      <c r="E3986" s="72" t="s">
        <v>10120</v>
      </c>
      <c r="F3986" s="72" t="s">
        <v>9980</v>
      </c>
      <c r="G3986" s="116">
        <v>0</v>
      </c>
      <c r="H3986" s="73">
        <v>0</v>
      </c>
      <c r="I3986" s="70">
        <v>0</v>
      </c>
      <c r="J3986" s="74">
        <v>0</v>
      </c>
      <c r="K3986" s="73">
        <v>0</v>
      </c>
      <c r="L3986" s="75">
        <v>0</v>
      </c>
    </row>
    <row r="3987" spans="2:12" x14ac:dyDescent="0.2">
      <c r="B3987" s="71" t="s">
        <v>7208</v>
      </c>
      <c r="C3987" s="72" t="s">
        <v>7953</v>
      </c>
      <c r="D3987" s="72" t="s">
        <v>1277</v>
      </c>
      <c r="E3987" s="72" t="s">
        <v>10120</v>
      </c>
      <c r="F3987" s="72" t="s">
        <v>9983</v>
      </c>
      <c r="G3987" s="116">
        <v>3937</v>
      </c>
      <c r="H3987" s="73">
        <v>79.739999999999995</v>
      </c>
      <c r="I3987" s="70">
        <v>49.372962126912498</v>
      </c>
      <c r="J3987" s="74">
        <v>4304</v>
      </c>
      <c r="K3987" s="73">
        <v>83.72</v>
      </c>
      <c r="L3987" s="75">
        <v>51.409460105112302</v>
      </c>
    </row>
    <row r="3988" spans="2:12" x14ac:dyDescent="0.2">
      <c r="B3988" s="71" t="s">
        <v>7208</v>
      </c>
      <c r="C3988" s="72" t="s">
        <v>7953</v>
      </c>
      <c r="D3988" s="72" t="s">
        <v>8907</v>
      </c>
      <c r="E3988" s="72" t="s">
        <v>10120</v>
      </c>
      <c r="F3988" s="72" t="s">
        <v>9980</v>
      </c>
      <c r="G3988" s="116">
        <v>0</v>
      </c>
      <c r="H3988" s="73">
        <v>0</v>
      </c>
      <c r="I3988" s="70">
        <v>0</v>
      </c>
      <c r="J3988" s="74">
        <v>0</v>
      </c>
      <c r="K3988" s="73">
        <v>0</v>
      </c>
      <c r="L3988" s="75">
        <v>0</v>
      </c>
    </row>
    <row r="3989" spans="2:12" x14ac:dyDescent="0.2">
      <c r="B3989" s="71" t="s">
        <v>7208</v>
      </c>
      <c r="C3989" s="72" t="s">
        <v>7953</v>
      </c>
      <c r="D3989" s="72" t="s">
        <v>8908</v>
      </c>
      <c r="E3989" s="72" t="s">
        <v>10120</v>
      </c>
      <c r="F3989" s="72" t="s">
        <v>9980</v>
      </c>
      <c r="G3989" s="116">
        <v>0</v>
      </c>
      <c r="H3989" s="73">
        <v>0</v>
      </c>
      <c r="I3989" s="70">
        <v>0</v>
      </c>
      <c r="J3989" s="74">
        <v>0</v>
      </c>
      <c r="K3989" s="73">
        <v>0</v>
      </c>
      <c r="L3989" s="75">
        <v>0</v>
      </c>
    </row>
    <row r="3990" spans="2:12" x14ac:dyDescent="0.2">
      <c r="B3990" s="71" t="s">
        <v>7208</v>
      </c>
      <c r="C3990" s="72" t="s">
        <v>7953</v>
      </c>
      <c r="D3990" s="72" t="s">
        <v>8267</v>
      </c>
      <c r="E3990" s="72" t="s">
        <v>10120</v>
      </c>
      <c r="F3990" s="72" t="s">
        <v>9983</v>
      </c>
      <c r="G3990" s="116">
        <v>13066</v>
      </c>
      <c r="H3990" s="73">
        <v>279.93</v>
      </c>
      <c r="I3990" s="70">
        <v>46.675954702961498</v>
      </c>
      <c r="J3990" s="74">
        <v>15015</v>
      </c>
      <c r="K3990" s="73">
        <v>283.20999999999998</v>
      </c>
      <c r="L3990" s="75">
        <v>53.017195720490101</v>
      </c>
    </row>
    <row r="3991" spans="2:12" x14ac:dyDescent="0.2">
      <c r="B3991" s="71" t="s">
        <v>7208</v>
      </c>
      <c r="C3991" s="72" t="s">
        <v>7953</v>
      </c>
      <c r="D3991" s="72" t="s">
        <v>8268</v>
      </c>
      <c r="E3991" s="72" t="s">
        <v>10120</v>
      </c>
      <c r="F3991" s="72" t="s">
        <v>9983</v>
      </c>
      <c r="G3991" s="116">
        <v>5995</v>
      </c>
      <c r="H3991" s="73">
        <v>383.23</v>
      </c>
      <c r="I3991" s="70">
        <v>15.643347337108301</v>
      </c>
      <c r="J3991" s="74">
        <v>6103</v>
      </c>
      <c r="K3991" s="73">
        <v>384.22</v>
      </c>
      <c r="L3991" s="75">
        <v>15.8841288844933</v>
      </c>
    </row>
    <row r="3992" spans="2:12" x14ac:dyDescent="0.2">
      <c r="B3992" s="71" t="s">
        <v>7208</v>
      </c>
      <c r="C3992" s="72" t="s">
        <v>7953</v>
      </c>
      <c r="D3992" s="72" t="s">
        <v>8909</v>
      </c>
      <c r="E3992" s="72" t="s">
        <v>10120</v>
      </c>
      <c r="F3992" s="72" t="s">
        <v>9980</v>
      </c>
      <c r="G3992" s="116">
        <v>3124</v>
      </c>
      <c r="H3992" s="73">
        <v>203.27</v>
      </c>
      <c r="I3992" s="70">
        <v>15.3687214050278</v>
      </c>
      <c r="J3992" s="74">
        <v>3144</v>
      </c>
      <c r="K3992" s="73">
        <v>207.85</v>
      </c>
      <c r="L3992" s="75">
        <v>15.1262929997594</v>
      </c>
    </row>
    <row r="3993" spans="2:12" x14ac:dyDescent="0.2">
      <c r="B3993" s="71" t="s">
        <v>7208</v>
      </c>
      <c r="C3993" s="72" t="s">
        <v>7953</v>
      </c>
      <c r="D3993" s="72" t="s">
        <v>8269</v>
      </c>
      <c r="E3993" s="72" t="s">
        <v>10120</v>
      </c>
      <c r="F3993" s="72" t="s">
        <v>9983</v>
      </c>
      <c r="G3993" s="116">
        <v>3296</v>
      </c>
      <c r="H3993" s="73">
        <v>247.61</v>
      </c>
      <c r="I3993" s="70">
        <v>13.3112556035701</v>
      </c>
      <c r="J3993" s="74">
        <v>3786</v>
      </c>
      <c r="K3993" s="73">
        <v>252.77</v>
      </c>
      <c r="L3993" s="75">
        <v>14.978043280452599</v>
      </c>
    </row>
    <row r="3994" spans="2:12" x14ac:dyDescent="0.2">
      <c r="B3994" s="71" t="s">
        <v>7208</v>
      </c>
      <c r="C3994" s="72" t="s">
        <v>7953</v>
      </c>
      <c r="D3994" s="72" t="s">
        <v>8270</v>
      </c>
      <c r="E3994" s="72" t="s">
        <v>10120</v>
      </c>
      <c r="F3994" s="72" t="s">
        <v>9983</v>
      </c>
      <c r="G3994" s="116">
        <v>4671</v>
      </c>
      <c r="H3994" s="73">
        <v>290.83999999999997</v>
      </c>
      <c r="I3994" s="70">
        <v>16.060376839499401</v>
      </c>
      <c r="J3994" s="74">
        <v>4875</v>
      </c>
      <c r="K3994" s="73">
        <v>296.60000000000002</v>
      </c>
      <c r="L3994" s="75">
        <v>16.4362778152394</v>
      </c>
    </row>
    <row r="3995" spans="2:12" x14ac:dyDescent="0.2">
      <c r="B3995" s="71" t="s">
        <v>7208</v>
      </c>
      <c r="C3995" s="72" t="s">
        <v>7953</v>
      </c>
      <c r="D3995" s="72" t="s">
        <v>8910</v>
      </c>
      <c r="E3995" s="72" t="s">
        <v>10120</v>
      </c>
      <c r="F3995" s="72" t="s">
        <v>9980</v>
      </c>
      <c r="G3995" s="116">
        <v>0</v>
      </c>
      <c r="H3995" s="73">
        <v>0</v>
      </c>
      <c r="I3995" s="70">
        <v>0</v>
      </c>
      <c r="J3995" s="74">
        <v>0</v>
      </c>
      <c r="K3995" s="73">
        <v>0</v>
      </c>
      <c r="L3995" s="75">
        <v>0</v>
      </c>
    </row>
    <row r="3996" spans="2:12" x14ac:dyDescent="0.2">
      <c r="B3996" s="71" t="s">
        <v>7208</v>
      </c>
      <c r="C3996" s="72" t="s">
        <v>7953</v>
      </c>
      <c r="D3996" s="72" t="s">
        <v>8911</v>
      </c>
      <c r="E3996" s="72" t="s">
        <v>10120</v>
      </c>
      <c r="F3996" s="72" t="s">
        <v>9980</v>
      </c>
      <c r="G3996" s="116">
        <v>0</v>
      </c>
      <c r="H3996" s="73">
        <v>0</v>
      </c>
      <c r="I3996" s="70">
        <v>0</v>
      </c>
      <c r="J3996" s="74">
        <v>0</v>
      </c>
      <c r="K3996" s="73">
        <v>0</v>
      </c>
      <c r="L3996" s="75">
        <v>0</v>
      </c>
    </row>
    <row r="3997" spans="2:12" x14ac:dyDescent="0.2">
      <c r="B3997" s="71" t="s">
        <v>7208</v>
      </c>
      <c r="C3997" s="72" t="s">
        <v>7953</v>
      </c>
      <c r="D3997" s="72" t="s">
        <v>8912</v>
      </c>
      <c r="E3997" s="72" t="s">
        <v>10120</v>
      </c>
      <c r="F3997" s="72" t="s">
        <v>9980</v>
      </c>
      <c r="G3997" s="116">
        <v>0</v>
      </c>
      <c r="H3997" s="73">
        <v>0</v>
      </c>
      <c r="I3997" s="70">
        <v>0</v>
      </c>
      <c r="J3997" s="74">
        <v>0</v>
      </c>
      <c r="K3997" s="73">
        <v>0</v>
      </c>
      <c r="L3997" s="75">
        <v>0</v>
      </c>
    </row>
    <row r="3998" spans="2:12" x14ac:dyDescent="0.2">
      <c r="B3998" s="71" t="s">
        <v>7208</v>
      </c>
      <c r="C3998" s="72" t="s">
        <v>7953</v>
      </c>
      <c r="D3998" s="72" t="s">
        <v>8913</v>
      </c>
      <c r="E3998" s="72" t="s">
        <v>10120</v>
      </c>
      <c r="F3998" s="72" t="s">
        <v>9980</v>
      </c>
      <c r="G3998" s="116">
        <v>4059</v>
      </c>
      <c r="H3998" s="73">
        <v>311.77</v>
      </c>
      <c r="I3998" s="70">
        <v>13.0192128812907</v>
      </c>
      <c r="J3998" s="74">
        <v>4881</v>
      </c>
      <c r="K3998" s="73">
        <v>314.63</v>
      </c>
      <c r="L3998" s="75">
        <v>15.513460254902601</v>
      </c>
    </row>
    <row r="3999" spans="2:12" x14ac:dyDescent="0.2">
      <c r="B3999" s="71" t="s">
        <v>7208</v>
      </c>
      <c r="C3999" s="72" t="s">
        <v>7953</v>
      </c>
      <c r="D3999" s="72" t="s">
        <v>8914</v>
      </c>
      <c r="E3999" s="72" t="s">
        <v>10120</v>
      </c>
      <c r="F3999" s="72" t="s">
        <v>9980</v>
      </c>
      <c r="G3999" s="116">
        <v>0</v>
      </c>
      <c r="H3999" s="73">
        <v>0</v>
      </c>
      <c r="I3999" s="70">
        <v>0</v>
      </c>
      <c r="J3999" s="74">
        <v>0</v>
      </c>
      <c r="K3999" s="73">
        <v>0</v>
      </c>
      <c r="L3999" s="75">
        <v>0</v>
      </c>
    </row>
    <row r="4000" spans="2:12" x14ac:dyDescent="0.2">
      <c r="B4000" s="71" t="s">
        <v>7208</v>
      </c>
      <c r="C4000" s="72" t="s">
        <v>7953</v>
      </c>
      <c r="D4000" s="72" t="s">
        <v>8915</v>
      </c>
      <c r="E4000" s="72" t="s">
        <v>10120</v>
      </c>
      <c r="F4000" s="72" t="s">
        <v>9980</v>
      </c>
      <c r="G4000" s="116">
        <v>0</v>
      </c>
      <c r="H4000" s="73">
        <v>0</v>
      </c>
      <c r="I4000" s="70">
        <v>0</v>
      </c>
      <c r="J4000" s="74">
        <v>0</v>
      </c>
      <c r="K4000" s="73">
        <v>0</v>
      </c>
      <c r="L4000" s="75">
        <v>0</v>
      </c>
    </row>
    <row r="4001" spans="2:12" x14ac:dyDescent="0.2">
      <c r="B4001" s="71" t="s">
        <v>7208</v>
      </c>
      <c r="C4001" s="72" t="s">
        <v>7953</v>
      </c>
      <c r="D4001" s="72" t="s">
        <v>8916</v>
      </c>
      <c r="E4001" s="72" t="s">
        <v>10120</v>
      </c>
      <c r="F4001" s="72" t="s">
        <v>9980</v>
      </c>
      <c r="G4001" s="116">
        <v>2684</v>
      </c>
      <c r="H4001" s="73">
        <v>254.87</v>
      </c>
      <c r="I4001" s="70">
        <v>10.5308588692274</v>
      </c>
      <c r="J4001" s="74">
        <v>5821</v>
      </c>
      <c r="K4001" s="73">
        <v>254.69</v>
      </c>
      <c r="L4001" s="75">
        <v>22.855235776826699</v>
      </c>
    </row>
    <row r="4002" spans="2:12" x14ac:dyDescent="0.2">
      <c r="B4002" s="71" t="s">
        <v>7208</v>
      </c>
      <c r="C4002" s="72" t="s">
        <v>7953</v>
      </c>
      <c r="D4002" s="72" t="s">
        <v>8271</v>
      </c>
      <c r="E4002" s="72" t="s">
        <v>10120</v>
      </c>
      <c r="F4002" s="72" t="s">
        <v>9983</v>
      </c>
      <c r="G4002" s="116">
        <v>6506</v>
      </c>
      <c r="H4002" s="73">
        <v>164.68</v>
      </c>
      <c r="I4002" s="70">
        <v>39.506922516395399</v>
      </c>
      <c r="J4002" s="74">
        <v>11529</v>
      </c>
      <c r="K4002" s="73">
        <v>165.94</v>
      </c>
      <c r="L4002" s="75">
        <v>69.476919368446403</v>
      </c>
    </row>
    <row r="4003" spans="2:12" x14ac:dyDescent="0.2">
      <c r="B4003" s="71" t="s">
        <v>7208</v>
      </c>
      <c r="C4003" s="72" t="s">
        <v>7953</v>
      </c>
      <c r="D4003" s="72" t="s">
        <v>8272</v>
      </c>
      <c r="E4003" s="72" t="s">
        <v>10120</v>
      </c>
      <c r="F4003" s="72" t="s">
        <v>9983</v>
      </c>
      <c r="G4003" s="116">
        <v>14532</v>
      </c>
      <c r="H4003" s="73">
        <v>336.79</v>
      </c>
      <c r="I4003" s="70">
        <v>43.148549541257204</v>
      </c>
      <c r="J4003" s="74">
        <v>19076</v>
      </c>
      <c r="K4003" s="73">
        <v>343.71</v>
      </c>
      <c r="L4003" s="75">
        <v>55.500276395798799</v>
      </c>
    </row>
    <row r="4004" spans="2:12" x14ac:dyDescent="0.2">
      <c r="B4004" s="71" t="s">
        <v>7208</v>
      </c>
      <c r="C4004" s="72" t="s">
        <v>7953</v>
      </c>
      <c r="D4004" s="72" t="s">
        <v>8917</v>
      </c>
      <c r="E4004" s="72" t="s">
        <v>10120</v>
      </c>
      <c r="F4004" s="72" t="s">
        <v>9980</v>
      </c>
      <c r="G4004" s="116">
        <v>0</v>
      </c>
      <c r="H4004" s="73">
        <v>0</v>
      </c>
      <c r="I4004" s="70">
        <v>0</v>
      </c>
      <c r="J4004" s="74">
        <v>0</v>
      </c>
      <c r="K4004" s="73">
        <v>0</v>
      </c>
      <c r="L4004" s="75">
        <v>0</v>
      </c>
    </row>
    <row r="4005" spans="2:12" x14ac:dyDescent="0.2">
      <c r="B4005" s="71" t="s">
        <v>7208</v>
      </c>
      <c r="C4005" s="72" t="s">
        <v>7953</v>
      </c>
      <c r="D4005" s="72" t="s">
        <v>8273</v>
      </c>
      <c r="E4005" s="72" t="s">
        <v>10120</v>
      </c>
      <c r="F4005" s="72" t="s">
        <v>9983</v>
      </c>
      <c r="G4005" s="116">
        <v>16793</v>
      </c>
      <c r="H4005" s="73">
        <v>439.92</v>
      </c>
      <c r="I4005" s="70">
        <v>38.172849609019799</v>
      </c>
      <c r="J4005" s="74">
        <v>16896</v>
      </c>
      <c r="K4005" s="73">
        <v>447.49</v>
      </c>
      <c r="L4005" s="75">
        <v>37.757268318845099</v>
      </c>
    </row>
    <row r="4006" spans="2:12" x14ac:dyDescent="0.2">
      <c r="B4006" s="71" t="s">
        <v>7208</v>
      </c>
      <c r="C4006" s="72" t="s">
        <v>7953</v>
      </c>
      <c r="D4006" s="72" t="s">
        <v>8918</v>
      </c>
      <c r="E4006" s="72" t="s">
        <v>10120</v>
      </c>
      <c r="F4006" s="72" t="s">
        <v>9980</v>
      </c>
      <c r="G4006" s="116">
        <v>8052</v>
      </c>
      <c r="H4006" s="73">
        <v>191.1</v>
      </c>
      <c r="I4006" s="70">
        <v>42.135007849293601</v>
      </c>
      <c r="J4006" s="74">
        <v>8623</v>
      </c>
      <c r="K4006" s="73">
        <v>192.18</v>
      </c>
      <c r="L4006" s="75">
        <v>44.869393277135998</v>
      </c>
    </row>
    <row r="4007" spans="2:12" x14ac:dyDescent="0.2">
      <c r="B4007" s="71" t="s">
        <v>7208</v>
      </c>
      <c r="C4007" s="72" t="s">
        <v>7953</v>
      </c>
      <c r="D4007" s="72" t="s">
        <v>8919</v>
      </c>
      <c r="E4007" s="72" t="s">
        <v>10120</v>
      </c>
      <c r="F4007" s="72" t="s">
        <v>9980</v>
      </c>
      <c r="G4007" s="116">
        <v>0</v>
      </c>
      <c r="H4007" s="73">
        <v>0</v>
      </c>
      <c r="I4007" s="70">
        <v>0</v>
      </c>
      <c r="J4007" s="74">
        <v>0</v>
      </c>
      <c r="K4007" s="73">
        <v>0</v>
      </c>
      <c r="L4007" s="75">
        <v>0</v>
      </c>
    </row>
    <row r="4008" spans="2:12" x14ac:dyDescent="0.2">
      <c r="B4008" s="71" t="s">
        <v>7208</v>
      </c>
      <c r="C4008" s="72" t="s">
        <v>7953</v>
      </c>
      <c r="D4008" s="72" t="s">
        <v>8274</v>
      </c>
      <c r="E4008" s="72" t="s">
        <v>10120</v>
      </c>
      <c r="F4008" s="72" t="s">
        <v>9983</v>
      </c>
      <c r="G4008" s="116">
        <v>13229</v>
      </c>
      <c r="H4008" s="73">
        <v>382.39</v>
      </c>
      <c r="I4008" s="70">
        <v>34.595569967833903</v>
      </c>
      <c r="J4008" s="74">
        <v>15090</v>
      </c>
      <c r="K4008" s="73">
        <v>381.68</v>
      </c>
      <c r="L4008" s="75">
        <v>39.5357367428212</v>
      </c>
    </row>
    <row r="4009" spans="2:12" x14ac:dyDescent="0.2">
      <c r="B4009" s="71" t="s">
        <v>7208</v>
      </c>
      <c r="C4009" s="72" t="s">
        <v>7953</v>
      </c>
      <c r="D4009" s="72" t="s">
        <v>8275</v>
      </c>
      <c r="E4009" s="72" t="s">
        <v>10120</v>
      </c>
      <c r="F4009" s="72" t="s">
        <v>9983</v>
      </c>
      <c r="G4009" s="116">
        <v>3571</v>
      </c>
      <c r="H4009" s="73">
        <v>185.63</v>
      </c>
      <c r="I4009" s="70">
        <v>19.237192264181399</v>
      </c>
      <c r="J4009" s="74">
        <v>4762</v>
      </c>
      <c r="K4009" s="73">
        <v>186.89</v>
      </c>
      <c r="L4009" s="75">
        <v>25.480229011718102</v>
      </c>
    </row>
    <row r="4010" spans="2:12" x14ac:dyDescent="0.2">
      <c r="B4010" s="71" t="s">
        <v>7208</v>
      </c>
      <c r="C4010" s="72" t="s">
        <v>7953</v>
      </c>
      <c r="D4010" s="72" t="s">
        <v>8276</v>
      </c>
      <c r="E4010" s="72" t="s">
        <v>10120</v>
      </c>
      <c r="F4010" s="72" t="s">
        <v>9983</v>
      </c>
      <c r="G4010" s="116">
        <v>2266</v>
      </c>
      <c r="H4010" s="73">
        <v>142.30000000000001</v>
      </c>
      <c r="I4010" s="70">
        <v>15.924104005621899</v>
      </c>
      <c r="J4010" s="74">
        <v>2624</v>
      </c>
      <c r="K4010" s="73">
        <v>141.99</v>
      </c>
      <c r="L4010" s="75">
        <v>18.480174660187298</v>
      </c>
    </row>
    <row r="4011" spans="2:12" x14ac:dyDescent="0.2">
      <c r="B4011" s="71" t="s">
        <v>7208</v>
      </c>
      <c r="C4011" s="72" t="s">
        <v>7953</v>
      </c>
      <c r="D4011" s="72" t="s">
        <v>8920</v>
      </c>
      <c r="E4011" s="72" t="s">
        <v>10120</v>
      </c>
      <c r="F4011" s="72" t="s">
        <v>9980</v>
      </c>
      <c r="G4011" s="116">
        <v>0</v>
      </c>
      <c r="H4011" s="73">
        <v>0</v>
      </c>
      <c r="I4011" s="70">
        <v>0</v>
      </c>
      <c r="J4011" s="74">
        <v>0</v>
      </c>
      <c r="K4011" s="73">
        <v>0</v>
      </c>
      <c r="L4011" s="75">
        <v>0</v>
      </c>
    </row>
    <row r="4012" spans="2:12" x14ac:dyDescent="0.2">
      <c r="B4012" s="71" t="s">
        <v>7208</v>
      </c>
      <c r="C4012" s="72" t="s">
        <v>7953</v>
      </c>
      <c r="D4012" s="72" t="s">
        <v>8921</v>
      </c>
      <c r="E4012" s="72" t="s">
        <v>10120</v>
      </c>
      <c r="F4012" s="72" t="s">
        <v>9980</v>
      </c>
      <c r="G4012" s="116">
        <v>5435</v>
      </c>
      <c r="H4012" s="73">
        <v>219.75</v>
      </c>
      <c r="I4012" s="70">
        <v>24.7326507394767</v>
      </c>
      <c r="J4012" s="74">
        <v>5735</v>
      </c>
      <c r="K4012" s="73">
        <v>223.88</v>
      </c>
      <c r="L4012" s="75">
        <v>25.616401643737699</v>
      </c>
    </row>
    <row r="4013" spans="2:12" x14ac:dyDescent="0.2">
      <c r="B4013" s="71" t="s">
        <v>7208</v>
      </c>
      <c r="C4013" s="72" t="s">
        <v>7953</v>
      </c>
      <c r="D4013" s="72" t="s">
        <v>8922</v>
      </c>
      <c r="E4013" s="72" t="s">
        <v>10120</v>
      </c>
      <c r="F4013" s="72" t="s">
        <v>9980</v>
      </c>
      <c r="G4013" s="116">
        <v>0</v>
      </c>
      <c r="H4013" s="73">
        <v>0</v>
      </c>
      <c r="I4013" s="70">
        <v>0</v>
      </c>
      <c r="J4013" s="74">
        <v>0</v>
      </c>
      <c r="K4013" s="73">
        <v>0</v>
      </c>
      <c r="L4013" s="75">
        <v>0</v>
      </c>
    </row>
    <row r="4014" spans="2:12" x14ac:dyDescent="0.2">
      <c r="B4014" s="71" t="s">
        <v>7208</v>
      </c>
      <c r="C4014" s="72" t="s">
        <v>7953</v>
      </c>
      <c r="D4014" s="72" t="s">
        <v>8923</v>
      </c>
      <c r="E4014" s="72" t="s">
        <v>10120</v>
      </c>
      <c r="F4014" s="72" t="s">
        <v>9980</v>
      </c>
      <c r="G4014" s="116">
        <v>0</v>
      </c>
      <c r="H4014" s="73">
        <v>0</v>
      </c>
      <c r="I4014" s="70">
        <v>0</v>
      </c>
      <c r="J4014" s="74">
        <v>0</v>
      </c>
      <c r="K4014" s="73">
        <v>0</v>
      </c>
      <c r="L4014" s="75">
        <v>0</v>
      </c>
    </row>
    <row r="4015" spans="2:12" x14ac:dyDescent="0.2">
      <c r="B4015" s="71" t="s">
        <v>7208</v>
      </c>
      <c r="C4015" s="72" t="s">
        <v>7953</v>
      </c>
      <c r="D4015" s="72" t="s">
        <v>8924</v>
      </c>
      <c r="E4015" s="72" t="s">
        <v>10120</v>
      </c>
      <c r="F4015" s="72" t="s">
        <v>9980</v>
      </c>
      <c r="G4015" s="116">
        <v>0</v>
      </c>
      <c r="H4015" s="73">
        <v>0</v>
      </c>
      <c r="I4015" s="70">
        <v>0</v>
      </c>
      <c r="J4015" s="74">
        <v>0</v>
      </c>
      <c r="K4015" s="73">
        <v>0</v>
      </c>
      <c r="L4015" s="75">
        <v>0</v>
      </c>
    </row>
    <row r="4016" spans="2:12" x14ac:dyDescent="0.2">
      <c r="B4016" s="71" t="s">
        <v>7208</v>
      </c>
      <c r="C4016" s="72" t="s">
        <v>7953</v>
      </c>
      <c r="D4016" s="72" t="s">
        <v>8277</v>
      </c>
      <c r="E4016" s="72" t="s">
        <v>10120</v>
      </c>
      <c r="F4016" s="72" t="s">
        <v>9983</v>
      </c>
      <c r="G4016" s="116">
        <v>4458</v>
      </c>
      <c r="H4016" s="73">
        <v>99.79</v>
      </c>
      <c r="I4016" s="70">
        <v>44.673815011524198</v>
      </c>
      <c r="J4016" s="74">
        <v>4415</v>
      </c>
      <c r="K4016" s="73">
        <v>99.24</v>
      </c>
      <c r="L4016" s="75">
        <v>44.488109633212403</v>
      </c>
    </row>
    <row r="4017" spans="2:12" x14ac:dyDescent="0.2">
      <c r="B4017" s="71" t="s">
        <v>7208</v>
      </c>
      <c r="C4017" s="72" t="s">
        <v>7953</v>
      </c>
      <c r="D4017" s="72" t="s">
        <v>8925</v>
      </c>
      <c r="E4017" s="72" t="s">
        <v>10120</v>
      </c>
      <c r="F4017" s="72" t="s">
        <v>9980</v>
      </c>
      <c r="G4017" s="116">
        <v>7136</v>
      </c>
      <c r="H4017" s="73">
        <v>343.04</v>
      </c>
      <c r="I4017" s="70">
        <v>20.802238805970099</v>
      </c>
      <c r="J4017" s="74">
        <v>8037</v>
      </c>
      <c r="K4017" s="73">
        <v>345.39</v>
      </c>
      <c r="L4017" s="75">
        <v>23.2693476939112</v>
      </c>
    </row>
    <row r="4018" spans="2:12" x14ac:dyDescent="0.2">
      <c r="B4018" s="71" t="s">
        <v>7208</v>
      </c>
      <c r="C4018" s="72" t="s">
        <v>7953</v>
      </c>
      <c r="D4018" s="72" t="s">
        <v>8278</v>
      </c>
      <c r="E4018" s="72" t="s">
        <v>10120</v>
      </c>
      <c r="F4018" s="72" t="s">
        <v>9983</v>
      </c>
      <c r="G4018" s="116">
        <v>3573</v>
      </c>
      <c r="H4018" s="73">
        <v>124.3</v>
      </c>
      <c r="I4018" s="70">
        <v>28.744971842317</v>
      </c>
      <c r="J4018" s="74">
        <v>4094</v>
      </c>
      <c r="K4018" s="73">
        <v>123.24</v>
      </c>
      <c r="L4018" s="75">
        <v>33.219733852645199</v>
      </c>
    </row>
    <row r="4019" spans="2:12" x14ac:dyDescent="0.2">
      <c r="B4019" s="71" t="s">
        <v>7208</v>
      </c>
      <c r="C4019" s="72" t="s">
        <v>7953</v>
      </c>
      <c r="D4019" s="72" t="s">
        <v>8926</v>
      </c>
      <c r="E4019" s="72" t="s">
        <v>10120</v>
      </c>
      <c r="F4019" s="72" t="s">
        <v>9980</v>
      </c>
      <c r="G4019" s="116">
        <v>0</v>
      </c>
      <c r="H4019" s="73">
        <v>0</v>
      </c>
      <c r="I4019" s="70">
        <v>0</v>
      </c>
      <c r="J4019" s="74">
        <v>0</v>
      </c>
      <c r="K4019" s="73">
        <v>0</v>
      </c>
      <c r="L4019" s="75">
        <v>0</v>
      </c>
    </row>
    <row r="4020" spans="2:12" x14ac:dyDescent="0.2">
      <c r="B4020" s="71" t="s">
        <v>7208</v>
      </c>
      <c r="C4020" s="72" t="s">
        <v>7953</v>
      </c>
      <c r="D4020" s="72" t="s">
        <v>8279</v>
      </c>
      <c r="E4020" s="72" t="s">
        <v>10120</v>
      </c>
      <c r="F4020" s="72" t="s">
        <v>9983</v>
      </c>
      <c r="G4020" s="116">
        <v>245614</v>
      </c>
      <c r="H4020" s="73">
        <v>3621.2</v>
      </c>
      <c r="I4020" s="70">
        <v>67.826687285982501</v>
      </c>
      <c r="J4020" s="74">
        <v>256614</v>
      </c>
      <c r="K4020" s="73">
        <v>3692.22</v>
      </c>
      <c r="L4020" s="75">
        <v>69.501275655296794</v>
      </c>
    </row>
    <row r="4021" spans="2:12" x14ac:dyDescent="0.2">
      <c r="B4021" s="71" t="s">
        <v>7208</v>
      </c>
      <c r="C4021" s="72" t="s">
        <v>7953</v>
      </c>
      <c r="D4021" s="72" t="s">
        <v>8927</v>
      </c>
      <c r="E4021" s="72" t="s">
        <v>10120</v>
      </c>
      <c r="F4021" s="72" t="s">
        <v>9980</v>
      </c>
      <c r="G4021" s="116">
        <v>0</v>
      </c>
      <c r="H4021" s="73">
        <v>0</v>
      </c>
      <c r="I4021" s="70">
        <v>0</v>
      </c>
      <c r="J4021" s="74">
        <v>0</v>
      </c>
      <c r="K4021" s="73">
        <v>0</v>
      </c>
      <c r="L4021" s="75">
        <v>0</v>
      </c>
    </row>
    <row r="4022" spans="2:12" x14ac:dyDescent="0.2">
      <c r="B4022" s="71" t="s">
        <v>7208</v>
      </c>
      <c r="C4022" s="72" t="s">
        <v>7953</v>
      </c>
      <c r="D4022" s="72" t="s">
        <v>8928</v>
      </c>
      <c r="E4022" s="72" t="s">
        <v>10120</v>
      </c>
      <c r="F4022" s="72" t="s">
        <v>9980</v>
      </c>
      <c r="G4022" s="116">
        <v>0</v>
      </c>
      <c r="H4022" s="73">
        <v>0</v>
      </c>
      <c r="I4022" s="70">
        <v>0</v>
      </c>
      <c r="J4022" s="74">
        <v>0</v>
      </c>
      <c r="K4022" s="73">
        <v>0</v>
      </c>
      <c r="L4022" s="75">
        <v>0</v>
      </c>
    </row>
    <row r="4023" spans="2:12" x14ac:dyDescent="0.2">
      <c r="B4023" s="71" t="s">
        <v>7208</v>
      </c>
      <c r="C4023" s="72" t="s">
        <v>7953</v>
      </c>
      <c r="D4023" s="72" t="s">
        <v>4360</v>
      </c>
      <c r="E4023" s="72" t="s">
        <v>10120</v>
      </c>
      <c r="F4023" s="72" t="s">
        <v>9983</v>
      </c>
      <c r="G4023" s="116">
        <v>1909</v>
      </c>
      <c r="H4023" s="73">
        <v>118.56</v>
      </c>
      <c r="I4023" s="70">
        <v>16.101551956815101</v>
      </c>
      <c r="J4023" s="74">
        <v>2431</v>
      </c>
      <c r="K4023" s="73">
        <v>122.86</v>
      </c>
      <c r="L4023" s="75">
        <v>19.786749145368699</v>
      </c>
    </row>
    <row r="4024" spans="2:12" x14ac:dyDescent="0.2">
      <c r="B4024" s="71" t="s">
        <v>7208</v>
      </c>
      <c r="C4024" s="72" t="s">
        <v>7953</v>
      </c>
      <c r="D4024" s="72" t="s">
        <v>4361</v>
      </c>
      <c r="E4024" s="72" t="s">
        <v>10120</v>
      </c>
      <c r="F4024" s="72" t="s">
        <v>9983</v>
      </c>
      <c r="G4024" s="116">
        <v>13276</v>
      </c>
      <c r="H4024" s="73">
        <v>317.57</v>
      </c>
      <c r="I4024" s="70">
        <v>41.804956387568097</v>
      </c>
      <c r="J4024" s="74">
        <v>14911</v>
      </c>
      <c r="K4024" s="73">
        <v>320.69</v>
      </c>
      <c r="L4024" s="75">
        <v>46.496616670304697</v>
      </c>
    </row>
    <row r="4025" spans="2:12" x14ac:dyDescent="0.2">
      <c r="B4025" s="71" t="s">
        <v>7208</v>
      </c>
      <c r="C4025" s="72" t="s">
        <v>7953</v>
      </c>
      <c r="D4025" s="72" t="s">
        <v>8929</v>
      </c>
      <c r="E4025" s="72" t="s">
        <v>10120</v>
      </c>
      <c r="F4025" s="72" t="s">
        <v>9980</v>
      </c>
      <c r="G4025" s="116">
        <v>0</v>
      </c>
      <c r="H4025" s="73">
        <v>0</v>
      </c>
      <c r="I4025" s="70">
        <v>0</v>
      </c>
      <c r="J4025" s="74">
        <v>0</v>
      </c>
      <c r="K4025" s="73">
        <v>0</v>
      </c>
      <c r="L4025" s="75">
        <v>0</v>
      </c>
    </row>
    <row r="4026" spans="2:12" x14ac:dyDescent="0.2">
      <c r="B4026" s="71" t="s">
        <v>7208</v>
      </c>
      <c r="C4026" s="72" t="s">
        <v>7953</v>
      </c>
      <c r="D4026" s="72" t="s">
        <v>8930</v>
      </c>
      <c r="E4026" s="72" t="s">
        <v>10120</v>
      </c>
      <c r="F4026" s="72" t="s">
        <v>9980</v>
      </c>
      <c r="G4026" s="116">
        <v>0</v>
      </c>
      <c r="H4026" s="73">
        <v>0</v>
      </c>
      <c r="I4026" s="70">
        <v>0</v>
      </c>
      <c r="J4026" s="74">
        <v>0</v>
      </c>
      <c r="K4026" s="73">
        <v>0</v>
      </c>
      <c r="L4026" s="75">
        <v>0</v>
      </c>
    </row>
    <row r="4027" spans="2:12" x14ac:dyDescent="0.2">
      <c r="B4027" s="71" t="s">
        <v>7208</v>
      </c>
      <c r="C4027" s="72" t="s">
        <v>7953</v>
      </c>
      <c r="D4027" s="72" t="s">
        <v>8931</v>
      </c>
      <c r="E4027" s="72" t="s">
        <v>10120</v>
      </c>
      <c r="F4027" s="72" t="s">
        <v>9980</v>
      </c>
      <c r="G4027" s="116">
        <v>0</v>
      </c>
      <c r="H4027" s="73">
        <v>0</v>
      </c>
      <c r="I4027" s="70">
        <v>0</v>
      </c>
      <c r="J4027" s="74">
        <v>0</v>
      </c>
      <c r="K4027" s="73">
        <v>0</v>
      </c>
      <c r="L4027" s="75">
        <v>0</v>
      </c>
    </row>
    <row r="4028" spans="2:12" x14ac:dyDescent="0.2">
      <c r="B4028" s="71" t="s">
        <v>7208</v>
      </c>
      <c r="C4028" s="72" t="s">
        <v>7953</v>
      </c>
      <c r="D4028" s="72" t="s">
        <v>4362</v>
      </c>
      <c r="E4028" s="72" t="s">
        <v>10120</v>
      </c>
      <c r="F4028" s="72" t="s">
        <v>9983</v>
      </c>
      <c r="G4028" s="116">
        <v>3459</v>
      </c>
      <c r="H4028" s="73">
        <v>145.85</v>
      </c>
      <c r="I4028" s="70">
        <v>23.7161467260884</v>
      </c>
      <c r="J4028" s="74">
        <v>4199</v>
      </c>
      <c r="K4028" s="73">
        <v>148.19999999999999</v>
      </c>
      <c r="L4028" s="75">
        <v>28.3333333333333</v>
      </c>
    </row>
    <row r="4029" spans="2:12" x14ac:dyDescent="0.2">
      <c r="B4029" s="71" t="s">
        <v>7208</v>
      </c>
      <c r="C4029" s="72" t="s">
        <v>7953</v>
      </c>
      <c r="D4029" s="72" t="s">
        <v>8932</v>
      </c>
      <c r="E4029" s="72" t="s">
        <v>10120</v>
      </c>
      <c r="F4029" s="72" t="s">
        <v>9980</v>
      </c>
      <c r="G4029" s="116">
        <v>0</v>
      </c>
      <c r="H4029" s="73">
        <v>0</v>
      </c>
      <c r="I4029" s="70">
        <v>0</v>
      </c>
      <c r="J4029" s="74">
        <v>0</v>
      </c>
      <c r="K4029" s="73">
        <v>0</v>
      </c>
      <c r="L4029" s="75">
        <v>0</v>
      </c>
    </row>
    <row r="4030" spans="2:12" x14ac:dyDescent="0.2">
      <c r="B4030" s="71" t="s">
        <v>7208</v>
      </c>
      <c r="C4030" s="72" t="s">
        <v>7953</v>
      </c>
      <c r="D4030" s="72" t="s">
        <v>8933</v>
      </c>
      <c r="E4030" s="72" t="s">
        <v>10120</v>
      </c>
      <c r="F4030" s="72" t="s">
        <v>9980</v>
      </c>
      <c r="G4030" s="116">
        <v>0</v>
      </c>
      <c r="H4030" s="73">
        <v>0</v>
      </c>
      <c r="I4030" s="70">
        <v>0</v>
      </c>
      <c r="J4030" s="74">
        <v>0</v>
      </c>
      <c r="K4030" s="73">
        <v>0</v>
      </c>
      <c r="L4030" s="75">
        <v>0</v>
      </c>
    </row>
    <row r="4031" spans="2:12" x14ac:dyDescent="0.2">
      <c r="B4031" s="71" t="s">
        <v>7208</v>
      </c>
      <c r="C4031" s="72" t="s">
        <v>7953</v>
      </c>
      <c r="D4031" s="72" t="s">
        <v>8934</v>
      </c>
      <c r="E4031" s="72" t="s">
        <v>10120</v>
      </c>
      <c r="F4031" s="72" t="s">
        <v>9980</v>
      </c>
      <c r="G4031" s="116">
        <v>4753</v>
      </c>
      <c r="H4031" s="73">
        <v>141.4</v>
      </c>
      <c r="I4031" s="70">
        <v>33.613861386138602</v>
      </c>
      <c r="J4031" s="74">
        <v>4768</v>
      </c>
      <c r="K4031" s="73">
        <v>142.18</v>
      </c>
      <c r="L4031" s="75">
        <v>33.534955689970502</v>
      </c>
    </row>
    <row r="4032" spans="2:12" x14ac:dyDescent="0.2">
      <c r="B4032" s="71" t="s">
        <v>7208</v>
      </c>
      <c r="C4032" s="72" t="s">
        <v>7953</v>
      </c>
      <c r="D4032" s="72" t="s">
        <v>8935</v>
      </c>
      <c r="E4032" s="72" t="s">
        <v>10120</v>
      </c>
      <c r="F4032" s="72" t="s">
        <v>9980</v>
      </c>
      <c r="G4032" s="116">
        <v>0</v>
      </c>
      <c r="H4032" s="73">
        <v>0</v>
      </c>
      <c r="I4032" s="70">
        <v>0</v>
      </c>
      <c r="J4032" s="74">
        <v>0</v>
      </c>
      <c r="K4032" s="73">
        <v>0</v>
      </c>
      <c r="L4032" s="75">
        <v>0</v>
      </c>
    </row>
    <row r="4033" spans="2:12" x14ac:dyDescent="0.2">
      <c r="B4033" s="71" t="s">
        <v>7208</v>
      </c>
      <c r="C4033" s="72" t="s">
        <v>7953</v>
      </c>
      <c r="D4033" s="72" t="s">
        <v>8936</v>
      </c>
      <c r="E4033" s="72" t="s">
        <v>10120</v>
      </c>
      <c r="F4033" s="72" t="s">
        <v>9980</v>
      </c>
      <c r="G4033" s="116">
        <v>2442</v>
      </c>
      <c r="H4033" s="73">
        <v>189.72</v>
      </c>
      <c r="I4033" s="70">
        <v>12.8716002530044</v>
      </c>
      <c r="J4033" s="74">
        <v>2778</v>
      </c>
      <c r="K4033" s="73">
        <v>190.76</v>
      </c>
      <c r="L4033" s="75">
        <v>14.562801425875399</v>
      </c>
    </row>
    <row r="4034" spans="2:12" x14ac:dyDescent="0.2">
      <c r="B4034" s="71" t="s">
        <v>7208</v>
      </c>
      <c r="C4034" s="72" t="s">
        <v>7953</v>
      </c>
      <c r="D4034" s="72" t="s">
        <v>8937</v>
      </c>
      <c r="E4034" s="72" t="s">
        <v>10120</v>
      </c>
      <c r="F4034" s="72" t="s">
        <v>9990</v>
      </c>
      <c r="G4034" s="116">
        <v>0</v>
      </c>
      <c r="H4034" s="73">
        <v>42.91</v>
      </c>
      <c r="I4034" s="70">
        <v>0</v>
      </c>
      <c r="J4034" s="74">
        <v>0</v>
      </c>
      <c r="K4034" s="73">
        <v>43.32</v>
      </c>
      <c r="L4034" s="75">
        <v>0</v>
      </c>
    </row>
    <row r="4035" spans="2:12" x14ac:dyDescent="0.2">
      <c r="B4035" s="71" t="s">
        <v>7208</v>
      </c>
      <c r="C4035" s="72" t="s">
        <v>7953</v>
      </c>
      <c r="D4035" s="72" t="s">
        <v>4363</v>
      </c>
      <c r="E4035" s="72" t="s">
        <v>10120</v>
      </c>
      <c r="F4035" s="72" t="s">
        <v>9983</v>
      </c>
      <c r="G4035" s="116">
        <v>4655</v>
      </c>
      <c r="H4035" s="73">
        <v>144.38</v>
      </c>
      <c r="I4035" s="70">
        <v>32.241307660340802</v>
      </c>
      <c r="J4035" s="74">
        <v>5617</v>
      </c>
      <c r="K4035" s="73">
        <v>147.21</v>
      </c>
      <c r="L4035" s="75">
        <v>38.156375246246903</v>
      </c>
    </row>
    <row r="4036" spans="2:12" x14ac:dyDescent="0.2">
      <c r="B4036" s="71" t="s">
        <v>7208</v>
      </c>
      <c r="C4036" s="72" t="s">
        <v>7953</v>
      </c>
      <c r="D4036" s="72" t="s">
        <v>8938</v>
      </c>
      <c r="E4036" s="72" t="s">
        <v>10120</v>
      </c>
      <c r="F4036" s="72" t="s">
        <v>9980</v>
      </c>
      <c r="G4036" s="116">
        <v>0</v>
      </c>
      <c r="H4036" s="73">
        <v>0</v>
      </c>
      <c r="I4036" s="70">
        <v>0</v>
      </c>
      <c r="J4036" s="74">
        <v>0</v>
      </c>
      <c r="K4036" s="73">
        <v>0</v>
      </c>
      <c r="L4036" s="75">
        <v>0</v>
      </c>
    </row>
    <row r="4037" spans="2:12" x14ac:dyDescent="0.2">
      <c r="B4037" s="71" t="s">
        <v>7208</v>
      </c>
      <c r="C4037" s="72" t="s">
        <v>7953</v>
      </c>
      <c r="D4037" s="72" t="s">
        <v>8939</v>
      </c>
      <c r="E4037" s="72" t="s">
        <v>10120</v>
      </c>
      <c r="F4037" s="72" t="s">
        <v>9980</v>
      </c>
      <c r="G4037" s="116">
        <v>1946</v>
      </c>
      <c r="H4037" s="73">
        <v>213.62</v>
      </c>
      <c r="I4037" s="70">
        <v>9.1096339294073605</v>
      </c>
      <c r="J4037" s="74">
        <v>4948</v>
      </c>
      <c r="K4037" s="73">
        <v>216.93</v>
      </c>
      <c r="L4037" s="75">
        <v>22.809201124786799</v>
      </c>
    </row>
    <row r="4038" spans="2:12" x14ac:dyDescent="0.2">
      <c r="B4038" s="71" t="s">
        <v>7208</v>
      </c>
      <c r="C4038" s="72" t="s">
        <v>7953</v>
      </c>
      <c r="D4038" s="72" t="s">
        <v>7388</v>
      </c>
      <c r="E4038" s="72" t="s">
        <v>10120</v>
      </c>
      <c r="F4038" s="72" t="s">
        <v>9983</v>
      </c>
      <c r="G4038" s="116">
        <v>3822</v>
      </c>
      <c r="H4038" s="73">
        <v>141.77000000000001</v>
      </c>
      <c r="I4038" s="70">
        <v>26.959159201523601</v>
      </c>
      <c r="J4038" s="74">
        <v>4200</v>
      </c>
      <c r="K4038" s="73">
        <v>142.05000000000001</v>
      </c>
      <c r="L4038" s="75">
        <v>29.567053854276701</v>
      </c>
    </row>
    <row r="4039" spans="2:12" x14ac:dyDescent="0.2">
      <c r="B4039" s="71" t="s">
        <v>7208</v>
      </c>
      <c r="C4039" s="72" t="s">
        <v>7953</v>
      </c>
      <c r="D4039" s="72" t="s">
        <v>6989</v>
      </c>
      <c r="E4039" s="72" t="s">
        <v>10120</v>
      </c>
      <c r="F4039" s="72" t="s">
        <v>9983</v>
      </c>
      <c r="G4039" s="116">
        <v>18099</v>
      </c>
      <c r="H4039" s="73">
        <v>371.23</v>
      </c>
      <c r="I4039" s="70">
        <v>48.754141637259899</v>
      </c>
      <c r="J4039" s="74">
        <v>18506</v>
      </c>
      <c r="K4039" s="73">
        <v>374.07</v>
      </c>
      <c r="L4039" s="75">
        <v>49.472023952736102</v>
      </c>
    </row>
    <row r="4040" spans="2:12" x14ac:dyDescent="0.2">
      <c r="B4040" s="71" t="s">
        <v>7208</v>
      </c>
      <c r="C4040" s="72" t="s">
        <v>7953</v>
      </c>
      <c r="D4040" s="72" t="s">
        <v>7389</v>
      </c>
      <c r="E4040" s="72" t="s">
        <v>10120</v>
      </c>
      <c r="F4040" s="72" t="s">
        <v>9983</v>
      </c>
      <c r="G4040" s="116">
        <v>10385</v>
      </c>
      <c r="H4040" s="73">
        <v>212.51</v>
      </c>
      <c r="I4040" s="70">
        <v>48.868288551127002</v>
      </c>
      <c r="J4040" s="74">
        <v>10382</v>
      </c>
      <c r="K4040" s="73">
        <v>214.35</v>
      </c>
      <c r="L4040" s="75">
        <v>48.434802892465598</v>
      </c>
    </row>
    <row r="4041" spans="2:12" x14ac:dyDescent="0.2">
      <c r="B4041" s="71" t="s">
        <v>7208</v>
      </c>
      <c r="C4041" s="72" t="s">
        <v>7953</v>
      </c>
      <c r="D4041" s="72" t="s">
        <v>8940</v>
      </c>
      <c r="E4041" s="72" t="s">
        <v>10120</v>
      </c>
      <c r="F4041" s="72" t="s">
        <v>9980</v>
      </c>
      <c r="G4041" s="116">
        <v>0</v>
      </c>
      <c r="H4041" s="73">
        <v>0</v>
      </c>
      <c r="I4041" s="70">
        <v>0</v>
      </c>
      <c r="J4041" s="74">
        <v>0</v>
      </c>
      <c r="K4041" s="73">
        <v>0</v>
      </c>
      <c r="L4041" s="75">
        <v>0</v>
      </c>
    </row>
    <row r="4042" spans="2:12" x14ac:dyDescent="0.2">
      <c r="B4042" s="71" t="s">
        <v>7208</v>
      </c>
      <c r="C4042" s="72" t="s">
        <v>7953</v>
      </c>
      <c r="D4042" s="72" t="s">
        <v>8941</v>
      </c>
      <c r="E4042" s="72" t="s">
        <v>10120</v>
      </c>
      <c r="F4042" s="72" t="s">
        <v>9980</v>
      </c>
      <c r="G4042" s="116">
        <v>0</v>
      </c>
      <c r="H4042" s="73">
        <v>0</v>
      </c>
      <c r="I4042" s="70">
        <v>0</v>
      </c>
      <c r="J4042" s="74">
        <v>0</v>
      </c>
      <c r="K4042" s="73">
        <v>0</v>
      </c>
      <c r="L4042" s="75">
        <v>0</v>
      </c>
    </row>
    <row r="4043" spans="2:12" x14ac:dyDescent="0.2">
      <c r="B4043" s="71" t="s">
        <v>7208</v>
      </c>
      <c r="C4043" s="72" t="s">
        <v>7953</v>
      </c>
      <c r="D4043" s="72" t="s">
        <v>8942</v>
      </c>
      <c r="E4043" s="72" t="s">
        <v>10120</v>
      </c>
      <c r="F4043" s="72" t="s">
        <v>9980</v>
      </c>
      <c r="G4043" s="116">
        <v>3192</v>
      </c>
      <c r="H4043" s="73">
        <v>170.01</v>
      </c>
      <c r="I4043" s="70">
        <v>18.775366154932101</v>
      </c>
      <c r="J4043" s="74">
        <v>3279</v>
      </c>
      <c r="K4043" s="73">
        <v>172.4</v>
      </c>
      <c r="L4043" s="75">
        <v>19.019721577726202</v>
      </c>
    </row>
    <row r="4044" spans="2:12" x14ac:dyDescent="0.2">
      <c r="B4044" s="71" t="s">
        <v>7208</v>
      </c>
      <c r="C4044" s="72" t="s">
        <v>7953</v>
      </c>
      <c r="D4044" s="72" t="s">
        <v>8943</v>
      </c>
      <c r="E4044" s="72" t="s">
        <v>10120</v>
      </c>
      <c r="F4044" s="72" t="s">
        <v>9980</v>
      </c>
      <c r="G4044" s="116">
        <v>0</v>
      </c>
      <c r="H4044" s="73">
        <v>0</v>
      </c>
      <c r="I4044" s="70">
        <v>0</v>
      </c>
      <c r="J4044" s="74">
        <v>0</v>
      </c>
      <c r="K4044" s="73">
        <v>0</v>
      </c>
      <c r="L4044" s="75">
        <v>0</v>
      </c>
    </row>
    <row r="4045" spans="2:12" x14ac:dyDescent="0.2">
      <c r="B4045" s="71" t="s">
        <v>7208</v>
      </c>
      <c r="C4045" s="72" t="s">
        <v>7953</v>
      </c>
      <c r="D4045" s="72" t="s">
        <v>8944</v>
      </c>
      <c r="E4045" s="72" t="s">
        <v>10120</v>
      </c>
      <c r="F4045" s="72" t="s">
        <v>9980</v>
      </c>
      <c r="G4045" s="116">
        <v>4271</v>
      </c>
      <c r="H4045" s="73">
        <v>223.71</v>
      </c>
      <c r="I4045" s="70">
        <v>19.091681194403499</v>
      </c>
      <c r="J4045" s="74">
        <v>4348</v>
      </c>
      <c r="K4045" s="73">
        <v>224.09</v>
      </c>
      <c r="L4045" s="75">
        <v>19.4029184702575</v>
      </c>
    </row>
    <row r="4046" spans="2:12" x14ac:dyDescent="0.2">
      <c r="B4046" s="71" t="s">
        <v>7208</v>
      </c>
      <c r="C4046" s="72" t="s">
        <v>7953</v>
      </c>
      <c r="D4046" s="72" t="s">
        <v>8945</v>
      </c>
      <c r="E4046" s="72" t="s">
        <v>10120</v>
      </c>
      <c r="F4046" s="72" t="s">
        <v>9980</v>
      </c>
      <c r="G4046" s="116">
        <v>0</v>
      </c>
      <c r="H4046" s="73">
        <v>0</v>
      </c>
      <c r="I4046" s="70">
        <v>0</v>
      </c>
      <c r="J4046" s="74">
        <v>0</v>
      </c>
      <c r="K4046" s="73">
        <v>0</v>
      </c>
      <c r="L4046" s="75">
        <v>0</v>
      </c>
    </row>
    <row r="4047" spans="2:12" x14ac:dyDescent="0.2">
      <c r="B4047" s="71" t="s">
        <v>7208</v>
      </c>
      <c r="C4047" s="72" t="s">
        <v>7953</v>
      </c>
      <c r="D4047" s="72" t="s">
        <v>8946</v>
      </c>
      <c r="E4047" s="72" t="s">
        <v>10120</v>
      </c>
      <c r="F4047" s="72" t="s">
        <v>9980</v>
      </c>
      <c r="G4047" s="116">
        <v>0</v>
      </c>
      <c r="H4047" s="73">
        <v>0</v>
      </c>
      <c r="I4047" s="70">
        <v>0</v>
      </c>
      <c r="J4047" s="74">
        <v>0</v>
      </c>
      <c r="K4047" s="73">
        <v>0</v>
      </c>
      <c r="L4047" s="75">
        <v>0</v>
      </c>
    </row>
    <row r="4048" spans="2:12" x14ac:dyDescent="0.2">
      <c r="B4048" s="71" t="s">
        <v>7208</v>
      </c>
      <c r="C4048" s="72" t="s">
        <v>7953</v>
      </c>
      <c r="D4048" s="72" t="s">
        <v>8947</v>
      </c>
      <c r="E4048" s="72" t="s">
        <v>10120</v>
      </c>
      <c r="F4048" s="72" t="s">
        <v>9980</v>
      </c>
      <c r="G4048" s="116">
        <v>0</v>
      </c>
      <c r="H4048" s="73">
        <v>0</v>
      </c>
      <c r="I4048" s="70">
        <v>0</v>
      </c>
      <c r="J4048" s="74">
        <v>0</v>
      </c>
      <c r="K4048" s="73">
        <v>0</v>
      </c>
      <c r="L4048" s="75">
        <v>0</v>
      </c>
    </row>
    <row r="4049" spans="2:12" x14ac:dyDescent="0.2">
      <c r="B4049" s="71" t="s">
        <v>7208</v>
      </c>
      <c r="C4049" s="72" t="s">
        <v>7953</v>
      </c>
      <c r="D4049" s="72" t="s">
        <v>8948</v>
      </c>
      <c r="E4049" s="72" t="s">
        <v>10120</v>
      </c>
      <c r="F4049" s="72" t="s">
        <v>9980</v>
      </c>
      <c r="G4049" s="116">
        <v>0</v>
      </c>
      <c r="H4049" s="73">
        <v>0</v>
      </c>
      <c r="I4049" s="70">
        <v>0</v>
      </c>
      <c r="J4049" s="74">
        <v>0</v>
      </c>
      <c r="K4049" s="73">
        <v>0</v>
      </c>
      <c r="L4049" s="75">
        <v>0</v>
      </c>
    </row>
    <row r="4050" spans="2:12" x14ac:dyDescent="0.2">
      <c r="B4050" s="71" t="s">
        <v>7208</v>
      </c>
      <c r="C4050" s="72" t="s">
        <v>7953</v>
      </c>
      <c r="D4050" s="72" t="s">
        <v>8949</v>
      </c>
      <c r="E4050" s="72" t="s">
        <v>10120</v>
      </c>
      <c r="F4050" s="72" t="s">
        <v>9980</v>
      </c>
      <c r="G4050" s="116">
        <v>0</v>
      </c>
      <c r="H4050" s="73">
        <v>0</v>
      </c>
      <c r="I4050" s="70">
        <v>0</v>
      </c>
      <c r="J4050" s="74">
        <v>0</v>
      </c>
      <c r="K4050" s="73">
        <v>0</v>
      </c>
      <c r="L4050" s="75">
        <v>0</v>
      </c>
    </row>
    <row r="4051" spans="2:12" x14ac:dyDescent="0.2">
      <c r="B4051" s="71" t="s">
        <v>7208</v>
      </c>
      <c r="C4051" s="72" t="s">
        <v>7953</v>
      </c>
      <c r="D4051" s="72" t="s">
        <v>7392</v>
      </c>
      <c r="E4051" s="72" t="s">
        <v>10120</v>
      </c>
      <c r="F4051" s="72" t="s">
        <v>9983</v>
      </c>
      <c r="G4051" s="116">
        <v>8433</v>
      </c>
      <c r="H4051" s="73">
        <v>256.76</v>
      </c>
      <c r="I4051" s="70">
        <v>32.8439009191463</v>
      </c>
      <c r="J4051" s="74">
        <v>8467</v>
      </c>
      <c r="K4051" s="73">
        <v>260.72000000000003</v>
      </c>
      <c r="L4051" s="75">
        <v>32.475452592819899</v>
      </c>
    </row>
    <row r="4052" spans="2:12" x14ac:dyDescent="0.2">
      <c r="B4052" s="71" t="s">
        <v>7208</v>
      </c>
      <c r="C4052" s="72" t="s">
        <v>7953</v>
      </c>
      <c r="D4052" s="72" t="s">
        <v>8950</v>
      </c>
      <c r="E4052" s="72" t="s">
        <v>10120</v>
      </c>
      <c r="F4052" s="72" t="s">
        <v>9980</v>
      </c>
      <c r="G4052" s="116">
        <v>5614</v>
      </c>
      <c r="H4052" s="73">
        <v>306.36</v>
      </c>
      <c r="I4052" s="70">
        <v>18.324846585716099</v>
      </c>
      <c r="J4052" s="74">
        <v>5636</v>
      </c>
      <c r="K4052" s="73">
        <v>302.02999999999997</v>
      </c>
      <c r="L4052" s="75">
        <v>18.660397973711198</v>
      </c>
    </row>
    <row r="4053" spans="2:12" x14ac:dyDescent="0.2">
      <c r="B4053" s="71" t="s">
        <v>7208</v>
      </c>
      <c r="C4053" s="72" t="s">
        <v>7953</v>
      </c>
      <c r="D4053" s="72" t="s">
        <v>8951</v>
      </c>
      <c r="E4053" s="72" t="s">
        <v>10120</v>
      </c>
      <c r="F4053" s="72" t="s">
        <v>9980</v>
      </c>
      <c r="G4053" s="116">
        <v>0</v>
      </c>
      <c r="H4053" s="73">
        <v>0</v>
      </c>
      <c r="I4053" s="70">
        <v>0</v>
      </c>
      <c r="J4053" s="74">
        <v>0</v>
      </c>
      <c r="K4053" s="73">
        <v>0</v>
      </c>
      <c r="L4053" s="75">
        <v>0</v>
      </c>
    </row>
    <row r="4054" spans="2:12" x14ac:dyDescent="0.2">
      <c r="B4054" s="71" t="s">
        <v>7208</v>
      </c>
      <c r="C4054" s="72" t="s">
        <v>7953</v>
      </c>
      <c r="D4054" s="72" t="s">
        <v>7394</v>
      </c>
      <c r="E4054" s="72" t="s">
        <v>10120</v>
      </c>
      <c r="F4054" s="72" t="s">
        <v>9983</v>
      </c>
      <c r="G4054" s="116">
        <v>15745</v>
      </c>
      <c r="H4054" s="73">
        <v>627.79</v>
      </c>
      <c r="I4054" s="70">
        <v>25.0800426894344</v>
      </c>
      <c r="J4054" s="74">
        <v>16069</v>
      </c>
      <c r="K4054" s="73">
        <v>631.42999999999995</v>
      </c>
      <c r="L4054" s="75">
        <v>25.448584957952601</v>
      </c>
    </row>
    <row r="4055" spans="2:12" x14ac:dyDescent="0.2">
      <c r="B4055" s="71" t="s">
        <v>7208</v>
      </c>
      <c r="C4055" s="72" t="s">
        <v>7953</v>
      </c>
      <c r="D4055" s="72" t="s">
        <v>8952</v>
      </c>
      <c r="E4055" s="72" t="s">
        <v>10120</v>
      </c>
      <c r="F4055" s="72" t="s">
        <v>9980</v>
      </c>
      <c r="G4055" s="116">
        <v>0</v>
      </c>
      <c r="H4055" s="73">
        <v>0</v>
      </c>
      <c r="I4055" s="70">
        <v>0</v>
      </c>
      <c r="J4055" s="74">
        <v>0</v>
      </c>
      <c r="K4055" s="73">
        <v>0</v>
      </c>
      <c r="L4055" s="75">
        <v>0</v>
      </c>
    </row>
    <row r="4056" spans="2:12" x14ac:dyDescent="0.2">
      <c r="B4056" s="71" t="s">
        <v>7208</v>
      </c>
      <c r="C4056" s="72" t="s">
        <v>7953</v>
      </c>
      <c r="D4056" s="72" t="s">
        <v>8953</v>
      </c>
      <c r="E4056" s="72" t="s">
        <v>10120</v>
      </c>
      <c r="F4056" s="72" t="s">
        <v>9980</v>
      </c>
      <c r="G4056" s="116">
        <v>0</v>
      </c>
      <c r="H4056" s="73">
        <v>0</v>
      </c>
      <c r="I4056" s="70">
        <v>0</v>
      </c>
      <c r="J4056" s="74">
        <v>0</v>
      </c>
      <c r="K4056" s="73">
        <v>0</v>
      </c>
      <c r="L4056" s="75">
        <v>0</v>
      </c>
    </row>
    <row r="4057" spans="2:12" x14ac:dyDescent="0.2">
      <c r="B4057" s="71" t="s">
        <v>7208</v>
      </c>
      <c r="C4057" s="72" t="s">
        <v>7953</v>
      </c>
      <c r="D4057" s="72" t="s">
        <v>3641</v>
      </c>
      <c r="E4057" s="72" t="s">
        <v>10120</v>
      </c>
      <c r="F4057" s="72" t="s">
        <v>9983</v>
      </c>
      <c r="G4057" s="116">
        <v>20623</v>
      </c>
      <c r="H4057" s="73">
        <v>403.23</v>
      </c>
      <c r="I4057" s="70">
        <v>51.144508097115803</v>
      </c>
      <c r="J4057" s="74">
        <v>20548</v>
      </c>
      <c r="K4057" s="73">
        <v>417.8</v>
      </c>
      <c r="L4057" s="75">
        <v>49.181426519866001</v>
      </c>
    </row>
    <row r="4058" spans="2:12" x14ac:dyDescent="0.2">
      <c r="B4058" s="71" t="s">
        <v>7208</v>
      </c>
      <c r="C4058" s="72" t="s">
        <v>7953</v>
      </c>
      <c r="D4058" s="72" t="s">
        <v>7396</v>
      </c>
      <c r="E4058" s="72" t="s">
        <v>10120</v>
      </c>
      <c r="F4058" s="72" t="s">
        <v>9983</v>
      </c>
      <c r="G4058" s="116">
        <v>7184</v>
      </c>
      <c r="H4058" s="73">
        <v>220</v>
      </c>
      <c r="I4058" s="70">
        <v>32.654545454545499</v>
      </c>
      <c r="J4058" s="74">
        <v>7338</v>
      </c>
      <c r="K4058" s="73">
        <v>224.74</v>
      </c>
      <c r="L4058" s="75">
        <v>32.651063451098999</v>
      </c>
    </row>
    <row r="4059" spans="2:12" x14ac:dyDescent="0.2">
      <c r="B4059" s="71" t="s">
        <v>7208</v>
      </c>
      <c r="C4059" s="72" t="s">
        <v>7953</v>
      </c>
      <c r="D4059" s="72" t="s">
        <v>8954</v>
      </c>
      <c r="E4059" s="72" t="s">
        <v>10120</v>
      </c>
      <c r="F4059" s="72" t="s">
        <v>9980</v>
      </c>
      <c r="G4059" s="116">
        <v>0</v>
      </c>
      <c r="H4059" s="73">
        <v>0</v>
      </c>
      <c r="I4059" s="70">
        <v>0</v>
      </c>
      <c r="J4059" s="74">
        <v>0</v>
      </c>
      <c r="K4059" s="73">
        <v>0</v>
      </c>
      <c r="L4059" s="75">
        <v>0</v>
      </c>
    </row>
    <row r="4060" spans="2:12" x14ac:dyDescent="0.2">
      <c r="B4060" s="71" t="s">
        <v>7208</v>
      </c>
      <c r="C4060" s="72" t="s">
        <v>7953</v>
      </c>
      <c r="D4060" s="72" t="s">
        <v>8955</v>
      </c>
      <c r="E4060" s="72" t="s">
        <v>10120</v>
      </c>
      <c r="F4060" s="72" t="s">
        <v>9980</v>
      </c>
      <c r="G4060" s="116">
        <v>6279</v>
      </c>
      <c r="H4060" s="73">
        <v>140.75</v>
      </c>
      <c r="I4060" s="70">
        <v>44.611012433392503</v>
      </c>
      <c r="J4060" s="74">
        <v>7411</v>
      </c>
      <c r="K4060" s="73">
        <v>144.04</v>
      </c>
      <c r="L4060" s="75">
        <v>51.450985837267403</v>
      </c>
    </row>
    <row r="4061" spans="2:12" x14ac:dyDescent="0.2">
      <c r="B4061" s="71" t="s">
        <v>7208</v>
      </c>
      <c r="C4061" s="72" t="s">
        <v>7953</v>
      </c>
      <c r="D4061" s="72" t="s">
        <v>7397</v>
      </c>
      <c r="E4061" s="72" t="s">
        <v>10120</v>
      </c>
      <c r="F4061" s="72" t="s">
        <v>9983</v>
      </c>
      <c r="G4061" s="116">
        <v>12493</v>
      </c>
      <c r="H4061" s="73">
        <v>430.11</v>
      </c>
      <c r="I4061" s="70">
        <v>29.046057985166598</v>
      </c>
      <c r="J4061" s="74">
        <v>12578</v>
      </c>
      <c r="K4061" s="73">
        <v>424.48</v>
      </c>
      <c r="L4061" s="75">
        <v>29.631549189596701</v>
      </c>
    </row>
    <row r="4062" spans="2:12" x14ac:dyDescent="0.2">
      <c r="B4062" s="71" t="s">
        <v>7208</v>
      </c>
      <c r="C4062" s="72" t="s">
        <v>7953</v>
      </c>
      <c r="D4062" s="72" t="s">
        <v>8956</v>
      </c>
      <c r="E4062" s="72" t="s">
        <v>10120</v>
      </c>
      <c r="F4062" s="72" t="s">
        <v>9980</v>
      </c>
      <c r="G4062" s="116">
        <v>0</v>
      </c>
      <c r="H4062" s="73">
        <v>0</v>
      </c>
      <c r="I4062" s="70">
        <v>0</v>
      </c>
      <c r="J4062" s="74">
        <v>0</v>
      </c>
      <c r="K4062" s="73">
        <v>0</v>
      </c>
      <c r="L4062" s="75">
        <v>0</v>
      </c>
    </row>
    <row r="4063" spans="2:12" x14ac:dyDescent="0.2">
      <c r="B4063" s="71" t="s">
        <v>7208</v>
      </c>
      <c r="C4063" s="72" t="s">
        <v>7953</v>
      </c>
      <c r="D4063" s="72" t="s">
        <v>7398</v>
      </c>
      <c r="E4063" s="72" t="s">
        <v>10120</v>
      </c>
      <c r="F4063" s="72" t="s">
        <v>9983</v>
      </c>
      <c r="G4063" s="116">
        <v>962</v>
      </c>
      <c r="H4063" s="73">
        <v>82.43</v>
      </c>
      <c r="I4063" s="70">
        <v>11.670508310081299</v>
      </c>
      <c r="J4063" s="74">
        <v>1253</v>
      </c>
      <c r="K4063" s="73">
        <v>84.47</v>
      </c>
      <c r="L4063" s="75">
        <v>14.833668758139</v>
      </c>
    </row>
    <row r="4064" spans="2:12" x14ac:dyDescent="0.2">
      <c r="B4064" s="71" t="s">
        <v>7208</v>
      </c>
      <c r="C4064" s="72" t="s">
        <v>7953</v>
      </c>
      <c r="D4064" s="72" t="s">
        <v>7399</v>
      </c>
      <c r="E4064" s="72" t="s">
        <v>10120</v>
      </c>
      <c r="F4064" s="72" t="s">
        <v>9983</v>
      </c>
      <c r="G4064" s="116">
        <v>9632</v>
      </c>
      <c r="H4064" s="73">
        <v>464.91</v>
      </c>
      <c r="I4064" s="70">
        <v>20.717988427867802</v>
      </c>
      <c r="J4064" s="74">
        <v>9604</v>
      </c>
      <c r="K4064" s="73">
        <v>456.95</v>
      </c>
      <c r="L4064" s="75">
        <v>21.017616807090501</v>
      </c>
    </row>
    <row r="4065" spans="2:12" x14ac:dyDescent="0.2">
      <c r="B4065" s="71" t="s">
        <v>7208</v>
      </c>
      <c r="C4065" s="72" t="s">
        <v>7953</v>
      </c>
      <c r="D4065" s="72" t="s">
        <v>7400</v>
      </c>
      <c r="E4065" s="72" t="s">
        <v>10120</v>
      </c>
      <c r="F4065" s="72" t="s">
        <v>9983</v>
      </c>
      <c r="G4065" s="116">
        <v>8950</v>
      </c>
      <c r="H4065" s="73">
        <v>314.56</v>
      </c>
      <c r="I4065" s="70">
        <v>28.4524415055951</v>
      </c>
      <c r="J4065" s="74">
        <v>8951</v>
      </c>
      <c r="K4065" s="73">
        <v>326.89</v>
      </c>
      <c r="L4065" s="75">
        <v>27.382299856220701</v>
      </c>
    </row>
    <row r="4066" spans="2:12" x14ac:dyDescent="0.2">
      <c r="B4066" s="71" t="s">
        <v>7208</v>
      </c>
      <c r="C4066" s="72" t="s">
        <v>7953</v>
      </c>
      <c r="D4066" s="72" t="s">
        <v>8957</v>
      </c>
      <c r="E4066" s="72" t="s">
        <v>10120</v>
      </c>
      <c r="F4066" s="72" t="s">
        <v>9980</v>
      </c>
      <c r="G4066" s="116">
        <v>24099</v>
      </c>
      <c r="H4066" s="73">
        <v>479.56</v>
      </c>
      <c r="I4066" s="70">
        <v>50.252314621736602</v>
      </c>
      <c r="J4066" s="74">
        <v>26656</v>
      </c>
      <c r="K4066" s="73">
        <v>496.38</v>
      </c>
      <c r="L4066" s="75">
        <v>53.700793746726298</v>
      </c>
    </row>
    <row r="4067" spans="2:12" x14ac:dyDescent="0.2">
      <c r="B4067" s="71" t="s">
        <v>7208</v>
      </c>
      <c r="C4067" s="72" t="s">
        <v>7953</v>
      </c>
      <c r="D4067" s="72" t="s">
        <v>8958</v>
      </c>
      <c r="E4067" s="72" t="s">
        <v>10120</v>
      </c>
      <c r="F4067" s="72" t="s">
        <v>9980</v>
      </c>
      <c r="G4067" s="116">
        <v>0</v>
      </c>
      <c r="H4067" s="73">
        <v>0</v>
      </c>
      <c r="I4067" s="70">
        <v>0</v>
      </c>
      <c r="J4067" s="74">
        <v>0</v>
      </c>
      <c r="K4067" s="73">
        <v>0</v>
      </c>
      <c r="L4067" s="75">
        <v>0</v>
      </c>
    </row>
    <row r="4068" spans="2:12" x14ac:dyDescent="0.2">
      <c r="B4068" s="71" t="s">
        <v>7208</v>
      </c>
      <c r="C4068" s="72" t="s">
        <v>7953</v>
      </c>
      <c r="D4068" s="72" t="s">
        <v>8959</v>
      </c>
      <c r="E4068" s="72" t="s">
        <v>10120</v>
      </c>
      <c r="F4068" s="72" t="s">
        <v>9980</v>
      </c>
      <c r="G4068" s="116">
        <v>13306</v>
      </c>
      <c r="H4068" s="73">
        <v>335.9</v>
      </c>
      <c r="I4068" s="70">
        <v>39.6129800535874</v>
      </c>
      <c r="J4068" s="74">
        <v>15012</v>
      </c>
      <c r="K4068" s="73">
        <v>352.88</v>
      </c>
      <c r="L4068" s="75">
        <v>42.541373838131904</v>
      </c>
    </row>
    <row r="4069" spans="2:12" x14ac:dyDescent="0.2">
      <c r="B4069" s="71" t="s">
        <v>7208</v>
      </c>
      <c r="C4069" s="72" t="s">
        <v>7953</v>
      </c>
      <c r="D4069" s="72" t="s">
        <v>8960</v>
      </c>
      <c r="E4069" s="72" t="s">
        <v>10120</v>
      </c>
      <c r="F4069" s="72" t="s">
        <v>9980</v>
      </c>
      <c r="G4069" s="116">
        <v>0</v>
      </c>
      <c r="H4069" s="73">
        <v>0</v>
      </c>
      <c r="I4069" s="70">
        <v>0</v>
      </c>
      <c r="J4069" s="74">
        <v>0</v>
      </c>
      <c r="K4069" s="73">
        <v>0</v>
      </c>
      <c r="L4069" s="75">
        <v>0</v>
      </c>
    </row>
    <row r="4070" spans="2:12" x14ac:dyDescent="0.2">
      <c r="B4070" s="71" t="s">
        <v>7208</v>
      </c>
      <c r="C4070" s="72" t="s">
        <v>7953</v>
      </c>
      <c r="D4070" s="72" t="s">
        <v>8961</v>
      </c>
      <c r="E4070" s="72" t="s">
        <v>10120</v>
      </c>
      <c r="F4070" s="72" t="s">
        <v>9980</v>
      </c>
      <c r="G4070" s="116">
        <v>0</v>
      </c>
      <c r="H4070" s="73">
        <v>0</v>
      </c>
      <c r="I4070" s="70">
        <v>0</v>
      </c>
      <c r="J4070" s="74">
        <v>0</v>
      </c>
      <c r="K4070" s="73">
        <v>0</v>
      </c>
      <c r="L4070" s="75">
        <v>0</v>
      </c>
    </row>
    <row r="4071" spans="2:12" x14ac:dyDescent="0.2">
      <c r="B4071" s="71" t="s">
        <v>7208</v>
      </c>
      <c r="C4071" s="72" t="s">
        <v>7953</v>
      </c>
      <c r="D4071" s="72" t="s">
        <v>8962</v>
      </c>
      <c r="E4071" s="72" t="s">
        <v>10120</v>
      </c>
      <c r="F4071" s="72" t="s">
        <v>9980</v>
      </c>
      <c r="G4071" s="116">
        <v>14899</v>
      </c>
      <c r="H4071" s="73">
        <v>586.76</v>
      </c>
      <c r="I4071" s="70">
        <v>25.3919830935987</v>
      </c>
      <c r="J4071" s="74">
        <v>15950</v>
      </c>
      <c r="K4071" s="73">
        <v>595.80999999999995</v>
      </c>
      <c r="L4071" s="75">
        <v>26.770279115825499</v>
      </c>
    </row>
    <row r="4072" spans="2:12" x14ac:dyDescent="0.2">
      <c r="B4072" s="71" t="s">
        <v>7208</v>
      </c>
      <c r="C4072" s="72" t="s">
        <v>7953</v>
      </c>
      <c r="D4072" s="72" t="s">
        <v>8963</v>
      </c>
      <c r="E4072" s="72" t="s">
        <v>10120</v>
      </c>
      <c r="F4072" s="72" t="s">
        <v>9980</v>
      </c>
      <c r="G4072" s="116">
        <v>0</v>
      </c>
      <c r="H4072" s="73">
        <v>0</v>
      </c>
      <c r="I4072" s="70">
        <v>0</v>
      </c>
      <c r="J4072" s="74">
        <v>0</v>
      </c>
      <c r="K4072" s="73">
        <v>0</v>
      </c>
      <c r="L4072" s="75">
        <v>0</v>
      </c>
    </row>
    <row r="4073" spans="2:12" x14ac:dyDescent="0.2">
      <c r="B4073" s="71" t="s">
        <v>7208</v>
      </c>
      <c r="C4073" s="72" t="s">
        <v>7953</v>
      </c>
      <c r="D4073" s="72" t="s">
        <v>3650</v>
      </c>
      <c r="E4073" s="72" t="s">
        <v>10120</v>
      </c>
      <c r="F4073" s="72" t="s">
        <v>9983</v>
      </c>
      <c r="G4073" s="116">
        <v>5236</v>
      </c>
      <c r="H4073" s="73">
        <v>207.72</v>
      </c>
      <c r="I4073" s="70">
        <v>25.2070094357789</v>
      </c>
      <c r="J4073" s="74">
        <v>7733</v>
      </c>
      <c r="K4073" s="73">
        <v>209.58</v>
      </c>
      <c r="L4073" s="75">
        <v>36.897604733276097</v>
      </c>
    </row>
    <row r="4074" spans="2:12" x14ac:dyDescent="0.2">
      <c r="B4074" s="71" t="s">
        <v>7208</v>
      </c>
      <c r="C4074" s="72" t="s">
        <v>7953</v>
      </c>
      <c r="D4074" s="72" t="s">
        <v>8964</v>
      </c>
      <c r="E4074" s="72" t="s">
        <v>10120</v>
      </c>
      <c r="F4074" s="72" t="s">
        <v>9980</v>
      </c>
      <c r="G4074" s="116">
        <v>0</v>
      </c>
      <c r="H4074" s="73">
        <v>0</v>
      </c>
      <c r="I4074" s="70">
        <v>0</v>
      </c>
      <c r="J4074" s="74">
        <v>0</v>
      </c>
      <c r="K4074" s="73">
        <v>0</v>
      </c>
      <c r="L4074" s="75">
        <v>0</v>
      </c>
    </row>
    <row r="4075" spans="2:12" x14ac:dyDescent="0.2">
      <c r="B4075" s="71" t="s">
        <v>7208</v>
      </c>
      <c r="C4075" s="72" t="s">
        <v>7953</v>
      </c>
      <c r="D4075" s="72" t="s">
        <v>8965</v>
      </c>
      <c r="E4075" s="72" t="s">
        <v>10120</v>
      </c>
      <c r="F4075" s="72" t="s">
        <v>9980</v>
      </c>
      <c r="G4075" s="116">
        <v>6083</v>
      </c>
      <c r="H4075" s="73">
        <v>298.05</v>
      </c>
      <c r="I4075" s="70">
        <v>20.409327294078199</v>
      </c>
      <c r="J4075" s="74">
        <v>7258</v>
      </c>
      <c r="K4075" s="73">
        <v>298.04000000000002</v>
      </c>
      <c r="L4075" s="75">
        <v>24.3524359146423</v>
      </c>
    </row>
    <row r="4076" spans="2:12" x14ac:dyDescent="0.2">
      <c r="B4076" s="71" t="s">
        <v>7208</v>
      </c>
      <c r="C4076" s="72" t="s">
        <v>7953</v>
      </c>
      <c r="D4076" s="72" t="s">
        <v>3651</v>
      </c>
      <c r="E4076" s="72" t="s">
        <v>10120</v>
      </c>
      <c r="F4076" s="72" t="s">
        <v>9983</v>
      </c>
      <c r="G4076" s="116">
        <v>4303</v>
      </c>
      <c r="H4076" s="73">
        <v>133.11000000000001</v>
      </c>
      <c r="I4076" s="70">
        <v>32.3266471339494</v>
      </c>
      <c r="J4076" s="74">
        <v>5323</v>
      </c>
      <c r="K4076" s="73">
        <v>138.33000000000001</v>
      </c>
      <c r="L4076" s="75">
        <v>38.480445311935199</v>
      </c>
    </row>
    <row r="4077" spans="2:12" x14ac:dyDescent="0.2">
      <c r="B4077" s="71" t="s">
        <v>7208</v>
      </c>
      <c r="C4077" s="72" t="s">
        <v>7953</v>
      </c>
      <c r="D4077" s="72" t="s">
        <v>8966</v>
      </c>
      <c r="E4077" s="72" t="s">
        <v>10120</v>
      </c>
      <c r="F4077" s="72" t="s">
        <v>9980</v>
      </c>
      <c r="G4077" s="116">
        <v>13489</v>
      </c>
      <c r="H4077" s="73">
        <v>325.83999999999997</v>
      </c>
      <c r="I4077" s="70">
        <v>41.397618463049398</v>
      </c>
      <c r="J4077" s="74">
        <v>14542</v>
      </c>
      <c r="K4077" s="73">
        <v>327.23</v>
      </c>
      <c r="L4077" s="75">
        <v>44.439690737401797</v>
      </c>
    </row>
    <row r="4078" spans="2:12" x14ac:dyDescent="0.2">
      <c r="B4078" s="71" t="s">
        <v>7208</v>
      </c>
      <c r="C4078" s="72" t="s">
        <v>7953</v>
      </c>
      <c r="D4078" s="72" t="s">
        <v>8967</v>
      </c>
      <c r="E4078" s="72" t="s">
        <v>10120</v>
      </c>
      <c r="F4078" s="72" t="s">
        <v>9980</v>
      </c>
      <c r="G4078" s="116">
        <v>0</v>
      </c>
      <c r="H4078" s="73">
        <v>0</v>
      </c>
      <c r="I4078" s="70">
        <v>0</v>
      </c>
      <c r="J4078" s="74">
        <v>0</v>
      </c>
      <c r="K4078" s="73">
        <v>0</v>
      </c>
      <c r="L4078" s="75">
        <v>0</v>
      </c>
    </row>
    <row r="4079" spans="2:12" x14ac:dyDescent="0.2">
      <c r="B4079" s="71" t="s">
        <v>7208</v>
      </c>
      <c r="C4079" s="72" t="s">
        <v>7953</v>
      </c>
      <c r="D4079" s="72" t="s">
        <v>8968</v>
      </c>
      <c r="E4079" s="72" t="s">
        <v>10120</v>
      </c>
      <c r="F4079" s="72" t="s">
        <v>9980</v>
      </c>
      <c r="G4079" s="116">
        <v>0</v>
      </c>
      <c r="H4079" s="73">
        <v>0</v>
      </c>
      <c r="I4079" s="70">
        <v>0</v>
      </c>
      <c r="J4079" s="74">
        <v>0</v>
      </c>
      <c r="K4079" s="73">
        <v>0</v>
      </c>
      <c r="L4079" s="75">
        <v>0</v>
      </c>
    </row>
    <row r="4080" spans="2:12" x14ac:dyDescent="0.2">
      <c r="B4080" s="71" t="s">
        <v>7210</v>
      </c>
      <c r="C4080" s="72" t="s">
        <v>7209</v>
      </c>
      <c r="D4080" s="72" t="s">
        <v>3653</v>
      </c>
      <c r="E4080" s="72" t="s">
        <v>10118</v>
      </c>
      <c r="F4080" s="72" t="s">
        <v>9983</v>
      </c>
      <c r="G4080" s="116">
        <v>551433</v>
      </c>
      <c r="H4080" s="73">
        <v>4971</v>
      </c>
      <c r="I4080" s="70">
        <v>110.929993964997</v>
      </c>
      <c r="J4080" s="74">
        <v>564619</v>
      </c>
      <c r="K4080" s="73">
        <v>4990</v>
      </c>
      <c r="L4080" s="75">
        <v>113.150100200401</v>
      </c>
    </row>
    <row r="4081" spans="2:12" x14ac:dyDescent="0.2">
      <c r="B4081" s="71" t="s">
        <v>7210</v>
      </c>
      <c r="C4081" s="72" t="s">
        <v>7209</v>
      </c>
      <c r="D4081" s="72" t="s">
        <v>3654</v>
      </c>
      <c r="E4081" s="72" t="s">
        <v>10118</v>
      </c>
      <c r="F4081" s="72" t="s">
        <v>9983</v>
      </c>
      <c r="G4081" s="116">
        <v>291731</v>
      </c>
      <c r="H4081" s="73">
        <v>11859</v>
      </c>
      <c r="I4081" s="70">
        <v>24.599966270343199</v>
      </c>
      <c r="J4081" s="74">
        <v>302912</v>
      </c>
      <c r="K4081" s="73">
        <v>12073</v>
      </c>
      <c r="L4081" s="75">
        <v>25.0900356166653</v>
      </c>
    </row>
    <row r="4082" spans="2:12" x14ac:dyDescent="0.2">
      <c r="B4082" s="71" t="s">
        <v>7210</v>
      </c>
      <c r="C4082" s="72" t="s">
        <v>7209</v>
      </c>
      <c r="D4082" s="72" t="s">
        <v>8969</v>
      </c>
      <c r="E4082" s="72" t="s">
        <v>10118</v>
      </c>
      <c r="F4082" s="72" t="s">
        <v>9990</v>
      </c>
      <c r="G4082" s="116">
        <v>0</v>
      </c>
      <c r="H4082" s="73">
        <v>94</v>
      </c>
      <c r="I4082" s="70">
        <v>0</v>
      </c>
      <c r="J4082" s="74">
        <v>0</v>
      </c>
      <c r="K4082" s="73">
        <v>93</v>
      </c>
      <c r="L4082" s="75">
        <v>0</v>
      </c>
    </row>
    <row r="4083" spans="2:12" x14ac:dyDescent="0.2">
      <c r="B4083" s="71" t="s">
        <v>7210</v>
      </c>
      <c r="C4083" s="72" t="s">
        <v>7209</v>
      </c>
      <c r="D4083" s="72" t="s">
        <v>3655</v>
      </c>
      <c r="E4083" s="72" t="s">
        <v>10118</v>
      </c>
      <c r="F4083" s="72" t="s">
        <v>9983</v>
      </c>
      <c r="G4083" s="116">
        <v>62672</v>
      </c>
      <c r="H4083" s="73">
        <v>1710</v>
      </c>
      <c r="I4083" s="70">
        <v>36.650292397660799</v>
      </c>
      <c r="J4083" s="74">
        <v>64284</v>
      </c>
      <c r="K4083" s="73">
        <v>1754</v>
      </c>
      <c r="L4083" s="75">
        <v>36.649942987457202</v>
      </c>
    </row>
    <row r="4084" spans="2:12" x14ac:dyDescent="0.2">
      <c r="B4084" s="71" t="s">
        <v>7210</v>
      </c>
      <c r="C4084" s="72" t="s">
        <v>7209</v>
      </c>
      <c r="D4084" s="72" t="s">
        <v>3656</v>
      </c>
      <c r="E4084" s="72" t="s">
        <v>10118</v>
      </c>
      <c r="F4084" s="72" t="s">
        <v>9983</v>
      </c>
      <c r="G4084" s="116">
        <v>9677</v>
      </c>
      <c r="H4084" s="73">
        <v>315</v>
      </c>
      <c r="I4084" s="70">
        <v>30.7206349206349</v>
      </c>
      <c r="J4084" s="74">
        <v>9800</v>
      </c>
      <c r="K4084" s="73">
        <v>319</v>
      </c>
      <c r="L4084" s="75">
        <v>30.721003134796199</v>
      </c>
    </row>
    <row r="4085" spans="2:12" x14ac:dyDescent="0.2">
      <c r="B4085" s="71" t="s">
        <v>7212</v>
      </c>
      <c r="C4085" s="72" t="s">
        <v>7211</v>
      </c>
      <c r="D4085" s="72" t="s">
        <v>4306</v>
      </c>
      <c r="E4085" s="72" t="s">
        <v>10118</v>
      </c>
      <c r="F4085" s="72" t="s">
        <v>9983</v>
      </c>
      <c r="G4085" s="116">
        <v>7104.34</v>
      </c>
      <c r="H4085" s="73">
        <v>591</v>
      </c>
      <c r="I4085" s="70">
        <v>12.0208798646362</v>
      </c>
      <c r="J4085" s="74">
        <v>7220</v>
      </c>
      <c r="K4085" s="73">
        <v>591</v>
      </c>
      <c r="L4085" s="75">
        <v>12.2165820642978</v>
      </c>
    </row>
    <row r="4086" spans="2:12" x14ac:dyDescent="0.2">
      <c r="B4086" s="71" t="s">
        <v>7212</v>
      </c>
      <c r="C4086" s="72" t="s">
        <v>7211</v>
      </c>
      <c r="D4086" s="72" t="s">
        <v>8970</v>
      </c>
      <c r="E4086" s="72" t="s">
        <v>10118</v>
      </c>
      <c r="F4086" s="72" t="s">
        <v>9990</v>
      </c>
      <c r="G4086" s="116">
        <v>0</v>
      </c>
      <c r="H4086" s="73">
        <v>75</v>
      </c>
      <c r="I4086" s="70">
        <v>0</v>
      </c>
      <c r="J4086" s="74">
        <v>0</v>
      </c>
      <c r="K4086" s="73">
        <v>74</v>
      </c>
      <c r="L4086" s="75">
        <v>0</v>
      </c>
    </row>
    <row r="4087" spans="2:12" x14ac:dyDescent="0.2">
      <c r="B4087" s="71" t="s">
        <v>7212</v>
      </c>
      <c r="C4087" s="72" t="s">
        <v>7211</v>
      </c>
      <c r="D4087" s="72" t="s">
        <v>8971</v>
      </c>
      <c r="E4087" s="72" t="s">
        <v>10118</v>
      </c>
      <c r="F4087" s="72" t="s">
        <v>9990</v>
      </c>
      <c r="G4087" s="116">
        <v>0</v>
      </c>
      <c r="H4087" s="73">
        <v>15249</v>
      </c>
      <c r="I4087" s="70">
        <v>0</v>
      </c>
      <c r="J4087" s="74">
        <v>0</v>
      </c>
      <c r="K4087" s="73">
        <v>15324</v>
      </c>
      <c r="L4087" s="75">
        <v>0</v>
      </c>
    </row>
    <row r="4088" spans="2:12" x14ac:dyDescent="0.2">
      <c r="B4088" s="71" t="s">
        <v>7212</v>
      </c>
      <c r="C4088" s="72" t="s">
        <v>7211</v>
      </c>
      <c r="D4088" s="72" t="s">
        <v>3657</v>
      </c>
      <c r="E4088" s="72" t="s">
        <v>10118</v>
      </c>
      <c r="F4088" s="72" t="s">
        <v>9983</v>
      </c>
      <c r="G4088" s="116">
        <v>10395</v>
      </c>
      <c r="H4088" s="73">
        <v>275</v>
      </c>
      <c r="I4088" s="70">
        <v>37.799999999999997</v>
      </c>
      <c r="J4088" s="74">
        <v>10546</v>
      </c>
      <c r="K4088" s="73">
        <v>279</v>
      </c>
      <c r="L4088" s="75">
        <v>37.799283154121902</v>
      </c>
    </row>
    <row r="4089" spans="2:12" x14ac:dyDescent="0.2">
      <c r="B4089" s="71" t="s">
        <v>7212</v>
      </c>
      <c r="C4089" s="72" t="s">
        <v>7211</v>
      </c>
      <c r="D4089" s="72" t="s">
        <v>3658</v>
      </c>
      <c r="E4089" s="72" t="s">
        <v>10118</v>
      </c>
      <c r="F4089" s="72" t="s">
        <v>9983</v>
      </c>
      <c r="G4089" s="116">
        <v>102921</v>
      </c>
      <c r="H4089" s="73">
        <v>2903</v>
      </c>
      <c r="I4089" s="70">
        <v>35.450000000000003</v>
      </c>
      <c r="J4089" s="74">
        <v>102876</v>
      </c>
      <c r="K4089" s="73">
        <v>2902</v>
      </c>
      <c r="L4089" s="75">
        <v>35.450034458993798</v>
      </c>
    </row>
    <row r="4090" spans="2:12" x14ac:dyDescent="0.2">
      <c r="B4090" s="71" t="s">
        <v>7212</v>
      </c>
      <c r="C4090" s="72" t="s">
        <v>7211</v>
      </c>
      <c r="D4090" s="72" t="s">
        <v>3659</v>
      </c>
      <c r="E4090" s="72" t="s">
        <v>10118</v>
      </c>
      <c r="F4090" s="72" t="s">
        <v>9983</v>
      </c>
      <c r="G4090" s="116">
        <v>10341</v>
      </c>
      <c r="H4090" s="73">
        <v>941</v>
      </c>
      <c r="I4090" s="70">
        <v>10.99</v>
      </c>
      <c r="J4090" s="74">
        <v>10353</v>
      </c>
      <c r="K4090" s="73">
        <v>942</v>
      </c>
      <c r="L4090" s="75">
        <v>10.990445859872599</v>
      </c>
    </row>
    <row r="4091" spans="2:12" x14ac:dyDescent="0.2">
      <c r="B4091" s="71" t="s">
        <v>7212</v>
      </c>
      <c r="C4091" s="72" t="s">
        <v>7211</v>
      </c>
      <c r="D4091" s="72" t="s">
        <v>3660</v>
      </c>
      <c r="E4091" s="72" t="s">
        <v>10118</v>
      </c>
      <c r="F4091" s="72" t="s">
        <v>9983</v>
      </c>
      <c r="G4091" s="116">
        <v>50146</v>
      </c>
      <c r="H4091" s="73">
        <v>1038</v>
      </c>
      <c r="I4091" s="70">
        <v>48.31</v>
      </c>
      <c r="J4091" s="74">
        <v>51089</v>
      </c>
      <c r="K4091" s="73">
        <v>1042</v>
      </c>
      <c r="L4091" s="75">
        <v>49.029750479846399</v>
      </c>
    </row>
    <row r="4092" spans="2:12" x14ac:dyDescent="0.2">
      <c r="B4092" s="71" t="s">
        <v>7212</v>
      </c>
      <c r="C4092" s="72" t="s">
        <v>7211</v>
      </c>
      <c r="D4092" s="72" t="s">
        <v>3661</v>
      </c>
      <c r="E4092" s="72" t="s">
        <v>10118</v>
      </c>
      <c r="F4092" s="72" t="s">
        <v>9983</v>
      </c>
      <c r="G4092" s="116">
        <v>3648</v>
      </c>
      <c r="H4092" s="73">
        <v>104</v>
      </c>
      <c r="I4092" s="70">
        <v>35.08</v>
      </c>
      <c r="J4092" s="74">
        <v>4672</v>
      </c>
      <c r="K4092" s="73">
        <v>146</v>
      </c>
      <c r="L4092" s="75">
        <v>32</v>
      </c>
    </row>
    <row r="4093" spans="2:12" x14ac:dyDescent="0.2">
      <c r="B4093" s="71" t="s">
        <v>7212</v>
      </c>
      <c r="C4093" s="72" t="s">
        <v>7211</v>
      </c>
      <c r="D4093" s="72" t="s">
        <v>4307</v>
      </c>
      <c r="E4093" s="72" t="s">
        <v>10118</v>
      </c>
      <c r="F4093" s="72" t="s">
        <v>9983</v>
      </c>
      <c r="G4093" s="116">
        <v>974</v>
      </c>
      <c r="H4093" s="73">
        <v>46</v>
      </c>
      <c r="I4093" s="70">
        <v>21.17</v>
      </c>
      <c r="J4093" s="74">
        <v>974</v>
      </c>
      <c r="K4093" s="73">
        <v>46</v>
      </c>
      <c r="L4093" s="75">
        <v>21.173913043478301</v>
      </c>
    </row>
    <row r="4094" spans="2:12" x14ac:dyDescent="0.2">
      <c r="B4094" s="71" t="s">
        <v>7212</v>
      </c>
      <c r="C4094" s="72" t="s">
        <v>7211</v>
      </c>
      <c r="D4094" s="72" t="s">
        <v>3662</v>
      </c>
      <c r="E4094" s="72" t="s">
        <v>10118</v>
      </c>
      <c r="F4094" s="72" t="s">
        <v>9983</v>
      </c>
      <c r="G4094" s="116">
        <v>4591</v>
      </c>
      <c r="H4094" s="73">
        <v>139</v>
      </c>
      <c r="I4094" s="70">
        <v>33.03</v>
      </c>
      <c r="J4094" s="74">
        <v>4591</v>
      </c>
      <c r="K4094" s="73">
        <v>144</v>
      </c>
      <c r="L4094" s="75">
        <v>31.8819444444444</v>
      </c>
    </row>
    <row r="4095" spans="2:12" x14ac:dyDescent="0.2">
      <c r="B4095" s="71" t="s">
        <v>7212</v>
      </c>
      <c r="C4095" s="72" t="s">
        <v>7211</v>
      </c>
      <c r="D4095" s="72" t="s">
        <v>3663</v>
      </c>
      <c r="E4095" s="72" t="s">
        <v>10118</v>
      </c>
      <c r="F4095" s="72" t="s">
        <v>9983</v>
      </c>
      <c r="G4095" s="116">
        <v>4599</v>
      </c>
      <c r="H4095" s="73">
        <v>133</v>
      </c>
      <c r="I4095" s="70">
        <v>34.58</v>
      </c>
      <c r="J4095" s="74">
        <v>4639</v>
      </c>
      <c r="K4095" s="73">
        <v>134</v>
      </c>
      <c r="L4095" s="75">
        <v>34.619402985074601</v>
      </c>
    </row>
    <row r="4096" spans="2:12" x14ac:dyDescent="0.2">
      <c r="B4096" s="71" t="s">
        <v>7212</v>
      </c>
      <c r="C4096" s="72" t="s">
        <v>7211</v>
      </c>
      <c r="D4096" s="72" t="s">
        <v>3664</v>
      </c>
      <c r="E4096" s="72" t="s">
        <v>10118</v>
      </c>
      <c r="F4096" s="72" t="s">
        <v>9983</v>
      </c>
      <c r="G4096" s="116">
        <v>41421</v>
      </c>
      <c r="H4096" s="73">
        <v>1024</v>
      </c>
      <c r="I4096" s="70">
        <v>40.450000000000003</v>
      </c>
      <c r="J4096" s="74">
        <v>42068</v>
      </c>
      <c r="K4096" s="73">
        <v>1040</v>
      </c>
      <c r="L4096" s="75">
        <v>40.450000000000003</v>
      </c>
    </row>
    <row r="4097" spans="2:12" x14ac:dyDescent="0.2">
      <c r="B4097" s="71" t="s">
        <v>7212</v>
      </c>
      <c r="C4097" s="72" t="s">
        <v>7211</v>
      </c>
      <c r="D4097" s="72" t="s">
        <v>4308</v>
      </c>
      <c r="E4097" s="72" t="s">
        <v>10118</v>
      </c>
      <c r="F4097" s="72" t="s">
        <v>9983</v>
      </c>
      <c r="G4097" s="116">
        <v>6367</v>
      </c>
      <c r="H4097" s="73">
        <v>389</v>
      </c>
      <c r="I4097" s="70">
        <v>16.37</v>
      </c>
      <c r="J4097" s="74">
        <v>6357</v>
      </c>
      <c r="K4097" s="73">
        <v>396</v>
      </c>
      <c r="L4097" s="75">
        <v>16.053030303030301</v>
      </c>
    </row>
    <row r="4098" spans="2:12" x14ac:dyDescent="0.2">
      <c r="B4098" s="71" t="s">
        <v>7212</v>
      </c>
      <c r="C4098" s="72" t="s">
        <v>7211</v>
      </c>
      <c r="D4098" s="72" t="s">
        <v>8972</v>
      </c>
      <c r="E4098" s="72" t="s">
        <v>10118</v>
      </c>
      <c r="F4098" s="72" t="s">
        <v>9990</v>
      </c>
      <c r="G4098" s="116">
        <v>0</v>
      </c>
      <c r="H4098" s="73">
        <v>52</v>
      </c>
      <c r="I4098" s="70">
        <v>0</v>
      </c>
      <c r="J4098" s="74">
        <v>0</v>
      </c>
      <c r="K4098" s="73">
        <v>52</v>
      </c>
      <c r="L4098" s="75">
        <v>0</v>
      </c>
    </row>
    <row r="4099" spans="2:12" x14ac:dyDescent="0.2">
      <c r="B4099" s="71" t="s">
        <v>7212</v>
      </c>
      <c r="C4099" s="72" t="s">
        <v>7211</v>
      </c>
      <c r="D4099" s="72" t="s">
        <v>6181</v>
      </c>
      <c r="E4099" s="72" t="s">
        <v>10118</v>
      </c>
      <c r="F4099" s="72" t="s">
        <v>9983</v>
      </c>
      <c r="G4099" s="116">
        <v>181054</v>
      </c>
      <c r="H4099" s="73">
        <v>2916</v>
      </c>
      <c r="I4099" s="70">
        <v>62.09</v>
      </c>
      <c r="J4099" s="74">
        <v>181054</v>
      </c>
      <c r="K4099" s="73">
        <v>2937</v>
      </c>
      <c r="L4099" s="75">
        <v>61.645897173987102</v>
      </c>
    </row>
    <row r="4100" spans="2:12" x14ac:dyDescent="0.2">
      <c r="B4100" s="71" t="s">
        <v>7212</v>
      </c>
      <c r="C4100" s="72" t="s">
        <v>7211</v>
      </c>
      <c r="D4100" s="72" t="s">
        <v>6182</v>
      </c>
      <c r="E4100" s="72" t="s">
        <v>10118</v>
      </c>
      <c r="F4100" s="72" t="s">
        <v>9983</v>
      </c>
      <c r="G4100" s="116">
        <v>6000</v>
      </c>
      <c r="H4100" s="73">
        <v>138</v>
      </c>
      <c r="I4100" s="70">
        <v>43.48</v>
      </c>
      <c r="J4100" s="74">
        <v>6500</v>
      </c>
      <c r="K4100" s="73">
        <v>140</v>
      </c>
      <c r="L4100" s="75">
        <v>46.428571428571402</v>
      </c>
    </row>
    <row r="4101" spans="2:12" x14ac:dyDescent="0.2">
      <c r="B4101" s="71" t="s">
        <v>7212</v>
      </c>
      <c r="C4101" s="72" t="s">
        <v>7211</v>
      </c>
      <c r="D4101" s="72" t="s">
        <v>6183</v>
      </c>
      <c r="E4101" s="72" t="s">
        <v>10118</v>
      </c>
      <c r="F4101" s="72" t="s">
        <v>9983</v>
      </c>
      <c r="G4101" s="116">
        <v>14571</v>
      </c>
      <c r="H4101" s="73">
        <v>408</v>
      </c>
      <c r="I4101" s="70">
        <v>35.71</v>
      </c>
      <c r="J4101" s="74">
        <v>14514</v>
      </c>
      <c r="K4101" s="73">
        <v>405</v>
      </c>
      <c r="L4101" s="75">
        <v>35.837037037037</v>
      </c>
    </row>
    <row r="4102" spans="2:12" x14ac:dyDescent="0.2">
      <c r="B4102" s="71" t="s">
        <v>7212</v>
      </c>
      <c r="C4102" s="72" t="s">
        <v>7211</v>
      </c>
      <c r="D4102" s="72" t="s">
        <v>6184</v>
      </c>
      <c r="E4102" s="72" t="s">
        <v>10118</v>
      </c>
      <c r="F4102" s="72" t="s">
        <v>9983</v>
      </c>
      <c r="G4102" s="116">
        <v>70000</v>
      </c>
      <c r="H4102" s="73">
        <v>2235</v>
      </c>
      <c r="I4102" s="70">
        <v>31.32</v>
      </c>
      <c r="J4102" s="74">
        <v>71050</v>
      </c>
      <c r="K4102" s="73">
        <v>2243</v>
      </c>
      <c r="L4102" s="75">
        <v>31.676326348640199</v>
      </c>
    </row>
    <row r="4103" spans="2:12" x14ac:dyDescent="0.2">
      <c r="B4103" s="71" t="s">
        <v>7212</v>
      </c>
      <c r="C4103" s="72" t="s">
        <v>7211</v>
      </c>
      <c r="D4103" s="72" t="s">
        <v>7901</v>
      </c>
      <c r="E4103" s="72" t="s">
        <v>10118</v>
      </c>
      <c r="F4103" s="72" t="s">
        <v>9983</v>
      </c>
      <c r="G4103" s="116">
        <v>4000</v>
      </c>
      <c r="H4103" s="73">
        <v>332</v>
      </c>
      <c r="I4103" s="70">
        <v>12.05</v>
      </c>
      <c r="J4103" s="74">
        <v>4000</v>
      </c>
      <c r="K4103" s="73">
        <v>340</v>
      </c>
      <c r="L4103" s="75">
        <v>11.764705882352899</v>
      </c>
    </row>
    <row r="4104" spans="2:12" x14ac:dyDescent="0.2">
      <c r="B4104" s="71" t="s">
        <v>7213</v>
      </c>
      <c r="C4104" s="72" t="s">
        <v>7954</v>
      </c>
      <c r="D4104" s="72" t="s">
        <v>6185</v>
      </c>
      <c r="E4104" s="72" t="s">
        <v>10118</v>
      </c>
      <c r="F4104" s="72" t="s">
        <v>9983</v>
      </c>
      <c r="G4104" s="116">
        <v>85000</v>
      </c>
      <c r="H4104" s="73">
        <v>862.6</v>
      </c>
      <c r="I4104" s="70">
        <v>98.539299791328503</v>
      </c>
      <c r="J4104" s="74">
        <v>85000</v>
      </c>
      <c r="K4104" s="73">
        <v>913.9</v>
      </c>
      <c r="L4104" s="75">
        <v>93.007987744829805</v>
      </c>
    </row>
    <row r="4105" spans="2:12" x14ac:dyDescent="0.2">
      <c r="B4105" s="71" t="s">
        <v>7213</v>
      </c>
      <c r="C4105" s="72" t="s">
        <v>7954</v>
      </c>
      <c r="D4105" s="72" t="s">
        <v>6186</v>
      </c>
      <c r="E4105" s="72" t="s">
        <v>10118</v>
      </c>
      <c r="F4105" s="72" t="s">
        <v>9983</v>
      </c>
      <c r="G4105" s="116">
        <v>47738.71</v>
      </c>
      <c r="H4105" s="73">
        <v>755.2</v>
      </c>
      <c r="I4105" s="70">
        <v>63.2133342161017</v>
      </c>
      <c r="J4105" s="74">
        <v>51924</v>
      </c>
      <c r="K4105" s="73">
        <v>762.6</v>
      </c>
      <c r="L4105" s="75">
        <v>68.088119590873305</v>
      </c>
    </row>
    <row r="4106" spans="2:12" x14ac:dyDescent="0.2">
      <c r="B4106" s="71" t="s">
        <v>7213</v>
      </c>
      <c r="C4106" s="72" t="s">
        <v>7954</v>
      </c>
      <c r="D4106" s="72" t="s">
        <v>6187</v>
      </c>
      <c r="E4106" s="72" t="s">
        <v>10118</v>
      </c>
      <c r="F4106" s="72" t="s">
        <v>9983</v>
      </c>
      <c r="G4106" s="116">
        <v>167000</v>
      </c>
      <c r="H4106" s="73">
        <v>2514.1</v>
      </c>
      <c r="I4106" s="70">
        <v>66.425360964162095</v>
      </c>
      <c r="J4106" s="74">
        <v>172153</v>
      </c>
      <c r="K4106" s="73">
        <v>2566</v>
      </c>
      <c r="L4106" s="75">
        <v>67.090023382696799</v>
      </c>
    </row>
    <row r="4107" spans="2:12" x14ac:dyDescent="0.2">
      <c r="B4107" s="71" t="s">
        <v>7213</v>
      </c>
      <c r="C4107" s="72" t="s">
        <v>7954</v>
      </c>
      <c r="D4107" s="72" t="s">
        <v>2058</v>
      </c>
      <c r="E4107" s="72" t="s">
        <v>10118</v>
      </c>
      <c r="F4107" s="72" t="s">
        <v>9983</v>
      </c>
      <c r="G4107" s="116">
        <v>283871</v>
      </c>
      <c r="H4107" s="73">
        <v>5199.1000000000004</v>
      </c>
      <c r="I4107" s="70">
        <v>54.600026927737503</v>
      </c>
      <c r="J4107" s="74">
        <v>291499</v>
      </c>
      <c r="K4107" s="73">
        <v>5338.8</v>
      </c>
      <c r="L4107" s="75">
        <v>54.600097400164799</v>
      </c>
    </row>
    <row r="4108" spans="2:12" x14ac:dyDescent="0.2">
      <c r="B4108" s="71" t="s">
        <v>7213</v>
      </c>
      <c r="C4108" s="72" t="s">
        <v>7954</v>
      </c>
      <c r="D4108" s="72" t="s">
        <v>3274</v>
      </c>
      <c r="E4108" s="72" t="s">
        <v>10118</v>
      </c>
      <c r="F4108" s="72" t="s">
        <v>9983</v>
      </c>
      <c r="G4108" s="116">
        <v>2875</v>
      </c>
      <c r="H4108" s="73">
        <v>94.5</v>
      </c>
      <c r="I4108" s="70">
        <v>30.423280423280399</v>
      </c>
      <c r="J4108" s="74">
        <v>3306</v>
      </c>
      <c r="K4108" s="73">
        <v>97.8</v>
      </c>
      <c r="L4108" s="75">
        <v>33.8036809815951</v>
      </c>
    </row>
    <row r="4109" spans="2:12" x14ac:dyDescent="0.2">
      <c r="B4109" s="71" t="s">
        <v>7213</v>
      </c>
      <c r="C4109" s="72" t="s">
        <v>7954</v>
      </c>
      <c r="D4109" s="72" t="s">
        <v>8123</v>
      </c>
      <c r="E4109" s="72" t="s">
        <v>10118</v>
      </c>
      <c r="F4109" s="72" t="s">
        <v>9983</v>
      </c>
      <c r="G4109" s="116">
        <v>5550</v>
      </c>
      <c r="H4109" s="73">
        <v>155.30000000000001</v>
      </c>
      <c r="I4109" s="70">
        <v>35.737282678686398</v>
      </c>
      <c r="J4109" s="74">
        <v>5700</v>
      </c>
      <c r="K4109" s="73">
        <v>165.2</v>
      </c>
      <c r="L4109" s="75">
        <v>34.503631961259103</v>
      </c>
    </row>
    <row r="4110" spans="2:12" x14ac:dyDescent="0.2">
      <c r="B4110" s="71" t="s">
        <v>7213</v>
      </c>
      <c r="C4110" s="72" t="s">
        <v>7954</v>
      </c>
      <c r="D4110" s="72" t="s">
        <v>2059</v>
      </c>
      <c r="E4110" s="72" t="s">
        <v>10118</v>
      </c>
      <c r="F4110" s="72" t="s">
        <v>9983</v>
      </c>
      <c r="G4110" s="116">
        <v>88066</v>
      </c>
      <c r="H4110" s="73">
        <v>1425.1</v>
      </c>
      <c r="I4110" s="70">
        <v>61.796365167356697</v>
      </c>
      <c r="J4110" s="74">
        <v>104066</v>
      </c>
      <c r="K4110" s="73">
        <v>1465.4</v>
      </c>
      <c r="L4110" s="75">
        <v>71.015422410263398</v>
      </c>
    </row>
    <row r="4111" spans="2:12" x14ac:dyDescent="0.2">
      <c r="B4111" s="71" t="s">
        <v>7213</v>
      </c>
      <c r="C4111" s="72" t="s">
        <v>7954</v>
      </c>
      <c r="D4111" s="72" t="s">
        <v>2060</v>
      </c>
      <c r="E4111" s="72" t="s">
        <v>10118</v>
      </c>
      <c r="F4111" s="72" t="s">
        <v>9983</v>
      </c>
      <c r="G4111" s="116">
        <v>186268</v>
      </c>
      <c r="H4111" s="73">
        <v>2935.7</v>
      </c>
      <c r="I4111" s="70">
        <v>63.449262526825002</v>
      </c>
      <c r="J4111" s="74">
        <v>193013.47</v>
      </c>
      <c r="K4111" s="73">
        <v>2981.9</v>
      </c>
      <c r="L4111" s="75">
        <v>64.728351051343097</v>
      </c>
    </row>
    <row r="4112" spans="2:12" x14ac:dyDescent="0.2">
      <c r="B4112" s="71" t="s">
        <v>7213</v>
      </c>
      <c r="C4112" s="72" t="s">
        <v>7954</v>
      </c>
      <c r="D4112" s="72" t="s">
        <v>2061</v>
      </c>
      <c r="E4112" s="72" t="s">
        <v>10118</v>
      </c>
      <c r="F4112" s="72" t="s">
        <v>9983</v>
      </c>
      <c r="G4112" s="116">
        <v>155761</v>
      </c>
      <c r="H4112" s="73">
        <v>2560.9</v>
      </c>
      <c r="I4112" s="70">
        <v>60.822757624272697</v>
      </c>
      <c r="J4112" s="74">
        <v>175122</v>
      </c>
      <c r="K4112" s="73">
        <v>2566.6999999999998</v>
      </c>
      <c r="L4112" s="75">
        <v>68.2284645653952</v>
      </c>
    </row>
    <row r="4113" spans="2:12" x14ac:dyDescent="0.2">
      <c r="B4113" s="71" t="s">
        <v>7213</v>
      </c>
      <c r="C4113" s="72" t="s">
        <v>7954</v>
      </c>
      <c r="D4113" s="72" t="s">
        <v>2062</v>
      </c>
      <c r="E4113" s="72" t="s">
        <v>10118</v>
      </c>
      <c r="F4113" s="72" t="s">
        <v>9983</v>
      </c>
      <c r="G4113" s="116">
        <v>9842.2999999999993</v>
      </c>
      <c r="H4113" s="73">
        <v>243.2</v>
      </c>
      <c r="I4113" s="70">
        <v>40.469983552631597</v>
      </c>
      <c r="J4113" s="74">
        <v>9940.7199999999993</v>
      </c>
      <c r="K4113" s="73">
        <v>250.1</v>
      </c>
      <c r="L4113" s="75">
        <v>39.746981207517003</v>
      </c>
    </row>
    <row r="4114" spans="2:12" x14ac:dyDescent="0.2">
      <c r="B4114" s="71" t="s">
        <v>7213</v>
      </c>
      <c r="C4114" s="72" t="s">
        <v>7954</v>
      </c>
      <c r="D4114" s="72" t="s">
        <v>2063</v>
      </c>
      <c r="E4114" s="72" t="s">
        <v>10118</v>
      </c>
      <c r="F4114" s="72" t="s">
        <v>9983</v>
      </c>
      <c r="G4114" s="116">
        <v>42554</v>
      </c>
      <c r="H4114" s="73">
        <v>879.2</v>
      </c>
      <c r="I4114" s="70">
        <v>48.400818926296601</v>
      </c>
      <c r="J4114" s="74">
        <v>43168</v>
      </c>
      <c r="K4114" s="73">
        <v>891.9</v>
      </c>
      <c r="L4114" s="75">
        <v>48.400044848077101</v>
      </c>
    </row>
    <row r="4115" spans="2:12" x14ac:dyDescent="0.2">
      <c r="B4115" s="71" t="s">
        <v>7213</v>
      </c>
      <c r="C4115" s="72" t="s">
        <v>7954</v>
      </c>
      <c r="D4115" s="72" t="s">
        <v>2064</v>
      </c>
      <c r="E4115" s="72" t="s">
        <v>10118</v>
      </c>
      <c r="F4115" s="72" t="s">
        <v>9983</v>
      </c>
      <c r="G4115" s="116">
        <v>96791.77</v>
      </c>
      <c r="H4115" s="73">
        <v>1542.2</v>
      </c>
      <c r="I4115" s="70">
        <v>62.762138503436702</v>
      </c>
      <c r="J4115" s="74">
        <v>98727.61</v>
      </c>
      <c r="K4115" s="73">
        <v>1540.6</v>
      </c>
      <c r="L4115" s="75">
        <v>64.083869920810102</v>
      </c>
    </row>
    <row r="4116" spans="2:12" x14ac:dyDescent="0.2">
      <c r="B4116" s="71" t="s">
        <v>7213</v>
      </c>
      <c r="C4116" s="72" t="s">
        <v>7954</v>
      </c>
      <c r="D4116" s="72" t="s">
        <v>2065</v>
      </c>
      <c r="E4116" s="72" t="s">
        <v>10118</v>
      </c>
      <c r="F4116" s="72" t="s">
        <v>9983</v>
      </c>
      <c r="G4116" s="116">
        <v>7942</v>
      </c>
      <c r="H4116" s="73">
        <v>191.4</v>
      </c>
      <c r="I4116" s="70">
        <v>41.494252873563198</v>
      </c>
      <c r="J4116" s="74">
        <v>7942</v>
      </c>
      <c r="K4116" s="73">
        <v>189.8</v>
      </c>
      <c r="L4116" s="75">
        <v>41.844046364594298</v>
      </c>
    </row>
    <row r="4117" spans="2:12" x14ac:dyDescent="0.2">
      <c r="B4117" s="71" t="s">
        <v>7213</v>
      </c>
      <c r="C4117" s="72" t="s">
        <v>7954</v>
      </c>
      <c r="D4117" s="72" t="s">
        <v>2066</v>
      </c>
      <c r="E4117" s="72" t="s">
        <v>10118</v>
      </c>
      <c r="F4117" s="72" t="s">
        <v>9983</v>
      </c>
      <c r="G4117" s="116">
        <v>51769</v>
      </c>
      <c r="H4117" s="73">
        <v>935.9</v>
      </c>
      <c r="I4117" s="70">
        <v>55.314670370766102</v>
      </c>
      <c r="J4117" s="74">
        <v>61205</v>
      </c>
      <c r="K4117" s="73">
        <v>989.1</v>
      </c>
      <c r="L4117" s="75">
        <v>61.879486401779403</v>
      </c>
    </row>
    <row r="4118" spans="2:12" x14ac:dyDescent="0.2">
      <c r="B4118" s="71" t="s">
        <v>7213</v>
      </c>
      <c r="C4118" s="72" t="s">
        <v>7954</v>
      </c>
      <c r="D4118" s="72" t="s">
        <v>2067</v>
      </c>
      <c r="E4118" s="72" t="s">
        <v>10118</v>
      </c>
      <c r="F4118" s="72" t="s">
        <v>9983</v>
      </c>
      <c r="G4118" s="116">
        <v>3000</v>
      </c>
      <c r="H4118" s="73">
        <v>96.3</v>
      </c>
      <c r="I4118" s="70">
        <v>31.152647975077901</v>
      </c>
      <c r="J4118" s="74">
        <v>3000</v>
      </c>
      <c r="K4118" s="73">
        <v>96.3</v>
      </c>
      <c r="L4118" s="75">
        <v>31.152647975077901</v>
      </c>
    </row>
    <row r="4119" spans="2:12" x14ac:dyDescent="0.2">
      <c r="B4119" s="71" t="s">
        <v>7213</v>
      </c>
      <c r="C4119" s="72" t="s">
        <v>7954</v>
      </c>
      <c r="D4119" s="72" t="s">
        <v>2068</v>
      </c>
      <c r="E4119" s="72" t="s">
        <v>10118</v>
      </c>
      <c r="F4119" s="72" t="s">
        <v>9983</v>
      </c>
      <c r="G4119" s="116">
        <v>21438</v>
      </c>
      <c r="H4119" s="73">
        <v>460.1</v>
      </c>
      <c r="I4119" s="70">
        <v>46.594218648119998</v>
      </c>
      <c r="J4119" s="74">
        <v>23500</v>
      </c>
      <c r="K4119" s="73">
        <v>464.4</v>
      </c>
      <c r="L4119" s="75">
        <v>50.602928509905198</v>
      </c>
    </row>
    <row r="4120" spans="2:12" x14ac:dyDescent="0.2">
      <c r="B4120" s="71" t="s">
        <v>7213</v>
      </c>
      <c r="C4120" s="72" t="s">
        <v>7954</v>
      </c>
      <c r="D4120" s="72" t="s">
        <v>2069</v>
      </c>
      <c r="E4120" s="72" t="s">
        <v>10118</v>
      </c>
      <c r="F4120" s="72" t="s">
        <v>9983</v>
      </c>
      <c r="G4120" s="116">
        <v>82876</v>
      </c>
      <c r="H4120" s="73">
        <v>1352.2</v>
      </c>
      <c r="I4120" s="70">
        <v>61.289750036976798</v>
      </c>
      <c r="J4120" s="74">
        <v>85362.28</v>
      </c>
      <c r="K4120" s="73">
        <v>1391</v>
      </c>
      <c r="L4120" s="75">
        <v>61.367562904385302</v>
      </c>
    </row>
    <row r="4121" spans="2:12" x14ac:dyDescent="0.2">
      <c r="B4121" s="71" t="s">
        <v>7213</v>
      </c>
      <c r="C4121" s="72" t="s">
        <v>7954</v>
      </c>
      <c r="D4121" s="72" t="s">
        <v>2070</v>
      </c>
      <c r="E4121" s="72" t="s">
        <v>10118</v>
      </c>
      <c r="F4121" s="72" t="s">
        <v>9983</v>
      </c>
      <c r="G4121" s="116">
        <v>15872.57</v>
      </c>
      <c r="H4121" s="73">
        <v>386.1</v>
      </c>
      <c r="I4121" s="70">
        <v>41.109997409997398</v>
      </c>
      <c r="J4121" s="74">
        <v>16419.330000000002</v>
      </c>
      <c r="K4121" s="73">
        <v>399.4</v>
      </c>
      <c r="L4121" s="75">
        <v>41.109989984977503</v>
      </c>
    </row>
    <row r="4122" spans="2:12" x14ac:dyDescent="0.2">
      <c r="B4122" s="71" t="s">
        <v>7213</v>
      </c>
      <c r="C4122" s="72" t="s">
        <v>7954</v>
      </c>
      <c r="D4122" s="72" t="s">
        <v>2071</v>
      </c>
      <c r="E4122" s="72" t="s">
        <v>10118</v>
      </c>
      <c r="F4122" s="72" t="s">
        <v>9983</v>
      </c>
      <c r="G4122" s="116">
        <v>20000</v>
      </c>
      <c r="H4122" s="73">
        <v>492.1</v>
      </c>
      <c r="I4122" s="70">
        <v>40.642145905303799</v>
      </c>
      <c r="J4122" s="74">
        <v>20000</v>
      </c>
      <c r="K4122" s="73">
        <v>495.6</v>
      </c>
      <c r="L4122" s="75">
        <v>40.355125100887797</v>
      </c>
    </row>
    <row r="4123" spans="2:12" x14ac:dyDescent="0.2">
      <c r="B4123" s="71" t="s">
        <v>7213</v>
      </c>
      <c r="C4123" s="72" t="s">
        <v>7954</v>
      </c>
      <c r="D4123" s="72" t="s">
        <v>2072</v>
      </c>
      <c r="E4123" s="72" t="s">
        <v>10118</v>
      </c>
      <c r="F4123" s="72" t="s">
        <v>9983</v>
      </c>
      <c r="G4123" s="116">
        <v>10060</v>
      </c>
      <c r="H4123" s="73">
        <v>203.9</v>
      </c>
      <c r="I4123" s="70">
        <v>49.337910740559103</v>
      </c>
      <c r="J4123" s="74">
        <v>10460</v>
      </c>
      <c r="K4123" s="73">
        <v>233.1</v>
      </c>
      <c r="L4123" s="75">
        <v>44.873444873444903</v>
      </c>
    </row>
    <row r="4124" spans="2:12" x14ac:dyDescent="0.2">
      <c r="B4124" s="71" t="s">
        <v>7213</v>
      </c>
      <c r="C4124" s="72" t="s">
        <v>7954</v>
      </c>
      <c r="D4124" s="72" t="s">
        <v>2073</v>
      </c>
      <c r="E4124" s="72" t="s">
        <v>10118</v>
      </c>
      <c r="F4124" s="72" t="s">
        <v>9983</v>
      </c>
      <c r="G4124" s="116">
        <v>27508</v>
      </c>
      <c r="H4124" s="73">
        <v>649.70000000000005</v>
      </c>
      <c r="I4124" s="70">
        <v>42.339541326766202</v>
      </c>
      <c r="J4124" s="74">
        <v>28223</v>
      </c>
      <c r="K4124" s="73">
        <v>666.6</v>
      </c>
      <c r="L4124" s="75">
        <v>42.338733873387298</v>
      </c>
    </row>
    <row r="4125" spans="2:12" x14ac:dyDescent="0.2">
      <c r="B4125" s="71" t="s">
        <v>7213</v>
      </c>
      <c r="C4125" s="72" t="s">
        <v>7954</v>
      </c>
      <c r="D4125" s="72" t="s">
        <v>2074</v>
      </c>
      <c r="E4125" s="72" t="s">
        <v>10118</v>
      </c>
      <c r="F4125" s="72" t="s">
        <v>9983</v>
      </c>
      <c r="G4125" s="116">
        <v>8098.79</v>
      </c>
      <c r="H4125" s="73">
        <v>223.6</v>
      </c>
      <c r="I4125" s="70">
        <v>36.219991055456198</v>
      </c>
      <c r="J4125" s="74">
        <v>8970.027</v>
      </c>
      <c r="K4125" s="73">
        <v>221.1</v>
      </c>
      <c r="L4125" s="75">
        <v>40.57</v>
      </c>
    </row>
    <row r="4126" spans="2:12" x14ac:dyDescent="0.2">
      <c r="B4126" s="71" t="s">
        <v>7213</v>
      </c>
      <c r="C4126" s="72" t="s">
        <v>7954</v>
      </c>
      <c r="D4126" s="72" t="s">
        <v>2075</v>
      </c>
      <c r="E4126" s="72" t="s">
        <v>10118</v>
      </c>
      <c r="F4126" s="72" t="s">
        <v>9983</v>
      </c>
      <c r="G4126" s="116">
        <v>10345.02</v>
      </c>
      <c r="H4126" s="73">
        <v>348.2</v>
      </c>
      <c r="I4126" s="70">
        <v>29.7099942561746</v>
      </c>
      <c r="J4126" s="74">
        <v>11827.6</v>
      </c>
      <c r="K4126" s="73">
        <v>352.4</v>
      </c>
      <c r="L4126" s="75">
        <v>33.562996594778703</v>
      </c>
    </row>
    <row r="4127" spans="2:12" x14ac:dyDescent="0.2">
      <c r="B4127" s="71" t="s">
        <v>7213</v>
      </c>
      <c r="C4127" s="72" t="s">
        <v>7954</v>
      </c>
      <c r="D4127" s="72" t="s">
        <v>2076</v>
      </c>
      <c r="E4127" s="72" t="s">
        <v>10118</v>
      </c>
      <c r="F4127" s="72" t="s">
        <v>9983</v>
      </c>
      <c r="G4127" s="116">
        <v>23900</v>
      </c>
      <c r="H4127" s="73">
        <v>618.29999999999995</v>
      </c>
      <c r="I4127" s="70">
        <v>38.654374898916402</v>
      </c>
      <c r="J4127" s="74">
        <v>24909.68</v>
      </c>
      <c r="K4127" s="73">
        <v>615.20000000000005</v>
      </c>
      <c r="L4127" s="75">
        <v>40.490377113133903</v>
      </c>
    </row>
    <row r="4128" spans="2:12" x14ac:dyDescent="0.2">
      <c r="B4128" s="71" t="s">
        <v>7215</v>
      </c>
      <c r="C4128" s="72" t="s">
        <v>7214</v>
      </c>
      <c r="D4128" s="72" t="s">
        <v>2077</v>
      </c>
      <c r="E4128" s="72" t="s">
        <v>10118</v>
      </c>
      <c r="F4128" s="72" t="s">
        <v>9983</v>
      </c>
      <c r="G4128" s="116">
        <v>16730.84</v>
      </c>
      <c r="H4128" s="73">
        <v>318.39999999999998</v>
      </c>
      <c r="I4128" s="70">
        <v>52.546608040201001</v>
      </c>
      <c r="J4128" s="74">
        <v>18092</v>
      </c>
      <c r="K4128" s="73">
        <v>317.10000000000002</v>
      </c>
      <c r="L4128" s="75">
        <v>57.054556922106599</v>
      </c>
    </row>
    <row r="4129" spans="2:12" x14ac:dyDescent="0.2">
      <c r="B4129" s="71" t="s">
        <v>7215</v>
      </c>
      <c r="C4129" s="72" t="s">
        <v>7214</v>
      </c>
      <c r="D4129" s="72" t="s">
        <v>2078</v>
      </c>
      <c r="E4129" s="72" t="s">
        <v>10118</v>
      </c>
      <c r="F4129" s="72" t="s">
        <v>9983</v>
      </c>
      <c r="G4129" s="116">
        <v>90956</v>
      </c>
      <c r="H4129" s="73">
        <v>1098.0999999999999</v>
      </c>
      <c r="I4129" s="70">
        <v>82.830343320280505</v>
      </c>
      <c r="J4129" s="74">
        <v>91155</v>
      </c>
      <c r="K4129" s="73">
        <v>1100.5</v>
      </c>
      <c r="L4129" s="75">
        <v>82.830531576556098</v>
      </c>
    </row>
    <row r="4130" spans="2:12" x14ac:dyDescent="0.2">
      <c r="B4130" s="71" t="s">
        <v>7215</v>
      </c>
      <c r="C4130" s="72" t="s">
        <v>7214</v>
      </c>
      <c r="D4130" s="72" t="s">
        <v>2079</v>
      </c>
      <c r="E4130" s="72" t="s">
        <v>10118</v>
      </c>
      <c r="F4130" s="72" t="s">
        <v>9983</v>
      </c>
      <c r="G4130" s="116">
        <v>8836</v>
      </c>
      <c r="H4130" s="73">
        <v>145.4</v>
      </c>
      <c r="I4130" s="70">
        <v>60.770288858321898</v>
      </c>
      <c r="J4130" s="74">
        <v>9665</v>
      </c>
      <c r="K4130" s="73">
        <v>148.30000000000001</v>
      </c>
      <c r="L4130" s="75">
        <v>65.171948752528706</v>
      </c>
    </row>
    <row r="4131" spans="2:12" x14ac:dyDescent="0.2">
      <c r="B4131" s="71" t="s">
        <v>7215</v>
      </c>
      <c r="C4131" s="72" t="s">
        <v>7214</v>
      </c>
      <c r="D4131" s="72" t="s">
        <v>2080</v>
      </c>
      <c r="E4131" s="72" t="s">
        <v>10118</v>
      </c>
      <c r="F4131" s="72" t="s">
        <v>9983</v>
      </c>
      <c r="G4131" s="116">
        <v>233563</v>
      </c>
      <c r="H4131" s="73">
        <v>3349.5</v>
      </c>
      <c r="I4131" s="70">
        <v>69.730706075533703</v>
      </c>
      <c r="J4131" s="74">
        <v>248589</v>
      </c>
      <c r="K4131" s="73">
        <v>3519.3</v>
      </c>
      <c r="L4131" s="75">
        <v>70.635921916290201</v>
      </c>
    </row>
    <row r="4132" spans="2:12" x14ac:dyDescent="0.2">
      <c r="B4132" s="71" t="s">
        <v>7215</v>
      </c>
      <c r="C4132" s="72" t="s">
        <v>7214</v>
      </c>
      <c r="D4132" s="72" t="s">
        <v>2081</v>
      </c>
      <c r="E4132" s="72" t="s">
        <v>10118</v>
      </c>
      <c r="F4132" s="72" t="s">
        <v>9983</v>
      </c>
      <c r="G4132" s="116">
        <v>19524</v>
      </c>
      <c r="H4132" s="73">
        <v>398.9</v>
      </c>
      <c r="I4132" s="70">
        <v>48.9445976435197</v>
      </c>
      <c r="J4132" s="74">
        <v>20113</v>
      </c>
      <c r="K4132" s="73">
        <v>400.9</v>
      </c>
      <c r="L4132" s="75">
        <v>50.169618358692901</v>
      </c>
    </row>
    <row r="4133" spans="2:12" x14ac:dyDescent="0.2">
      <c r="B4133" s="71" t="s">
        <v>7215</v>
      </c>
      <c r="C4133" s="72" t="s">
        <v>7214</v>
      </c>
      <c r="D4133" s="72" t="s">
        <v>6210</v>
      </c>
      <c r="E4133" s="72" t="s">
        <v>10118</v>
      </c>
      <c r="F4133" s="72" t="s">
        <v>9983</v>
      </c>
      <c r="G4133" s="116">
        <v>59348</v>
      </c>
      <c r="H4133" s="73">
        <v>1251.5</v>
      </c>
      <c r="I4133" s="70">
        <v>47.421494206951699</v>
      </c>
      <c r="J4133" s="74">
        <v>67955</v>
      </c>
      <c r="K4133" s="73">
        <v>1404.9</v>
      </c>
      <c r="L4133" s="75">
        <v>48.3699907466724</v>
      </c>
    </row>
    <row r="4134" spans="2:12" x14ac:dyDescent="0.2">
      <c r="B4134" s="71" t="s">
        <v>7215</v>
      </c>
      <c r="C4134" s="72" t="s">
        <v>7214</v>
      </c>
      <c r="D4134" s="72" t="s">
        <v>6211</v>
      </c>
      <c r="E4134" s="72" t="s">
        <v>10118</v>
      </c>
      <c r="F4134" s="72" t="s">
        <v>9983</v>
      </c>
      <c r="G4134" s="116">
        <v>13287</v>
      </c>
      <c r="H4134" s="73">
        <v>453.8</v>
      </c>
      <c r="I4134" s="70">
        <v>29.279418245923299</v>
      </c>
      <c r="J4134" s="74">
        <v>13647</v>
      </c>
      <c r="K4134" s="73">
        <v>458.5</v>
      </c>
      <c r="L4134" s="75">
        <v>29.764449291166802</v>
      </c>
    </row>
    <row r="4135" spans="2:12" x14ac:dyDescent="0.2">
      <c r="B4135" s="71" t="s">
        <v>7215</v>
      </c>
      <c r="C4135" s="72" t="s">
        <v>7214</v>
      </c>
      <c r="D4135" s="72" t="s">
        <v>6212</v>
      </c>
      <c r="E4135" s="72" t="s">
        <v>10118</v>
      </c>
      <c r="F4135" s="72" t="s">
        <v>9983</v>
      </c>
      <c r="G4135" s="116">
        <v>11886</v>
      </c>
      <c r="H4135" s="73">
        <v>498.1</v>
      </c>
      <c r="I4135" s="70">
        <v>23.862678177072901</v>
      </c>
      <c r="J4135" s="74">
        <v>12400</v>
      </c>
      <c r="K4135" s="73">
        <v>652.6</v>
      </c>
      <c r="L4135" s="75">
        <v>19.000919399325799</v>
      </c>
    </row>
    <row r="4136" spans="2:12" x14ac:dyDescent="0.2">
      <c r="B4136" s="71" t="s">
        <v>7215</v>
      </c>
      <c r="C4136" s="72" t="s">
        <v>7214</v>
      </c>
      <c r="D4136" s="72" t="s">
        <v>6213</v>
      </c>
      <c r="E4136" s="72" t="s">
        <v>10118</v>
      </c>
      <c r="F4136" s="72" t="s">
        <v>9983</v>
      </c>
      <c r="G4136" s="116">
        <v>36124</v>
      </c>
      <c r="H4136" s="73">
        <v>788.7</v>
      </c>
      <c r="I4136" s="70">
        <v>45.801952580195298</v>
      </c>
      <c r="J4136" s="74">
        <v>36557</v>
      </c>
      <c r="K4136" s="73">
        <v>793.3</v>
      </c>
      <c r="L4136" s="75">
        <v>46.082188327240601</v>
      </c>
    </row>
    <row r="4137" spans="2:12" x14ac:dyDescent="0.2">
      <c r="B4137" s="71" t="s">
        <v>7215</v>
      </c>
      <c r="C4137" s="72" t="s">
        <v>7214</v>
      </c>
      <c r="D4137" s="72" t="s">
        <v>6214</v>
      </c>
      <c r="E4137" s="72" t="s">
        <v>10118</v>
      </c>
      <c r="F4137" s="72" t="s">
        <v>9983</v>
      </c>
      <c r="G4137" s="116">
        <v>152395</v>
      </c>
      <c r="H4137" s="73">
        <v>2299</v>
      </c>
      <c r="I4137" s="70">
        <v>66.287516311439802</v>
      </c>
      <c r="J4137" s="74">
        <v>160101</v>
      </c>
      <c r="K4137" s="73">
        <v>2416.6</v>
      </c>
      <c r="L4137" s="75">
        <v>66.250517255648404</v>
      </c>
    </row>
    <row r="4138" spans="2:12" x14ac:dyDescent="0.2">
      <c r="B4138" s="71" t="s">
        <v>7215</v>
      </c>
      <c r="C4138" s="72" t="s">
        <v>7214</v>
      </c>
      <c r="D4138" s="72" t="s">
        <v>3705</v>
      </c>
      <c r="E4138" s="72" t="s">
        <v>10118</v>
      </c>
      <c r="F4138" s="72" t="s">
        <v>9983</v>
      </c>
      <c r="G4138" s="116">
        <v>40000</v>
      </c>
      <c r="H4138" s="73">
        <v>658.6</v>
      </c>
      <c r="I4138" s="70">
        <v>60.734892195566403</v>
      </c>
      <c r="J4138" s="74">
        <v>39128</v>
      </c>
      <c r="K4138" s="73">
        <v>658.9</v>
      </c>
      <c r="L4138" s="75">
        <v>59.383821520716303</v>
      </c>
    </row>
    <row r="4139" spans="2:12" x14ac:dyDescent="0.2">
      <c r="B4139" s="71" t="s">
        <v>7215</v>
      </c>
      <c r="C4139" s="72" t="s">
        <v>7214</v>
      </c>
      <c r="D4139" s="72" t="s">
        <v>3706</v>
      </c>
      <c r="E4139" s="72" t="s">
        <v>10118</v>
      </c>
      <c r="F4139" s="72" t="s">
        <v>9983</v>
      </c>
      <c r="G4139" s="116">
        <v>11834</v>
      </c>
      <c r="H4139" s="73">
        <v>519.29999999999995</v>
      </c>
      <c r="I4139" s="70">
        <v>22.788368958212999</v>
      </c>
      <c r="J4139" s="74">
        <v>11976</v>
      </c>
      <c r="K4139" s="73">
        <v>526.20000000000005</v>
      </c>
      <c r="L4139" s="75">
        <v>22.759407069555301</v>
      </c>
    </row>
    <row r="4140" spans="2:12" x14ac:dyDescent="0.2">
      <c r="B4140" s="71" t="s">
        <v>7215</v>
      </c>
      <c r="C4140" s="72" t="s">
        <v>7214</v>
      </c>
      <c r="D4140" s="72" t="s">
        <v>3707</v>
      </c>
      <c r="E4140" s="72" t="s">
        <v>10118</v>
      </c>
      <c r="F4140" s="72" t="s">
        <v>9983</v>
      </c>
      <c r="G4140" s="116">
        <v>271392</v>
      </c>
      <c r="H4140" s="73">
        <v>8230.7000000000007</v>
      </c>
      <c r="I4140" s="70">
        <v>32.9731371572284</v>
      </c>
      <c r="J4140" s="74">
        <v>278908</v>
      </c>
      <c r="K4140" s="73">
        <v>8382.1</v>
      </c>
      <c r="L4140" s="75">
        <v>33.274239152479701</v>
      </c>
    </row>
    <row r="4141" spans="2:12" x14ac:dyDescent="0.2">
      <c r="B4141" s="71" t="s">
        <v>7215</v>
      </c>
      <c r="C4141" s="72" t="s">
        <v>7214</v>
      </c>
      <c r="D4141" s="72" t="s">
        <v>3708</v>
      </c>
      <c r="E4141" s="72" t="s">
        <v>10118</v>
      </c>
      <c r="F4141" s="72" t="s">
        <v>9983</v>
      </c>
      <c r="G4141" s="116">
        <v>28273</v>
      </c>
      <c r="H4141" s="73">
        <v>1006.3</v>
      </c>
      <c r="I4141" s="70">
        <v>28.095995230050701</v>
      </c>
      <c r="J4141" s="74">
        <v>31075</v>
      </c>
      <c r="K4141" s="73">
        <v>1013.1</v>
      </c>
      <c r="L4141" s="75">
        <v>30.6731813246471</v>
      </c>
    </row>
    <row r="4142" spans="2:12" x14ac:dyDescent="0.2">
      <c r="B4142" s="71" t="s">
        <v>7215</v>
      </c>
      <c r="C4142" s="72" t="s">
        <v>7214</v>
      </c>
      <c r="D4142" s="72" t="s">
        <v>3709</v>
      </c>
      <c r="E4142" s="72" t="s">
        <v>10118</v>
      </c>
      <c r="F4142" s="72" t="s">
        <v>9983</v>
      </c>
      <c r="G4142" s="116">
        <v>3781</v>
      </c>
      <c r="H4142" s="73">
        <v>119</v>
      </c>
      <c r="I4142" s="70">
        <v>31.773109243697501</v>
      </c>
      <c r="J4142" s="74">
        <v>3827</v>
      </c>
      <c r="K4142" s="73">
        <v>123.5</v>
      </c>
      <c r="L4142" s="75">
        <v>30.987854251012099</v>
      </c>
    </row>
    <row r="4143" spans="2:12" x14ac:dyDescent="0.2">
      <c r="B4143" s="71" t="s">
        <v>7215</v>
      </c>
      <c r="C4143" s="72" t="s">
        <v>7214</v>
      </c>
      <c r="D4143" s="72" t="s">
        <v>3710</v>
      </c>
      <c r="E4143" s="72" t="s">
        <v>10118</v>
      </c>
      <c r="F4143" s="72" t="s">
        <v>9983</v>
      </c>
      <c r="G4143" s="116">
        <v>169522</v>
      </c>
      <c r="H4143" s="73">
        <v>2370</v>
      </c>
      <c r="I4143" s="70">
        <v>71.528270042194094</v>
      </c>
      <c r="J4143" s="74">
        <v>175018.4</v>
      </c>
      <c r="K4143" s="73">
        <v>2422.4</v>
      </c>
      <c r="L4143" s="75">
        <v>72.25</v>
      </c>
    </row>
    <row r="4144" spans="2:12" x14ac:dyDescent="0.2">
      <c r="B4144" s="71" t="s">
        <v>7215</v>
      </c>
      <c r="C4144" s="72" t="s">
        <v>7214</v>
      </c>
      <c r="D4144" s="72" t="s">
        <v>3711</v>
      </c>
      <c r="E4144" s="72" t="s">
        <v>10118</v>
      </c>
      <c r="F4144" s="72" t="s">
        <v>9983</v>
      </c>
      <c r="G4144" s="116">
        <v>58763</v>
      </c>
      <c r="H4144" s="73">
        <v>1303.3</v>
      </c>
      <c r="I4144" s="70">
        <v>45.0878539093071</v>
      </c>
      <c r="J4144" s="74">
        <v>58670</v>
      </c>
      <c r="K4144" s="73">
        <v>1310.8</v>
      </c>
      <c r="L4144" s="75">
        <v>44.758925846811103</v>
      </c>
    </row>
    <row r="4145" spans="2:12" x14ac:dyDescent="0.2">
      <c r="B4145" s="71" t="s">
        <v>7215</v>
      </c>
      <c r="C4145" s="72" t="s">
        <v>7214</v>
      </c>
      <c r="D4145" s="72" t="s">
        <v>3712</v>
      </c>
      <c r="E4145" s="72" t="s">
        <v>10118</v>
      </c>
      <c r="F4145" s="72" t="s">
        <v>9983</v>
      </c>
      <c r="G4145" s="116">
        <v>21826</v>
      </c>
      <c r="H4145" s="73">
        <v>754.7</v>
      </c>
      <c r="I4145" s="70">
        <v>28.920100702265799</v>
      </c>
      <c r="J4145" s="74">
        <v>21888</v>
      </c>
      <c r="K4145" s="73">
        <v>762.4</v>
      </c>
      <c r="L4145" s="75">
        <v>28.709338929695701</v>
      </c>
    </row>
    <row r="4146" spans="2:12" x14ac:dyDescent="0.2">
      <c r="B4146" s="71" t="s">
        <v>7215</v>
      </c>
      <c r="C4146" s="72" t="s">
        <v>7214</v>
      </c>
      <c r="D4146" s="72" t="s">
        <v>3713</v>
      </c>
      <c r="E4146" s="72" t="s">
        <v>10118</v>
      </c>
      <c r="F4146" s="72" t="s">
        <v>9983</v>
      </c>
      <c r="G4146" s="116">
        <v>9200</v>
      </c>
      <c r="H4146" s="73">
        <v>277.89999999999998</v>
      </c>
      <c r="I4146" s="70">
        <v>33.105433609212</v>
      </c>
      <c r="J4146" s="74">
        <v>12500</v>
      </c>
      <c r="K4146" s="73">
        <v>282.60000000000002</v>
      </c>
      <c r="L4146" s="75">
        <v>44.232130219391401</v>
      </c>
    </row>
    <row r="4147" spans="2:12" x14ac:dyDescent="0.2">
      <c r="B4147" s="71" t="s">
        <v>7215</v>
      </c>
      <c r="C4147" s="72" t="s">
        <v>7214</v>
      </c>
      <c r="D4147" s="72" t="s">
        <v>7995</v>
      </c>
      <c r="E4147" s="72" t="s">
        <v>10118</v>
      </c>
      <c r="F4147" s="72" t="s">
        <v>9983</v>
      </c>
      <c r="G4147" s="116">
        <v>12669</v>
      </c>
      <c r="H4147" s="73">
        <v>586</v>
      </c>
      <c r="I4147" s="70">
        <v>21.619453924914701</v>
      </c>
      <c r="J4147" s="74">
        <v>13189</v>
      </c>
      <c r="K4147" s="73">
        <v>595.20000000000005</v>
      </c>
      <c r="L4147" s="75">
        <v>22.158938172043001</v>
      </c>
    </row>
    <row r="4148" spans="2:12" x14ac:dyDescent="0.2">
      <c r="B4148" s="71" t="s">
        <v>7215</v>
      </c>
      <c r="C4148" s="72" t="s">
        <v>7214</v>
      </c>
      <c r="D4148" s="72" t="s">
        <v>3714</v>
      </c>
      <c r="E4148" s="72" t="s">
        <v>10118</v>
      </c>
      <c r="F4148" s="72" t="s">
        <v>9983</v>
      </c>
      <c r="G4148" s="116">
        <v>48590</v>
      </c>
      <c r="H4148" s="73">
        <v>836</v>
      </c>
      <c r="I4148" s="70">
        <v>58.122009569378001</v>
      </c>
      <c r="J4148" s="74">
        <v>49396</v>
      </c>
      <c r="K4148" s="73">
        <v>840.9</v>
      </c>
      <c r="L4148" s="75">
        <v>58.741824235937699</v>
      </c>
    </row>
    <row r="4149" spans="2:12" x14ac:dyDescent="0.2">
      <c r="B4149" s="71" t="s">
        <v>7215</v>
      </c>
      <c r="C4149" s="72" t="s">
        <v>7214</v>
      </c>
      <c r="D4149" s="72" t="s">
        <v>3715</v>
      </c>
      <c r="E4149" s="72" t="s">
        <v>10118</v>
      </c>
      <c r="F4149" s="72" t="s">
        <v>9983</v>
      </c>
      <c r="G4149" s="116">
        <v>287957</v>
      </c>
      <c r="H4149" s="73">
        <v>3984.2</v>
      </c>
      <c r="I4149" s="70">
        <v>72.274735204056</v>
      </c>
      <c r="J4149" s="74">
        <v>305584</v>
      </c>
      <c r="K4149" s="73">
        <v>4154.3</v>
      </c>
      <c r="L4149" s="75">
        <v>73.558481573309606</v>
      </c>
    </row>
    <row r="4150" spans="2:12" x14ac:dyDescent="0.2">
      <c r="B4150" s="71" t="s">
        <v>7215</v>
      </c>
      <c r="C4150" s="72" t="s">
        <v>7214</v>
      </c>
      <c r="D4150" s="72" t="s">
        <v>3716</v>
      </c>
      <c r="E4150" s="72" t="s">
        <v>10118</v>
      </c>
      <c r="F4150" s="72" t="s">
        <v>9983</v>
      </c>
      <c r="G4150" s="116">
        <v>220516</v>
      </c>
      <c r="H4150" s="73">
        <v>2549.9</v>
      </c>
      <c r="I4150" s="70">
        <v>86.480254127612795</v>
      </c>
      <c r="J4150" s="74">
        <v>220567</v>
      </c>
      <c r="K4150" s="73">
        <v>2550.5</v>
      </c>
      <c r="L4150" s="75">
        <v>86.4799059008038</v>
      </c>
    </row>
    <row r="4151" spans="2:12" x14ac:dyDescent="0.2">
      <c r="B4151" s="71" t="s">
        <v>7215</v>
      </c>
      <c r="C4151" s="72" t="s">
        <v>7214</v>
      </c>
      <c r="D4151" s="72" t="s">
        <v>3717</v>
      </c>
      <c r="E4151" s="72" t="s">
        <v>10118</v>
      </c>
      <c r="F4151" s="72" t="s">
        <v>9983</v>
      </c>
      <c r="G4151" s="116">
        <v>155225</v>
      </c>
      <c r="H4151" s="73">
        <v>3000.1</v>
      </c>
      <c r="I4151" s="70">
        <v>51.739942001933301</v>
      </c>
      <c r="J4151" s="74">
        <v>164000</v>
      </c>
      <c r="K4151" s="73">
        <v>3170.3</v>
      </c>
      <c r="L4151" s="75">
        <v>51.7301201779011</v>
      </c>
    </row>
    <row r="4152" spans="2:12" x14ac:dyDescent="0.2">
      <c r="B4152" s="71" t="s">
        <v>7215</v>
      </c>
      <c r="C4152" s="72" t="s">
        <v>7214</v>
      </c>
      <c r="D4152" s="72" t="s">
        <v>3718</v>
      </c>
      <c r="E4152" s="72" t="s">
        <v>10118</v>
      </c>
      <c r="F4152" s="72" t="s">
        <v>9983</v>
      </c>
      <c r="G4152" s="116">
        <v>33613</v>
      </c>
      <c r="H4152" s="73">
        <v>821.6</v>
      </c>
      <c r="I4152" s="70">
        <v>40.911635832521903</v>
      </c>
      <c r="J4152" s="74">
        <v>34244</v>
      </c>
      <c r="K4152" s="73">
        <v>835.8</v>
      </c>
      <c r="L4152" s="75">
        <v>40.971524288107197</v>
      </c>
    </row>
    <row r="4153" spans="2:12" x14ac:dyDescent="0.2">
      <c r="B4153" s="71" t="s">
        <v>7215</v>
      </c>
      <c r="C4153" s="72" t="s">
        <v>7214</v>
      </c>
      <c r="D4153" s="72" t="s">
        <v>3719</v>
      </c>
      <c r="E4153" s="72" t="s">
        <v>10118</v>
      </c>
      <c r="F4153" s="72" t="s">
        <v>9983</v>
      </c>
      <c r="G4153" s="116">
        <v>125000</v>
      </c>
      <c r="H4153" s="73">
        <v>1366.8</v>
      </c>
      <c r="I4153" s="70">
        <v>91.454492244659093</v>
      </c>
      <c r="J4153" s="74">
        <v>125000</v>
      </c>
      <c r="K4153" s="73">
        <v>1399.9</v>
      </c>
      <c r="L4153" s="75">
        <v>89.292092292306606</v>
      </c>
    </row>
    <row r="4154" spans="2:12" x14ac:dyDescent="0.2">
      <c r="B4154" s="71" t="s">
        <v>7215</v>
      </c>
      <c r="C4154" s="72" t="s">
        <v>7214</v>
      </c>
      <c r="D4154" s="72" t="s">
        <v>3720</v>
      </c>
      <c r="E4154" s="72" t="s">
        <v>10118</v>
      </c>
      <c r="F4154" s="72" t="s">
        <v>9983</v>
      </c>
      <c r="G4154" s="116">
        <v>37765</v>
      </c>
      <c r="H4154" s="73">
        <v>949.1</v>
      </c>
      <c r="I4154" s="70">
        <v>39.7903276788537</v>
      </c>
      <c r="J4154" s="74">
        <v>55886</v>
      </c>
      <c r="K4154" s="73">
        <v>964.7</v>
      </c>
      <c r="L4154" s="75">
        <v>57.9309629936768</v>
      </c>
    </row>
    <row r="4155" spans="2:12" x14ac:dyDescent="0.2">
      <c r="B4155" s="71" t="s">
        <v>7215</v>
      </c>
      <c r="C4155" s="72" t="s">
        <v>7214</v>
      </c>
      <c r="D4155" s="72" t="s">
        <v>3721</v>
      </c>
      <c r="E4155" s="72" t="s">
        <v>10118</v>
      </c>
      <c r="F4155" s="72" t="s">
        <v>9983</v>
      </c>
      <c r="G4155" s="116">
        <v>35718</v>
      </c>
      <c r="H4155" s="73">
        <v>976.7</v>
      </c>
      <c r="I4155" s="70">
        <v>36.570082932323103</v>
      </c>
      <c r="J4155" s="74">
        <v>36142.129999999997</v>
      </c>
      <c r="K4155" s="73">
        <v>988.3</v>
      </c>
      <c r="L4155" s="75">
        <v>36.569998988161501</v>
      </c>
    </row>
    <row r="4156" spans="2:12" x14ac:dyDescent="0.2">
      <c r="B4156" s="71" t="s">
        <v>7215</v>
      </c>
      <c r="C4156" s="72" t="s">
        <v>7214</v>
      </c>
      <c r="D4156" s="72" t="s">
        <v>3722</v>
      </c>
      <c r="E4156" s="72" t="s">
        <v>10118</v>
      </c>
      <c r="F4156" s="72" t="s">
        <v>9983</v>
      </c>
      <c r="G4156" s="116">
        <v>61870</v>
      </c>
      <c r="H4156" s="73">
        <v>2134.9</v>
      </c>
      <c r="I4156" s="70">
        <v>28.980280106796599</v>
      </c>
      <c r="J4156" s="74">
        <v>72249</v>
      </c>
      <c r="K4156" s="73">
        <v>2151.1</v>
      </c>
      <c r="L4156" s="75">
        <v>33.5870019989773</v>
      </c>
    </row>
    <row r="4157" spans="2:12" x14ac:dyDescent="0.2">
      <c r="B4157" s="71" t="s">
        <v>7215</v>
      </c>
      <c r="C4157" s="72" t="s">
        <v>7214</v>
      </c>
      <c r="D4157" s="72" t="s">
        <v>3723</v>
      </c>
      <c r="E4157" s="72" t="s">
        <v>10118</v>
      </c>
      <c r="F4157" s="72" t="s">
        <v>9983</v>
      </c>
      <c r="G4157" s="116">
        <v>62659</v>
      </c>
      <c r="H4157" s="73">
        <v>1298.3</v>
      </c>
      <c r="I4157" s="70">
        <v>48.262343064006799</v>
      </c>
      <c r="J4157" s="74">
        <v>62336</v>
      </c>
      <c r="K4157" s="73">
        <v>1291.8</v>
      </c>
      <c r="L4157" s="75">
        <v>48.255147855705196</v>
      </c>
    </row>
    <row r="4158" spans="2:12" x14ac:dyDescent="0.2">
      <c r="B4158" s="71" t="s">
        <v>7215</v>
      </c>
      <c r="C4158" s="72" t="s">
        <v>7214</v>
      </c>
      <c r="D4158" s="72" t="s">
        <v>3724</v>
      </c>
      <c r="E4158" s="72" t="s">
        <v>10118</v>
      </c>
      <c r="F4158" s="72" t="s">
        <v>9983</v>
      </c>
      <c r="G4158" s="116">
        <v>4092</v>
      </c>
      <c r="H4158" s="73">
        <v>98</v>
      </c>
      <c r="I4158" s="70">
        <v>41.755102040816297</v>
      </c>
      <c r="J4158" s="74">
        <v>4067.42</v>
      </c>
      <c r="K4158" s="73">
        <v>97.4</v>
      </c>
      <c r="L4158" s="75">
        <v>41.759958932238199</v>
      </c>
    </row>
    <row r="4159" spans="2:12" x14ac:dyDescent="0.2">
      <c r="B4159" s="71" t="s">
        <v>7215</v>
      </c>
      <c r="C4159" s="72" t="s">
        <v>7214</v>
      </c>
      <c r="D4159" s="72" t="s">
        <v>3725</v>
      </c>
      <c r="E4159" s="72" t="s">
        <v>10118</v>
      </c>
      <c r="F4159" s="72" t="s">
        <v>9983</v>
      </c>
      <c r="G4159" s="116">
        <v>7450</v>
      </c>
      <c r="H4159" s="73">
        <v>281.60000000000002</v>
      </c>
      <c r="I4159" s="70">
        <v>26.455965909090899</v>
      </c>
      <c r="J4159" s="74">
        <v>7900</v>
      </c>
      <c r="K4159" s="73">
        <v>278.2</v>
      </c>
      <c r="L4159" s="75">
        <v>28.396836808051798</v>
      </c>
    </row>
    <row r="4160" spans="2:12" x14ac:dyDescent="0.2">
      <c r="B4160" s="71" t="s">
        <v>7217</v>
      </c>
      <c r="C4160" s="72" t="s">
        <v>7216</v>
      </c>
      <c r="D4160" s="72" t="s">
        <v>3726</v>
      </c>
      <c r="E4160" s="72" t="s">
        <v>10118</v>
      </c>
      <c r="F4160" s="72" t="s">
        <v>9983</v>
      </c>
      <c r="G4160" s="116">
        <v>9500</v>
      </c>
      <c r="H4160" s="73">
        <v>128</v>
      </c>
      <c r="I4160" s="70">
        <v>74.21875</v>
      </c>
      <c r="J4160" s="74">
        <v>9500</v>
      </c>
      <c r="K4160" s="73">
        <v>135</v>
      </c>
      <c r="L4160" s="75">
        <v>70.370370370370395</v>
      </c>
    </row>
    <row r="4161" spans="2:12" x14ac:dyDescent="0.2">
      <c r="B4161" s="71" t="s">
        <v>7217</v>
      </c>
      <c r="C4161" s="72" t="s">
        <v>7216</v>
      </c>
      <c r="D4161" s="72" t="s">
        <v>3727</v>
      </c>
      <c r="E4161" s="72" t="s">
        <v>10118</v>
      </c>
      <c r="F4161" s="72" t="s">
        <v>9983</v>
      </c>
      <c r="G4161" s="116">
        <v>13400</v>
      </c>
      <c r="H4161" s="73">
        <v>245</v>
      </c>
      <c r="I4161" s="70">
        <v>54.6938775510204</v>
      </c>
      <c r="J4161" s="74">
        <v>13400</v>
      </c>
      <c r="K4161" s="73">
        <v>249</v>
      </c>
      <c r="L4161" s="75">
        <v>53.815261044176701</v>
      </c>
    </row>
    <row r="4162" spans="2:12" x14ac:dyDescent="0.2">
      <c r="B4162" s="71" t="s">
        <v>7217</v>
      </c>
      <c r="C4162" s="72" t="s">
        <v>7216</v>
      </c>
      <c r="D4162" s="72" t="s">
        <v>3728</v>
      </c>
      <c r="E4162" s="72" t="s">
        <v>10118</v>
      </c>
      <c r="F4162" s="72" t="s">
        <v>9983</v>
      </c>
      <c r="G4162" s="116">
        <v>36376</v>
      </c>
      <c r="H4162" s="73">
        <v>530</v>
      </c>
      <c r="I4162" s="70">
        <v>68.633962264150895</v>
      </c>
      <c r="J4162" s="74">
        <v>36376</v>
      </c>
      <c r="K4162" s="73">
        <v>540</v>
      </c>
      <c r="L4162" s="75">
        <v>67.362962962962996</v>
      </c>
    </row>
    <row r="4163" spans="2:12" x14ac:dyDescent="0.2">
      <c r="B4163" s="71" t="s">
        <v>7217</v>
      </c>
      <c r="C4163" s="72" t="s">
        <v>7216</v>
      </c>
      <c r="D4163" s="72" t="s">
        <v>3729</v>
      </c>
      <c r="E4163" s="72" t="s">
        <v>10118</v>
      </c>
      <c r="F4163" s="72" t="s">
        <v>9983</v>
      </c>
      <c r="G4163" s="116">
        <v>8000</v>
      </c>
      <c r="H4163" s="73">
        <v>274</v>
      </c>
      <c r="I4163" s="70">
        <v>29.197080291970799</v>
      </c>
      <c r="J4163" s="74">
        <v>7000</v>
      </c>
      <c r="K4163" s="73">
        <v>279</v>
      </c>
      <c r="L4163" s="75">
        <v>25.089605734767002</v>
      </c>
    </row>
    <row r="4164" spans="2:12" x14ac:dyDescent="0.2">
      <c r="B4164" s="71" t="s">
        <v>7217</v>
      </c>
      <c r="C4164" s="72" t="s">
        <v>7216</v>
      </c>
      <c r="D4164" s="72" t="s">
        <v>3730</v>
      </c>
      <c r="E4164" s="72" t="s">
        <v>10118</v>
      </c>
      <c r="F4164" s="72" t="s">
        <v>9983</v>
      </c>
      <c r="G4164" s="116">
        <v>2500</v>
      </c>
      <c r="H4164" s="73">
        <v>114</v>
      </c>
      <c r="I4164" s="70">
        <v>21.9298245614035</v>
      </c>
      <c r="J4164" s="74">
        <v>2700</v>
      </c>
      <c r="K4164" s="73">
        <v>117</v>
      </c>
      <c r="L4164" s="75">
        <v>23.076923076923102</v>
      </c>
    </row>
    <row r="4165" spans="2:12" x14ac:dyDescent="0.2">
      <c r="B4165" s="71" t="s">
        <v>7217</v>
      </c>
      <c r="C4165" s="72" t="s">
        <v>7216</v>
      </c>
      <c r="D4165" s="72" t="s">
        <v>3731</v>
      </c>
      <c r="E4165" s="72" t="s">
        <v>10118</v>
      </c>
      <c r="F4165" s="72" t="s">
        <v>9983</v>
      </c>
      <c r="G4165" s="116">
        <v>800</v>
      </c>
      <c r="H4165" s="73">
        <v>28</v>
      </c>
      <c r="I4165" s="70">
        <v>28.571428571428601</v>
      </c>
      <c r="J4165" s="74">
        <v>800</v>
      </c>
      <c r="K4165" s="73">
        <v>28</v>
      </c>
      <c r="L4165" s="75">
        <v>28.571428571428601</v>
      </c>
    </row>
    <row r="4166" spans="2:12" x14ac:dyDescent="0.2">
      <c r="B4166" s="71" t="s">
        <v>7217</v>
      </c>
      <c r="C4166" s="72" t="s">
        <v>7216</v>
      </c>
      <c r="D4166" s="72" t="s">
        <v>3732</v>
      </c>
      <c r="E4166" s="72" t="s">
        <v>10118</v>
      </c>
      <c r="F4166" s="72" t="s">
        <v>9983</v>
      </c>
      <c r="G4166" s="116">
        <v>87600</v>
      </c>
      <c r="H4166" s="73">
        <v>720</v>
      </c>
      <c r="I4166" s="70">
        <v>121.666666666667</v>
      </c>
      <c r="J4166" s="74">
        <v>92827</v>
      </c>
      <c r="K4166" s="73">
        <v>720</v>
      </c>
      <c r="L4166" s="75">
        <v>128.92638888888899</v>
      </c>
    </row>
    <row r="4167" spans="2:12" x14ac:dyDescent="0.2">
      <c r="B4167" s="71" t="s">
        <v>7217</v>
      </c>
      <c r="C4167" s="72" t="s">
        <v>7216</v>
      </c>
      <c r="D4167" s="72" t="s">
        <v>7285</v>
      </c>
      <c r="E4167" s="72" t="s">
        <v>10118</v>
      </c>
      <c r="F4167" s="72" t="s">
        <v>9983</v>
      </c>
      <c r="G4167" s="116">
        <v>187630</v>
      </c>
      <c r="H4167" s="73">
        <v>1730</v>
      </c>
      <c r="I4167" s="70">
        <v>108.456647398844</v>
      </c>
      <c r="J4167" s="74">
        <v>191999</v>
      </c>
      <c r="K4167" s="73">
        <v>1728</v>
      </c>
      <c r="L4167" s="75">
        <v>111.11053240740701</v>
      </c>
    </row>
    <row r="4168" spans="2:12" x14ac:dyDescent="0.2">
      <c r="B4168" s="71" t="s">
        <v>7217</v>
      </c>
      <c r="C4168" s="72" t="s">
        <v>7216</v>
      </c>
      <c r="D4168" s="72" t="s">
        <v>3733</v>
      </c>
      <c r="E4168" s="72" t="s">
        <v>10118</v>
      </c>
      <c r="F4168" s="72" t="s">
        <v>9983</v>
      </c>
      <c r="G4168" s="116">
        <v>3895</v>
      </c>
      <c r="H4168" s="73">
        <v>126</v>
      </c>
      <c r="I4168" s="70">
        <v>30.912698412698401</v>
      </c>
      <c r="J4168" s="74">
        <v>3955</v>
      </c>
      <c r="K4168" s="73">
        <v>135</v>
      </c>
      <c r="L4168" s="75">
        <v>29.296296296296301</v>
      </c>
    </row>
    <row r="4169" spans="2:12" x14ac:dyDescent="0.2">
      <c r="B4169" s="71" t="s">
        <v>7217</v>
      </c>
      <c r="C4169" s="72" t="s">
        <v>7216</v>
      </c>
      <c r="D4169" s="72" t="s">
        <v>7931</v>
      </c>
      <c r="E4169" s="72" t="s">
        <v>10118</v>
      </c>
      <c r="F4169" s="72" t="s">
        <v>9983</v>
      </c>
      <c r="G4169" s="116">
        <v>3500</v>
      </c>
      <c r="H4169" s="73">
        <v>88</v>
      </c>
      <c r="I4169" s="70">
        <v>39.772727272727302</v>
      </c>
      <c r="J4169" s="74">
        <v>3500</v>
      </c>
      <c r="K4169" s="73">
        <v>90</v>
      </c>
      <c r="L4169" s="75">
        <v>38.8888888888889</v>
      </c>
    </row>
    <row r="4170" spans="2:12" x14ac:dyDescent="0.2">
      <c r="B4170" s="71" t="s">
        <v>7217</v>
      </c>
      <c r="C4170" s="72" t="s">
        <v>7216</v>
      </c>
      <c r="D4170" s="72" t="s">
        <v>4510</v>
      </c>
      <c r="E4170" s="72" t="s">
        <v>10118</v>
      </c>
      <c r="F4170" s="72" t="s">
        <v>9983</v>
      </c>
      <c r="G4170" s="116">
        <v>74308</v>
      </c>
      <c r="H4170" s="73">
        <v>1130</v>
      </c>
      <c r="I4170" s="70">
        <v>65.759292035398204</v>
      </c>
      <c r="J4170" s="74">
        <v>75750</v>
      </c>
      <c r="K4170" s="73">
        <v>1152</v>
      </c>
      <c r="L4170" s="75">
        <v>65.7552083333333</v>
      </c>
    </row>
    <row r="4171" spans="2:12" x14ac:dyDescent="0.2">
      <c r="B4171" s="71" t="s">
        <v>7217</v>
      </c>
      <c r="C4171" s="72" t="s">
        <v>7216</v>
      </c>
      <c r="D4171" s="72" t="s">
        <v>2437</v>
      </c>
      <c r="E4171" s="72" t="s">
        <v>10118</v>
      </c>
      <c r="F4171" s="72" t="s">
        <v>9983</v>
      </c>
      <c r="G4171" s="116">
        <v>2508</v>
      </c>
      <c r="H4171" s="73">
        <v>50</v>
      </c>
      <c r="I4171" s="70">
        <v>50.16</v>
      </c>
      <c r="J4171" s="74">
        <v>2112</v>
      </c>
      <c r="K4171" s="73">
        <v>51</v>
      </c>
      <c r="L4171" s="75">
        <v>41.411764705882398</v>
      </c>
    </row>
    <row r="4172" spans="2:12" x14ac:dyDescent="0.2">
      <c r="B4172" s="71" t="s">
        <v>7217</v>
      </c>
      <c r="C4172" s="72" t="s">
        <v>7216</v>
      </c>
      <c r="D4172" s="72" t="s">
        <v>4776</v>
      </c>
      <c r="E4172" s="72" t="s">
        <v>10118</v>
      </c>
      <c r="F4172" s="72" t="s">
        <v>9983</v>
      </c>
      <c r="G4172" s="116">
        <v>30000</v>
      </c>
      <c r="H4172" s="73">
        <v>600</v>
      </c>
      <c r="I4172" s="70">
        <v>50</v>
      </c>
      <c r="J4172" s="74">
        <v>30000</v>
      </c>
      <c r="K4172" s="73">
        <v>603</v>
      </c>
      <c r="L4172" s="75">
        <v>49.751243781094502</v>
      </c>
    </row>
    <row r="4173" spans="2:12" x14ac:dyDescent="0.2">
      <c r="B4173" s="71" t="s">
        <v>7217</v>
      </c>
      <c r="C4173" s="72" t="s">
        <v>7216</v>
      </c>
      <c r="D4173" s="72" t="s">
        <v>2438</v>
      </c>
      <c r="E4173" s="72" t="s">
        <v>10118</v>
      </c>
      <c r="F4173" s="72" t="s">
        <v>9983</v>
      </c>
      <c r="G4173" s="116">
        <v>800</v>
      </c>
      <c r="H4173" s="73">
        <v>135</v>
      </c>
      <c r="I4173" s="70">
        <v>5.92592592592593</v>
      </c>
      <c r="J4173" s="74">
        <v>1000</v>
      </c>
      <c r="K4173" s="73">
        <v>135</v>
      </c>
      <c r="L4173" s="75">
        <v>7.4074074074074101</v>
      </c>
    </row>
    <row r="4174" spans="2:12" x14ac:dyDescent="0.2">
      <c r="B4174" s="71" t="s">
        <v>7217</v>
      </c>
      <c r="C4174" s="72" t="s">
        <v>7216</v>
      </c>
      <c r="D4174" s="72" t="s">
        <v>2439</v>
      </c>
      <c r="E4174" s="72" t="s">
        <v>10118</v>
      </c>
      <c r="F4174" s="72" t="s">
        <v>9983</v>
      </c>
      <c r="G4174" s="116">
        <v>11133</v>
      </c>
      <c r="H4174" s="73">
        <v>145</v>
      </c>
      <c r="I4174" s="70">
        <v>76.779310344827607</v>
      </c>
      <c r="J4174" s="74">
        <v>14581</v>
      </c>
      <c r="K4174" s="73">
        <v>147</v>
      </c>
      <c r="L4174" s="75">
        <v>99.190476190476204</v>
      </c>
    </row>
    <row r="4175" spans="2:12" x14ac:dyDescent="0.2">
      <c r="B4175" s="71" t="s">
        <v>7217</v>
      </c>
      <c r="C4175" s="72" t="s">
        <v>7216</v>
      </c>
      <c r="D4175" s="72" t="s">
        <v>8140</v>
      </c>
      <c r="E4175" s="72" t="s">
        <v>10118</v>
      </c>
      <c r="F4175" s="72" t="s">
        <v>9983</v>
      </c>
      <c r="G4175" s="116">
        <v>1000</v>
      </c>
      <c r="H4175" s="73">
        <v>57</v>
      </c>
      <c r="I4175" s="70">
        <v>17.543859649122801</v>
      </c>
      <c r="J4175" s="74">
        <v>1000</v>
      </c>
      <c r="K4175" s="73">
        <v>57</v>
      </c>
      <c r="L4175" s="75">
        <v>17.543859649122801</v>
      </c>
    </row>
    <row r="4176" spans="2:12" x14ac:dyDescent="0.2">
      <c r="B4176" s="71" t="s">
        <v>7217</v>
      </c>
      <c r="C4176" s="72" t="s">
        <v>7216</v>
      </c>
      <c r="D4176" s="72" t="s">
        <v>2440</v>
      </c>
      <c r="E4176" s="72" t="s">
        <v>10118</v>
      </c>
      <c r="F4176" s="72" t="s">
        <v>9983</v>
      </c>
      <c r="G4176" s="116">
        <v>22000</v>
      </c>
      <c r="H4176" s="73">
        <v>350</v>
      </c>
      <c r="I4176" s="70">
        <v>62.857142857142897</v>
      </c>
      <c r="J4176" s="74">
        <v>20000</v>
      </c>
      <c r="K4176" s="73">
        <v>351</v>
      </c>
      <c r="L4176" s="75">
        <v>56.980056980057</v>
      </c>
    </row>
    <row r="4177" spans="2:12" x14ac:dyDescent="0.2">
      <c r="B4177" s="71" t="s">
        <v>7217</v>
      </c>
      <c r="C4177" s="72" t="s">
        <v>7216</v>
      </c>
      <c r="D4177" s="72" t="s">
        <v>2441</v>
      </c>
      <c r="E4177" s="72" t="s">
        <v>10118</v>
      </c>
      <c r="F4177" s="72" t="s">
        <v>9983</v>
      </c>
      <c r="G4177" s="116">
        <v>2650</v>
      </c>
      <c r="H4177" s="73">
        <v>66</v>
      </c>
      <c r="I4177" s="70">
        <v>40.151515151515099</v>
      </c>
      <c r="J4177" s="74">
        <v>2650</v>
      </c>
      <c r="K4177" s="73">
        <v>65</v>
      </c>
      <c r="L4177" s="75">
        <v>40.769230769230802</v>
      </c>
    </row>
    <row r="4178" spans="2:12" x14ac:dyDescent="0.2">
      <c r="B4178" s="71" t="s">
        <v>7217</v>
      </c>
      <c r="C4178" s="72" t="s">
        <v>7216</v>
      </c>
      <c r="D4178" s="72" t="s">
        <v>2442</v>
      </c>
      <c r="E4178" s="72" t="s">
        <v>10118</v>
      </c>
      <c r="F4178" s="72" t="s">
        <v>9983</v>
      </c>
      <c r="G4178" s="116">
        <v>1300</v>
      </c>
      <c r="H4178" s="73">
        <v>43</v>
      </c>
      <c r="I4178" s="70">
        <v>30.232558139534898</v>
      </c>
      <c r="J4178" s="74">
        <v>1300</v>
      </c>
      <c r="K4178" s="73">
        <v>45</v>
      </c>
      <c r="L4178" s="75">
        <v>28.8888888888889</v>
      </c>
    </row>
    <row r="4179" spans="2:12" x14ac:dyDescent="0.2">
      <c r="B4179" s="71" t="s">
        <v>7217</v>
      </c>
      <c r="C4179" s="72" t="s">
        <v>7216</v>
      </c>
      <c r="D4179" s="72" t="s">
        <v>8973</v>
      </c>
      <c r="E4179" s="72" t="s">
        <v>10118</v>
      </c>
      <c r="F4179" s="72" t="s">
        <v>9990</v>
      </c>
      <c r="G4179" s="116">
        <v>0</v>
      </c>
      <c r="H4179" s="73">
        <v>25</v>
      </c>
      <c r="I4179" s="70">
        <v>0</v>
      </c>
      <c r="J4179" s="74">
        <v>0</v>
      </c>
      <c r="K4179" s="73">
        <v>26</v>
      </c>
      <c r="L4179" s="75">
        <v>0</v>
      </c>
    </row>
    <row r="4180" spans="2:12" x14ac:dyDescent="0.2">
      <c r="B4180" s="71" t="s">
        <v>7217</v>
      </c>
      <c r="C4180" s="72" t="s">
        <v>7216</v>
      </c>
      <c r="D4180" s="72" t="s">
        <v>2443</v>
      </c>
      <c r="E4180" s="72" t="s">
        <v>10118</v>
      </c>
      <c r="F4180" s="72" t="s">
        <v>9983</v>
      </c>
      <c r="G4180" s="116">
        <v>41500</v>
      </c>
      <c r="H4180" s="73">
        <v>561</v>
      </c>
      <c r="I4180" s="70">
        <v>73.975044563279894</v>
      </c>
      <c r="J4180" s="74">
        <v>42500</v>
      </c>
      <c r="K4180" s="73">
        <v>567</v>
      </c>
      <c r="L4180" s="75">
        <v>74.955908289241606</v>
      </c>
    </row>
    <row r="4181" spans="2:12" x14ac:dyDescent="0.2">
      <c r="B4181" s="71" t="s">
        <v>7217</v>
      </c>
      <c r="C4181" s="72" t="s">
        <v>7216</v>
      </c>
      <c r="D4181" s="72" t="s">
        <v>2444</v>
      </c>
      <c r="E4181" s="72" t="s">
        <v>10118</v>
      </c>
      <c r="F4181" s="72" t="s">
        <v>9983</v>
      </c>
      <c r="G4181" s="116">
        <v>4000</v>
      </c>
      <c r="H4181" s="73">
        <v>75</v>
      </c>
      <c r="I4181" s="70">
        <v>53.3333333333333</v>
      </c>
      <c r="J4181" s="74">
        <v>4000</v>
      </c>
      <c r="K4181" s="73">
        <v>77</v>
      </c>
      <c r="L4181" s="75">
        <v>51.948051948051898</v>
      </c>
    </row>
    <row r="4182" spans="2:12" x14ac:dyDescent="0.2">
      <c r="B4182" s="71" t="s">
        <v>7217</v>
      </c>
      <c r="C4182" s="72" t="s">
        <v>7216</v>
      </c>
      <c r="D4182" s="72" t="s">
        <v>2122</v>
      </c>
      <c r="E4182" s="72" t="s">
        <v>10118</v>
      </c>
      <c r="F4182" s="72" t="s">
        <v>9983</v>
      </c>
      <c r="G4182" s="116">
        <v>9000</v>
      </c>
      <c r="H4182" s="73">
        <v>230</v>
      </c>
      <c r="I4182" s="70">
        <v>39.130434782608702</v>
      </c>
      <c r="J4182" s="74">
        <v>9000</v>
      </c>
      <c r="K4182" s="73">
        <v>232</v>
      </c>
      <c r="L4182" s="75">
        <v>38.7931034482759</v>
      </c>
    </row>
    <row r="4183" spans="2:12" x14ac:dyDescent="0.2">
      <c r="B4183" s="71" t="s">
        <v>7217</v>
      </c>
      <c r="C4183" s="72" t="s">
        <v>7216</v>
      </c>
      <c r="D4183" s="72" t="s">
        <v>5008</v>
      </c>
      <c r="E4183" s="72" t="s">
        <v>10118</v>
      </c>
      <c r="F4183" s="72" t="s">
        <v>9983</v>
      </c>
      <c r="G4183" s="116">
        <v>13000</v>
      </c>
      <c r="H4183" s="73">
        <v>282</v>
      </c>
      <c r="I4183" s="70">
        <v>46.0992907801418</v>
      </c>
      <c r="J4183" s="74">
        <v>13000</v>
      </c>
      <c r="K4183" s="73">
        <v>279</v>
      </c>
      <c r="L4183" s="75">
        <v>46.594982078853</v>
      </c>
    </row>
    <row r="4184" spans="2:12" x14ac:dyDescent="0.2">
      <c r="B4184" s="71" t="s">
        <v>7217</v>
      </c>
      <c r="C4184" s="72" t="s">
        <v>7216</v>
      </c>
      <c r="D4184" s="72" t="s">
        <v>2123</v>
      </c>
      <c r="E4184" s="72" t="s">
        <v>10118</v>
      </c>
      <c r="F4184" s="72" t="s">
        <v>9983</v>
      </c>
      <c r="G4184" s="116">
        <v>58000</v>
      </c>
      <c r="H4184" s="73">
        <v>515</v>
      </c>
      <c r="I4184" s="70">
        <v>112.621359223301</v>
      </c>
      <c r="J4184" s="74">
        <v>58000</v>
      </c>
      <c r="K4184" s="73">
        <v>518</v>
      </c>
      <c r="L4184" s="75">
        <v>111.96911196911201</v>
      </c>
    </row>
    <row r="4185" spans="2:12" x14ac:dyDescent="0.2">
      <c r="B4185" s="71" t="s">
        <v>7217</v>
      </c>
      <c r="C4185" s="72" t="s">
        <v>7216</v>
      </c>
      <c r="D4185" s="72" t="s">
        <v>2124</v>
      </c>
      <c r="E4185" s="72" t="s">
        <v>10118</v>
      </c>
      <c r="F4185" s="72" t="s">
        <v>9983</v>
      </c>
      <c r="G4185" s="116">
        <v>56881</v>
      </c>
      <c r="H4185" s="73">
        <v>1120</v>
      </c>
      <c r="I4185" s="70">
        <v>50.7866071428571</v>
      </c>
      <c r="J4185" s="74">
        <v>58018</v>
      </c>
      <c r="K4185" s="73">
        <v>1125</v>
      </c>
      <c r="L4185" s="75">
        <v>51.571555555555598</v>
      </c>
    </row>
    <row r="4186" spans="2:12" x14ac:dyDescent="0.2">
      <c r="B4186" s="71" t="s">
        <v>7217</v>
      </c>
      <c r="C4186" s="72" t="s">
        <v>7216</v>
      </c>
      <c r="D4186" s="72" t="s">
        <v>2125</v>
      </c>
      <c r="E4186" s="72" t="s">
        <v>10118</v>
      </c>
      <c r="F4186" s="72" t="s">
        <v>9983</v>
      </c>
      <c r="G4186" s="116">
        <v>24516</v>
      </c>
      <c r="H4186" s="73">
        <v>344</v>
      </c>
      <c r="I4186" s="70">
        <v>71.267441860465098</v>
      </c>
      <c r="J4186" s="74">
        <v>30875</v>
      </c>
      <c r="K4186" s="73">
        <v>344</v>
      </c>
      <c r="L4186" s="75">
        <v>89.7529069767442</v>
      </c>
    </row>
    <row r="4187" spans="2:12" x14ac:dyDescent="0.2">
      <c r="B4187" s="71" t="s">
        <v>7217</v>
      </c>
      <c r="C4187" s="72" t="s">
        <v>7216</v>
      </c>
      <c r="D4187" s="72" t="s">
        <v>2126</v>
      </c>
      <c r="E4187" s="72" t="s">
        <v>10118</v>
      </c>
      <c r="F4187" s="72" t="s">
        <v>9983</v>
      </c>
      <c r="G4187" s="116">
        <v>3700</v>
      </c>
      <c r="H4187" s="73">
        <v>130</v>
      </c>
      <c r="I4187" s="70">
        <v>28.461538461538499</v>
      </c>
      <c r="J4187" s="74">
        <v>4000</v>
      </c>
      <c r="K4187" s="73">
        <v>131</v>
      </c>
      <c r="L4187" s="75">
        <v>30.534351145038201</v>
      </c>
    </row>
    <row r="4188" spans="2:12" x14ac:dyDescent="0.2">
      <c r="B4188" s="71" t="s">
        <v>7217</v>
      </c>
      <c r="C4188" s="72" t="s">
        <v>7216</v>
      </c>
      <c r="D4188" s="72" t="s">
        <v>2127</v>
      </c>
      <c r="E4188" s="72" t="s">
        <v>10118</v>
      </c>
      <c r="F4188" s="72" t="s">
        <v>9983</v>
      </c>
      <c r="G4188" s="116">
        <v>155060</v>
      </c>
      <c r="H4188" s="73">
        <v>2315</v>
      </c>
      <c r="I4188" s="70">
        <v>66.980561555075596</v>
      </c>
      <c r="J4188" s="74">
        <v>158160</v>
      </c>
      <c r="K4188" s="73">
        <v>2331</v>
      </c>
      <c r="L4188" s="75">
        <v>67.850707850707806</v>
      </c>
    </row>
    <row r="4189" spans="2:12" x14ac:dyDescent="0.2">
      <c r="B4189" s="71" t="s">
        <v>7217</v>
      </c>
      <c r="C4189" s="72" t="s">
        <v>7216</v>
      </c>
      <c r="D4189" s="72" t="s">
        <v>2128</v>
      </c>
      <c r="E4189" s="72" t="s">
        <v>10118</v>
      </c>
      <c r="F4189" s="72" t="s">
        <v>9983</v>
      </c>
      <c r="G4189" s="116">
        <v>11000</v>
      </c>
      <c r="H4189" s="73">
        <v>235</v>
      </c>
      <c r="I4189" s="70">
        <v>46.808510638297903</v>
      </c>
      <c r="J4189" s="74">
        <v>12000</v>
      </c>
      <c r="K4189" s="73">
        <v>234</v>
      </c>
      <c r="L4189" s="75">
        <v>51.282051282051299</v>
      </c>
    </row>
    <row r="4190" spans="2:12" x14ac:dyDescent="0.2">
      <c r="B4190" s="71" t="s">
        <v>7217</v>
      </c>
      <c r="C4190" s="72" t="s">
        <v>7216</v>
      </c>
      <c r="D4190" s="72" t="s">
        <v>2129</v>
      </c>
      <c r="E4190" s="72" t="s">
        <v>10118</v>
      </c>
      <c r="F4190" s="72" t="s">
        <v>9983</v>
      </c>
      <c r="G4190" s="116">
        <v>10835</v>
      </c>
      <c r="H4190" s="73">
        <v>110</v>
      </c>
      <c r="I4190" s="70">
        <v>98.5</v>
      </c>
      <c r="J4190" s="74">
        <v>10835</v>
      </c>
      <c r="K4190" s="73">
        <v>117</v>
      </c>
      <c r="L4190" s="75">
        <v>92.606837606837601</v>
      </c>
    </row>
    <row r="4191" spans="2:12" x14ac:dyDescent="0.2">
      <c r="B4191" s="71" t="s">
        <v>7217</v>
      </c>
      <c r="C4191" s="72" t="s">
        <v>7216</v>
      </c>
      <c r="D4191" s="72" t="s">
        <v>2130</v>
      </c>
      <c r="E4191" s="72" t="s">
        <v>10118</v>
      </c>
      <c r="F4191" s="72" t="s">
        <v>9983</v>
      </c>
      <c r="G4191" s="116">
        <v>22500</v>
      </c>
      <c r="H4191" s="73">
        <v>445</v>
      </c>
      <c r="I4191" s="70">
        <v>50.561797752808999</v>
      </c>
      <c r="J4191" s="74">
        <v>23500</v>
      </c>
      <c r="K4191" s="73">
        <v>450</v>
      </c>
      <c r="L4191" s="75">
        <v>52.2222222222222</v>
      </c>
    </row>
    <row r="4192" spans="2:12" x14ac:dyDescent="0.2">
      <c r="B4192" s="71" t="s">
        <v>7217</v>
      </c>
      <c r="C4192" s="72" t="s">
        <v>7216</v>
      </c>
      <c r="D4192" s="72" t="s">
        <v>2131</v>
      </c>
      <c r="E4192" s="72" t="s">
        <v>10118</v>
      </c>
      <c r="F4192" s="72" t="s">
        <v>9983</v>
      </c>
      <c r="G4192" s="116">
        <v>15000</v>
      </c>
      <c r="H4192" s="73">
        <v>360</v>
      </c>
      <c r="I4192" s="70">
        <v>41.6666666666667</v>
      </c>
      <c r="J4192" s="74">
        <v>19000</v>
      </c>
      <c r="K4192" s="73">
        <v>360</v>
      </c>
      <c r="L4192" s="75">
        <v>52.7777777777778</v>
      </c>
    </row>
    <row r="4193" spans="2:12" x14ac:dyDescent="0.2">
      <c r="B4193" s="71" t="s">
        <v>7217</v>
      </c>
      <c r="C4193" s="72" t="s">
        <v>7216</v>
      </c>
      <c r="D4193" s="72" t="s">
        <v>2132</v>
      </c>
      <c r="E4193" s="72" t="s">
        <v>10118</v>
      </c>
      <c r="F4193" s="72" t="s">
        <v>9983</v>
      </c>
      <c r="G4193" s="116">
        <v>14000</v>
      </c>
      <c r="H4193" s="73">
        <v>318</v>
      </c>
      <c r="I4193" s="70">
        <v>44.025157232704402</v>
      </c>
      <c r="J4193" s="74">
        <v>15000</v>
      </c>
      <c r="K4193" s="73">
        <v>324</v>
      </c>
      <c r="L4193" s="75">
        <v>46.296296296296298</v>
      </c>
    </row>
    <row r="4194" spans="2:12" x14ac:dyDescent="0.2">
      <c r="B4194" s="71" t="s">
        <v>7217</v>
      </c>
      <c r="C4194" s="72" t="s">
        <v>7216</v>
      </c>
      <c r="D4194" s="72" t="s">
        <v>8974</v>
      </c>
      <c r="E4194" s="72" t="s">
        <v>10118</v>
      </c>
      <c r="F4194" s="72" t="s">
        <v>9990</v>
      </c>
      <c r="G4194" s="116">
        <v>0</v>
      </c>
      <c r="H4194" s="73">
        <v>25</v>
      </c>
      <c r="I4194" s="70">
        <v>0</v>
      </c>
      <c r="J4194" s="74">
        <v>0</v>
      </c>
      <c r="K4194" s="73">
        <v>24</v>
      </c>
      <c r="L4194" s="75">
        <v>0</v>
      </c>
    </row>
    <row r="4195" spans="2:12" x14ac:dyDescent="0.2">
      <c r="B4195" s="71" t="s">
        <v>7217</v>
      </c>
      <c r="C4195" s="72" t="s">
        <v>7216</v>
      </c>
      <c r="D4195" s="72" t="s">
        <v>2133</v>
      </c>
      <c r="E4195" s="72" t="s">
        <v>10118</v>
      </c>
      <c r="F4195" s="72" t="s">
        <v>9983</v>
      </c>
      <c r="G4195" s="116">
        <v>16380</v>
      </c>
      <c r="H4195" s="73">
        <v>240</v>
      </c>
      <c r="I4195" s="70">
        <v>68.25</v>
      </c>
      <c r="J4195" s="74">
        <v>16789</v>
      </c>
      <c r="K4195" s="73">
        <v>243</v>
      </c>
      <c r="L4195" s="75">
        <v>69.090534979423893</v>
      </c>
    </row>
    <row r="4196" spans="2:12" x14ac:dyDescent="0.2">
      <c r="B4196" s="71" t="s">
        <v>7217</v>
      </c>
      <c r="C4196" s="72" t="s">
        <v>7216</v>
      </c>
      <c r="D4196" s="72" t="s">
        <v>2134</v>
      </c>
      <c r="E4196" s="72" t="s">
        <v>10118</v>
      </c>
      <c r="F4196" s="72" t="s">
        <v>9983</v>
      </c>
      <c r="G4196" s="116">
        <v>750</v>
      </c>
      <c r="H4196" s="73">
        <v>50</v>
      </c>
      <c r="I4196" s="70">
        <v>15</v>
      </c>
      <c r="J4196" s="74">
        <v>750</v>
      </c>
      <c r="K4196" s="73">
        <v>52</v>
      </c>
      <c r="L4196" s="75">
        <v>14.4230769230769</v>
      </c>
    </row>
    <row r="4197" spans="2:12" x14ac:dyDescent="0.2">
      <c r="B4197" s="71" t="s">
        <v>7217</v>
      </c>
      <c r="C4197" s="72" t="s">
        <v>7216</v>
      </c>
      <c r="D4197" s="72" t="s">
        <v>2135</v>
      </c>
      <c r="E4197" s="72" t="s">
        <v>10118</v>
      </c>
      <c r="F4197" s="72" t="s">
        <v>9983</v>
      </c>
      <c r="G4197" s="116">
        <v>16000</v>
      </c>
      <c r="H4197" s="73">
        <v>334</v>
      </c>
      <c r="I4197" s="70">
        <v>47.904191616766497</v>
      </c>
      <c r="J4197" s="74">
        <v>16500</v>
      </c>
      <c r="K4197" s="73">
        <v>333</v>
      </c>
      <c r="L4197" s="75">
        <v>49.549549549549504</v>
      </c>
    </row>
    <row r="4198" spans="2:12" x14ac:dyDescent="0.2">
      <c r="B4198" s="71" t="s">
        <v>7217</v>
      </c>
      <c r="C4198" s="72" t="s">
        <v>7216</v>
      </c>
      <c r="D4198" s="72" t="s">
        <v>2136</v>
      </c>
      <c r="E4198" s="72" t="s">
        <v>10118</v>
      </c>
      <c r="F4198" s="72" t="s">
        <v>9983</v>
      </c>
      <c r="G4198" s="116">
        <v>82960</v>
      </c>
      <c r="H4198" s="73">
        <v>1255</v>
      </c>
      <c r="I4198" s="70">
        <v>66.103585657370502</v>
      </c>
      <c r="J4198" s="74">
        <v>91256</v>
      </c>
      <c r="K4198" s="73">
        <v>1269</v>
      </c>
      <c r="L4198" s="75">
        <v>71.911741528762803</v>
      </c>
    </row>
    <row r="4199" spans="2:12" x14ac:dyDescent="0.2">
      <c r="B4199" s="71" t="s">
        <v>7217</v>
      </c>
      <c r="C4199" s="72" t="s">
        <v>7216</v>
      </c>
      <c r="D4199" s="72" t="s">
        <v>7780</v>
      </c>
      <c r="E4199" s="72" t="s">
        <v>10118</v>
      </c>
      <c r="F4199" s="72" t="s">
        <v>9983</v>
      </c>
      <c r="G4199" s="116">
        <v>23047</v>
      </c>
      <c r="H4199" s="73">
        <v>448</v>
      </c>
      <c r="I4199" s="70">
        <v>51.444196428571402</v>
      </c>
      <c r="J4199" s="74">
        <v>27070</v>
      </c>
      <c r="K4199" s="73">
        <v>450</v>
      </c>
      <c r="L4199" s="75">
        <v>60.155555555555601</v>
      </c>
    </row>
    <row r="4200" spans="2:12" x14ac:dyDescent="0.2">
      <c r="B4200" s="71" t="s">
        <v>7217</v>
      </c>
      <c r="C4200" s="72" t="s">
        <v>7216</v>
      </c>
      <c r="D4200" s="72" t="s">
        <v>3261</v>
      </c>
      <c r="E4200" s="72" t="s">
        <v>10118</v>
      </c>
      <c r="F4200" s="72" t="s">
        <v>9983</v>
      </c>
      <c r="G4200" s="116">
        <v>12500</v>
      </c>
      <c r="H4200" s="73">
        <v>227</v>
      </c>
      <c r="I4200" s="70">
        <v>55.066079295154204</v>
      </c>
      <c r="J4200" s="74">
        <v>13500</v>
      </c>
      <c r="K4200" s="73">
        <v>227</v>
      </c>
      <c r="L4200" s="75">
        <v>59.4713656387665</v>
      </c>
    </row>
    <row r="4201" spans="2:12" x14ac:dyDescent="0.2">
      <c r="B4201" s="71" t="s">
        <v>7217</v>
      </c>
      <c r="C4201" s="72" t="s">
        <v>7216</v>
      </c>
      <c r="D4201" s="72" t="s">
        <v>2137</v>
      </c>
      <c r="E4201" s="72" t="s">
        <v>10118</v>
      </c>
      <c r="F4201" s="72" t="s">
        <v>9983</v>
      </c>
      <c r="G4201" s="116">
        <v>98910</v>
      </c>
      <c r="H4201" s="73">
        <v>965</v>
      </c>
      <c r="I4201" s="70">
        <v>102.497409326425</v>
      </c>
      <c r="J4201" s="74">
        <v>101038</v>
      </c>
      <c r="K4201" s="73">
        <v>968</v>
      </c>
      <c r="L4201" s="75">
        <v>104.37809917355401</v>
      </c>
    </row>
    <row r="4202" spans="2:12" x14ac:dyDescent="0.2">
      <c r="B4202" s="71" t="s">
        <v>7217</v>
      </c>
      <c r="C4202" s="72" t="s">
        <v>7216</v>
      </c>
      <c r="D4202" s="72" t="s">
        <v>2138</v>
      </c>
      <c r="E4202" s="72" t="s">
        <v>10118</v>
      </c>
      <c r="F4202" s="72" t="s">
        <v>9983</v>
      </c>
      <c r="G4202" s="116">
        <v>59886</v>
      </c>
      <c r="H4202" s="73">
        <v>783</v>
      </c>
      <c r="I4202" s="70">
        <v>76.482758620689694</v>
      </c>
      <c r="J4202" s="74">
        <v>61683</v>
      </c>
      <c r="K4202" s="73">
        <v>774</v>
      </c>
      <c r="L4202" s="75">
        <v>79.693798449612402</v>
      </c>
    </row>
    <row r="4203" spans="2:12" x14ac:dyDescent="0.2">
      <c r="B4203" s="71" t="s">
        <v>7217</v>
      </c>
      <c r="C4203" s="72" t="s">
        <v>7216</v>
      </c>
      <c r="D4203" s="72" t="s">
        <v>4414</v>
      </c>
      <c r="E4203" s="72" t="s">
        <v>10118</v>
      </c>
      <c r="F4203" s="72" t="s">
        <v>9983</v>
      </c>
      <c r="G4203" s="116">
        <v>855138</v>
      </c>
      <c r="H4203" s="73">
        <v>6875</v>
      </c>
      <c r="I4203" s="70">
        <v>124.38370909090899</v>
      </c>
      <c r="J4203" s="74">
        <v>907463</v>
      </c>
      <c r="K4203" s="73">
        <v>7056</v>
      </c>
      <c r="L4203" s="75">
        <v>128.608701814059</v>
      </c>
    </row>
    <row r="4204" spans="2:12" x14ac:dyDescent="0.2">
      <c r="B4204" s="71" t="s">
        <v>7217</v>
      </c>
      <c r="C4204" s="72" t="s">
        <v>7216</v>
      </c>
      <c r="D4204" s="72" t="s">
        <v>1262</v>
      </c>
      <c r="E4204" s="72" t="s">
        <v>10118</v>
      </c>
      <c r="F4204" s="72" t="s">
        <v>9983</v>
      </c>
      <c r="G4204" s="116">
        <v>53040</v>
      </c>
      <c r="H4204" s="73">
        <v>580</v>
      </c>
      <c r="I4204" s="70">
        <v>91.448275862068996</v>
      </c>
      <c r="J4204" s="74">
        <v>54100</v>
      </c>
      <c r="K4204" s="73">
        <v>578</v>
      </c>
      <c r="L4204" s="75">
        <v>93.598615916954998</v>
      </c>
    </row>
    <row r="4205" spans="2:12" x14ac:dyDescent="0.2">
      <c r="B4205" s="71" t="s">
        <v>7217</v>
      </c>
      <c r="C4205" s="72" t="s">
        <v>7216</v>
      </c>
      <c r="D4205" s="72" t="s">
        <v>2461</v>
      </c>
      <c r="E4205" s="72" t="s">
        <v>10118</v>
      </c>
      <c r="F4205" s="72" t="s">
        <v>9983</v>
      </c>
      <c r="G4205" s="116">
        <v>4000</v>
      </c>
      <c r="H4205" s="73">
        <v>82</v>
      </c>
      <c r="I4205" s="70">
        <v>48.780487804878</v>
      </c>
      <c r="J4205" s="74">
        <v>4000</v>
      </c>
      <c r="K4205" s="73">
        <v>81</v>
      </c>
      <c r="L4205" s="75">
        <v>49.382716049382701</v>
      </c>
    </row>
    <row r="4206" spans="2:12" x14ac:dyDescent="0.2">
      <c r="B4206" s="71" t="s">
        <v>7217</v>
      </c>
      <c r="C4206" s="72" t="s">
        <v>7216</v>
      </c>
      <c r="D4206" s="72" t="s">
        <v>4923</v>
      </c>
      <c r="E4206" s="72" t="s">
        <v>10118</v>
      </c>
      <c r="F4206" s="72" t="s">
        <v>9983</v>
      </c>
      <c r="G4206" s="116">
        <v>4725</v>
      </c>
      <c r="H4206" s="73">
        <v>78</v>
      </c>
      <c r="I4206" s="70">
        <v>60.576923076923102</v>
      </c>
      <c r="J4206" s="74">
        <v>4925</v>
      </c>
      <c r="K4206" s="73">
        <v>81</v>
      </c>
      <c r="L4206" s="75">
        <v>60.802469135802497</v>
      </c>
    </row>
    <row r="4207" spans="2:12" x14ac:dyDescent="0.2">
      <c r="B4207" s="71" t="s">
        <v>7217</v>
      </c>
      <c r="C4207" s="72" t="s">
        <v>7216</v>
      </c>
      <c r="D4207" s="72" t="s">
        <v>2139</v>
      </c>
      <c r="E4207" s="72" t="s">
        <v>10118</v>
      </c>
      <c r="F4207" s="72" t="s">
        <v>9983</v>
      </c>
      <c r="G4207" s="116">
        <v>88315</v>
      </c>
      <c r="H4207" s="73">
        <v>1390</v>
      </c>
      <c r="I4207" s="70">
        <v>63.535971223021598</v>
      </c>
      <c r="J4207" s="74">
        <v>94040</v>
      </c>
      <c r="K4207" s="73">
        <v>1476</v>
      </c>
      <c r="L4207" s="75">
        <v>63.712737127371298</v>
      </c>
    </row>
    <row r="4208" spans="2:12" x14ac:dyDescent="0.2">
      <c r="B4208" s="71" t="s">
        <v>7217</v>
      </c>
      <c r="C4208" s="72" t="s">
        <v>7216</v>
      </c>
      <c r="D4208" s="72" t="s">
        <v>8975</v>
      </c>
      <c r="E4208" s="72" t="s">
        <v>10118</v>
      </c>
      <c r="F4208" s="72" t="s">
        <v>9990</v>
      </c>
      <c r="G4208" s="116">
        <v>0</v>
      </c>
      <c r="H4208" s="73">
        <v>10</v>
      </c>
      <c r="I4208" s="70">
        <v>0</v>
      </c>
      <c r="J4208" s="74">
        <v>0</v>
      </c>
      <c r="K4208" s="73">
        <v>10</v>
      </c>
      <c r="L4208" s="75">
        <v>0</v>
      </c>
    </row>
    <row r="4209" spans="2:12" x14ac:dyDescent="0.2">
      <c r="B4209" s="71" t="s">
        <v>7217</v>
      </c>
      <c r="C4209" s="72" t="s">
        <v>7216</v>
      </c>
      <c r="D4209" s="72" t="s">
        <v>2140</v>
      </c>
      <c r="E4209" s="72" t="s">
        <v>10118</v>
      </c>
      <c r="F4209" s="72" t="s">
        <v>9983</v>
      </c>
      <c r="G4209" s="116">
        <v>43247</v>
      </c>
      <c r="H4209" s="73">
        <v>490</v>
      </c>
      <c r="I4209" s="70">
        <v>88.259183673469394</v>
      </c>
      <c r="J4209" s="74">
        <v>51024</v>
      </c>
      <c r="K4209" s="73">
        <v>495</v>
      </c>
      <c r="L4209" s="75">
        <v>103.07878787878801</v>
      </c>
    </row>
    <row r="4210" spans="2:12" x14ac:dyDescent="0.2">
      <c r="B4210" s="71" t="s">
        <v>7217</v>
      </c>
      <c r="C4210" s="72" t="s">
        <v>7216</v>
      </c>
      <c r="D4210" s="72" t="s">
        <v>2141</v>
      </c>
      <c r="E4210" s="72" t="s">
        <v>10118</v>
      </c>
      <c r="F4210" s="72" t="s">
        <v>9983</v>
      </c>
      <c r="G4210" s="116">
        <v>4800</v>
      </c>
      <c r="H4210" s="73">
        <v>90</v>
      </c>
      <c r="I4210" s="70">
        <v>53.3333333333333</v>
      </c>
      <c r="J4210" s="74">
        <v>4800</v>
      </c>
      <c r="K4210" s="73">
        <v>90</v>
      </c>
      <c r="L4210" s="75">
        <v>53.3333333333333</v>
      </c>
    </row>
    <row r="4211" spans="2:12" x14ac:dyDescent="0.2">
      <c r="B4211" s="71" t="s">
        <v>7217</v>
      </c>
      <c r="C4211" s="72" t="s">
        <v>7216</v>
      </c>
      <c r="D4211" s="72" t="s">
        <v>2142</v>
      </c>
      <c r="E4211" s="72" t="s">
        <v>10118</v>
      </c>
      <c r="F4211" s="72" t="s">
        <v>9983</v>
      </c>
      <c r="G4211" s="116">
        <v>3165</v>
      </c>
      <c r="H4211" s="73">
        <v>84</v>
      </c>
      <c r="I4211" s="70">
        <v>37.678571428571402</v>
      </c>
      <c r="J4211" s="74">
        <v>6330</v>
      </c>
      <c r="K4211" s="73">
        <v>90</v>
      </c>
      <c r="L4211" s="75">
        <v>70.3333333333333</v>
      </c>
    </row>
    <row r="4212" spans="2:12" x14ac:dyDescent="0.2">
      <c r="B4212" s="71" t="s">
        <v>7217</v>
      </c>
      <c r="C4212" s="72" t="s">
        <v>7216</v>
      </c>
      <c r="D4212" s="72" t="s">
        <v>2143</v>
      </c>
      <c r="E4212" s="72" t="s">
        <v>10118</v>
      </c>
      <c r="F4212" s="72" t="s">
        <v>9983</v>
      </c>
      <c r="G4212" s="116">
        <v>12100</v>
      </c>
      <c r="H4212" s="73">
        <v>254</v>
      </c>
      <c r="I4212" s="70">
        <v>47.637795275590499</v>
      </c>
      <c r="J4212" s="74">
        <v>12000</v>
      </c>
      <c r="K4212" s="73">
        <v>261</v>
      </c>
      <c r="L4212" s="75">
        <v>45.977011494252899</v>
      </c>
    </row>
    <row r="4213" spans="2:12" x14ac:dyDescent="0.2">
      <c r="B4213" s="71" t="s">
        <v>7217</v>
      </c>
      <c r="C4213" s="72" t="s">
        <v>7216</v>
      </c>
      <c r="D4213" s="72" t="s">
        <v>2144</v>
      </c>
      <c r="E4213" s="72" t="s">
        <v>10118</v>
      </c>
      <c r="F4213" s="72" t="s">
        <v>9983</v>
      </c>
      <c r="G4213" s="116">
        <v>6000</v>
      </c>
      <c r="H4213" s="73">
        <v>145</v>
      </c>
      <c r="I4213" s="70">
        <v>41.379310344827601</v>
      </c>
      <c r="J4213" s="74">
        <v>7500</v>
      </c>
      <c r="K4213" s="73">
        <v>149</v>
      </c>
      <c r="L4213" s="75">
        <v>50.335570469798697</v>
      </c>
    </row>
    <row r="4214" spans="2:12" x14ac:dyDescent="0.2">
      <c r="B4214" s="71" t="s">
        <v>7217</v>
      </c>
      <c r="C4214" s="72" t="s">
        <v>7216</v>
      </c>
      <c r="D4214" s="72" t="s">
        <v>2145</v>
      </c>
      <c r="E4214" s="72" t="s">
        <v>10118</v>
      </c>
      <c r="F4214" s="72" t="s">
        <v>9983</v>
      </c>
      <c r="G4214" s="116">
        <v>140000</v>
      </c>
      <c r="H4214" s="73">
        <v>2655</v>
      </c>
      <c r="I4214" s="70">
        <v>52.730696798493398</v>
      </c>
      <c r="J4214" s="74">
        <v>140000</v>
      </c>
      <c r="K4214" s="73">
        <v>2709</v>
      </c>
      <c r="L4214" s="75">
        <v>51.679586563307502</v>
      </c>
    </row>
    <row r="4215" spans="2:12" x14ac:dyDescent="0.2">
      <c r="B4215" s="71" t="s">
        <v>7217</v>
      </c>
      <c r="C4215" s="72" t="s">
        <v>7216</v>
      </c>
      <c r="D4215" s="72" t="s">
        <v>2146</v>
      </c>
      <c r="E4215" s="72" t="s">
        <v>10118</v>
      </c>
      <c r="F4215" s="72" t="s">
        <v>9983</v>
      </c>
      <c r="G4215" s="116">
        <v>126719</v>
      </c>
      <c r="H4215" s="73">
        <v>1655</v>
      </c>
      <c r="I4215" s="70">
        <v>76.567371601208507</v>
      </c>
      <c r="J4215" s="74">
        <v>129064</v>
      </c>
      <c r="K4215" s="73">
        <v>1746</v>
      </c>
      <c r="L4215" s="75">
        <v>73.9198167239404</v>
      </c>
    </row>
    <row r="4216" spans="2:12" x14ac:dyDescent="0.2">
      <c r="B4216" s="71" t="s">
        <v>7217</v>
      </c>
      <c r="C4216" s="72" t="s">
        <v>7216</v>
      </c>
      <c r="D4216" s="72" t="s">
        <v>2147</v>
      </c>
      <c r="E4216" s="72" t="s">
        <v>10118</v>
      </c>
      <c r="F4216" s="72" t="s">
        <v>9983</v>
      </c>
      <c r="G4216" s="116">
        <v>11000</v>
      </c>
      <c r="H4216" s="73">
        <v>210</v>
      </c>
      <c r="I4216" s="70">
        <v>52.380952380952401</v>
      </c>
      <c r="J4216" s="74">
        <v>11000</v>
      </c>
      <c r="K4216" s="73">
        <v>210</v>
      </c>
      <c r="L4216" s="75">
        <v>52.380952380952401</v>
      </c>
    </row>
    <row r="4217" spans="2:12" x14ac:dyDescent="0.2">
      <c r="B4217" s="71" t="s">
        <v>7217</v>
      </c>
      <c r="C4217" s="72" t="s">
        <v>7216</v>
      </c>
      <c r="D4217" s="72" t="s">
        <v>2148</v>
      </c>
      <c r="E4217" s="72" t="s">
        <v>10118</v>
      </c>
      <c r="F4217" s="72" t="s">
        <v>9983</v>
      </c>
      <c r="G4217" s="116">
        <v>151487</v>
      </c>
      <c r="H4217" s="73">
        <v>1330</v>
      </c>
      <c r="I4217" s="70">
        <v>113.9</v>
      </c>
      <c r="J4217" s="74">
        <v>151954</v>
      </c>
      <c r="K4217" s="73">
        <v>1341</v>
      </c>
      <c r="L4217" s="75">
        <v>113.31394481730101</v>
      </c>
    </row>
    <row r="4218" spans="2:12" x14ac:dyDescent="0.2">
      <c r="B4218" s="71" t="s">
        <v>7217</v>
      </c>
      <c r="C4218" s="72" t="s">
        <v>7216</v>
      </c>
      <c r="D4218" s="72" t="s">
        <v>2149</v>
      </c>
      <c r="E4218" s="72" t="s">
        <v>10118</v>
      </c>
      <c r="F4218" s="72" t="s">
        <v>9983</v>
      </c>
      <c r="G4218" s="116">
        <v>11840</v>
      </c>
      <c r="H4218" s="73">
        <v>148</v>
      </c>
      <c r="I4218" s="70">
        <v>80</v>
      </c>
      <c r="J4218" s="74">
        <v>11920</v>
      </c>
      <c r="K4218" s="73">
        <v>149</v>
      </c>
      <c r="L4218" s="75">
        <v>80</v>
      </c>
    </row>
    <row r="4219" spans="2:12" x14ac:dyDescent="0.2">
      <c r="B4219" s="71" t="s">
        <v>7217</v>
      </c>
      <c r="C4219" s="72" t="s">
        <v>7216</v>
      </c>
      <c r="D4219" s="72" t="s">
        <v>2473</v>
      </c>
      <c r="E4219" s="72" t="s">
        <v>10118</v>
      </c>
      <c r="F4219" s="72" t="s">
        <v>9983</v>
      </c>
      <c r="G4219" s="116">
        <v>10000</v>
      </c>
      <c r="H4219" s="73">
        <v>234</v>
      </c>
      <c r="I4219" s="70">
        <v>42.735042735042697</v>
      </c>
      <c r="J4219" s="74">
        <v>10000</v>
      </c>
      <c r="K4219" s="73">
        <v>243</v>
      </c>
      <c r="L4219" s="75">
        <v>41.152263374485599</v>
      </c>
    </row>
    <row r="4220" spans="2:12" x14ac:dyDescent="0.2">
      <c r="B4220" s="71" t="s">
        <v>7217</v>
      </c>
      <c r="C4220" s="72" t="s">
        <v>7216</v>
      </c>
      <c r="D4220" s="72" t="s">
        <v>3807</v>
      </c>
      <c r="E4220" s="72" t="s">
        <v>10118</v>
      </c>
      <c r="F4220" s="72" t="s">
        <v>9983</v>
      </c>
      <c r="G4220" s="116">
        <v>651833</v>
      </c>
      <c r="H4220" s="73">
        <v>5640</v>
      </c>
      <c r="I4220" s="70">
        <v>115.57322695035499</v>
      </c>
      <c r="J4220" s="74">
        <v>684030</v>
      </c>
      <c r="K4220" s="73">
        <v>5742</v>
      </c>
      <c r="L4220" s="75">
        <v>119.12748171368899</v>
      </c>
    </row>
    <row r="4221" spans="2:12" x14ac:dyDescent="0.2">
      <c r="B4221" s="71" t="s">
        <v>7217</v>
      </c>
      <c r="C4221" s="72" t="s">
        <v>7216</v>
      </c>
      <c r="D4221" s="72" t="s">
        <v>2474</v>
      </c>
      <c r="E4221" s="72" t="s">
        <v>10118</v>
      </c>
      <c r="F4221" s="72" t="s">
        <v>9983</v>
      </c>
      <c r="G4221" s="116">
        <v>867148</v>
      </c>
      <c r="H4221" s="73">
        <v>10295</v>
      </c>
      <c r="I4221" s="70">
        <v>84.230014570179705</v>
      </c>
      <c r="J4221" s="74">
        <v>865882</v>
      </c>
      <c r="K4221" s="73">
        <v>10530</v>
      </c>
      <c r="L4221" s="75">
        <v>82.230009496676203</v>
      </c>
    </row>
    <row r="4222" spans="2:12" x14ac:dyDescent="0.2">
      <c r="B4222" s="71" t="s">
        <v>7217</v>
      </c>
      <c r="C4222" s="72" t="s">
        <v>7216</v>
      </c>
      <c r="D4222" s="72" t="s">
        <v>2475</v>
      </c>
      <c r="E4222" s="72" t="s">
        <v>10118</v>
      </c>
      <c r="F4222" s="72" t="s">
        <v>9983</v>
      </c>
      <c r="G4222" s="116">
        <v>52500</v>
      </c>
      <c r="H4222" s="73">
        <v>755</v>
      </c>
      <c r="I4222" s="70">
        <v>69.536423841059602</v>
      </c>
      <c r="J4222" s="74">
        <v>73088</v>
      </c>
      <c r="K4222" s="73">
        <v>765</v>
      </c>
      <c r="L4222" s="75">
        <v>95.539869281045796</v>
      </c>
    </row>
    <row r="4223" spans="2:12" x14ac:dyDescent="0.2">
      <c r="B4223" s="71" t="s">
        <v>7217</v>
      </c>
      <c r="C4223" s="72" t="s">
        <v>7216</v>
      </c>
      <c r="D4223" s="72" t="s">
        <v>2476</v>
      </c>
      <c r="E4223" s="72" t="s">
        <v>10118</v>
      </c>
      <c r="F4223" s="72" t="s">
        <v>9983</v>
      </c>
      <c r="G4223" s="116">
        <v>3300</v>
      </c>
      <c r="H4223" s="73">
        <v>63</v>
      </c>
      <c r="I4223" s="70">
        <v>52.380952380952401</v>
      </c>
      <c r="J4223" s="74">
        <v>3300</v>
      </c>
      <c r="K4223" s="73">
        <v>63</v>
      </c>
      <c r="L4223" s="75">
        <v>52.380952380952401</v>
      </c>
    </row>
    <row r="4224" spans="2:12" x14ac:dyDescent="0.2">
      <c r="B4224" s="71" t="s">
        <v>7217</v>
      </c>
      <c r="C4224" s="72" t="s">
        <v>7216</v>
      </c>
      <c r="D4224" s="72" t="s">
        <v>6151</v>
      </c>
      <c r="E4224" s="72" t="s">
        <v>10118</v>
      </c>
      <c r="F4224" s="72" t="s">
        <v>9983</v>
      </c>
      <c r="G4224" s="116">
        <v>25850</v>
      </c>
      <c r="H4224" s="73">
        <v>390</v>
      </c>
      <c r="I4224" s="70">
        <v>66.282051282051299</v>
      </c>
      <c r="J4224" s="74">
        <v>26265</v>
      </c>
      <c r="K4224" s="73">
        <v>396</v>
      </c>
      <c r="L4224" s="75">
        <v>66.325757575757606</v>
      </c>
    </row>
    <row r="4225" spans="2:12" x14ac:dyDescent="0.2">
      <c r="B4225" s="71" t="s">
        <v>7217</v>
      </c>
      <c r="C4225" s="72" t="s">
        <v>7216</v>
      </c>
      <c r="D4225" s="72" t="s">
        <v>6152</v>
      </c>
      <c r="E4225" s="72" t="s">
        <v>10118</v>
      </c>
      <c r="F4225" s="72" t="s">
        <v>9983</v>
      </c>
      <c r="G4225" s="116">
        <v>3000</v>
      </c>
      <c r="H4225" s="73">
        <v>116</v>
      </c>
      <c r="I4225" s="70">
        <v>25.862068965517199</v>
      </c>
      <c r="J4225" s="74">
        <v>3400</v>
      </c>
      <c r="K4225" s="73">
        <v>117</v>
      </c>
      <c r="L4225" s="75">
        <v>29.059829059829099</v>
      </c>
    </row>
    <row r="4226" spans="2:12" x14ac:dyDescent="0.2">
      <c r="B4226" s="71" t="s">
        <v>7217</v>
      </c>
      <c r="C4226" s="72" t="s">
        <v>7216</v>
      </c>
      <c r="D4226" s="72" t="s">
        <v>6153</v>
      </c>
      <c r="E4226" s="72" t="s">
        <v>10118</v>
      </c>
      <c r="F4226" s="72" t="s">
        <v>9983</v>
      </c>
      <c r="G4226" s="116">
        <v>700</v>
      </c>
      <c r="H4226" s="73">
        <v>38</v>
      </c>
      <c r="I4226" s="70">
        <v>18.421052631578899</v>
      </c>
      <c r="J4226" s="74">
        <v>750</v>
      </c>
      <c r="K4226" s="73">
        <v>36</v>
      </c>
      <c r="L4226" s="75">
        <v>20.8333333333333</v>
      </c>
    </row>
    <row r="4227" spans="2:12" x14ac:dyDescent="0.2">
      <c r="B4227" s="71" t="s">
        <v>7217</v>
      </c>
      <c r="C4227" s="72" t="s">
        <v>7216</v>
      </c>
      <c r="D4227" s="72" t="s">
        <v>6154</v>
      </c>
      <c r="E4227" s="72" t="s">
        <v>10118</v>
      </c>
      <c r="F4227" s="72" t="s">
        <v>9983</v>
      </c>
      <c r="G4227" s="116">
        <v>4000</v>
      </c>
      <c r="H4227" s="73">
        <v>83</v>
      </c>
      <c r="I4227" s="70">
        <v>48.192771084337402</v>
      </c>
      <c r="J4227" s="74">
        <v>4000</v>
      </c>
      <c r="K4227" s="73">
        <v>84</v>
      </c>
      <c r="L4227" s="75">
        <v>47.619047619047599</v>
      </c>
    </row>
    <row r="4228" spans="2:12" x14ac:dyDescent="0.2">
      <c r="B4228" s="71" t="s">
        <v>7217</v>
      </c>
      <c r="C4228" s="72" t="s">
        <v>7216</v>
      </c>
      <c r="D4228" s="72" t="s">
        <v>6155</v>
      </c>
      <c r="E4228" s="72" t="s">
        <v>10118</v>
      </c>
      <c r="F4228" s="72" t="s">
        <v>9983</v>
      </c>
      <c r="G4228" s="116">
        <v>20000</v>
      </c>
      <c r="H4228" s="73">
        <v>405</v>
      </c>
      <c r="I4228" s="70">
        <v>49.382716049382701</v>
      </c>
      <c r="J4228" s="74">
        <v>22000</v>
      </c>
      <c r="K4228" s="73">
        <v>414</v>
      </c>
      <c r="L4228" s="75">
        <v>53.140096618357497</v>
      </c>
    </row>
    <row r="4229" spans="2:12" x14ac:dyDescent="0.2">
      <c r="B4229" s="71" t="s">
        <v>7217</v>
      </c>
      <c r="C4229" s="72" t="s">
        <v>7216</v>
      </c>
      <c r="D4229" s="72" t="s">
        <v>6156</v>
      </c>
      <c r="E4229" s="72" t="s">
        <v>10118</v>
      </c>
      <c r="F4229" s="72" t="s">
        <v>9983</v>
      </c>
      <c r="G4229" s="116">
        <v>86140</v>
      </c>
      <c r="H4229" s="73">
        <v>1300</v>
      </c>
      <c r="I4229" s="70">
        <v>66.261538461538507</v>
      </c>
      <c r="J4229" s="74">
        <v>90000</v>
      </c>
      <c r="K4229" s="73">
        <v>1296</v>
      </c>
      <c r="L4229" s="75">
        <v>69.4444444444444</v>
      </c>
    </row>
    <row r="4230" spans="2:12" x14ac:dyDescent="0.2">
      <c r="B4230" s="71" t="s">
        <v>7217</v>
      </c>
      <c r="C4230" s="72" t="s">
        <v>7216</v>
      </c>
      <c r="D4230" s="72" t="s">
        <v>6157</v>
      </c>
      <c r="E4230" s="72" t="s">
        <v>10118</v>
      </c>
      <c r="F4230" s="72" t="s">
        <v>9983</v>
      </c>
      <c r="G4230" s="116">
        <v>3300</v>
      </c>
      <c r="H4230" s="73">
        <v>145</v>
      </c>
      <c r="I4230" s="70">
        <v>22.758620689655199</v>
      </c>
      <c r="J4230" s="74">
        <v>4000</v>
      </c>
      <c r="K4230" s="73">
        <v>144</v>
      </c>
      <c r="L4230" s="75">
        <v>27.7777777777778</v>
      </c>
    </row>
    <row r="4231" spans="2:12" x14ac:dyDescent="0.2">
      <c r="B4231" s="71" t="s">
        <v>7217</v>
      </c>
      <c r="C4231" s="72" t="s">
        <v>7216</v>
      </c>
      <c r="D4231" s="72" t="s">
        <v>8976</v>
      </c>
      <c r="E4231" s="72" t="s">
        <v>10118</v>
      </c>
      <c r="F4231" s="72" t="s">
        <v>9990</v>
      </c>
      <c r="G4231" s="116">
        <v>0</v>
      </c>
      <c r="H4231" s="73">
        <v>40</v>
      </c>
      <c r="I4231" s="70">
        <v>0</v>
      </c>
      <c r="J4231" s="74">
        <v>0</v>
      </c>
      <c r="K4231" s="73">
        <v>42</v>
      </c>
      <c r="L4231" s="75">
        <v>0</v>
      </c>
    </row>
    <row r="4232" spans="2:12" x14ac:dyDescent="0.2">
      <c r="B4232" s="71" t="s">
        <v>7217</v>
      </c>
      <c r="C4232" s="72" t="s">
        <v>7216</v>
      </c>
      <c r="D4232" s="72" t="s">
        <v>7185</v>
      </c>
      <c r="E4232" s="72" t="s">
        <v>10118</v>
      </c>
      <c r="F4232" s="72" t="s">
        <v>9990</v>
      </c>
      <c r="G4232" s="116">
        <v>0</v>
      </c>
      <c r="H4232" s="73">
        <v>40</v>
      </c>
      <c r="I4232" s="70">
        <v>0</v>
      </c>
      <c r="J4232" s="74">
        <v>0</v>
      </c>
      <c r="K4232" s="73">
        <v>40</v>
      </c>
      <c r="L4232" s="75">
        <v>0</v>
      </c>
    </row>
    <row r="4233" spans="2:12" x14ac:dyDescent="0.2">
      <c r="B4233" s="71" t="s">
        <v>7217</v>
      </c>
      <c r="C4233" s="72" t="s">
        <v>7216</v>
      </c>
      <c r="D4233" s="72" t="s">
        <v>3412</v>
      </c>
      <c r="E4233" s="72" t="s">
        <v>10118</v>
      </c>
      <c r="F4233" s="72" t="s">
        <v>9983</v>
      </c>
      <c r="G4233" s="116">
        <v>10500</v>
      </c>
      <c r="H4233" s="73">
        <v>214</v>
      </c>
      <c r="I4233" s="70">
        <v>49.065420560747697</v>
      </c>
      <c r="J4233" s="74">
        <v>11000</v>
      </c>
      <c r="K4233" s="73">
        <v>216</v>
      </c>
      <c r="L4233" s="75">
        <v>50.925925925925903</v>
      </c>
    </row>
    <row r="4234" spans="2:12" x14ac:dyDescent="0.2">
      <c r="B4234" s="71" t="s">
        <v>7217</v>
      </c>
      <c r="C4234" s="72" t="s">
        <v>7216</v>
      </c>
      <c r="D4234" s="72" t="s">
        <v>6158</v>
      </c>
      <c r="E4234" s="72" t="s">
        <v>10118</v>
      </c>
      <c r="F4234" s="72" t="s">
        <v>9983</v>
      </c>
      <c r="G4234" s="116">
        <v>5000</v>
      </c>
      <c r="H4234" s="73">
        <v>149</v>
      </c>
      <c r="I4234" s="70">
        <v>33.557046979865802</v>
      </c>
      <c r="J4234" s="74">
        <v>5000</v>
      </c>
      <c r="K4234" s="73">
        <v>153</v>
      </c>
      <c r="L4234" s="75">
        <v>32.679738562091501</v>
      </c>
    </row>
    <row r="4235" spans="2:12" x14ac:dyDescent="0.2">
      <c r="B4235" s="71" t="s">
        <v>7217</v>
      </c>
      <c r="C4235" s="72" t="s">
        <v>7216</v>
      </c>
      <c r="D4235" s="72" t="s">
        <v>2507</v>
      </c>
      <c r="E4235" s="72" t="s">
        <v>10118</v>
      </c>
      <c r="F4235" s="72" t="s">
        <v>9983</v>
      </c>
      <c r="G4235" s="116">
        <v>5000</v>
      </c>
      <c r="H4235" s="73">
        <v>78</v>
      </c>
      <c r="I4235" s="70">
        <v>64.102564102564102</v>
      </c>
      <c r="J4235" s="74">
        <v>5000</v>
      </c>
      <c r="K4235" s="73">
        <v>78</v>
      </c>
      <c r="L4235" s="75">
        <v>64.102564102564102</v>
      </c>
    </row>
    <row r="4236" spans="2:12" x14ac:dyDescent="0.2">
      <c r="B4236" s="71" t="s">
        <v>7217</v>
      </c>
      <c r="C4236" s="72" t="s">
        <v>7216</v>
      </c>
      <c r="D4236" s="72" t="s">
        <v>2508</v>
      </c>
      <c r="E4236" s="72" t="s">
        <v>10118</v>
      </c>
      <c r="F4236" s="72" t="s">
        <v>9983</v>
      </c>
      <c r="G4236" s="116">
        <v>23500</v>
      </c>
      <c r="H4236" s="73">
        <v>390</v>
      </c>
      <c r="I4236" s="70">
        <v>60.256410256410298</v>
      </c>
      <c r="J4236" s="74">
        <v>23500</v>
      </c>
      <c r="K4236" s="73">
        <v>405</v>
      </c>
      <c r="L4236" s="75">
        <v>58.024691358024697</v>
      </c>
    </row>
    <row r="4237" spans="2:12" x14ac:dyDescent="0.2">
      <c r="B4237" s="71" t="s">
        <v>7217</v>
      </c>
      <c r="C4237" s="72" t="s">
        <v>7216</v>
      </c>
      <c r="D4237" s="72" t="s">
        <v>2509</v>
      </c>
      <c r="E4237" s="72" t="s">
        <v>10118</v>
      </c>
      <c r="F4237" s="72" t="s">
        <v>9983</v>
      </c>
      <c r="G4237" s="116">
        <v>281100</v>
      </c>
      <c r="H4237" s="73">
        <v>2785</v>
      </c>
      <c r="I4237" s="70">
        <v>100.93357271095201</v>
      </c>
      <c r="J4237" s="74">
        <v>309210</v>
      </c>
      <c r="K4237" s="73">
        <v>2817</v>
      </c>
      <c r="L4237" s="75">
        <v>109.765708200213</v>
      </c>
    </row>
    <row r="4238" spans="2:12" x14ac:dyDescent="0.2">
      <c r="B4238" s="71" t="s">
        <v>7217</v>
      </c>
      <c r="C4238" s="72" t="s">
        <v>7216</v>
      </c>
      <c r="D4238" s="72" t="s">
        <v>2510</v>
      </c>
      <c r="E4238" s="72" t="s">
        <v>10118</v>
      </c>
      <c r="F4238" s="72" t="s">
        <v>9983</v>
      </c>
      <c r="G4238" s="116">
        <v>3000</v>
      </c>
      <c r="H4238" s="73">
        <v>145</v>
      </c>
      <c r="I4238" s="70">
        <v>20.689655172413801</v>
      </c>
      <c r="J4238" s="74">
        <v>3000</v>
      </c>
      <c r="K4238" s="73">
        <v>144</v>
      </c>
      <c r="L4238" s="75">
        <v>20.8333333333333</v>
      </c>
    </row>
    <row r="4239" spans="2:12" x14ac:dyDescent="0.2">
      <c r="B4239" s="71" t="s">
        <v>7219</v>
      </c>
      <c r="C4239" s="72" t="s">
        <v>7218</v>
      </c>
      <c r="D4239" s="72" t="s">
        <v>2511</v>
      </c>
      <c r="E4239" s="72" t="s">
        <v>10118</v>
      </c>
      <c r="F4239" s="72" t="s">
        <v>9983</v>
      </c>
      <c r="G4239" s="116">
        <v>11442</v>
      </c>
      <c r="H4239" s="73">
        <v>299</v>
      </c>
      <c r="I4239" s="70">
        <v>38.267558528428097</v>
      </c>
      <c r="J4239" s="74">
        <v>11443</v>
      </c>
      <c r="K4239" s="73">
        <v>299</v>
      </c>
      <c r="L4239" s="75">
        <v>38.2709030100334</v>
      </c>
    </row>
    <row r="4240" spans="2:12" x14ac:dyDescent="0.2">
      <c r="B4240" s="71" t="s">
        <v>7220</v>
      </c>
      <c r="C4240" s="72" t="s">
        <v>7955</v>
      </c>
      <c r="D4240" s="72" t="s">
        <v>2512</v>
      </c>
      <c r="E4240" s="72" t="s">
        <v>10120</v>
      </c>
      <c r="F4240" s="72" t="s">
        <v>9983</v>
      </c>
      <c r="G4240" s="116">
        <v>7384</v>
      </c>
      <c r="H4240" s="73">
        <v>369.7</v>
      </c>
      <c r="I4240" s="70">
        <v>19.972951041384899</v>
      </c>
      <c r="J4240" s="74">
        <v>7468</v>
      </c>
      <c r="K4240" s="73">
        <v>377.9</v>
      </c>
      <c r="L4240" s="75">
        <v>19.761841757078599</v>
      </c>
    </row>
    <row r="4241" spans="2:12" x14ac:dyDescent="0.2">
      <c r="B4241" s="71" t="s">
        <v>7220</v>
      </c>
      <c r="C4241" s="72" t="s">
        <v>7955</v>
      </c>
      <c r="D4241" s="72" t="s">
        <v>2513</v>
      </c>
      <c r="E4241" s="72" t="s">
        <v>10120</v>
      </c>
      <c r="F4241" s="72" t="s">
        <v>9983</v>
      </c>
      <c r="G4241" s="116">
        <v>115639</v>
      </c>
      <c r="H4241" s="73">
        <v>1958.6</v>
      </c>
      <c r="I4241" s="70">
        <v>59.0416624119269</v>
      </c>
      <c r="J4241" s="74">
        <v>119755</v>
      </c>
      <c r="K4241" s="73">
        <v>1991</v>
      </c>
      <c r="L4241" s="75">
        <v>60.148166750376703</v>
      </c>
    </row>
    <row r="4242" spans="2:12" x14ac:dyDescent="0.2">
      <c r="B4242" s="71" t="s">
        <v>7220</v>
      </c>
      <c r="C4242" s="72" t="s">
        <v>7955</v>
      </c>
      <c r="D4242" s="72" t="s">
        <v>2514</v>
      </c>
      <c r="E4242" s="72" t="s">
        <v>10120</v>
      </c>
      <c r="F4242" s="72" t="s">
        <v>9983</v>
      </c>
      <c r="G4242" s="116">
        <v>58091</v>
      </c>
      <c r="H4242" s="73">
        <v>710.9</v>
      </c>
      <c r="I4242" s="70">
        <v>81.714727809818498</v>
      </c>
      <c r="J4242" s="74">
        <v>58145</v>
      </c>
      <c r="K4242" s="73">
        <v>715.3</v>
      </c>
      <c r="L4242" s="75">
        <v>81.287571648259501</v>
      </c>
    </row>
    <row r="4243" spans="2:12" x14ac:dyDescent="0.2">
      <c r="B4243" s="71" t="s">
        <v>7220</v>
      </c>
      <c r="C4243" s="72" t="s">
        <v>7955</v>
      </c>
      <c r="D4243" s="72" t="s">
        <v>2515</v>
      </c>
      <c r="E4243" s="72" t="s">
        <v>10120</v>
      </c>
      <c r="F4243" s="72" t="s">
        <v>9983</v>
      </c>
      <c r="G4243" s="116">
        <v>26907</v>
      </c>
      <c r="H4243" s="73">
        <v>785.4</v>
      </c>
      <c r="I4243" s="70">
        <v>34.258976317799799</v>
      </c>
      <c r="J4243" s="74">
        <v>28586</v>
      </c>
      <c r="K4243" s="73">
        <v>785.6</v>
      </c>
      <c r="L4243" s="75">
        <v>36.387474541751502</v>
      </c>
    </row>
    <row r="4244" spans="2:12" x14ac:dyDescent="0.2">
      <c r="B4244" s="71" t="s">
        <v>7220</v>
      </c>
      <c r="C4244" s="72" t="s">
        <v>7955</v>
      </c>
      <c r="D4244" s="72" t="s">
        <v>2885</v>
      </c>
      <c r="E4244" s="72" t="s">
        <v>10120</v>
      </c>
      <c r="F4244" s="72" t="s">
        <v>9983</v>
      </c>
      <c r="G4244" s="116">
        <v>12662</v>
      </c>
      <c r="H4244" s="73">
        <v>371</v>
      </c>
      <c r="I4244" s="70">
        <v>34.129380053908399</v>
      </c>
      <c r="J4244" s="74">
        <v>12764</v>
      </c>
      <c r="K4244" s="73">
        <v>374.8</v>
      </c>
      <c r="L4244" s="75">
        <v>34.055496264674503</v>
      </c>
    </row>
    <row r="4245" spans="2:12" x14ac:dyDescent="0.2">
      <c r="B4245" s="71" t="s">
        <v>7220</v>
      </c>
      <c r="C4245" s="72" t="s">
        <v>7955</v>
      </c>
      <c r="D4245" s="72" t="s">
        <v>2169</v>
      </c>
      <c r="E4245" s="72" t="s">
        <v>10120</v>
      </c>
      <c r="F4245" s="72" t="s">
        <v>9983</v>
      </c>
      <c r="G4245" s="116">
        <v>7302</v>
      </c>
      <c r="H4245" s="73">
        <v>226.5</v>
      </c>
      <c r="I4245" s="70">
        <v>32.238410596026498</v>
      </c>
      <c r="J4245" s="74">
        <v>7480</v>
      </c>
      <c r="K4245" s="73">
        <v>230.6</v>
      </c>
      <c r="L4245" s="75">
        <v>32.437120555073697</v>
      </c>
    </row>
    <row r="4246" spans="2:12" x14ac:dyDescent="0.2">
      <c r="B4246" s="71" t="s">
        <v>7220</v>
      </c>
      <c r="C4246" s="72" t="s">
        <v>7955</v>
      </c>
      <c r="D4246" s="72" t="s">
        <v>2170</v>
      </c>
      <c r="E4246" s="72" t="s">
        <v>10120</v>
      </c>
      <c r="F4246" s="72" t="s">
        <v>9983</v>
      </c>
      <c r="G4246" s="116">
        <v>6764</v>
      </c>
      <c r="H4246" s="73">
        <v>180.7</v>
      </c>
      <c r="I4246" s="70">
        <v>37.432208079690099</v>
      </c>
      <c r="J4246" s="74">
        <v>6859</v>
      </c>
      <c r="K4246" s="73">
        <v>182.2</v>
      </c>
      <c r="L4246" s="75">
        <v>37.645444566410497</v>
      </c>
    </row>
    <row r="4247" spans="2:12" x14ac:dyDescent="0.2">
      <c r="B4247" s="71" t="s">
        <v>7220</v>
      </c>
      <c r="C4247" s="72" t="s">
        <v>7955</v>
      </c>
      <c r="D4247" s="72" t="s">
        <v>2171</v>
      </c>
      <c r="E4247" s="72" t="s">
        <v>10120</v>
      </c>
      <c r="F4247" s="72" t="s">
        <v>9983</v>
      </c>
      <c r="G4247" s="116">
        <v>169545</v>
      </c>
      <c r="H4247" s="73">
        <v>3950.9</v>
      </c>
      <c r="I4247" s="70">
        <v>42.913007162924899</v>
      </c>
      <c r="J4247" s="74">
        <v>170781</v>
      </c>
      <c r="K4247" s="73">
        <v>4003.1</v>
      </c>
      <c r="L4247" s="75">
        <v>42.662186805226</v>
      </c>
    </row>
    <row r="4248" spans="2:12" x14ac:dyDescent="0.2">
      <c r="B4248" s="71" t="s">
        <v>7220</v>
      </c>
      <c r="C4248" s="72" t="s">
        <v>7955</v>
      </c>
      <c r="D4248" s="72" t="s">
        <v>2172</v>
      </c>
      <c r="E4248" s="72" t="s">
        <v>10120</v>
      </c>
      <c r="F4248" s="72" t="s">
        <v>9983</v>
      </c>
      <c r="G4248" s="116">
        <v>107494</v>
      </c>
      <c r="H4248" s="73">
        <v>2200.9</v>
      </c>
      <c r="I4248" s="70">
        <v>48.840928710981899</v>
      </c>
      <c r="J4248" s="74">
        <v>128903</v>
      </c>
      <c r="K4248" s="73">
        <v>2261.6</v>
      </c>
      <c r="L4248" s="75">
        <v>56.996374248319803</v>
      </c>
    </row>
    <row r="4249" spans="2:12" x14ac:dyDescent="0.2">
      <c r="B4249" s="71" t="s">
        <v>7220</v>
      </c>
      <c r="C4249" s="72" t="s">
        <v>7955</v>
      </c>
      <c r="D4249" s="72" t="s">
        <v>6875</v>
      </c>
      <c r="E4249" s="72" t="s">
        <v>10120</v>
      </c>
      <c r="F4249" s="72" t="s">
        <v>9983</v>
      </c>
      <c r="G4249" s="116">
        <v>18052</v>
      </c>
      <c r="H4249" s="73">
        <v>410.2</v>
      </c>
      <c r="I4249" s="70">
        <v>44.007801072647503</v>
      </c>
      <c r="J4249" s="74">
        <v>18239</v>
      </c>
      <c r="K4249" s="73">
        <v>412.5</v>
      </c>
      <c r="L4249" s="75">
        <v>44.2157575757576</v>
      </c>
    </row>
    <row r="4250" spans="2:12" x14ac:dyDescent="0.2">
      <c r="B4250" s="71" t="s">
        <v>7220</v>
      </c>
      <c r="C4250" s="72" t="s">
        <v>7955</v>
      </c>
      <c r="D4250" s="72" t="s">
        <v>2173</v>
      </c>
      <c r="E4250" s="72" t="s">
        <v>10120</v>
      </c>
      <c r="F4250" s="72" t="s">
        <v>9983</v>
      </c>
      <c r="G4250" s="116">
        <v>124092</v>
      </c>
      <c r="H4250" s="73">
        <v>2279</v>
      </c>
      <c r="I4250" s="70">
        <v>54.450197455024103</v>
      </c>
      <c r="J4250" s="74">
        <v>191612</v>
      </c>
      <c r="K4250" s="73">
        <v>2303.6999999999998</v>
      </c>
      <c r="L4250" s="75">
        <v>83.175760732734304</v>
      </c>
    </row>
    <row r="4251" spans="2:12" x14ac:dyDescent="0.2">
      <c r="B4251" s="71" t="s">
        <v>7220</v>
      </c>
      <c r="C4251" s="72" t="s">
        <v>7955</v>
      </c>
      <c r="D4251" s="72" t="s">
        <v>2174</v>
      </c>
      <c r="E4251" s="72" t="s">
        <v>10120</v>
      </c>
      <c r="F4251" s="72" t="s">
        <v>9983</v>
      </c>
      <c r="G4251" s="116">
        <v>14785</v>
      </c>
      <c r="H4251" s="73">
        <v>536.70000000000005</v>
      </c>
      <c r="I4251" s="70">
        <v>27.547978386435599</v>
      </c>
      <c r="J4251" s="74">
        <v>15490</v>
      </c>
      <c r="K4251" s="73">
        <v>539.5</v>
      </c>
      <c r="L4251" s="75">
        <v>28.7117701575533</v>
      </c>
    </row>
    <row r="4252" spans="2:12" x14ac:dyDescent="0.2">
      <c r="B4252" s="71" t="s">
        <v>7220</v>
      </c>
      <c r="C4252" s="72" t="s">
        <v>7955</v>
      </c>
      <c r="D4252" s="72" t="s">
        <v>2175</v>
      </c>
      <c r="E4252" s="72" t="s">
        <v>10120</v>
      </c>
      <c r="F4252" s="72" t="s">
        <v>9983</v>
      </c>
      <c r="G4252" s="116">
        <v>34119</v>
      </c>
      <c r="H4252" s="73">
        <v>776.8</v>
      </c>
      <c r="I4252" s="70">
        <v>43.922502574665302</v>
      </c>
      <c r="J4252" s="74">
        <v>48895</v>
      </c>
      <c r="K4252" s="73">
        <v>785.7</v>
      </c>
      <c r="L4252" s="75">
        <v>62.231131475117699</v>
      </c>
    </row>
    <row r="4253" spans="2:12" x14ac:dyDescent="0.2">
      <c r="B4253" s="71" t="s">
        <v>7220</v>
      </c>
      <c r="C4253" s="72" t="s">
        <v>7955</v>
      </c>
      <c r="D4253" s="72" t="s">
        <v>2176</v>
      </c>
      <c r="E4253" s="72" t="s">
        <v>10120</v>
      </c>
      <c r="F4253" s="72" t="s">
        <v>9983</v>
      </c>
      <c r="G4253" s="116">
        <v>6973</v>
      </c>
      <c r="H4253" s="73">
        <v>315.39999999999998</v>
      </c>
      <c r="I4253" s="70">
        <v>22.108433734939801</v>
      </c>
      <c r="J4253" s="74">
        <v>7131</v>
      </c>
      <c r="K4253" s="73">
        <v>316.39999999999998</v>
      </c>
      <c r="L4253" s="75">
        <v>22.537926675094798</v>
      </c>
    </row>
    <row r="4254" spans="2:12" x14ac:dyDescent="0.2">
      <c r="B4254" s="71" t="s">
        <v>7220</v>
      </c>
      <c r="C4254" s="72" t="s">
        <v>7955</v>
      </c>
      <c r="D4254" s="72" t="s">
        <v>2177</v>
      </c>
      <c r="E4254" s="72" t="s">
        <v>10120</v>
      </c>
      <c r="F4254" s="72" t="s">
        <v>9983</v>
      </c>
      <c r="G4254" s="116">
        <v>29955</v>
      </c>
      <c r="H4254" s="73">
        <v>1529.9</v>
      </c>
      <c r="I4254" s="70">
        <v>19.579711092228202</v>
      </c>
      <c r="J4254" s="74">
        <v>41364</v>
      </c>
      <c r="K4254" s="73">
        <v>1566.2</v>
      </c>
      <c r="L4254" s="75">
        <v>26.410420125143698</v>
      </c>
    </row>
    <row r="4255" spans="2:12" x14ac:dyDescent="0.2">
      <c r="B4255" s="71" t="s">
        <v>7220</v>
      </c>
      <c r="C4255" s="72" t="s">
        <v>7955</v>
      </c>
      <c r="D4255" s="72" t="s">
        <v>2178</v>
      </c>
      <c r="E4255" s="72" t="s">
        <v>10120</v>
      </c>
      <c r="F4255" s="72" t="s">
        <v>9983</v>
      </c>
      <c r="G4255" s="116">
        <v>38217</v>
      </c>
      <c r="H4255" s="73">
        <v>1710.9</v>
      </c>
      <c r="I4255" s="70">
        <v>22.337366298439399</v>
      </c>
      <c r="J4255" s="74">
        <v>38264</v>
      </c>
      <c r="K4255" s="73">
        <v>1721.3</v>
      </c>
      <c r="L4255" s="75">
        <v>22.229710102829301</v>
      </c>
    </row>
    <row r="4256" spans="2:12" x14ac:dyDescent="0.2">
      <c r="B4256" s="71" t="s">
        <v>7220</v>
      </c>
      <c r="C4256" s="72" t="s">
        <v>7955</v>
      </c>
      <c r="D4256" s="72" t="s">
        <v>2179</v>
      </c>
      <c r="E4256" s="72" t="s">
        <v>10120</v>
      </c>
      <c r="F4256" s="72" t="s">
        <v>9983</v>
      </c>
      <c r="G4256" s="116">
        <v>16361</v>
      </c>
      <c r="H4256" s="73">
        <v>993.9</v>
      </c>
      <c r="I4256" s="70">
        <v>16.461414629238401</v>
      </c>
      <c r="J4256" s="74">
        <v>16605</v>
      </c>
      <c r="K4256" s="73">
        <v>1005.8</v>
      </c>
      <c r="L4256" s="75">
        <v>16.509246371047901</v>
      </c>
    </row>
    <row r="4257" spans="2:12" x14ac:dyDescent="0.2">
      <c r="B4257" s="71" t="s">
        <v>7220</v>
      </c>
      <c r="C4257" s="72" t="s">
        <v>7955</v>
      </c>
      <c r="D4257" s="72" t="s">
        <v>2892</v>
      </c>
      <c r="E4257" s="72" t="s">
        <v>10120</v>
      </c>
      <c r="F4257" s="72" t="s">
        <v>9983</v>
      </c>
      <c r="G4257" s="116">
        <v>253715</v>
      </c>
      <c r="H4257" s="73">
        <v>6978.1</v>
      </c>
      <c r="I4257" s="70">
        <v>36.358750949398797</v>
      </c>
      <c r="J4257" s="74">
        <v>156035</v>
      </c>
      <c r="K4257" s="73">
        <v>7161.4</v>
      </c>
      <c r="L4257" s="75">
        <v>21.788337475912499</v>
      </c>
    </row>
    <row r="4258" spans="2:12" x14ac:dyDescent="0.2">
      <c r="B4258" s="71" t="s">
        <v>7220</v>
      </c>
      <c r="C4258" s="72" t="s">
        <v>7955</v>
      </c>
      <c r="D4258" s="72" t="s">
        <v>2180</v>
      </c>
      <c r="E4258" s="72" t="s">
        <v>10120</v>
      </c>
      <c r="F4258" s="72" t="s">
        <v>9983</v>
      </c>
      <c r="G4258" s="116">
        <v>18527</v>
      </c>
      <c r="H4258" s="73">
        <v>900.9</v>
      </c>
      <c r="I4258" s="70">
        <v>20.564990564990602</v>
      </c>
      <c r="J4258" s="74">
        <v>18839</v>
      </c>
      <c r="K4258" s="73">
        <v>921.8</v>
      </c>
      <c r="L4258" s="75">
        <v>20.4371881102191</v>
      </c>
    </row>
    <row r="4259" spans="2:12" x14ac:dyDescent="0.2">
      <c r="B4259" s="71" t="s">
        <v>7220</v>
      </c>
      <c r="C4259" s="72" t="s">
        <v>7955</v>
      </c>
      <c r="D4259" s="72" t="s">
        <v>2181</v>
      </c>
      <c r="E4259" s="72" t="s">
        <v>10120</v>
      </c>
      <c r="F4259" s="72" t="s">
        <v>9983</v>
      </c>
      <c r="G4259" s="116">
        <v>14321</v>
      </c>
      <c r="H4259" s="73">
        <v>841.8</v>
      </c>
      <c r="I4259" s="70">
        <v>17.012354478498501</v>
      </c>
      <c r="J4259" s="74">
        <v>19089</v>
      </c>
      <c r="K4259" s="73">
        <v>845.3</v>
      </c>
      <c r="L4259" s="75">
        <v>22.582515083402299</v>
      </c>
    </row>
    <row r="4260" spans="2:12" x14ac:dyDescent="0.2">
      <c r="B4260" s="71" t="s">
        <v>7220</v>
      </c>
      <c r="C4260" s="72" t="s">
        <v>7955</v>
      </c>
      <c r="D4260" s="72" t="s">
        <v>2182</v>
      </c>
      <c r="E4260" s="72" t="s">
        <v>10120</v>
      </c>
      <c r="F4260" s="72" t="s">
        <v>9983</v>
      </c>
      <c r="G4260" s="116">
        <v>5567</v>
      </c>
      <c r="H4260" s="73">
        <v>234.1</v>
      </c>
      <c r="I4260" s="70">
        <v>23.7804357112345</v>
      </c>
      <c r="J4260" s="74">
        <v>5579</v>
      </c>
      <c r="K4260" s="73">
        <v>224.4</v>
      </c>
      <c r="L4260" s="75">
        <v>24.861853832442101</v>
      </c>
    </row>
    <row r="4261" spans="2:12" x14ac:dyDescent="0.2">
      <c r="B4261" s="71" t="s">
        <v>7220</v>
      </c>
      <c r="C4261" s="72" t="s">
        <v>7955</v>
      </c>
      <c r="D4261" s="72" t="s">
        <v>2183</v>
      </c>
      <c r="E4261" s="72" t="s">
        <v>10120</v>
      </c>
      <c r="F4261" s="72" t="s">
        <v>9983</v>
      </c>
      <c r="G4261" s="116">
        <v>362617</v>
      </c>
      <c r="H4261" s="73">
        <v>7335.9</v>
      </c>
      <c r="I4261" s="70">
        <v>49.430472062051003</v>
      </c>
      <c r="J4261" s="74">
        <v>475159</v>
      </c>
      <c r="K4261" s="73">
        <v>7474.3</v>
      </c>
      <c r="L4261" s="75">
        <v>63.572374670537698</v>
      </c>
    </row>
    <row r="4262" spans="2:12" x14ac:dyDescent="0.2">
      <c r="B4262" s="71" t="s">
        <v>7220</v>
      </c>
      <c r="C4262" s="72" t="s">
        <v>7955</v>
      </c>
      <c r="D4262" s="72" t="s">
        <v>2184</v>
      </c>
      <c r="E4262" s="72" t="s">
        <v>10120</v>
      </c>
      <c r="F4262" s="72" t="s">
        <v>9983</v>
      </c>
      <c r="G4262" s="116">
        <v>131909</v>
      </c>
      <c r="H4262" s="73">
        <v>2134.8000000000002</v>
      </c>
      <c r="I4262" s="70">
        <v>61.789863219036903</v>
      </c>
      <c r="J4262" s="74">
        <v>202362</v>
      </c>
      <c r="K4262" s="73">
        <v>2155.5</v>
      </c>
      <c r="L4262" s="75">
        <v>93.881697981906797</v>
      </c>
    </row>
    <row r="4263" spans="2:12" x14ac:dyDescent="0.2">
      <c r="B4263" s="71" t="s">
        <v>7220</v>
      </c>
      <c r="C4263" s="72" t="s">
        <v>7955</v>
      </c>
      <c r="D4263" s="72" t="s">
        <v>2185</v>
      </c>
      <c r="E4263" s="72" t="s">
        <v>10120</v>
      </c>
      <c r="F4263" s="72" t="s">
        <v>9983</v>
      </c>
      <c r="G4263" s="116">
        <v>26017</v>
      </c>
      <c r="H4263" s="73">
        <v>692.8</v>
      </c>
      <c r="I4263" s="70">
        <v>37.553406466512698</v>
      </c>
      <c r="J4263" s="74">
        <v>30895</v>
      </c>
      <c r="K4263" s="73">
        <v>693.8</v>
      </c>
      <c r="L4263" s="75">
        <v>44.530123955030298</v>
      </c>
    </row>
    <row r="4264" spans="2:12" x14ac:dyDescent="0.2">
      <c r="B4264" s="71" t="s">
        <v>7220</v>
      </c>
      <c r="C4264" s="72" t="s">
        <v>7955</v>
      </c>
      <c r="D4264" s="72" t="s">
        <v>2186</v>
      </c>
      <c r="E4264" s="72" t="s">
        <v>10120</v>
      </c>
      <c r="F4264" s="72" t="s">
        <v>9983</v>
      </c>
      <c r="G4264" s="116">
        <v>123705</v>
      </c>
      <c r="H4264" s="73">
        <v>3176</v>
      </c>
      <c r="I4264" s="70">
        <v>38.949937027707797</v>
      </c>
      <c r="J4264" s="74">
        <v>126448</v>
      </c>
      <c r="K4264" s="73">
        <v>3251.8</v>
      </c>
      <c r="L4264" s="75">
        <v>38.885540316132598</v>
      </c>
    </row>
    <row r="4265" spans="2:12" x14ac:dyDescent="0.2">
      <c r="B4265" s="71" t="s">
        <v>7220</v>
      </c>
      <c r="C4265" s="72" t="s">
        <v>7955</v>
      </c>
      <c r="D4265" s="72" t="s">
        <v>2187</v>
      </c>
      <c r="E4265" s="72" t="s">
        <v>10120</v>
      </c>
      <c r="F4265" s="72" t="s">
        <v>9983</v>
      </c>
      <c r="G4265" s="116">
        <v>5388</v>
      </c>
      <c r="H4265" s="73">
        <v>307</v>
      </c>
      <c r="I4265" s="70">
        <v>17.550488599348501</v>
      </c>
      <c r="J4265" s="74">
        <v>5504</v>
      </c>
      <c r="K4265" s="73">
        <v>311</v>
      </c>
      <c r="L4265" s="75">
        <v>17.697749196141501</v>
      </c>
    </row>
    <row r="4266" spans="2:12" x14ac:dyDescent="0.2">
      <c r="B4266" s="71" t="s">
        <v>7220</v>
      </c>
      <c r="C4266" s="72" t="s">
        <v>7955</v>
      </c>
      <c r="D4266" s="72" t="s">
        <v>6972</v>
      </c>
      <c r="E4266" s="72" t="s">
        <v>10120</v>
      </c>
      <c r="F4266" s="72" t="s">
        <v>9983</v>
      </c>
      <c r="G4266" s="116">
        <v>23881</v>
      </c>
      <c r="H4266" s="73">
        <v>539.5</v>
      </c>
      <c r="I4266" s="70">
        <v>44.265060240963898</v>
      </c>
      <c r="J4266" s="74">
        <v>28500</v>
      </c>
      <c r="K4266" s="73">
        <v>545.29999999999995</v>
      </c>
      <c r="L4266" s="75">
        <v>52.264808362369301</v>
      </c>
    </row>
    <row r="4267" spans="2:12" x14ac:dyDescent="0.2">
      <c r="B4267" s="71" t="s">
        <v>7220</v>
      </c>
      <c r="C4267" s="72" t="s">
        <v>7955</v>
      </c>
      <c r="D4267" s="72" t="s">
        <v>4463</v>
      </c>
      <c r="E4267" s="72" t="s">
        <v>10120</v>
      </c>
      <c r="F4267" s="72" t="s">
        <v>9983</v>
      </c>
      <c r="G4267" s="116">
        <v>46339</v>
      </c>
      <c r="H4267" s="73">
        <v>1230.0999999999999</v>
      </c>
      <c r="I4267" s="70">
        <v>37.670921063328201</v>
      </c>
      <c r="J4267" s="74">
        <v>59664</v>
      </c>
      <c r="K4267" s="73">
        <v>1253.7</v>
      </c>
      <c r="L4267" s="75">
        <v>47.590332615458202</v>
      </c>
    </row>
    <row r="4268" spans="2:12" x14ac:dyDescent="0.2">
      <c r="B4268" s="71" t="s">
        <v>7220</v>
      </c>
      <c r="C4268" s="72" t="s">
        <v>7955</v>
      </c>
      <c r="D4268" s="72" t="s">
        <v>4464</v>
      </c>
      <c r="E4268" s="72" t="s">
        <v>10120</v>
      </c>
      <c r="F4268" s="72" t="s">
        <v>9983</v>
      </c>
      <c r="G4268" s="116">
        <v>182299</v>
      </c>
      <c r="H4268" s="73">
        <v>2344.1</v>
      </c>
      <c r="I4268" s="70">
        <v>77.769293118894296</v>
      </c>
      <c r="J4268" s="74">
        <v>232326</v>
      </c>
      <c r="K4268" s="73">
        <v>2395.8000000000002</v>
      </c>
      <c r="L4268" s="75">
        <v>96.972201352366596</v>
      </c>
    </row>
    <row r="4269" spans="2:12" x14ac:dyDescent="0.2">
      <c r="B4269" s="71" t="s">
        <v>7220</v>
      </c>
      <c r="C4269" s="72" t="s">
        <v>7955</v>
      </c>
      <c r="D4269" s="72" t="s">
        <v>4465</v>
      </c>
      <c r="E4269" s="72" t="s">
        <v>10120</v>
      </c>
      <c r="F4269" s="72" t="s">
        <v>9983</v>
      </c>
      <c r="G4269" s="116">
        <v>12231</v>
      </c>
      <c r="H4269" s="73">
        <v>317.10000000000002</v>
      </c>
      <c r="I4269" s="70">
        <v>38.571428571428598</v>
      </c>
      <c r="J4269" s="74">
        <v>12267</v>
      </c>
      <c r="K4269" s="73">
        <v>317</v>
      </c>
      <c r="L4269" s="75">
        <v>38.697160883280802</v>
      </c>
    </row>
    <row r="4270" spans="2:12" x14ac:dyDescent="0.2">
      <c r="B4270" s="71" t="s">
        <v>7220</v>
      </c>
      <c r="C4270" s="72" t="s">
        <v>7955</v>
      </c>
      <c r="D4270" s="72" t="s">
        <v>4466</v>
      </c>
      <c r="E4270" s="72" t="s">
        <v>10120</v>
      </c>
      <c r="F4270" s="72" t="s">
        <v>9983</v>
      </c>
      <c r="G4270" s="116">
        <v>61898</v>
      </c>
      <c r="H4270" s="73">
        <v>1324</v>
      </c>
      <c r="I4270" s="70">
        <v>46.750755287009099</v>
      </c>
      <c r="J4270" s="74">
        <v>62950</v>
      </c>
      <c r="K4270" s="73">
        <v>1346.7</v>
      </c>
      <c r="L4270" s="75">
        <v>46.743892477909</v>
      </c>
    </row>
    <row r="4271" spans="2:12" x14ac:dyDescent="0.2">
      <c r="B4271" s="71" t="s">
        <v>7220</v>
      </c>
      <c r="C4271" s="72" t="s">
        <v>7955</v>
      </c>
      <c r="D4271" s="72" t="s">
        <v>4467</v>
      </c>
      <c r="E4271" s="72" t="s">
        <v>10120</v>
      </c>
      <c r="F4271" s="72" t="s">
        <v>9983</v>
      </c>
      <c r="G4271" s="116">
        <v>9894</v>
      </c>
      <c r="H4271" s="73">
        <v>544.29999999999995</v>
      </c>
      <c r="I4271" s="70">
        <v>18.177475656806902</v>
      </c>
      <c r="J4271" s="74">
        <v>10148</v>
      </c>
      <c r="K4271" s="73">
        <v>548.6</v>
      </c>
      <c r="L4271" s="75">
        <v>18.4979948960992</v>
      </c>
    </row>
    <row r="4272" spans="2:12" x14ac:dyDescent="0.2">
      <c r="B4272" s="71" t="s">
        <v>7220</v>
      </c>
      <c r="C4272" s="72" t="s">
        <v>7955</v>
      </c>
      <c r="D4272" s="72" t="s">
        <v>2197</v>
      </c>
      <c r="E4272" s="72" t="s">
        <v>10120</v>
      </c>
      <c r="F4272" s="72" t="s">
        <v>9983</v>
      </c>
      <c r="G4272" s="116">
        <v>27154</v>
      </c>
      <c r="H4272" s="73">
        <v>504.1</v>
      </c>
      <c r="I4272" s="70">
        <v>53.866296369767902</v>
      </c>
      <c r="J4272" s="74">
        <v>35117</v>
      </c>
      <c r="K4272" s="73">
        <v>515.4</v>
      </c>
      <c r="L4272" s="75">
        <v>68.135428793170405</v>
      </c>
    </row>
    <row r="4273" spans="2:12" x14ac:dyDescent="0.2">
      <c r="B4273" s="71" t="s">
        <v>7222</v>
      </c>
      <c r="C4273" s="72" t="s">
        <v>7221</v>
      </c>
      <c r="D4273" s="72" t="s">
        <v>8198</v>
      </c>
      <c r="E4273" s="72" t="s">
        <v>10118</v>
      </c>
      <c r="F4273" s="72" t="s">
        <v>9983</v>
      </c>
      <c r="G4273" s="116">
        <v>3000</v>
      </c>
      <c r="H4273" s="73">
        <v>127.26796948998199</v>
      </c>
      <c r="I4273" s="70">
        <v>23.5723097651539</v>
      </c>
      <c r="J4273" s="74">
        <v>4000</v>
      </c>
      <c r="K4273" s="73">
        <v>129.5</v>
      </c>
      <c r="L4273" s="75">
        <v>30.888030888030901</v>
      </c>
    </row>
    <row r="4274" spans="2:12" x14ac:dyDescent="0.2">
      <c r="B4274" s="71" t="s">
        <v>7222</v>
      </c>
      <c r="C4274" s="72" t="s">
        <v>7221</v>
      </c>
      <c r="D4274" s="72" t="s">
        <v>2199</v>
      </c>
      <c r="E4274" s="72" t="s">
        <v>10118</v>
      </c>
      <c r="F4274" s="72" t="s">
        <v>9983</v>
      </c>
      <c r="G4274" s="116">
        <v>10000</v>
      </c>
      <c r="H4274" s="73">
        <v>1505.66548770492</v>
      </c>
      <c r="I4274" s="70">
        <v>6.6415814679015996</v>
      </c>
      <c r="J4274" s="74">
        <v>10400</v>
      </c>
      <c r="K4274" s="73">
        <v>1531.1</v>
      </c>
      <c r="L4274" s="75">
        <v>6.7925021226569102</v>
      </c>
    </row>
    <row r="4275" spans="2:12" x14ac:dyDescent="0.2">
      <c r="B4275" s="71" t="s">
        <v>7222</v>
      </c>
      <c r="C4275" s="72" t="s">
        <v>7221</v>
      </c>
      <c r="D4275" s="72" t="s">
        <v>8977</v>
      </c>
      <c r="E4275" s="72" t="s">
        <v>10118</v>
      </c>
      <c r="F4275" s="72" t="s">
        <v>9983</v>
      </c>
      <c r="G4275" s="116">
        <v>330</v>
      </c>
      <c r="H4275" s="73">
        <v>34.883333333333297</v>
      </c>
      <c r="I4275" s="70">
        <v>9.4601051122790292</v>
      </c>
      <c r="J4275" s="74">
        <v>500</v>
      </c>
      <c r="K4275" s="73">
        <v>36.6</v>
      </c>
      <c r="L4275" s="75">
        <v>13.6612021857923</v>
      </c>
    </row>
    <row r="4276" spans="2:12" x14ac:dyDescent="0.2">
      <c r="B4276" s="71" t="s">
        <v>7222</v>
      </c>
      <c r="C4276" s="72" t="s">
        <v>7221</v>
      </c>
      <c r="D4276" s="72" t="s">
        <v>2200</v>
      </c>
      <c r="E4276" s="72" t="s">
        <v>10118</v>
      </c>
      <c r="F4276" s="72" t="s">
        <v>9983</v>
      </c>
      <c r="G4276" s="116">
        <v>3000</v>
      </c>
      <c r="H4276" s="73">
        <v>169.116905282332</v>
      </c>
      <c r="I4276" s="70">
        <v>17.7392082417288</v>
      </c>
      <c r="J4276" s="74">
        <v>4000</v>
      </c>
      <c r="K4276" s="73">
        <v>170.9</v>
      </c>
      <c r="L4276" s="75">
        <v>23.405500292568799</v>
      </c>
    </row>
    <row r="4277" spans="2:12" x14ac:dyDescent="0.2">
      <c r="B4277" s="71" t="s">
        <v>7222</v>
      </c>
      <c r="C4277" s="72" t="s">
        <v>7221</v>
      </c>
      <c r="D4277" s="72" t="s">
        <v>7931</v>
      </c>
      <c r="E4277" s="72" t="s">
        <v>10118</v>
      </c>
      <c r="F4277" s="72" t="s">
        <v>9983</v>
      </c>
      <c r="G4277" s="116">
        <v>15000</v>
      </c>
      <c r="H4277" s="73">
        <v>729.78531557377096</v>
      </c>
      <c r="I4277" s="70">
        <v>20.5539898925025</v>
      </c>
      <c r="J4277" s="74">
        <v>13000</v>
      </c>
      <c r="K4277" s="73">
        <v>734.6</v>
      </c>
      <c r="L4277" s="75">
        <v>17.696705690171498</v>
      </c>
    </row>
    <row r="4278" spans="2:12" x14ac:dyDescent="0.2">
      <c r="B4278" s="71" t="s">
        <v>7222</v>
      </c>
      <c r="C4278" s="72" t="s">
        <v>7221</v>
      </c>
      <c r="D4278" s="72" t="s">
        <v>2915</v>
      </c>
      <c r="E4278" s="72" t="s">
        <v>10118</v>
      </c>
      <c r="F4278" s="72" t="s">
        <v>9983</v>
      </c>
      <c r="G4278" s="116">
        <v>23500</v>
      </c>
      <c r="H4278" s="73">
        <v>2413.67366985428</v>
      </c>
      <c r="I4278" s="70">
        <v>9.7361960291089193</v>
      </c>
      <c r="J4278" s="74">
        <v>23500</v>
      </c>
      <c r="K4278" s="73">
        <v>2562.9</v>
      </c>
      <c r="L4278" s="75">
        <v>9.1693004018884796</v>
      </c>
    </row>
    <row r="4279" spans="2:12" x14ac:dyDescent="0.2">
      <c r="B4279" s="71" t="s">
        <v>7222</v>
      </c>
      <c r="C4279" s="72" t="s">
        <v>7221</v>
      </c>
      <c r="D4279" s="72" t="s">
        <v>2916</v>
      </c>
      <c r="E4279" s="72" t="s">
        <v>10118</v>
      </c>
      <c r="F4279" s="72" t="s">
        <v>9983</v>
      </c>
      <c r="G4279" s="116">
        <v>4200</v>
      </c>
      <c r="H4279" s="73">
        <v>196.910769125683</v>
      </c>
      <c r="I4279" s="70">
        <v>21.329458102513701</v>
      </c>
      <c r="J4279" s="74">
        <v>6500</v>
      </c>
      <c r="K4279" s="73">
        <v>198.3</v>
      </c>
      <c r="L4279" s="75">
        <v>32.778618255168901</v>
      </c>
    </row>
    <row r="4280" spans="2:12" x14ac:dyDescent="0.2">
      <c r="B4280" s="71" t="s">
        <v>7222</v>
      </c>
      <c r="C4280" s="72" t="s">
        <v>7221</v>
      </c>
      <c r="D4280" s="72" t="s">
        <v>2917</v>
      </c>
      <c r="E4280" s="72" t="s">
        <v>10118</v>
      </c>
      <c r="F4280" s="72" t="s">
        <v>9983</v>
      </c>
      <c r="G4280" s="116">
        <v>4500</v>
      </c>
      <c r="H4280" s="73">
        <v>108.95030054644801</v>
      </c>
      <c r="I4280" s="70">
        <v>41.303236222662299</v>
      </c>
      <c r="J4280" s="74">
        <v>5000</v>
      </c>
      <c r="K4280" s="73">
        <v>107.3</v>
      </c>
      <c r="L4280" s="75">
        <v>46.598322460391401</v>
      </c>
    </row>
    <row r="4281" spans="2:12" x14ac:dyDescent="0.2">
      <c r="B4281" s="71" t="s">
        <v>7222</v>
      </c>
      <c r="C4281" s="72" t="s">
        <v>7221</v>
      </c>
      <c r="D4281" s="72" t="s">
        <v>2918</v>
      </c>
      <c r="E4281" s="72" t="s">
        <v>10118</v>
      </c>
      <c r="F4281" s="72" t="s">
        <v>9983</v>
      </c>
      <c r="G4281" s="116">
        <v>20000</v>
      </c>
      <c r="H4281" s="73">
        <v>3385.93653051002</v>
      </c>
      <c r="I4281" s="70">
        <v>5.9067852630384197</v>
      </c>
      <c r="J4281" s="74">
        <v>67000</v>
      </c>
      <c r="K4281" s="73">
        <v>3507.3</v>
      </c>
      <c r="L4281" s="75">
        <v>19.103013714253098</v>
      </c>
    </row>
    <row r="4282" spans="2:12" x14ac:dyDescent="0.2">
      <c r="B4282" s="71" t="s">
        <v>7222</v>
      </c>
      <c r="C4282" s="72" t="s">
        <v>7221</v>
      </c>
      <c r="D4282" s="72" t="s">
        <v>2919</v>
      </c>
      <c r="E4282" s="72" t="s">
        <v>10118</v>
      </c>
      <c r="F4282" s="72" t="s">
        <v>9983</v>
      </c>
      <c r="G4282" s="116">
        <v>1266</v>
      </c>
      <c r="H4282" s="73">
        <v>94.197254098360702</v>
      </c>
      <c r="I4282" s="70">
        <v>13.4398822143801</v>
      </c>
      <c r="J4282" s="74">
        <v>1899</v>
      </c>
      <c r="K4282" s="73">
        <v>99.8</v>
      </c>
      <c r="L4282" s="75">
        <v>19.028056112224402</v>
      </c>
    </row>
    <row r="4283" spans="2:12" x14ac:dyDescent="0.2">
      <c r="B4283" s="71" t="s">
        <v>7222</v>
      </c>
      <c r="C4283" s="72" t="s">
        <v>7221</v>
      </c>
      <c r="D4283" s="72" t="s">
        <v>8978</v>
      </c>
      <c r="E4283" s="72" t="s">
        <v>10118</v>
      </c>
      <c r="F4283" s="72" t="s">
        <v>9983</v>
      </c>
      <c r="G4283" s="116">
        <v>6000</v>
      </c>
      <c r="H4283" s="73">
        <v>596.26776775956296</v>
      </c>
      <c r="I4283" s="70">
        <v>10.0625932247598</v>
      </c>
      <c r="J4283" s="74">
        <v>9000</v>
      </c>
      <c r="K4283" s="73">
        <v>602.93177941176498</v>
      </c>
      <c r="L4283" s="75">
        <v>14.9270619120137</v>
      </c>
    </row>
    <row r="4284" spans="2:12" x14ac:dyDescent="0.2">
      <c r="B4284" s="71" t="s">
        <v>7222</v>
      </c>
      <c r="C4284" s="72" t="s">
        <v>7221</v>
      </c>
      <c r="D4284" s="72" t="s">
        <v>8979</v>
      </c>
      <c r="E4284" s="72" t="s">
        <v>10118</v>
      </c>
      <c r="F4284" s="72" t="s">
        <v>9983</v>
      </c>
      <c r="G4284" s="116">
        <v>0</v>
      </c>
      <c r="H4284" s="73">
        <v>70.030567850637496</v>
      </c>
      <c r="I4284" s="70">
        <v>0</v>
      </c>
      <c r="J4284" s="74">
        <v>1000</v>
      </c>
      <c r="K4284" s="73">
        <v>71</v>
      </c>
      <c r="L4284" s="75">
        <v>14.084507042253501</v>
      </c>
    </row>
    <row r="4285" spans="2:12" x14ac:dyDescent="0.2">
      <c r="B4285" s="71" t="s">
        <v>7222</v>
      </c>
      <c r="C4285" s="72" t="s">
        <v>7221</v>
      </c>
      <c r="D4285" s="72" t="s">
        <v>8647</v>
      </c>
      <c r="E4285" s="72" t="s">
        <v>10118</v>
      </c>
      <c r="F4285" s="72" t="s">
        <v>9983</v>
      </c>
      <c r="G4285" s="116">
        <v>1380</v>
      </c>
      <c r="H4285" s="73">
        <v>67.224598360655705</v>
      </c>
      <c r="I4285" s="70">
        <v>20.528199999000201</v>
      </c>
      <c r="J4285" s="74">
        <v>1400</v>
      </c>
      <c r="K4285" s="73">
        <v>68.5</v>
      </c>
      <c r="L4285" s="75">
        <v>20.437956204379599</v>
      </c>
    </row>
    <row r="4286" spans="2:12" x14ac:dyDescent="0.2">
      <c r="B4286" s="71" t="s">
        <v>7222</v>
      </c>
      <c r="C4286" s="72" t="s">
        <v>7221</v>
      </c>
      <c r="D4286" s="72" t="s">
        <v>8783</v>
      </c>
      <c r="E4286" s="72" t="s">
        <v>10118</v>
      </c>
      <c r="F4286" s="72" t="s">
        <v>9983</v>
      </c>
      <c r="G4286" s="116">
        <v>5200</v>
      </c>
      <c r="H4286" s="73">
        <v>206.98774043715801</v>
      </c>
      <c r="I4286" s="70">
        <v>25.122260811280899</v>
      </c>
      <c r="J4286" s="74">
        <v>5420</v>
      </c>
      <c r="K4286" s="73">
        <v>207.1</v>
      </c>
      <c r="L4286" s="75">
        <v>26.170931916948302</v>
      </c>
    </row>
    <row r="4287" spans="2:12" x14ac:dyDescent="0.2">
      <c r="B4287" s="71" t="s">
        <v>7222</v>
      </c>
      <c r="C4287" s="72" t="s">
        <v>7221</v>
      </c>
      <c r="D4287" s="72" t="s">
        <v>2920</v>
      </c>
      <c r="E4287" s="72" t="s">
        <v>10118</v>
      </c>
      <c r="F4287" s="72" t="s">
        <v>9983</v>
      </c>
      <c r="G4287" s="116">
        <v>60000</v>
      </c>
      <c r="H4287" s="73">
        <v>873.82187021857897</v>
      </c>
      <c r="I4287" s="70">
        <v>68.663879956439501</v>
      </c>
      <c r="J4287" s="74">
        <v>60000</v>
      </c>
      <c r="K4287" s="73">
        <v>877.8</v>
      </c>
      <c r="L4287" s="75">
        <v>68.352699931647294</v>
      </c>
    </row>
    <row r="4288" spans="2:12" x14ac:dyDescent="0.2">
      <c r="B4288" s="71" t="s">
        <v>7222</v>
      </c>
      <c r="C4288" s="72" t="s">
        <v>7221</v>
      </c>
      <c r="D4288" s="72" t="s">
        <v>2687</v>
      </c>
      <c r="E4288" s="72" t="s">
        <v>10118</v>
      </c>
      <c r="F4288" s="72" t="s">
        <v>9990</v>
      </c>
      <c r="G4288" s="116">
        <v>0</v>
      </c>
      <c r="H4288" s="73">
        <v>33.962499999999999</v>
      </c>
      <c r="I4288" s="70">
        <v>0</v>
      </c>
      <c r="J4288" s="74">
        <v>0</v>
      </c>
      <c r="K4288" s="73">
        <v>32.299999999999997</v>
      </c>
      <c r="L4288" s="75">
        <v>0</v>
      </c>
    </row>
    <row r="4289" spans="2:12" x14ac:dyDescent="0.2">
      <c r="B4289" s="71" t="s">
        <v>7222</v>
      </c>
      <c r="C4289" s="72" t="s">
        <v>7221</v>
      </c>
      <c r="D4289" s="72" t="s">
        <v>2921</v>
      </c>
      <c r="E4289" s="72" t="s">
        <v>10118</v>
      </c>
      <c r="F4289" s="72" t="s">
        <v>9983</v>
      </c>
      <c r="G4289" s="116">
        <v>7000</v>
      </c>
      <c r="H4289" s="73">
        <v>173.66184972677601</v>
      </c>
      <c r="I4289" s="70">
        <v>40.308219744366298</v>
      </c>
      <c r="J4289" s="74">
        <v>7500</v>
      </c>
      <c r="K4289" s="73">
        <v>177.5</v>
      </c>
      <c r="L4289" s="75">
        <v>42.253521126760603</v>
      </c>
    </row>
    <row r="4290" spans="2:12" x14ac:dyDescent="0.2">
      <c r="B4290" s="71" t="s">
        <v>7222</v>
      </c>
      <c r="C4290" s="72" t="s">
        <v>7221</v>
      </c>
      <c r="D4290" s="72" t="s">
        <v>2922</v>
      </c>
      <c r="E4290" s="72" t="s">
        <v>10118</v>
      </c>
      <c r="F4290" s="72" t="s">
        <v>9983</v>
      </c>
      <c r="G4290" s="116">
        <v>20000</v>
      </c>
      <c r="H4290" s="73">
        <v>2306.4290450819699</v>
      </c>
      <c r="I4290" s="70">
        <v>8.6714135180730096</v>
      </c>
      <c r="J4290" s="74">
        <v>20000</v>
      </c>
      <c r="K4290" s="73">
        <v>2390.6999999999998</v>
      </c>
      <c r="L4290" s="75">
        <v>8.3657506169741094</v>
      </c>
    </row>
    <row r="4291" spans="2:12" x14ac:dyDescent="0.2">
      <c r="B4291" s="71" t="s">
        <v>7222</v>
      </c>
      <c r="C4291" s="72" t="s">
        <v>7221</v>
      </c>
      <c r="D4291" s="72" t="s">
        <v>6434</v>
      </c>
      <c r="E4291" s="72" t="s">
        <v>10118</v>
      </c>
      <c r="F4291" s="72" t="s">
        <v>9983</v>
      </c>
      <c r="G4291" s="116">
        <v>3900</v>
      </c>
      <c r="H4291" s="73">
        <v>200.78137704918001</v>
      </c>
      <c r="I4291" s="70">
        <v>19.424112222542998</v>
      </c>
      <c r="J4291" s="74">
        <v>3900</v>
      </c>
      <c r="K4291" s="73">
        <v>238</v>
      </c>
      <c r="L4291" s="75">
        <v>16.386554621848699</v>
      </c>
    </row>
    <row r="4292" spans="2:12" x14ac:dyDescent="0.2">
      <c r="B4292" s="71" t="s">
        <v>7222</v>
      </c>
      <c r="C4292" s="72" t="s">
        <v>7221</v>
      </c>
      <c r="D4292" s="72" t="s">
        <v>8980</v>
      </c>
      <c r="E4292" s="72" t="s">
        <v>10118</v>
      </c>
      <c r="F4292" s="72" t="s">
        <v>9983</v>
      </c>
      <c r="G4292" s="116">
        <v>3000</v>
      </c>
      <c r="H4292" s="73">
        <v>141.77129872495399</v>
      </c>
      <c r="I4292" s="70">
        <v>21.160841630012801</v>
      </c>
      <c r="J4292" s="74">
        <v>3000</v>
      </c>
      <c r="K4292" s="73">
        <v>145</v>
      </c>
      <c r="L4292" s="75">
        <v>20.689655172413801</v>
      </c>
    </row>
    <row r="4293" spans="2:12" x14ac:dyDescent="0.2">
      <c r="B4293" s="71" t="s">
        <v>7222</v>
      </c>
      <c r="C4293" s="72" t="s">
        <v>7221</v>
      </c>
      <c r="D4293" s="72" t="s">
        <v>2923</v>
      </c>
      <c r="E4293" s="72" t="s">
        <v>10118</v>
      </c>
      <c r="F4293" s="72" t="s">
        <v>9983</v>
      </c>
      <c r="G4293" s="116">
        <v>1200</v>
      </c>
      <c r="H4293" s="73">
        <v>47.703499999999998</v>
      </c>
      <c r="I4293" s="70">
        <v>25.155386921295101</v>
      </c>
      <c r="J4293" s="74">
        <v>1200</v>
      </c>
      <c r="K4293" s="73">
        <v>48.6</v>
      </c>
      <c r="L4293" s="75">
        <v>24.6913580246914</v>
      </c>
    </row>
    <row r="4294" spans="2:12" x14ac:dyDescent="0.2">
      <c r="B4294" s="71" t="s">
        <v>7222</v>
      </c>
      <c r="C4294" s="72" t="s">
        <v>7221</v>
      </c>
      <c r="D4294" s="72" t="s">
        <v>8981</v>
      </c>
      <c r="E4294" s="72" t="s">
        <v>10118</v>
      </c>
      <c r="F4294" s="72" t="s">
        <v>9983</v>
      </c>
      <c r="G4294" s="116">
        <v>2000</v>
      </c>
      <c r="H4294" s="73">
        <v>51.461903005464499</v>
      </c>
      <c r="I4294" s="70">
        <v>38.863700780510001</v>
      </c>
      <c r="J4294" s="74">
        <v>2000</v>
      </c>
      <c r="K4294" s="73">
        <v>51.9</v>
      </c>
      <c r="L4294" s="75">
        <v>38.535645472061702</v>
      </c>
    </row>
    <row r="4295" spans="2:12" x14ac:dyDescent="0.2">
      <c r="B4295" s="71" t="s">
        <v>7222</v>
      </c>
      <c r="C4295" s="72" t="s">
        <v>7221</v>
      </c>
      <c r="D4295" s="72" t="s">
        <v>8982</v>
      </c>
      <c r="E4295" s="72" t="s">
        <v>10118</v>
      </c>
      <c r="F4295" s="72" t="s">
        <v>9983</v>
      </c>
      <c r="G4295" s="116">
        <v>0</v>
      </c>
      <c r="H4295" s="73">
        <v>59.109265482695797</v>
      </c>
      <c r="I4295" s="70">
        <v>0</v>
      </c>
      <c r="J4295" s="74">
        <v>1000</v>
      </c>
      <c r="K4295" s="73">
        <v>60.3</v>
      </c>
      <c r="L4295" s="75">
        <v>16.583747927031499</v>
      </c>
    </row>
    <row r="4296" spans="2:12" x14ac:dyDescent="0.2">
      <c r="B4296" s="71" t="s">
        <v>7222</v>
      </c>
      <c r="C4296" s="72" t="s">
        <v>7221</v>
      </c>
      <c r="D4296" s="72" t="s">
        <v>8983</v>
      </c>
      <c r="E4296" s="72" t="s">
        <v>10118</v>
      </c>
      <c r="F4296" s="72" t="s">
        <v>9983</v>
      </c>
      <c r="G4296" s="116">
        <v>0</v>
      </c>
      <c r="H4296" s="73">
        <v>68.836977231329698</v>
      </c>
      <c r="I4296" s="70">
        <v>0</v>
      </c>
      <c r="J4296" s="74">
        <v>1500</v>
      </c>
      <c r="K4296" s="73">
        <v>65.5</v>
      </c>
      <c r="L4296" s="75">
        <v>22.900763358778601</v>
      </c>
    </row>
    <row r="4297" spans="2:12" x14ac:dyDescent="0.2">
      <c r="B4297" s="71" t="s">
        <v>7222</v>
      </c>
      <c r="C4297" s="72" t="s">
        <v>7221</v>
      </c>
      <c r="D4297" s="72" t="s">
        <v>2924</v>
      </c>
      <c r="E4297" s="72" t="s">
        <v>10118</v>
      </c>
      <c r="F4297" s="72" t="s">
        <v>9983</v>
      </c>
      <c r="G4297" s="116">
        <v>2000</v>
      </c>
      <c r="H4297" s="73">
        <v>69.6139817850638</v>
      </c>
      <c r="I4297" s="70">
        <v>28.729860707796998</v>
      </c>
      <c r="J4297" s="74">
        <v>2000</v>
      </c>
      <c r="K4297" s="73">
        <v>68.8</v>
      </c>
      <c r="L4297" s="75">
        <v>29.069767441860499</v>
      </c>
    </row>
    <row r="4298" spans="2:12" x14ac:dyDescent="0.2">
      <c r="B4298" s="71" t="s">
        <v>7222</v>
      </c>
      <c r="C4298" s="72" t="s">
        <v>7221</v>
      </c>
      <c r="D4298" s="72" t="s">
        <v>2925</v>
      </c>
      <c r="E4298" s="72" t="s">
        <v>10118</v>
      </c>
      <c r="F4298" s="72" t="s">
        <v>9983</v>
      </c>
      <c r="G4298" s="116">
        <v>6470</v>
      </c>
      <c r="H4298" s="73">
        <v>295.94677003643</v>
      </c>
      <c r="I4298" s="70">
        <v>21.862039579629698</v>
      </c>
      <c r="J4298" s="74">
        <v>6470</v>
      </c>
      <c r="K4298" s="73">
        <v>260.8</v>
      </c>
      <c r="L4298" s="75">
        <v>24.808282208588999</v>
      </c>
    </row>
    <row r="4299" spans="2:12" x14ac:dyDescent="0.2">
      <c r="B4299" s="71" t="s">
        <v>7223</v>
      </c>
      <c r="C4299" s="72" t="s">
        <v>7345</v>
      </c>
      <c r="D4299" s="72" t="s">
        <v>8984</v>
      </c>
      <c r="E4299" s="72" t="s">
        <v>10118</v>
      </c>
      <c r="F4299" s="72" t="s">
        <v>9990</v>
      </c>
      <c r="G4299" s="116">
        <v>0</v>
      </c>
      <c r="H4299" s="73">
        <v>20.7</v>
      </c>
      <c r="I4299" s="70">
        <v>0</v>
      </c>
      <c r="J4299" s="74">
        <v>0</v>
      </c>
      <c r="K4299" s="73">
        <v>23.2</v>
      </c>
      <c r="L4299" s="75">
        <v>0</v>
      </c>
    </row>
    <row r="4300" spans="2:12" x14ac:dyDescent="0.2">
      <c r="B4300" s="71" t="s">
        <v>7223</v>
      </c>
      <c r="C4300" s="72" t="s">
        <v>7345</v>
      </c>
      <c r="D4300" s="72" t="s">
        <v>8985</v>
      </c>
      <c r="E4300" s="72" t="s">
        <v>10118</v>
      </c>
      <c r="F4300" s="72" t="s">
        <v>9990</v>
      </c>
      <c r="G4300" s="116">
        <v>0</v>
      </c>
      <c r="H4300" s="73">
        <v>25.4</v>
      </c>
      <c r="I4300" s="70">
        <v>0</v>
      </c>
      <c r="J4300" s="74">
        <v>0</v>
      </c>
      <c r="K4300" s="73">
        <v>24.6</v>
      </c>
      <c r="L4300" s="75">
        <v>0</v>
      </c>
    </row>
    <row r="4301" spans="2:12" x14ac:dyDescent="0.2">
      <c r="B4301" s="71" t="s">
        <v>7223</v>
      </c>
      <c r="C4301" s="72" t="s">
        <v>7345</v>
      </c>
      <c r="D4301" s="72" t="s">
        <v>2926</v>
      </c>
      <c r="E4301" s="72" t="s">
        <v>10118</v>
      </c>
      <c r="F4301" s="72" t="s">
        <v>9983</v>
      </c>
      <c r="G4301" s="116">
        <v>4530</v>
      </c>
      <c r="H4301" s="73">
        <v>86.1</v>
      </c>
      <c r="I4301" s="70">
        <v>52.613240418118501</v>
      </c>
      <c r="J4301" s="74">
        <v>4530</v>
      </c>
      <c r="K4301" s="73">
        <v>86.1</v>
      </c>
      <c r="L4301" s="75">
        <v>52.613240418118501</v>
      </c>
    </row>
    <row r="4302" spans="2:12" x14ac:dyDescent="0.2">
      <c r="B4302" s="71" t="s">
        <v>7223</v>
      </c>
      <c r="C4302" s="72" t="s">
        <v>7345</v>
      </c>
      <c r="D4302" s="72" t="s">
        <v>2927</v>
      </c>
      <c r="E4302" s="72" t="s">
        <v>10118</v>
      </c>
      <c r="F4302" s="72" t="s">
        <v>9990</v>
      </c>
      <c r="G4302" s="116">
        <v>0</v>
      </c>
      <c r="H4302" s="73">
        <v>23.4</v>
      </c>
      <c r="I4302" s="70">
        <v>0</v>
      </c>
      <c r="J4302" s="74">
        <v>0</v>
      </c>
      <c r="K4302" s="73">
        <v>23.8</v>
      </c>
      <c r="L4302" s="75">
        <v>0</v>
      </c>
    </row>
    <row r="4303" spans="2:12" x14ac:dyDescent="0.2">
      <c r="B4303" s="71" t="s">
        <v>7223</v>
      </c>
      <c r="C4303" s="72" t="s">
        <v>7345</v>
      </c>
      <c r="D4303" s="72" t="s">
        <v>8986</v>
      </c>
      <c r="E4303" s="72" t="s">
        <v>10118</v>
      </c>
      <c r="F4303" s="72" t="s">
        <v>9990</v>
      </c>
      <c r="G4303" s="116">
        <v>0</v>
      </c>
      <c r="H4303" s="73">
        <v>59.2</v>
      </c>
      <c r="I4303" s="70">
        <v>0</v>
      </c>
      <c r="J4303" s="74">
        <v>0</v>
      </c>
      <c r="K4303" s="73">
        <v>62.2</v>
      </c>
      <c r="L4303" s="75">
        <v>0</v>
      </c>
    </row>
    <row r="4304" spans="2:12" x14ac:dyDescent="0.2">
      <c r="B4304" s="71" t="s">
        <v>7223</v>
      </c>
      <c r="C4304" s="72" t="s">
        <v>7345</v>
      </c>
      <c r="D4304" s="72" t="s">
        <v>2928</v>
      </c>
      <c r="E4304" s="72" t="s">
        <v>10118</v>
      </c>
      <c r="F4304" s="72" t="s">
        <v>9983</v>
      </c>
      <c r="G4304" s="116">
        <v>9500</v>
      </c>
      <c r="H4304" s="73">
        <v>226</v>
      </c>
      <c r="I4304" s="70">
        <v>42.035398230088497</v>
      </c>
      <c r="J4304" s="74">
        <v>9420</v>
      </c>
      <c r="K4304" s="73">
        <v>225.8</v>
      </c>
      <c r="L4304" s="75">
        <v>41.718334809566002</v>
      </c>
    </row>
    <row r="4305" spans="2:12" x14ac:dyDescent="0.2">
      <c r="B4305" s="71" t="s">
        <v>7223</v>
      </c>
      <c r="C4305" s="72" t="s">
        <v>7345</v>
      </c>
      <c r="D4305" s="72" t="s">
        <v>5631</v>
      </c>
      <c r="E4305" s="72" t="s">
        <v>10118</v>
      </c>
      <c r="F4305" s="72" t="s">
        <v>9983</v>
      </c>
      <c r="G4305" s="116">
        <v>1320</v>
      </c>
      <c r="H4305" s="73">
        <v>90.5</v>
      </c>
      <c r="I4305" s="70">
        <v>14.585635359116001</v>
      </c>
      <c r="J4305" s="74">
        <v>1370</v>
      </c>
      <c r="K4305" s="73">
        <v>95.2</v>
      </c>
      <c r="L4305" s="75">
        <v>14.390756302521</v>
      </c>
    </row>
    <row r="4306" spans="2:12" x14ac:dyDescent="0.2">
      <c r="B4306" s="71" t="s">
        <v>7223</v>
      </c>
      <c r="C4306" s="72" t="s">
        <v>7345</v>
      </c>
      <c r="D4306" s="72" t="s">
        <v>2929</v>
      </c>
      <c r="E4306" s="72" t="s">
        <v>10118</v>
      </c>
      <c r="F4306" s="72" t="s">
        <v>9983</v>
      </c>
      <c r="G4306" s="116">
        <v>11700</v>
      </c>
      <c r="H4306" s="73">
        <v>705.8</v>
      </c>
      <c r="I4306" s="70">
        <v>16.576933975630499</v>
      </c>
      <c r="J4306" s="74">
        <v>11750</v>
      </c>
      <c r="K4306" s="73">
        <v>720</v>
      </c>
      <c r="L4306" s="75">
        <v>16.3194444444444</v>
      </c>
    </row>
    <row r="4307" spans="2:12" x14ac:dyDescent="0.2">
      <c r="B4307" s="71" t="s">
        <v>7223</v>
      </c>
      <c r="C4307" s="72" t="s">
        <v>7345</v>
      </c>
      <c r="D4307" s="72" t="s">
        <v>2930</v>
      </c>
      <c r="E4307" s="72" t="s">
        <v>10118</v>
      </c>
      <c r="F4307" s="72" t="s">
        <v>9983</v>
      </c>
      <c r="G4307" s="116">
        <v>23934</v>
      </c>
      <c r="H4307" s="73">
        <v>572.70000000000005</v>
      </c>
      <c r="I4307" s="70">
        <v>41.791513881613398</v>
      </c>
      <c r="J4307" s="74">
        <v>24221</v>
      </c>
      <c r="K4307" s="73">
        <v>564.70000000000005</v>
      </c>
      <c r="L4307" s="75">
        <v>42.891800956259999</v>
      </c>
    </row>
    <row r="4308" spans="2:12" x14ac:dyDescent="0.2">
      <c r="B4308" s="71" t="s">
        <v>7223</v>
      </c>
      <c r="C4308" s="72" t="s">
        <v>7345</v>
      </c>
      <c r="D4308" s="72" t="s">
        <v>2931</v>
      </c>
      <c r="E4308" s="72" t="s">
        <v>10118</v>
      </c>
      <c r="F4308" s="72" t="s">
        <v>9983</v>
      </c>
      <c r="G4308" s="116">
        <v>770</v>
      </c>
      <c r="H4308" s="73">
        <v>55.5</v>
      </c>
      <c r="I4308" s="70">
        <v>13.873873873873899</v>
      </c>
      <c r="J4308" s="74">
        <v>780</v>
      </c>
      <c r="K4308" s="73">
        <v>55.3</v>
      </c>
      <c r="L4308" s="75">
        <v>14.104882459312799</v>
      </c>
    </row>
    <row r="4309" spans="2:12" x14ac:dyDescent="0.2">
      <c r="B4309" s="71" t="s">
        <v>7223</v>
      </c>
      <c r="C4309" s="72" t="s">
        <v>7345</v>
      </c>
      <c r="D4309" s="72" t="s">
        <v>2932</v>
      </c>
      <c r="E4309" s="72" t="s">
        <v>10118</v>
      </c>
      <c r="F4309" s="72" t="s">
        <v>9983</v>
      </c>
      <c r="G4309" s="116">
        <v>4997</v>
      </c>
      <c r="H4309" s="73">
        <v>245.6</v>
      </c>
      <c r="I4309" s="70">
        <v>20.3460912052117</v>
      </c>
      <c r="J4309" s="74">
        <v>5209</v>
      </c>
      <c r="K4309" s="73">
        <v>240.5</v>
      </c>
      <c r="L4309" s="75">
        <v>21.6590436590437</v>
      </c>
    </row>
    <row r="4310" spans="2:12" x14ac:dyDescent="0.2">
      <c r="B4310" s="71" t="s">
        <v>7223</v>
      </c>
      <c r="C4310" s="72" t="s">
        <v>7345</v>
      </c>
      <c r="D4310" s="72" t="s">
        <v>2933</v>
      </c>
      <c r="E4310" s="72" t="s">
        <v>10118</v>
      </c>
      <c r="F4310" s="72" t="s">
        <v>9983</v>
      </c>
      <c r="G4310" s="116">
        <v>4480</v>
      </c>
      <c r="H4310" s="73">
        <v>81.8</v>
      </c>
      <c r="I4310" s="70">
        <v>54.767726161369197</v>
      </c>
      <c r="J4310" s="74">
        <v>4540</v>
      </c>
      <c r="K4310" s="73">
        <v>81.599999999999994</v>
      </c>
      <c r="L4310" s="75">
        <v>55.637254901960802</v>
      </c>
    </row>
    <row r="4311" spans="2:12" x14ac:dyDescent="0.2">
      <c r="B4311" s="71" t="s">
        <v>7223</v>
      </c>
      <c r="C4311" s="72" t="s">
        <v>7345</v>
      </c>
      <c r="D4311" s="72" t="s">
        <v>2934</v>
      </c>
      <c r="E4311" s="72" t="s">
        <v>10118</v>
      </c>
      <c r="F4311" s="72" t="s">
        <v>9983</v>
      </c>
      <c r="G4311" s="116">
        <v>9361</v>
      </c>
      <c r="H4311" s="73">
        <v>315.2</v>
      </c>
      <c r="I4311" s="70">
        <v>29.698604060913699</v>
      </c>
      <c r="J4311" s="74">
        <v>9642</v>
      </c>
      <c r="K4311" s="73">
        <v>317.3</v>
      </c>
      <c r="L4311" s="75">
        <v>30.3876457611094</v>
      </c>
    </row>
    <row r="4312" spans="2:12" x14ac:dyDescent="0.2">
      <c r="B4312" s="71" t="s">
        <v>7223</v>
      </c>
      <c r="C4312" s="72" t="s">
        <v>7345</v>
      </c>
      <c r="D4312" s="72" t="s">
        <v>3855</v>
      </c>
      <c r="E4312" s="72" t="s">
        <v>10118</v>
      </c>
      <c r="F4312" s="72" t="s">
        <v>9983</v>
      </c>
      <c r="G4312" s="116">
        <v>484</v>
      </c>
      <c r="H4312" s="73">
        <v>108.2</v>
      </c>
      <c r="I4312" s="70">
        <v>4.4731977818853998</v>
      </c>
      <c r="J4312" s="74">
        <v>484</v>
      </c>
      <c r="K4312" s="73">
        <v>112.6</v>
      </c>
      <c r="L4312" s="75">
        <v>4.2984014209591503</v>
      </c>
    </row>
    <row r="4313" spans="2:12" x14ac:dyDescent="0.2">
      <c r="B4313" s="71" t="s">
        <v>7223</v>
      </c>
      <c r="C4313" s="72" t="s">
        <v>7345</v>
      </c>
      <c r="D4313" s="72" t="s">
        <v>8987</v>
      </c>
      <c r="E4313" s="72" t="s">
        <v>10118</v>
      </c>
      <c r="F4313" s="72" t="s">
        <v>9990</v>
      </c>
      <c r="G4313" s="116">
        <v>0</v>
      </c>
      <c r="H4313" s="73">
        <v>12.8</v>
      </c>
      <c r="I4313" s="70">
        <v>0</v>
      </c>
      <c r="J4313" s="74">
        <v>0</v>
      </c>
      <c r="K4313" s="73">
        <v>13.2</v>
      </c>
      <c r="L4313" s="75">
        <v>0</v>
      </c>
    </row>
    <row r="4314" spans="2:12" x14ac:dyDescent="0.2">
      <c r="B4314" s="71" t="s">
        <v>7223</v>
      </c>
      <c r="C4314" s="72" t="s">
        <v>7345</v>
      </c>
      <c r="D4314" s="72" t="s">
        <v>3856</v>
      </c>
      <c r="E4314" s="72" t="s">
        <v>10118</v>
      </c>
      <c r="F4314" s="72" t="s">
        <v>9983</v>
      </c>
      <c r="G4314" s="116">
        <v>30390</v>
      </c>
      <c r="H4314" s="73">
        <v>608.4</v>
      </c>
      <c r="I4314" s="70">
        <v>49.950690335305701</v>
      </c>
      <c r="J4314" s="74">
        <v>31320</v>
      </c>
      <c r="K4314" s="73">
        <v>606.5</v>
      </c>
      <c r="L4314" s="75">
        <v>51.640560593569703</v>
      </c>
    </row>
    <row r="4315" spans="2:12" x14ac:dyDescent="0.2">
      <c r="B4315" s="71" t="s">
        <v>7223</v>
      </c>
      <c r="C4315" s="72" t="s">
        <v>7345</v>
      </c>
      <c r="D4315" s="72" t="s">
        <v>3857</v>
      </c>
      <c r="E4315" s="72" t="s">
        <v>10118</v>
      </c>
      <c r="F4315" s="72" t="s">
        <v>9983</v>
      </c>
      <c r="G4315" s="116">
        <v>4650</v>
      </c>
      <c r="H4315" s="73">
        <v>97.9</v>
      </c>
      <c r="I4315" s="70">
        <v>47.497446373850899</v>
      </c>
      <c r="J4315" s="74">
        <v>4600</v>
      </c>
      <c r="K4315" s="73">
        <v>101.9</v>
      </c>
      <c r="L4315" s="75">
        <v>45.1422963689892</v>
      </c>
    </row>
    <row r="4316" spans="2:12" x14ac:dyDescent="0.2">
      <c r="B4316" s="71" t="s">
        <v>7223</v>
      </c>
      <c r="C4316" s="72" t="s">
        <v>7345</v>
      </c>
      <c r="D4316" s="72" t="s">
        <v>3858</v>
      </c>
      <c r="E4316" s="72" t="s">
        <v>10118</v>
      </c>
      <c r="F4316" s="72" t="s">
        <v>9983</v>
      </c>
      <c r="G4316" s="116">
        <v>6730</v>
      </c>
      <c r="H4316" s="73">
        <v>80.8</v>
      </c>
      <c r="I4316" s="70">
        <v>83.292079207920807</v>
      </c>
      <c r="J4316" s="74">
        <v>6921</v>
      </c>
      <c r="K4316" s="73">
        <v>83.1</v>
      </c>
      <c r="L4316" s="75">
        <v>83.285198555956697</v>
      </c>
    </row>
    <row r="4317" spans="2:12" x14ac:dyDescent="0.2">
      <c r="B4317" s="71" t="s">
        <v>7223</v>
      </c>
      <c r="C4317" s="72" t="s">
        <v>7345</v>
      </c>
      <c r="D4317" s="72" t="s">
        <v>3859</v>
      </c>
      <c r="E4317" s="72" t="s">
        <v>10118</v>
      </c>
      <c r="F4317" s="72" t="s">
        <v>9983</v>
      </c>
      <c r="G4317" s="116">
        <v>12081</v>
      </c>
      <c r="H4317" s="73">
        <v>287.10000000000002</v>
      </c>
      <c r="I4317" s="70">
        <v>42.079414838035497</v>
      </c>
      <c r="J4317" s="74">
        <v>13296</v>
      </c>
      <c r="K4317" s="73">
        <v>291</v>
      </c>
      <c r="L4317" s="75">
        <v>45.690721649484502</v>
      </c>
    </row>
    <row r="4318" spans="2:12" x14ac:dyDescent="0.2">
      <c r="B4318" s="71" t="s">
        <v>7223</v>
      </c>
      <c r="C4318" s="72" t="s">
        <v>7345</v>
      </c>
      <c r="D4318" s="72" t="s">
        <v>3860</v>
      </c>
      <c r="E4318" s="72" t="s">
        <v>10118</v>
      </c>
      <c r="F4318" s="72" t="s">
        <v>9983</v>
      </c>
      <c r="G4318" s="116">
        <v>73325</v>
      </c>
      <c r="H4318" s="73">
        <v>1666.7</v>
      </c>
      <c r="I4318" s="70">
        <v>43.994120117597603</v>
      </c>
      <c r="J4318" s="74">
        <v>82515</v>
      </c>
      <c r="K4318" s="73">
        <v>1680.3</v>
      </c>
      <c r="L4318" s="75">
        <v>49.107302267452198</v>
      </c>
    </row>
    <row r="4319" spans="2:12" x14ac:dyDescent="0.2">
      <c r="B4319" s="71" t="s">
        <v>7223</v>
      </c>
      <c r="C4319" s="72" t="s">
        <v>7345</v>
      </c>
      <c r="D4319" s="72" t="s">
        <v>3861</v>
      </c>
      <c r="E4319" s="72" t="s">
        <v>10118</v>
      </c>
      <c r="F4319" s="72" t="s">
        <v>9983</v>
      </c>
      <c r="G4319" s="116">
        <v>10360</v>
      </c>
      <c r="H4319" s="73">
        <v>445.8</v>
      </c>
      <c r="I4319" s="70">
        <v>23.239120681920099</v>
      </c>
      <c r="J4319" s="74">
        <v>11400</v>
      </c>
      <c r="K4319" s="73">
        <v>445.2</v>
      </c>
      <c r="L4319" s="75">
        <v>25.606469002695398</v>
      </c>
    </row>
    <row r="4320" spans="2:12" x14ac:dyDescent="0.2">
      <c r="B4320" s="71" t="s">
        <v>7223</v>
      </c>
      <c r="C4320" s="72" t="s">
        <v>7345</v>
      </c>
      <c r="D4320" s="72" t="s">
        <v>3862</v>
      </c>
      <c r="E4320" s="72" t="s">
        <v>10118</v>
      </c>
      <c r="F4320" s="72" t="s">
        <v>9983</v>
      </c>
      <c r="G4320" s="116">
        <v>276093</v>
      </c>
      <c r="H4320" s="73">
        <v>3298.6</v>
      </c>
      <c r="I4320" s="70">
        <v>83.700054568604898</v>
      </c>
      <c r="J4320" s="74">
        <v>287208</v>
      </c>
      <c r="K4320" s="73">
        <v>3347.8</v>
      </c>
      <c r="L4320" s="75">
        <v>85.790071091463005</v>
      </c>
    </row>
    <row r="4321" spans="2:12" x14ac:dyDescent="0.2">
      <c r="B4321" s="71" t="s">
        <v>7223</v>
      </c>
      <c r="C4321" s="72" t="s">
        <v>7345</v>
      </c>
      <c r="D4321" s="72" t="s">
        <v>3863</v>
      </c>
      <c r="E4321" s="72" t="s">
        <v>10118</v>
      </c>
      <c r="F4321" s="72" t="s">
        <v>9983</v>
      </c>
      <c r="G4321" s="116">
        <v>5100</v>
      </c>
      <c r="H4321" s="73">
        <v>85.6</v>
      </c>
      <c r="I4321" s="70">
        <v>59.5794392523364</v>
      </c>
      <c r="J4321" s="74">
        <v>5200</v>
      </c>
      <c r="K4321" s="73">
        <v>89.6</v>
      </c>
      <c r="L4321" s="75">
        <v>58.035714285714299</v>
      </c>
    </row>
    <row r="4322" spans="2:12" x14ac:dyDescent="0.2">
      <c r="B4322" s="71" t="s">
        <v>7223</v>
      </c>
      <c r="C4322" s="72" t="s">
        <v>7345</v>
      </c>
      <c r="D4322" s="72" t="s">
        <v>2942</v>
      </c>
      <c r="E4322" s="72" t="s">
        <v>10118</v>
      </c>
      <c r="F4322" s="72" t="s">
        <v>9983</v>
      </c>
      <c r="G4322" s="116">
        <v>11837</v>
      </c>
      <c r="H4322" s="73">
        <v>214</v>
      </c>
      <c r="I4322" s="70">
        <v>55.313084112149497</v>
      </c>
      <c r="J4322" s="74">
        <v>12204</v>
      </c>
      <c r="K4322" s="73">
        <v>214.7</v>
      </c>
      <c r="L4322" s="75">
        <v>56.842105263157897</v>
      </c>
    </row>
    <row r="4323" spans="2:12" x14ac:dyDescent="0.2">
      <c r="B4323" s="71" t="s">
        <v>7223</v>
      </c>
      <c r="C4323" s="72" t="s">
        <v>7345</v>
      </c>
      <c r="D4323" s="72" t="s">
        <v>8988</v>
      </c>
      <c r="E4323" s="72" t="s">
        <v>10118</v>
      </c>
      <c r="F4323" s="72" t="s">
        <v>9990</v>
      </c>
      <c r="G4323" s="116">
        <v>0</v>
      </c>
      <c r="H4323" s="73">
        <v>26.4</v>
      </c>
      <c r="I4323" s="70">
        <v>0</v>
      </c>
      <c r="J4323" s="74">
        <v>0</v>
      </c>
      <c r="K4323" s="73">
        <v>27.2</v>
      </c>
      <c r="L4323" s="75">
        <v>0</v>
      </c>
    </row>
    <row r="4324" spans="2:12" x14ac:dyDescent="0.2">
      <c r="B4324" s="71" t="s">
        <v>7223</v>
      </c>
      <c r="C4324" s="72" t="s">
        <v>7345</v>
      </c>
      <c r="D4324" s="72" t="s">
        <v>2943</v>
      </c>
      <c r="E4324" s="72" t="s">
        <v>10118</v>
      </c>
      <c r="F4324" s="72" t="s">
        <v>9983</v>
      </c>
      <c r="G4324" s="116">
        <v>10000</v>
      </c>
      <c r="H4324" s="73">
        <v>263.39999999999998</v>
      </c>
      <c r="I4324" s="70">
        <v>37.965072133637101</v>
      </c>
      <c r="J4324" s="74">
        <v>10000</v>
      </c>
      <c r="K4324" s="73">
        <v>269.89999999999998</v>
      </c>
      <c r="L4324" s="75">
        <v>37.050759540570603</v>
      </c>
    </row>
    <row r="4325" spans="2:12" x14ac:dyDescent="0.2">
      <c r="B4325" s="71" t="s">
        <v>7223</v>
      </c>
      <c r="C4325" s="72" t="s">
        <v>7345</v>
      </c>
      <c r="D4325" s="72" t="s">
        <v>2944</v>
      </c>
      <c r="E4325" s="72" t="s">
        <v>10118</v>
      </c>
      <c r="F4325" s="72" t="s">
        <v>9983</v>
      </c>
      <c r="G4325" s="116">
        <v>25770</v>
      </c>
      <c r="H4325" s="73">
        <v>804.7</v>
      </c>
      <c r="I4325" s="70">
        <v>32.024356903193699</v>
      </c>
      <c r="J4325" s="74">
        <v>26710</v>
      </c>
      <c r="K4325" s="73">
        <v>813</v>
      </c>
      <c r="L4325" s="75">
        <v>32.853628536285399</v>
      </c>
    </row>
    <row r="4326" spans="2:12" x14ac:dyDescent="0.2">
      <c r="B4326" s="71" t="s">
        <v>7223</v>
      </c>
      <c r="C4326" s="72" t="s">
        <v>7345</v>
      </c>
      <c r="D4326" s="72" t="s">
        <v>2945</v>
      </c>
      <c r="E4326" s="72" t="s">
        <v>10118</v>
      </c>
      <c r="F4326" s="72" t="s">
        <v>9983</v>
      </c>
      <c r="G4326" s="116">
        <v>25000</v>
      </c>
      <c r="H4326" s="73">
        <v>627.4</v>
      </c>
      <c r="I4326" s="70">
        <v>39.846987567739902</v>
      </c>
      <c r="J4326" s="74">
        <v>25000</v>
      </c>
      <c r="K4326" s="73">
        <v>640.79999999999995</v>
      </c>
      <c r="L4326" s="75">
        <v>39.013732833957597</v>
      </c>
    </row>
    <row r="4327" spans="2:12" x14ac:dyDescent="0.2">
      <c r="B4327" s="71" t="s">
        <v>7223</v>
      </c>
      <c r="C4327" s="72" t="s">
        <v>7345</v>
      </c>
      <c r="D4327" s="72" t="s">
        <v>2946</v>
      </c>
      <c r="E4327" s="72" t="s">
        <v>10118</v>
      </c>
      <c r="F4327" s="72" t="s">
        <v>9983</v>
      </c>
      <c r="G4327" s="116">
        <v>6493</v>
      </c>
      <c r="H4327" s="73">
        <v>168.7</v>
      </c>
      <c r="I4327" s="70">
        <v>38.4884410195614</v>
      </c>
      <c r="J4327" s="74">
        <v>7004</v>
      </c>
      <c r="K4327" s="73">
        <v>178.4</v>
      </c>
      <c r="L4327" s="75">
        <v>39.260089686098702</v>
      </c>
    </row>
    <row r="4328" spans="2:12" x14ac:dyDescent="0.2">
      <c r="B4328" s="71" t="s">
        <v>7223</v>
      </c>
      <c r="C4328" s="72" t="s">
        <v>7345</v>
      </c>
      <c r="D4328" s="72" t="s">
        <v>2947</v>
      </c>
      <c r="E4328" s="72" t="s">
        <v>10118</v>
      </c>
      <c r="F4328" s="72" t="s">
        <v>9983</v>
      </c>
      <c r="G4328" s="116">
        <v>2140</v>
      </c>
      <c r="H4328" s="73">
        <v>76.5</v>
      </c>
      <c r="I4328" s="70">
        <v>27.973856209150298</v>
      </c>
      <c r="J4328" s="74">
        <v>2270</v>
      </c>
      <c r="K4328" s="73">
        <v>79</v>
      </c>
      <c r="L4328" s="75">
        <v>28.734177215189899</v>
      </c>
    </row>
    <row r="4329" spans="2:12" x14ac:dyDescent="0.2">
      <c r="B4329" s="71" t="s">
        <v>7223</v>
      </c>
      <c r="C4329" s="72" t="s">
        <v>7345</v>
      </c>
      <c r="D4329" s="72" t="s">
        <v>6374</v>
      </c>
      <c r="E4329" s="72" t="s">
        <v>10118</v>
      </c>
      <c r="F4329" s="72" t="s">
        <v>9990</v>
      </c>
      <c r="G4329" s="116">
        <v>0</v>
      </c>
      <c r="H4329" s="73">
        <v>23.1</v>
      </c>
      <c r="I4329" s="70">
        <v>0</v>
      </c>
      <c r="J4329" s="74">
        <v>0</v>
      </c>
      <c r="K4329" s="73">
        <v>22.8</v>
      </c>
      <c r="L4329" s="75">
        <v>0</v>
      </c>
    </row>
    <row r="4330" spans="2:12" x14ac:dyDescent="0.2">
      <c r="B4330" s="71" t="s">
        <v>7223</v>
      </c>
      <c r="C4330" s="72" t="s">
        <v>7345</v>
      </c>
      <c r="D4330" s="72" t="s">
        <v>8989</v>
      </c>
      <c r="E4330" s="72" t="s">
        <v>10118</v>
      </c>
      <c r="F4330" s="72" t="s">
        <v>9990</v>
      </c>
      <c r="G4330" s="116">
        <v>0</v>
      </c>
      <c r="H4330" s="73">
        <v>39.4</v>
      </c>
      <c r="I4330" s="70">
        <v>0</v>
      </c>
      <c r="J4330" s="74">
        <v>0</v>
      </c>
      <c r="K4330" s="73">
        <v>38.700000000000003</v>
      </c>
      <c r="L4330" s="75">
        <v>0</v>
      </c>
    </row>
    <row r="4331" spans="2:12" x14ac:dyDescent="0.2">
      <c r="B4331" s="71" t="s">
        <v>7223</v>
      </c>
      <c r="C4331" s="72" t="s">
        <v>7345</v>
      </c>
      <c r="D4331" s="72" t="s">
        <v>2948</v>
      </c>
      <c r="E4331" s="72" t="s">
        <v>10118</v>
      </c>
      <c r="F4331" s="72" t="s">
        <v>9983</v>
      </c>
      <c r="G4331" s="116">
        <v>16341</v>
      </c>
      <c r="H4331" s="73">
        <v>443.4</v>
      </c>
      <c r="I4331" s="70">
        <v>36.8538565629229</v>
      </c>
      <c r="J4331" s="74">
        <v>16341</v>
      </c>
      <c r="K4331" s="73">
        <v>455.8</v>
      </c>
      <c r="L4331" s="75">
        <v>35.851250548486199</v>
      </c>
    </row>
    <row r="4332" spans="2:12" x14ac:dyDescent="0.2">
      <c r="B4332" s="71" t="s">
        <v>7223</v>
      </c>
      <c r="C4332" s="72" t="s">
        <v>7345</v>
      </c>
      <c r="D4332" s="72" t="s">
        <v>2949</v>
      </c>
      <c r="E4332" s="72" t="s">
        <v>10118</v>
      </c>
      <c r="F4332" s="72" t="s">
        <v>9983</v>
      </c>
      <c r="G4332" s="116">
        <v>11872</v>
      </c>
      <c r="H4332" s="73">
        <v>326.5</v>
      </c>
      <c r="I4332" s="70">
        <v>36.361408882082699</v>
      </c>
      <c r="J4332" s="74">
        <v>11919</v>
      </c>
      <c r="K4332" s="73">
        <v>327.8</v>
      </c>
      <c r="L4332" s="75">
        <v>36.360585723001797</v>
      </c>
    </row>
    <row r="4333" spans="2:12" x14ac:dyDescent="0.2">
      <c r="B4333" s="71" t="s">
        <v>7223</v>
      </c>
      <c r="C4333" s="72" t="s">
        <v>7345</v>
      </c>
      <c r="D4333" s="72" t="s">
        <v>2950</v>
      </c>
      <c r="E4333" s="72" t="s">
        <v>10118</v>
      </c>
      <c r="F4333" s="72" t="s">
        <v>9983</v>
      </c>
      <c r="G4333" s="116">
        <v>18960</v>
      </c>
      <c r="H4333" s="73">
        <v>656</v>
      </c>
      <c r="I4333" s="70">
        <v>28.902439024390201</v>
      </c>
      <c r="J4333" s="74">
        <v>19180</v>
      </c>
      <c r="K4333" s="73">
        <v>660.7</v>
      </c>
      <c r="L4333" s="75">
        <v>29.0298168609051</v>
      </c>
    </row>
    <row r="4334" spans="2:12" x14ac:dyDescent="0.2">
      <c r="B4334" s="71" t="s">
        <v>7223</v>
      </c>
      <c r="C4334" s="72" t="s">
        <v>7345</v>
      </c>
      <c r="D4334" s="72" t="s">
        <v>2951</v>
      </c>
      <c r="E4334" s="72" t="s">
        <v>10118</v>
      </c>
      <c r="F4334" s="72" t="s">
        <v>9983</v>
      </c>
      <c r="G4334" s="116">
        <v>4600</v>
      </c>
      <c r="H4334" s="73">
        <v>164.9</v>
      </c>
      <c r="I4334" s="70">
        <v>27.8956943602183</v>
      </c>
      <c r="J4334" s="74">
        <v>4600</v>
      </c>
      <c r="K4334" s="73">
        <v>170.9</v>
      </c>
      <c r="L4334" s="75">
        <v>26.916325336454101</v>
      </c>
    </row>
    <row r="4335" spans="2:12" x14ac:dyDescent="0.2">
      <c r="B4335" s="71" t="s">
        <v>7223</v>
      </c>
      <c r="C4335" s="72" t="s">
        <v>7345</v>
      </c>
      <c r="D4335" s="72" t="s">
        <v>2952</v>
      </c>
      <c r="E4335" s="72" t="s">
        <v>10118</v>
      </c>
      <c r="F4335" s="72" t="s">
        <v>9983</v>
      </c>
      <c r="G4335" s="116">
        <v>75317</v>
      </c>
      <c r="H4335" s="73">
        <v>1795.4</v>
      </c>
      <c r="I4335" s="70">
        <v>41.9499832906316</v>
      </c>
      <c r="J4335" s="74">
        <v>92000</v>
      </c>
      <c r="K4335" s="73">
        <v>1814.6</v>
      </c>
      <c r="L4335" s="75">
        <v>50.699878761159503</v>
      </c>
    </row>
    <row r="4336" spans="2:12" x14ac:dyDescent="0.2">
      <c r="B4336" s="71" t="s">
        <v>7223</v>
      </c>
      <c r="C4336" s="72" t="s">
        <v>7345</v>
      </c>
      <c r="D4336" s="72" t="s">
        <v>2953</v>
      </c>
      <c r="E4336" s="72" t="s">
        <v>10118</v>
      </c>
      <c r="F4336" s="72" t="s">
        <v>9983</v>
      </c>
      <c r="G4336" s="116">
        <v>24848</v>
      </c>
      <c r="H4336" s="73">
        <v>394.1</v>
      </c>
      <c r="I4336" s="70">
        <v>63.049987312864801</v>
      </c>
      <c r="J4336" s="74">
        <v>25221</v>
      </c>
      <c r="K4336" s="73">
        <v>409.2</v>
      </c>
      <c r="L4336" s="75">
        <v>61.634897360703803</v>
      </c>
    </row>
    <row r="4337" spans="2:12" x14ac:dyDescent="0.2">
      <c r="B4337" s="71" t="s">
        <v>7223</v>
      </c>
      <c r="C4337" s="72" t="s">
        <v>7345</v>
      </c>
      <c r="D4337" s="72" t="s">
        <v>2954</v>
      </c>
      <c r="E4337" s="72" t="s">
        <v>10118</v>
      </c>
      <c r="F4337" s="72" t="s">
        <v>9983</v>
      </c>
      <c r="G4337" s="116">
        <v>3300</v>
      </c>
      <c r="H4337" s="73">
        <v>120.4</v>
      </c>
      <c r="I4337" s="70">
        <v>27.408637873754198</v>
      </c>
      <c r="J4337" s="74">
        <v>3500</v>
      </c>
      <c r="K4337" s="73">
        <v>121.3</v>
      </c>
      <c r="L4337" s="75">
        <v>28.854080791426199</v>
      </c>
    </row>
    <row r="4338" spans="2:12" x14ac:dyDescent="0.2">
      <c r="B4338" s="71" t="s">
        <v>7223</v>
      </c>
      <c r="C4338" s="72" t="s">
        <v>7345</v>
      </c>
      <c r="D4338" s="72" t="s">
        <v>2955</v>
      </c>
      <c r="E4338" s="72" t="s">
        <v>10118</v>
      </c>
      <c r="F4338" s="72" t="s">
        <v>9983</v>
      </c>
      <c r="G4338" s="116">
        <v>13900</v>
      </c>
      <c r="H4338" s="73">
        <v>342.1</v>
      </c>
      <c r="I4338" s="70">
        <v>40.631394329143497</v>
      </c>
      <c r="J4338" s="74">
        <v>13900</v>
      </c>
      <c r="K4338" s="73">
        <v>345</v>
      </c>
      <c r="L4338" s="75">
        <v>40.289855072463801</v>
      </c>
    </row>
    <row r="4339" spans="2:12" x14ac:dyDescent="0.2">
      <c r="B4339" s="71" t="s">
        <v>7223</v>
      </c>
      <c r="C4339" s="72" t="s">
        <v>7345</v>
      </c>
      <c r="D4339" s="72" t="s">
        <v>8990</v>
      </c>
      <c r="E4339" s="72" t="s">
        <v>10118</v>
      </c>
      <c r="F4339" s="72" t="s">
        <v>9990</v>
      </c>
      <c r="G4339" s="116">
        <v>0</v>
      </c>
      <c r="H4339" s="73">
        <v>210.8</v>
      </c>
      <c r="I4339" s="70">
        <v>0</v>
      </c>
      <c r="J4339" s="74">
        <v>0</v>
      </c>
      <c r="K4339" s="73">
        <v>210.8</v>
      </c>
      <c r="L4339" s="75">
        <v>0</v>
      </c>
    </row>
    <row r="4340" spans="2:12" x14ac:dyDescent="0.2">
      <c r="B4340" s="71" t="s">
        <v>7223</v>
      </c>
      <c r="C4340" s="72" t="s">
        <v>7345</v>
      </c>
      <c r="D4340" s="72" t="s">
        <v>7798</v>
      </c>
      <c r="E4340" s="72" t="s">
        <v>10118</v>
      </c>
      <c r="F4340" s="72" t="s">
        <v>9983</v>
      </c>
      <c r="G4340" s="116">
        <v>530</v>
      </c>
      <c r="H4340" s="73">
        <v>31.4</v>
      </c>
      <c r="I4340" s="70">
        <v>16.878980891719699</v>
      </c>
      <c r="J4340" s="74">
        <v>530</v>
      </c>
      <c r="K4340" s="73">
        <v>29.6</v>
      </c>
      <c r="L4340" s="75">
        <v>17.9054054054054</v>
      </c>
    </row>
    <row r="4341" spans="2:12" x14ac:dyDescent="0.2">
      <c r="B4341" s="71" t="s">
        <v>7223</v>
      </c>
      <c r="C4341" s="72" t="s">
        <v>7345</v>
      </c>
      <c r="D4341" s="72" t="s">
        <v>2956</v>
      </c>
      <c r="E4341" s="72" t="s">
        <v>10118</v>
      </c>
      <c r="F4341" s="72" t="s">
        <v>9983</v>
      </c>
      <c r="G4341" s="116">
        <v>148000</v>
      </c>
      <c r="H4341" s="73">
        <v>1856.9</v>
      </c>
      <c r="I4341" s="70">
        <v>79.702730357046704</v>
      </c>
      <c r="J4341" s="74">
        <v>148000</v>
      </c>
      <c r="K4341" s="73">
        <v>1857.9</v>
      </c>
      <c r="L4341" s="75">
        <v>79.659830991980201</v>
      </c>
    </row>
    <row r="4342" spans="2:12" x14ac:dyDescent="0.2">
      <c r="B4342" s="71" t="s">
        <v>7223</v>
      </c>
      <c r="C4342" s="72" t="s">
        <v>7345</v>
      </c>
      <c r="D4342" s="72" t="s">
        <v>2957</v>
      </c>
      <c r="E4342" s="72" t="s">
        <v>10118</v>
      </c>
      <c r="F4342" s="72" t="s">
        <v>9983</v>
      </c>
      <c r="G4342" s="116">
        <v>11790</v>
      </c>
      <c r="H4342" s="73">
        <v>289.5</v>
      </c>
      <c r="I4342" s="70">
        <v>40.7253886010363</v>
      </c>
      <c r="J4342" s="74">
        <v>12000</v>
      </c>
      <c r="K4342" s="73">
        <v>297.10000000000002</v>
      </c>
      <c r="L4342" s="75">
        <v>40.390440928980098</v>
      </c>
    </row>
    <row r="4343" spans="2:12" x14ac:dyDescent="0.2">
      <c r="B4343" s="71" t="s">
        <v>7223</v>
      </c>
      <c r="C4343" s="72" t="s">
        <v>7345</v>
      </c>
      <c r="D4343" s="72" t="s">
        <v>2958</v>
      </c>
      <c r="E4343" s="72" t="s">
        <v>10118</v>
      </c>
      <c r="F4343" s="72" t="s">
        <v>9983</v>
      </c>
      <c r="G4343" s="116">
        <v>10107</v>
      </c>
      <c r="H4343" s="73">
        <v>257.10000000000002</v>
      </c>
      <c r="I4343" s="70">
        <v>39.311551925320899</v>
      </c>
      <c r="J4343" s="74">
        <v>10691</v>
      </c>
      <c r="K4343" s="73">
        <v>258.2</v>
      </c>
      <c r="L4343" s="75">
        <v>41.405886909372597</v>
      </c>
    </row>
    <row r="4344" spans="2:12" x14ac:dyDescent="0.2">
      <c r="B4344" s="71" t="s">
        <v>7223</v>
      </c>
      <c r="C4344" s="72" t="s">
        <v>7345</v>
      </c>
      <c r="D4344" s="72" t="s">
        <v>2250</v>
      </c>
      <c r="E4344" s="72" t="s">
        <v>10118</v>
      </c>
      <c r="F4344" s="72" t="s">
        <v>9990</v>
      </c>
      <c r="G4344" s="116">
        <v>265</v>
      </c>
      <c r="H4344" s="73">
        <v>37</v>
      </c>
      <c r="I4344" s="70">
        <v>7.1621621621621596</v>
      </c>
      <c r="J4344" s="74">
        <v>0</v>
      </c>
      <c r="K4344" s="73">
        <v>38.799999999999997</v>
      </c>
      <c r="L4344" s="75">
        <v>0</v>
      </c>
    </row>
    <row r="4345" spans="2:12" x14ac:dyDescent="0.2">
      <c r="B4345" s="71" t="s">
        <v>7223</v>
      </c>
      <c r="C4345" s="72" t="s">
        <v>7345</v>
      </c>
      <c r="D4345" s="72" t="s">
        <v>2251</v>
      </c>
      <c r="E4345" s="72" t="s">
        <v>10118</v>
      </c>
      <c r="F4345" s="72" t="s">
        <v>9983</v>
      </c>
      <c r="G4345" s="116">
        <v>35600</v>
      </c>
      <c r="H4345" s="73">
        <v>753.3</v>
      </c>
      <c r="I4345" s="70">
        <v>47.258728262312502</v>
      </c>
      <c r="J4345" s="74">
        <v>39000</v>
      </c>
      <c r="K4345" s="73">
        <v>767.3</v>
      </c>
      <c r="L4345" s="75">
        <v>50.827577218819201</v>
      </c>
    </row>
    <row r="4346" spans="2:12" x14ac:dyDescent="0.2">
      <c r="B4346" s="71" t="s">
        <v>7223</v>
      </c>
      <c r="C4346" s="72" t="s">
        <v>7345</v>
      </c>
      <c r="D4346" s="72" t="s">
        <v>2252</v>
      </c>
      <c r="E4346" s="72" t="s">
        <v>10118</v>
      </c>
      <c r="F4346" s="72" t="s">
        <v>9983</v>
      </c>
      <c r="G4346" s="116">
        <v>18846</v>
      </c>
      <c r="H4346" s="73">
        <v>344.3</v>
      </c>
      <c r="I4346" s="70">
        <v>54.737147836189401</v>
      </c>
      <c r="J4346" s="74">
        <v>18980</v>
      </c>
      <c r="K4346" s="73">
        <v>346.8</v>
      </c>
      <c r="L4346" s="75">
        <v>54.728950403690902</v>
      </c>
    </row>
    <row r="4347" spans="2:12" x14ac:dyDescent="0.2">
      <c r="B4347" s="71" t="s">
        <v>7223</v>
      </c>
      <c r="C4347" s="72" t="s">
        <v>7345</v>
      </c>
      <c r="D4347" s="72" t="s">
        <v>2253</v>
      </c>
      <c r="E4347" s="72" t="s">
        <v>10118</v>
      </c>
      <c r="F4347" s="72" t="s">
        <v>9983</v>
      </c>
      <c r="G4347" s="116">
        <v>34558</v>
      </c>
      <c r="H4347" s="73">
        <v>434.7</v>
      </c>
      <c r="I4347" s="70">
        <v>79.498504715896004</v>
      </c>
      <c r="J4347" s="74">
        <v>35700</v>
      </c>
      <c r="K4347" s="73">
        <v>442</v>
      </c>
      <c r="L4347" s="75">
        <v>80.769230769230802</v>
      </c>
    </row>
    <row r="4348" spans="2:12" x14ac:dyDescent="0.2">
      <c r="B4348" s="71" t="s">
        <v>7223</v>
      </c>
      <c r="C4348" s="72" t="s">
        <v>7345</v>
      </c>
      <c r="D4348" s="72" t="s">
        <v>5413</v>
      </c>
      <c r="E4348" s="72" t="s">
        <v>10118</v>
      </c>
      <c r="F4348" s="72" t="s">
        <v>9983</v>
      </c>
      <c r="G4348" s="116">
        <v>19500</v>
      </c>
      <c r="H4348" s="73">
        <v>527.9</v>
      </c>
      <c r="I4348" s="70">
        <v>36.938814169350302</v>
      </c>
      <c r="J4348" s="74">
        <v>19500</v>
      </c>
      <c r="K4348" s="73">
        <v>541.20000000000005</v>
      </c>
      <c r="L4348" s="75">
        <v>36.031042128603097</v>
      </c>
    </row>
    <row r="4349" spans="2:12" x14ac:dyDescent="0.2">
      <c r="B4349" s="71" t="s">
        <v>7223</v>
      </c>
      <c r="C4349" s="72" t="s">
        <v>7345</v>
      </c>
      <c r="D4349" s="72" t="s">
        <v>2254</v>
      </c>
      <c r="E4349" s="72" t="s">
        <v>10118</v>
      </c>
      <c r="F4349" s="72" t="s">
        <v>9983</v>
      </c>
      <c r="G4349" s="116">
        <v>5670</v>
      </c>
      <c r="H4349" s="73">
        <v>117.8</v>
      </c>
      <c r="I4349" s="70">
        <v>48.1324278438031</v>
      </c>
      <c r="J4349" s="74">
        <v>5860</v>
      </c>
      <c r="K4349" s="73">
        <v>119.2</v>
      </c>
      <c r="L4349" s="75">
        <v>49.161073825503401</v>
      </c>
    </row>
    <row r="4350" spans="2:12" x14ac:dyDescent="0.2">
      <c r="B4350" s="71" t="s">
        <v>7223</v>
      </c>
      <c r="C4350" s="72" t="s">
        <v>7345</v>
      </c>
      <c r="D4350" s="72" t="s">
        <v>2255</v>
      </c>
      <c r="E4350" s="72" t="s">
        <v>10118</v>
      </c>
      <c r="F4350" s="72" t="s">
        <v>9983</v>
      </c>
      <c r="G4350" s="116">
        <v>11500</v>
      </c>
      <c r="H4350" s="73">
        <v>174.7</v>
      </c>
      <c r="I4350" s="70">
        <v>65.827132226674294</v>
      </c>
      <c r="J4350" s="74">
        <v>12487</v>
      </c>
      <c r="K4350" s="73">
        <v>179.1</v>
      </c>
      <c r="L4350" s="75">
        <v>69.720826353992194</v>
      </c>
    </row>
    <row r="4351" spans="2:12" x14ac:dyDescent="0.2">
      <c r="B4351" s="71" t="s">
        <v>7223</v>
      </c>
      <c r="C4351" s="72" t="s">
        <v>7345</v>
      </c>
      <c r="D4351" s="72" t="s">
        <v>2256</v>
      </c>
      <c r="E4351" s="72" t="s">
        <v>10118</v>
      </c>
      <c r="F4351" s="72" t="s">
        <v>9983</v>
      </c>
      <c r="G4351" s="116">
        <v>5721</v>
      </c>
      <c r="H4351" s="73">
        <v>248.2</v>
      </c>
      <c r="I4351" s="70">
        <v>23.049959709911398</v>
      </c>
      <c r="J4351" s="74">
        <v>8902</v>
      </c>
      <c r="K4351" s="73">
        <v>250.6</v>
      </c>
      <c r="L4351" s="75">
        <v>35.522745411013602</v>
      </c>
    </row>
    <row r="4352" spans="2:12" x14ac:dyDescent="0.2">
      <c r="B4352" s="71" t="s">
        <v>7223</v>
      </c>
      <c r="C4352" s="72" t="s">
        <v>7345</v>
      </c>
      <c r="D4352" s="72" t="s">
        <v>2257</v>
      </c>
      <c r="E4352" s="72" t="s">
        <v>10118</v>
      </c>
      <c r="F4352" s="72" t="s">
        <v>9983</v>
      </c>
      <c r="G4352" s="116">
        <v>17976</v>
      </c>
      <c r="H4352" s="73">
        <v>360.5</v>
      </c>
      <c r="I4352" s="70">
        <v>49.864077669902898</v>
      </c>
      <c r="J4352" s="74">
        <v>18134</v>
      </c>
      <c r="K4352" s="73">
        <v>363.7</v>
      </c>
      <c r="L4352" s="75">
        <v>49.8597745394556</v>
      </c>
    </row>
    <row r="4353" spans="2:12" x14ac:dyDescent="0.2">
      <c r="B4353" s="71" t="s">
        <v>7223</v>
      </c>
      <c r="C4353" s="72" t="s">
        <v>7345</v>
      </c>
      <c r="D4353" s="72" t="s">
        <v>2258</v>
      </c>
      <c r="E4353" s="72" t="s">
        <v>10118</v>
      </c>
      <c r="F4353" s="72" t="s">
        <v>9983</v>
      </c>
      <c r="G4353" s="116">
        <v>30576</v>
      </c>
      <c r="H4353" s="73">
        <v>843.2</v>
      </c>
      <c r="I4353" s="70">
        <v>36.261859582542698</v>
      </c>
      <c r="J4353" s="74">
        <v>32790</v>
      </c>
      <c r="K4353" s="73">
        <v>840.7</v>
      </c>
      <c r="L4353" s="75">
        <v>39.003211609373103</v>
      </c>
    </row>
    <row r="4354" spans="2:12" x14ac:dyDescent="0.2">
      <c r="B4354" s="71" t="s">
        <v>7223</v>
      </c>
      <c r="C4354" s="72" t="s">
        <v>7345</v>
      </c>
      <c r="D4354" s="72" t="s">
        <v>2259</v>
      </c>
      <c r="E4354" s="72" t="s">
        <v>10118</v>
      </c>
      <c r="F4354" s="72" t="s">
        <v>9983</v>
      </c>
      <c r="G4354" s="116">
        <v>2936</v>
      </c>
      <c r="H4354" s="73">
        <v>331.5</v>
      </c>
      <c r="I4354" s="70">
        <v>8.8567119155354508</v>
      </c>
      <c r="J4354" s="74">
        <v>9942</v>
      </c>
      <c r="K4354" s="73">
        <v>337.5</v>
      </c>
      <c r="L4354" s="75">
        <v>29.4577777777778</v>
      </c>
    </row>
    <row r="4355" spans="2:12" x14ac:dyDescent="0.2">
      <c r="B4355" s="71" t="s">
        <v>7223</v>
      </c>
      <c r="C4355" s="72" t="s">
        <v>7345</v>
      </c>
      <c r="D4355" s="72" t="s">
        <v>2260</v>
      </c>
      <c r="E4355" s="72" t="s">
        <v>10118</v>
      </c>
      <c r="F4355" s="72" t="s">
        <v>9983</v>
      </c>
      <c r="G4355" s="116">
        <v>11500</v>
      </c>
      <c r="H4355" s="73">
        <v>588.5</v>
      </c>
      <c r="I4355" s="70">
        <v>19.541206457094301</v>
      </c>
      <c r="J4355" s="74">
        <v>11500</v>
      </c>
      <c r="K4355" s="73">
        <v>589.1</v>
      </c>
      <c r="L4355" s="75">
        <v>19.521303683585099</v>
      </c>
    </row>
    <row r="4356" spans="2:12" x14ac:dyDescent="0.2">
      <c r="B4356" s="71" t="s">
        <v>7223</v>
      </c>
      <c r="C4356" s="72" t="s">
        <v>7345</v>
      </c>
      <c r="D4356" s="72" t="s">
        <v>2261</v>
      </c>
      <c r="E4356" s="72" t="s">
        <v>10118</v>
      </c>
      <c r="F4356" s="72" t="s">
        <v>9983</v>
      </c>
      <c r="G4356" s="116">
        <v>12500</v>
      </c>
      <c r="H4356" s="73">
        <v>186.1</v>
      </c>
      <c r="I4356" s="70">
        <v>67.168189145620602</v>
      </c>
      <c r="J4356" s="74">
        <v>12500</v>
      </c>
      <c r="K4356" s="73">
        <v>189.4</v>
      </c>
      <c r="L4356" s="75">
        <v>65.997888067581798</v>
      </c>
    </row>
    <row r="4357" spans="2:12" x14ac:dyDescent="0.2">
      <c r="B4357" s="71" t="s">
        <v>7223</v>
      </c>
      <c r="C4357" s="72" t="s">
        <v>7345</v>
      </c>
      <c r="D4357" s="72" t="s">
        <v>3703</v>
      </c>
      <c r="E4357" s="72" t="s">
        <v>10118</v>
      </c>
      <c r="F4357" s="72" t="s">
        <v>9983</v>
      </c>
      <c r="G4357" s="116">
        <v>12000</v>
      </c>
      <c r="H4357" s="73">
        <v>153.4</v>
      </c>
      <c r="I4357" s="70">
        <v>78.2268578878748</v>
      </c>
      <c r="J4357" s="74">
        <v>8000</v>
      </c>
      <c r="K4357" s="73">
        <v>160.9</v>
      </c>
      <c r="L4357" s="75">
        <v>49.720323182100699</v>
      </c>
    </row>
    <row r="4358" spans="2:12" x14ac:dyDescent="0.2">
      <c r="B4358" s="71" t="s">
        <v>7223</v>
      </c>
      <c r="C4358" s="72" t="s">
        <v>7345</v>
      </c>
      <c r="D4358" s="72" t="s">
        <v>5560</v>
      </c>
      <c r="E4358" s="72" t="s">
        <v>10118</v>
      </c>
      <c r="F4358" s="72" t="s">
        <v>9983</v>
      </c>
      <c r="G4358" s="116">
        <v>5050</v>
      </c>
      <c r="H4358" s="73">
        <v>127.7</v>
      </c>
      <c r="I4358" s="70">
        <v>39.545810493343801</v>
      </c>
      <c r="J4358" s="74">
        <v>5050</v>
      </c>
      <c r="K4358" s="73">
        <v>127.4</v>
      </c>
      <c r="L4358" s="75">
        <v>39.638932496075299</v>
      </c>
    </row>
    <row r="4359" spans="2:12" x14ac:dyDescent="0.2">
      <c r="B4359" s="71" t="s">
        <v>7223</v>
      </c>
      <c r="C4359" s="72" t="s">
        <v>7345</v>
      </c>
      <c r="D4359" s="72" t="s">
        <v>2262</v>
      </c>
      <c r="E4359" s="72" t="s">
        <v>10118</v>
      </c>
      <c r="F4359" s="72" t="s">
        <v>9983</v>
      </c>
      <c r="G4359" s="116">
        <v>9510</v>
      </c>
      <c r="H4359" s="73">
        <v>219.1</v>
      </c>
      <c r="I4359" s="70">
        <v>43.404837973528103</v>
      </c>
      <c r="J4359" s="74">
        <v>10050</v>
      </c>
      <c r="K4359" s="73">
        <v>219.1</v>
      </c>
      <c r="L4359" s="75">
        <v>45.8694659972615</v>
      </c>
    </row>
    <row r="4360" spans="2:12" x14ac:dyDescent="0.2">
      <c r="B4360" s="71" t="s">
        <v>7223</v>
      </c>
      <c r="C4360" s="72" t="s">
        <v>7345</v>
      </c>
      <c r="D4360" s="72" t="s">
        <v>8991</v>
      </c>
      <c r="E4360" s="72" t="s">
        <v>10118</v>
      </c>
      <c r="F4360" s="72" t="s">
        <v>9990</v>
      </c>
      <c r="G4360" s="116">
        <v>0</v>
      </c>
      <c r="H4360" s="73">
        <v>40.4</v>
      </c>
      <c r="I4360" s="70">
        <v>0</v>
      </c>
      <c r="J4360" s="74">
        <v>0</v>
      </c>
      <c r="K4360" s="73">
        <v>37.799999999999997</v>
      </c>
      <c r="L4360" s="75">
        <v>0</v>
      </c>
    </row>
    <row r="4361" spans="2:12" x14ac:dyDescent="0.2">
      <c r="B4361" s="71" t="s">
        <v>7223</v>
      </c>
      <c r="C4361" s="72" t="s">
        <v>7345</v>
      </c>
      <c r="D4361" s="72" t="s">
        <v>8992</v>
      </c>
      <c r="E4361" s="72" t="s">
        <v>10118</v>
      </c>
      <c r="F4361" s="72" t="s">
        <v>9990</v>
      </c>
      <c r="G4361" s="116">
        <v>0</v>
      </c>
      <c r="H4361" s="73">
        <v>167.7</v>
      </c>
      <c r="I4361" s="70">
        <v>0</v>
      </c>
      <c r="J4361" s="74">
        <v>0</v>
      </c>
      <c r="K4361" s="73">
        <v>168.2</v>
      </c>
      <c r="L4361" s="75">
        <v>0</v>
      </c>
    </row>
    <row r="4362" spans="2:12" x14ac:dyDescent="0.2">
      <c r="B4362" s="71" t="s">
        <v>7223</v>
      </c>
      <c r="C4362" s="72" t="s">
        <v>7345</v>
      </c>
      <c r="D4362" s="72" t="s">
        <v>6567</v>
      </c>
      <c r="E4362" s="72" t="s">
        <v>10118</v>
      </c>
      <c r="F4362" s="72" t="s">
        <v>9983</v>
      </c>
      <c r="G4362" s="116">
        <v>7917</v>
      </c>
      <c r="H4362" s="73">
        <v>258.10000000000002</v>
      </c>
      <c r="I4362" s="70">
        <v>30.674157303370801</v>
      </c>
      <c r="J4362" s="74">
        <v>8040</v>
      </c>
      <c r="K4362" s="73">
        <v>261</v>
      </c>
      <c r="L4362" s="75">
        <v>30.804597701149401</v>
      </c>
    </row>
    <row r="4363" spans="2:12" x14ac:dyDescent="0.2">
      <c r="B4363" s="71" t="s">
        <v>7223</v>
      </c>
      <c r="C4363" s="72" t="s">
        <v>7345</v>
      </c>
      <c r="D4363" s="72" t="s">
        <v>8993</v>
      </c>
      <c r="E4363" s="72" t="s">
        <v>10118</v>
      </c>
      <c r="F4363" s="72" t="s">
        <v>9990</v>
      </c>
      <c r="G4363" s="116">
        <v>0</v>
      </c>
      <c r="H4363" s="73">
        <v>20.399999999999999</v>
      </c>
      <c r="I4363" s="70">
        <v>0</v>
      </c>
      <c r="J4363" s="74">
        <v>0</v>
      </c>
      <c r="K4363" s="73">
        <v>21.3</v>
      </c>
      <c r="L4363" s="75">
        <v>0</v>
      </c>
    </row>
    <row r="4364" spans="2:12" x14ac:dyDescent="0.2">
      <c r="B4364" s="71" t="s">
        <v>7223</v>
      </c>
      <c r="C4364" s="72" t="s">
        <v>7345</v>
      </c>
      <c r="D4364" s="72" t="s">
        <v>6568</v>
      </c>
      <c r="E4364" s="72" t="s">
        <v>10118</v>
      </c>
      <c r="F4364" s="72" t="s">
        <v>9983</v>
      </c>
      <c r="G4364" s="116">
        <v>9590</v>
      </c>
      <c r="H4364" s="73">
        <v>213.4</v>
      </c>
      <c r="I4364" s="70">
        <v>44.939081537019703</v>
      </c>
      <c r="J4364" s="74">
        <v>10600</v>
      </c>
      <c r="K4364" s="73">
        <v>214.4</v>
      </c>
      <c r="L4364" s="75">
        <v>49.4402985074627</v>
      </c>
    </row>
    <row r="4365" spans="2:12" x14ac:dyDescent="0.2">
      <c r="B4365" s="71" t="s">
        <v>7223</v>
      </c>
      <c r="C4365" s="72" t="s">
        <v>7345</v>
      </c>
      <c r="D4365" s="72" t="s">
        <v>8994</v>
      </c>
      <c r="E4365" s="72" t="s">
        <v>10118</v>
      </c>
      <c r="F4365" s="72" t="s">
        <v>9990</v>
      </c>
      <c r="G4365" s="116">
        <v>0</v>
      </c>
      <c r="H4365" s="73">
        <v>52.7</v>
      </c>
      <c r="I4365" s="70">
        <v>0</v>
      </c>
      <c r="J4365" s="74">
        <v>0</v>
      </c>
      <c r="K4365" s="73">
        <v>53.8</v>
      </c>
      <c r="L4365" s="75">
        <v>0</v>
      </c>
    </row>
    <row r="4366" spans="2:12" x14ac:dyDescent="0.2">
      <c r="B4366" s="71" t="s">
        <v>7223</v>
      </c>
      <c r="C4366" s="72" t="s">
        <v>7345</v>
      </c>
      <c r="D4366" s="72" t="s">
        <v>6569</v>
      </c>
      <c r="E4366" s="72" t="s">
        <v>10118</v>
      </c>
      <c r="F4366" s="72" t="s">
        <v>9983</v>
      </c>
      <c r="G4366" s="116">
        <v>74030</v>
      </c>
      <c r="H4366" s="73">
        <v>994.8</v>
      </c>
      <c r="I4366" s="70">
        <v>74.416968234821098</v>
      </c>
      <c r="J4366" s="74">
        <v>81060</v>
      </c>
      <c r="K4366" s="73">
        <v>1007.1</v>
      </c>
      <c r="L4366" s="75">
        <v>80.488531426869201</v>
      </c>
    </row>
    <row r="4367" spans="2:12" x14ac:dyDescent="0.2">
      <c r="B4367" s="71" t="s">
        <v>7223</v>
      </c>
      <c r="C4367" s="72" t="s">
        <v>7345</v>
      </c>
      <c r="D4367" s="72" t="s">
        <v>6570</v>
      </c>
      <c r="E4367" s="72" t="s">
        <v>10118</v>
      </c>
      <c r="F4367" s="72" t="s">
        <v>9983</v>
      </c>
      <c r="G4367" s="116">
        <v>11764</v>
      </c>
      <c r="H4367" s="73">
        <v>274.3</v>
      </c>
      <c r="I4367" s="70">
        <v>42.887349617207398</v>
      </c>
      <c r="J4367" s="74">
        <v>11213</v>
      </c>
      <c r="K4367" s="73">
        <v>270.60000000000002</v>
      </c>
      <c r="L4367" s="75">
        <v>41.437546193643797</v>
      </c>
    </row>
    <row r="4368" spans="2:12" x14ac:dyDescent="0.2">
      <c r="B4368" s="71" t="s">
        <v>7223</v>
      </c>
      <c r="C4368" s="72" t="s">
        <v>7345</v>
      </c>
      <c r="D4368" s="72" t="s">
        <v>6571</v>
      </c>
      <c r="E4368" s="72" t="s">
        <v>10118</v>
      </c>
      <c r="F4368" s="72" t="s">
        <v>9983</v>
      </c>
      <c r="G4368" s="116">
        <v>19211</v>
      </c>
      <c r="H4368" s="73">
        <v>358.8</v>
      </c>
      <c r="I4368" s="70">
        <v>53.542363433667802</v>
      </c>
      <c r="J4368" s="74">
        <v>19525</v>
      </c>
      <c r="K4368" s="73">
        <v>363.3</v>
      </c>
      <c r="L4368" s="75">
        <v>53.743462703000297</v>
      </c>
    </row>
    <row r="4369" spans="2:12" x14ac:dyDescent="0.2">
      <c r="B4369" s="71" t="s">
        <v>7223</v>
      </c>
      <c r="C4369" s="72" t="s">
        <v>7345</v>
      </c>
      <c r="D4369" s="72" t="s">
        <v>6572</v>
      </c>
      <c r="E4369" s="72" t="s">
        <v>10118</v>
      </c>
      <c r="F4369" s="72" t="s">
        <v>9983</v>
      </c>
      <c r="G4369" s="116">
        <v>93460</v>
      </c>
      <c r="H4369" s="73">
        <v>1592.1</v>
      </c>
      <c r="I4369" s="70">
        <v>58.702342817662199</v>
      </c>
      <c r="J4369" s="74">
        <v>93600</v>
      </c>
      <c r="K4369" s="73">
        <v>1602.3</v>
      </c>
      <c r="L4369" s="75">
        <v>58.416026961243197</v>
      </c>
    </row>
    <row r="4370" spans="2:12" x14ac:dyDescent="0.2">
      <c r="B4370" s="71" t="s">
        <v>7223</v>
      </c>
      <c r="C4370" s="72" t="s">
        <v>7345</v>
      </c>
      <c r="D4370" s="72" t="s">
        <v>6573</v>
      </c>
      <c r="E4370" s="72" t="s">
        <v>10118</v>
      </c>
      <c r="F4370" s="72" t="s">
        <v>9983</v>
      </c>
      <c r="G4370" s="116">
        <v>6500</v>
      </c>
      <c r="H4370" s="73">
        <v>129.19999999999999</v>
      </c>
      <c r="I4370" s="70">
        <v>50.3095975232198</v>
      </c>
      <c r="J4370" s="74">
        <v>6500</v>
      </c>
      <c r="K4370" s="73">
        <v>125.8</v>
      </c>
      <c r="L4370" s="75">
        <v>51.669316375198697</v>
      </c>
    </row>
    <row r="4371" spans="2:12" x14ac:dyDescent="0.2">
      <c r="B4371" s="71" t="s">
        <v>7223</v>
      </c>
      <c r="C4371" s="72" t="s">
        <v>7345</v>
      </c>
      <c r="D4371" s="72" t="s">
        <v>3906</v>
      </c>
      <c r="E4371" s="72" t="s">
        <v>10118</v>
      </c>
      <c r="F4371" s="72" t="s">
        <v>9983</v>
      </c>
      <c r="G4371" s="116">
        <v>15153</v>
      </c>
      <c r="H4371" s="73">
        <v>334.5</v>
      </c>
      <c r="I4371" s="70">
        <v>45.300448430493297</v>
      </c>
      <c r="J4371" s="74">
        <v>15313</v>
      </c>
      <c r="K4371" s="73">
        <v>343.6</v>
      </c>
      <c r="L4371" s="75">
        <v>44.566356228172303</v>
      </c>
    </row>
    <row r="4372" spans="2:12" x14ac:dyDescent="0.2">
      <c r="B4372" s="71" t="s">
        <v>7223</v>
      </c>
      <c r="C4372" s="72" t="s">
        <v>7345</v>
      </c>
      <c r="D4372" s="72" t="s">
        <v>3907</v>
      </c>
      <c r="E4372" s="72" t="s">
        <v>10118</v>
      </c>
      <c r="F4372" s="72" t="s">
        <v>9983</v>
      </c>
      <c r="G4372" s="116">
        <v>11940</v>
      </c>
      <c r="H4372" s="73">
        <v>350.5</v>
      </c>
      <c r="I4372" s="70">
        <v>34.065620542082698</v>
      </c>
      <c r="J4372" s="74">
        <v>12190</v>
      </c>
      <c r="K4372" s="73">
        <v>355.5</v>
      </c>
      <c r="L4372" s="75">
        <v>34.289732770745402</v>
      </c>
    </row>
    <row r="4373" spans="2:12" x14ac:dyDescent="0.2">
      <c r="B4373" s="71" t="s">
        <v>7223</v>
      </c>
      <c r="C4373" s="72" t="s">
        <v>7345</v>
      </c>
      <c r="D4373" s="72" t="s">
        <v>8995</v>
      </c>
      <c r="E4373" s="72" t="s">
        <v>10118</v>
      </c>
      <c r="F4373" s="72" t="s">
        <v>9990</v>
      </c>
      <c r="G4373" s="116">
        <v>0</v>
      </c>
      <c r="H4373" s="73">
        <v>26.9</v>
      </c>
      <c r="I4373" s="70">
        <v>0</v>
      </c>
      <c r="J4373" s="74">
        <v>0</v>
      </c>
      <c r="K4373" s="73">
        <v>26.5</v>
      </c>
      <c r="L4373" s="75">
        <v>0</v>
      </c>
    </row>
    <row r="4374" spans="2:12" x14ac:dyDescent="0.2">
      <c r="B4374" s="71" t="s">
        <v>7223</v>
      </c>
      <c r="C4374" s="72" t="s">
        <v>7345</v>
      </c>
      <c r="D4374" s="72" t="s">
        <v>4645</v>
      </c>
      <c r="E4374" s="72" t="s">
        <v>10118</v>
      </c>
      <c r="F4374" s="72" t="s">
        <v>9983</v>
      </c>
      <c r="G4374" s="116">
        <v>8573</v>
      </c>
      <c r="H4374" s="73">
        <v>200.3</v>
      </c>
      <c r="I4374" s="70">
        <v>42.800798801797299</v>
      </c>
      <c r="J4374" s="74">
        <v>8640</v>
      </c>
      <c r="K4374" s="73">
        <v>197.9</v>
      </c>
      <c r="L4374" s="75">
        <v>43.658413340070702</v>
      </c>
    </row>
    <row r="4375" spans="2:12" x14ac:dyDescent="0.2">
      <c r="B4375" s="71" t="s">
        <v>7223</v>
      </c>
      <c r="C4375" s="72" t="s">
        <v>7345</v>
      </c>
      <c r="D4375" s="72" t="s">
        <v>4646</v>
      </c>
      <c r="E4375" s="72" t="s">
        <v>10118</v>
      </c>
      <c r="F4375" s="72" t="s">
        <v>9983</v>
      </c>
      <c r="G4375" s="116">
        <v>94580</v>
      </c>
      <c r="H4375" s="73">
        <v>1151.4000000000001</v>
      </c>
      <c r="I4375" s="70">
        <v>82.143477505645293</v>
      </c>
      <c r="J4375" s="74">
        <v>95000</v>
      </c>
      <c r="K4375" s="73">
        <v>1168</v>
      </c>
      <c r="L4375" s="75">
        <v>81.335616438356197</v>
      </c>
    </row>
    <row r="4376" spans="2:12" x14ac:dyDescent="0.2">
      <c r="B4376" s="71" t="s">
        <v>7223</v>
      </c>
      <c r="C4376" s="72" t="s">
        <v>7345</v>
      </c>
      <c r="D4376" s="72" t="s">
        <v>4647</v>
      </c>
      <c r="E4376" s="72" t="s">
        <v>10118</v>
      </c>
      <c r="F4376" s="72" t="s">
        <v>9983</v>
      </c>
      <c r="G4376" s="116">
        <v>10216</v>
      </c>
      <c r="H4376" s="73">
        <v>255.5</v>
      </c>
      <c r="I4376" s="70">
        <v>39.984344422700602</v>
      </c>
      <c r="J4376" s="74">
        <v>10372</v>
      </c>
      <c r="K4376" s="73">
        <v>257.10000000000002</v>
      </c>
      <c r="L4376" s="75">
        <v>40.342279268767001</v>
      </c>
    </row>
    <row r="4377" spans="2:12" x14ac:dyDescent="0.2">
      <c r="B4377" s="71" t="s">
        <v>7223</v>
      </c>
      <c r="C4377" s="72" t="s">
        <v>7345</v>
      </c>
      <c r="D4377" s="72" t="s">
        <v>4648</v>
      </c>
      <c r="E4377" s="72" t="s">
        <v>10118</v>
      </c>
      <c r="F4377" s="72" t="s">
        <v>9983</v>
      </c>
      <c r="G4377" s="116">
        <v>15600</v>
      </c>
      <c r="H4377" s="73">
        <v>363.3</v>
      </c>
      <c r="I4377" s="70">
        <v>42.9397192402973</v>
      </c>
      <c r="J4377" s="74">
        <v>15600</v>
      </c>
      <c r="K4377" s="73">
        <v>364.3</v>
      </c>
      <c r="L4377" s="75">
        <v>42.821850123524598</v>
      </c>
    </row>
    <row r="4378" spans="2:12" x14ac:dyDescent="0.2">
      <c r="B4378" s="71" t="s">
        <v>7223</v>
      </c>
      <c r="C4378" s="72" t="s">
        <v>7345</v>
      </c>
      <c r="D4378" s="72" t="s">
        <v>4649</v>
      </c>
      <c r="E4378" s="72" t="s">
        <v>10118</v>
      </c>
      <c r="F4378" s="72" t="s">
        <v>9983</v>
      </c>
      <c r="G4378" s="116">
        <v>15000</v>
      </c>
      <c r="H4378" s="73">
        <v>178.1</v>
      </c>
      <c r="I4378" s="70">
        <v>84.222346996069604</v>
      </c>
      <c r="J4378" s="74">
        <v>15000</v>
      </c>
      <c r="K4378" s="73">
        <v>180.8</v>
      </c>
      <c r="L4378" s="75">
        <v>82.964601769911496</v>
      </c>
    </row>
    <row r="4379" spans="2:12" x14ac:dyDescent="0.2">
      <c r="B4379" s="71" t="s">
        <v>7223</v>
      </c>
      <c r="C4379" s="72" t="s">
        <v>7345</v>
      </c>
      <c r="D4379" s="72" t="s">
        <v>4650</v>
      </c>
      <c r="E4379" s="72" t="s">
        <v>10118</v>
      </c>
      <c r="F4379" s="72" t="s">
        <v>9983</v>
      </c>
      <c r="G4379" s="116">
        <v>16845</v>
      </c>
      <c r="H4379" s="73">
        <v>414.4</v>
      </c>
      <c r="I4379" s="70">
        <v>40.6491312741313</v>
      </c>
      <c r="J4379" s="74">
        <v>16845</v>
      </c>
      <c r="K4379" s="73">
        <v>417.7</v>
      </c>
      <c r="L4379" s="75">
        <v>40.327986593248703</v>
      </c>
    </row>
    <row r="4380" spans="2:12" x14ac:dyDescent="0.2">
      <c r="B4380" s="71" t="s">
        <v>7223</v>
      </c>
      <c r="C4380" s="72" t="s">
        <v>7345</v>
      </c>
      <c r="D4380" s="72" t="s">
        <v>4651</v>
      </c>
      <c r="E4380" s="72" t="s">
        <v>10118</v>
      </c>
      <c r="F4380" s="72" t="s">
        <v>9983</v>
      </c>
      <c r="G4380" s="116">
        <v>910</v>
      </c>
      <c r="H4380" s="73">
        <v>64.2</v>
      </c>
      <c r="I4380" s="70">
        <v>14.1744548286604</v>
      </c>
      <c r="J4380" s="74">
        <v>920</v>
      </c>
      <c r="K4380" s="73">
        <v>65.2</v>
      </c>
      <c r="L4380" s="75">
        <v>14.1104294478528</v>
      </c>
    </row>
    <row r="4381" spans="2:12" x14ac:dyDescent="0.2">
      <c r="B4381" s="71" t="s">
        <v>7223</v>
      </c>
      <c r="C4381" s="72" t="s">
        <v>7345</v>
      </c>
      <c r="D4381" s="72" t="s">
        <v>4652</v>
      </c>
      <c r="E4381" s="72" t="s">
        <v>10118</v>
      </c>
      <c r="F4381" s="72" t="s">
        <v>9983</v>
      </c>
      <c r="G4381" s="116">
        <v>2250</v>
      </c>
      <c r="H4381" s="73">
        <v>69.2</v>
      </c>
      <c r="I4381" s="70">
        <v>32.514450867051998</v>
      </c>
      <c r="J4381" s="74">
        <v>2250</v>
      </c>
      <c r="K4381" s="73">
        <v>70.2</v>
      </c>
      <c r="L4381" s="75">
        <v>32.051282051282101</v>
      </c>
    </row>
    <row r="4382" spans="2:12" x14ac:dyDescent="0.2">
      <c r="B4382" s="71" t="s">
        <v>7223</v>
      </c>
      <c r="C4382" s="72" t="s">
        <v>7345</v>
      </c>
      <c r="D4382" s="72" t="s">
        <v>4653</v>
      </c>
      <c r="E4382" s="72" t="s">
        <v>10118</v>
      </c>
      <c r="F4382" s="72" t="s">
        <v>9983</v>
      </c>
      <c r="G4382" s="116">
        <v>32828</v>
      </c>
      <c r="H4382" s="73">
        <v>804.5</v>
      </c>
      <c r="I4382" s="70">
        <v>40.805469235549999</v>
      </c>
      <c r="J4382" s="74">
        <v>33567</v>
      </c>
      <c r="K4382" s="73">
        <v>818.1</v>
      </c>
      <c r="L4382" s="75">
        <v>41.030436376970997</v>
      </c>
    </row>
    <row r="4383" spans="2:12" x14ac:dyDescent="0.2">
      <c r="B4383" s="71" t="s">
        <v>7223</v>
      </c>
      <c r="C4383" s="72" t="s">
        <v>7345</v>
      </c>
      <c r="D4383" s="72" t="s">
        <v>4654</v>
      </c>
      <c r="E4383" s="72" t="s">
        <v>10118</v>
      </c>
      <c r="F4383" s="72" t="s">
        <v>9983</v>
      </c>
      <c r="G4383" s="116">
        <v>16000</v>
      </c>
      <c r="H4383" s="73">
        <v>521.79999999999995</v>
      </c>
      <c r="I4383" s="70">
        <v>30.663089306247599</v>
      </c>
      <c r="J4383" s="74">
        <v>16470</v>
      </c>
      <c r="K4383" s="73">
        <v>524.20000000000005</v>
      </c>
      <c r="L4383" s="75">
        <v>31.419305608546399</v>
      </c>
    </row>
    <row r="4384" spans="2:12" x14ac:dyDescent="0.2">
      <c r="B4384" s="71" t="s">
        <v>7223</v>
      </c>
      <c r="C4384" s="72" t="s">
        <v>7345</v>
      </c>
      <c r="D4384" s="72" t="s">
        <v>4655</v>
      </c>
      <c r="E4384" s="72" t="s">
        <v>10118</v>
      </c>
      <c r="F4384" s="72" t="s">
        <v>9983</v>
      </c>
      <c r="G4384" s="116">
        <v>7710</v>
      </c>
      <c r="H4384" s="73">
        <v>135.69999999999999</v>
      </c>
      <c r="I4384" s="70">
        <v>56.816507000736898</v>
      </c>
      <c r="J4384" s="74">
        <v>7597</v>
      </c>
      <c r="K4384" s="73">
        <v>133.69999999999999</v>
      </c>
      <c r="L4384" s="75">
        <v>56.821241585639498</v>
      </c>
    </row>
    <row r="4385" spans="2:12" x14ac:dyDescent="0.2">
      <c r="B4385" s="71" t="s">
        <v>7223</v>
      </c>
      <c r="C4385" s="72" t="s">
        <v>7345</v>
      </c>
      <c r="D4385" s="72" t="s">
        <v>4656</v>
      </c>
      <c r="E4385" s="72" t="s">
        <v>10118</v>
      </c>
      <c r="F4385" s="72" t="s">
        <v>9983</v>
      </c>
      <c r="G4385" s="116">
        <v>7500</v>
      </c>
      <c r="H4385" s="73">
        <v>190.4</v>
      </c>
      <c r="I4385" s="70">
        <v>39.390756302520998</v>
      </c>
      <c r="J4385" s="74">
        <v>7710</v>
      </c>
      <c r="K4385" s="73">
        <v>196.1</v>
      </c>
      <c r="L4385" s="75">
        <v>39.316675165731802</v>
      </c>
    </row>
    <row r="4386" spans="2:12" x14ac:dyDescent="0.2">
      <c r="B4386" s="71" t="s">
        <v>7223</v>
      </c>
      <c r="C4386" s="72" t="s">
        <v>7345</v>
      </c>
      <c r="D4386" s="72" t="s">
        <v>4657</v>
      </c>
      <c r="E4386" s="72" t="s">
        <v>10118</v>
      </c>
      <c r="F4386" s="72" t="s">
        <v>9983</v>
      </c>
      <c r="G4386" s="116">
        <v>8580</v>
      </c>
      <c r="H4386" s="73">
        <v>469.6</v>
      </c>
      <c r="I4386" s="70">
        <v>18.270868824531501</v>
      </c>
      <c r="J4386" s="74">
        <v>8665</v>
      </c>
      <c r="K4386" s="73">
        <v>464.7</v>
      </c>
      <c r="L4386" s="75">
        <v>18.646438562513399</v>
      </c>
    </row>
    <row r="4387" spans="2:12" x14ac:dyDescent="0.2">
      <c r="B4387" s="71" t="s">
        <v>7223</v>
      </c>
      <c r="C4387" s="72" t="s">
        <v>7345</v>
      </c>
      <c r="D4387" s="72" t="s">
        <v>4658</v>
      </c>
      <c r="E4387" s="72" t="s">
        <v>10118</v>
      </c>
      <c r="F4387" s="72" t="s">
        <v>9983</v>
      </c>
      <c r="G4387" s="116">
        <v>27895</v>
      </c>
      <c r="H4387" s="73">
        <v>756.7</v>
      </c>
      <c r="I4387" s="70">
        <v>36.864014801110102</v>
      </c>
      <c r="J4387" s="74">
        <v>35000</v>
      </c>
      <c r="K4387" s="73">
        <v>755.4</v>
      </c>
      <c r="L4387" s="75">
        <v>46.333068572941499</v>
      </c>
    </row>
    <row r="4388" spans="2:12" x14ac:dyDescent="0.2">
      <c r="B4388" s="71" t="s">
        <v>7223</v>
      </c>
      <c r="C4388" s="72" t="s">
        <v>7345</v>
      </c>
      <c r="D4388" s="72" t="s">
        <v>4482</v>
      </c>
      <c r="E4388" s="72" t="s">
        <v>10118</v>
      </c>
      <c r="F4388" s="72" t="s">
        <v>9983</v>
      </c>
      <c r="G4388" s="116">
        <v>8830</v>
      </c>
      <c r="H4388" s="73">
        <v>175.1</v>
      </c>
      <c r="I4388" s="70">
        <v>50.428326670474</v>
      </c>
      <c r="J4388" s="74">
        <v>10330</v>
      </c>
      <c r="K4388" s="73">
        <v>174.2</v>
      </c>
      <c r="L4388" s="75">
        <v>59.299655568312303</v>
      </c>
    </row>
    <row r="4389" spans="2:12" x14ac:dyDescent="0.2">
      <c r="B4389" s="71" t="s">
        <v>7223</v>
      </c>
      <c r="C4389" s="72" t="s">
        <v>7345</v>
      </c>
      <c r="D4389" s="72" t="s">
        <v>4483</v>
      </c>
      <c r="E4389" s="72" t="s">
        <v>10118</v>
      </c>
      <c r="F4389" s="72" t="s">
        <v>9983</v>
      </c>
      <c r="G4389" s="116">
        <v>11960</v>
      </c>
      <c r="H4389" s="73">
        <v>216.6</v>
      </c>
      <c r="I4389" s="70">
        <v>55.2169898430286</v>
      </c>
      <c r="J4389" s="74">
        <v>11960</v>
      </c>
      <c r="K4389" s="73">
        <v>221.2</v>
      </c>
      <c r="L4389" s="75">
        <v>54.068716094032602</v>
      </c>
    </row>
    <row r="4390" spans="2:12" x14ac:dyDescent="0.2">
      <c r="B4390" s="71" t="s">
        <v>7223</v>
      </c>
      <c r="C4390" s="72" t="s">
        <v>7345</v>
      </c>
      <c r="D4390" s="72" t="s">
        <v>4484</v>
      </c>
      <c r="E4390" s="72" t="s">
        <v>10118</v>
      </c>
      <c r="F4390" s="72" t="s">
        <v>9983</v>
      </c>
      <c r="G4390" s="116">
        <v>700</v>
      </c>
      <c r="H4390" s="73">
        <v>66.3</v>
      </c>
      <c r="I4390" s="70">
        <v>10.5580693815988</v>
      </c>
      <c r="J4390" s="74">
        <v>750</v>
      </c>
      <c r="K4390" s="73">
        <v>69.400000000000006</v>
      </c>
      <c r="L4390" s="75">
        <v>10.806916426513</v>
      </c>
    </row>
    <row r="4391" spans="2:12" x14ac:dyDescent="0.2">
      <c r="B4391" s="71" t="s">
        <v>7223</v>
      </c>
      <c r="C4391" s="72" t="s">
        <v>7345</v>
      </c>
      <c r="D4391" s="72" t="s">
        <v>4485</v>
      </c>
      <c r="E4391" s="72" t="s">
        <v>10118</v>
      </c>
      <c r="F4391" s="72" t="s">
        <v>9983</v>
      </c>
      <c r="G4391" s="116">
        <v>15569</v>
      </c>
      <c r="H4391" s="73">
        <v>146.19999999999999</v>
      </c>
      <c r="I4391" s="70">
        <v>106.491108071135</v>
      </c>
      <c r="J4391" s="74">
        <v>15932</v>
      </c>
      <c r="K4391" s="73">
        <v>147.69999999999999</v>
      </c>
      <c r="L4391" s="75">
        <v>107.867298578199</v>
      </c>
    </row>
    <row r="4392" spans="2:12" x14ac:dyDescent="0.2">
      <c r="B4392" s="71" t="s">
        <v>7223</v>
      </c>
      <c r="C4392" s="72" t="s">
        <v>7345</v>
      </c>
      <c r="D4392" s="72" t="s">
        <v>4486</v>
      </c>
      <c r="E4392" s="72" t="s">
        <v>10118</v>
      </c>
      <c r="F4392" s="72" t="s">
        <v>9983</v>
      </c>
      <c r="G4392" s="116">
        <v>3400</v>
      </c>
      <c r="H4392" s="73">
        <v>78.400000000000006</v>
      </c>
      <c r="I4392" s="70">
        <v>43.367346938775498</v>
      </c>
      <c r="J4392" s="74">
        <v>3450</v>
      </c>
      <c r="K4392" s="73">
        <v>81.3</v>
      </c>
      <c r="L4392" s="75">
        <v>42.435424354243501</v>
      </c>
    </row>
    <row r="4393" spans="2:12" x14ac:dyDescent="0.2">
      <c r="B4393" s="71" t="s">
        <v>7223</v>
      </c>
      <c r="C4393" s="72" t="s">
        <v>7345</v>
      </c>
      <c r="D4393" s="72" t="s">
        <v>4487</v>
      </c>
      <c r="E4393" s="72" t="s">
        <v>10118</v>
      </c>
      <c r="F4393" s="72" t="s">
        <v>9983</v>
      </c>
      <c r="G4393" s="116">
        <v>18570</v>
      </c>
      <c r="H4393" s="73">
        <v>521.6</v>
      </c>
      <c r="I4393" s="70">
        <v>35.6019938650307</v>
      </c>
      <c r="J4393" s="74">
        <v>21400</v>
      </c>
      <c r="K4393" s="73">
        <v>521.79999999999995</v>
      </c>
      <c r="L4393" s="75">
        <v>41.011881947106197</v>
      </c>
    </row>
    <row r="4394" spans="2:12" x14ac:dyDescent="0.2">
      <c r="B4394" s="71" t="s">
        <v>7223</v>
      </c>
      <c r="C4394" s="72" t="s">
        <v>7345</v>
      </c>
      <c r="D4394" s="72" t="s">
        <v>4488</v>
      </c>
      <c r="E4394" s="72" t="s">
        <v>10118</v>
      </c>
      <c r="F4394" s="72" t="s">
        <v>9983</v>
      </c>
      <c r="G4394" s="116">
        <v>27704</v>
      </c>
      <c r="H4394" s="73">
        <v>909.9</v>
      </c>
      <c r="I4394" s="70">
        <v>30.447301901307799</v>
      </c>
      <c r="J4394" s="74">
        <v>28259</v>
      </c>
      <c r="K4394" s="73">
        <v>915.2</v>
      </c>
      <c r="L4394" s="75">
        <v>30.877403846153801</v>
      </c>
    </row>
    <row r="4395" spans="2:12" x14ac:dyDescent="0.2">
      <c r="B4395" s="71" t="s">
        <v>7223</v>
      </c>
      <c r="C4395" s="72" t="s">
        <v>7345</v>
      </c>
      <c r="D4395" s="72" t="s">
        <v>4489</v>
      </c>
      <c r="E4395" s="72" t="s">
        <v>10118</v>
      </c>
      <c r="F4395" s="72" t="s">
        <v>9983</v>
      </c>
      <c r="G4395" s="116">
        <v>13763</v>
      </c>
      <c r="H4395" s="73">
        <v>422.2</v>
      </c>
      <c r="I4395" s="70">
        <v>32.598294647086703</v>
      </c>
      <c r="J4395" s="74">
        <v>15072</v>
      </c>
      <c r="K4395" s="73">
        <v>429.3</v>
      </c>
      <c r="L4395" s="75">
        <v>35.1083158630328</v>
      </c>
    </row>
    <row r="4396" spans="2:12" x14ac:dyDescent="0.2">
      <c r="B4396" s="71" t="s">
        <v>7223</v>
      </c>
      <c r="C4396" s="72" t="s">
        <v>7345</v>
      </c>
      <c r="D4396" s="72" t="s">
        <v>4490</v>
      </c>
      <c r="E4396" s="72" t="s">
        <v>10118</v>
      </c>
      <c r="F4396" s="72" t="s">
        <v>9983</v>
      </c>
      <c r="G4396" s="116">
        <v>14482</v>
      </c>
      <c r="H4396" s="73">
        <v>215.4</v>
      </c>
      <c r="I4396" s="70">
        <v>67.2330547818013</v>
      </c>
      <c r="J4396" s="74">
        <v>14482</v>
      </c>
      <c r="K4396" s="73">
        <v>219.4</v>
      </c>
      <c r="L4396" s="75">
        <v>66.007292616226096</v>
      </c>
    </row>
    <row r="4397" spans="2:12" x14ac:dyDescent="0.2">
      <c r="B4397" s="71" t="s">
        <v>7223</v>
      </c>
      <c r="C4397" s="72" t="s">
        <v>7345</v>
      </c>
      <c r="D4397" s="72" t="s">
        <v>4491</v>
      </c>
      <c r="E4397" s="72" t="s">
        <v>10118</v>
      </c>
      <c r="F4397" s="72" t="s">
        <v>9983</v>
      </c>
      <c r="G4397" s="116">
        <v>14070</v>
      </c>
      <c r="H4397" s="73">
        <v>230.8</v>
      </c>
      <c r="I4397" s="70">
        <v>60.961871750433303</v>
      </c>
      <c r="J4397" s="74">
        <v>14790</v>
      </c>
      <c r="K4397" s="73">
        <v>230.3</v>
      </c>
      <c r="L4397" s="75">
        <v>64.220581849761203</v>
      </c>
    </row>
    <row r="4398" spans="2:12" x14ac:dyDescent="0.2">
      <c r="B4398" s="71" t="s">
        <v>7223</v>
      </c>
      <c r="C4398" s="72" t="s">
        <v>7345</v>
      </c>
      <c r="D4398" s="72" t="s">
        <v>4492</v>
      </c>
      <c r="E4398" s="72" t="s">
        <v>10118</v>
      </c>
      <c r="F4398" s="72" t="s">
        <v>9983</v>
      </c>
      <c r="G4398" s="116">
        <v>4900</v>
      </c>
      <c r="H4398" s="73">
        <v>107.9</v>
      </c>
      <c r="I4398" s="70">
        <v>45.412418906394798</v>
      </c>
      <c r="J4398" s="74">
        <v>5400</v>
      </c>
      <c r="K4398" s="73">
        <v>110.9</v>
      </c>
      <c r="L4398" s="75">
        <v>48.692515779982003</v>
      </c>
    </row>
    <row r="4399" spans="2:12" x14ac:dyDescent="0.2">
      <c r="B4399" s="71" t="s">
        <v>7223</v>
      </c>
      <c r="C4399" s="72" t="s">
        <v>7345</v>
      </c>
      <c r="D4399" s="72" t="s">
        <v>4493</v>
      </c>
      <c r="E4399" s="72" t="s">
        <v>10118</v>
      </c>
      <c r="F4399" s="72" t="s">
        <v>9983</v>
      </c>
      <c r="G4399" s="116">
        <v>3476</v>
      </c>
      <c r="H4399" s="73">
        <v>127.3</v>
      </c>
      <c r="I4399" s="70">
        <v>27.305577376276499</v>
      </c>
      <c r="J4399" s="74">
        <v>3476</v>
      </c>
      <c r="K4399" s="73">
        <v>130.9</v>
      </c>
      <c r="L4399" s="75">
        <v>26.554621848739501</v>
      </c>
    </row>
    <row r="4400" spans="2:12" x14ac:dyDescent="0.2">
      <c r="B4400" s="71" t="s">
        <v>7225</v>
      </c>
      <c r="C4400" s="72" t="s">
        <v>7224</v>
      </c>
      <c r="D4400" s="72" t="s">
        <v>3933</v>
      </c>
      <c r="E4400" s="72" t="s">
        <v>10119</v>
      </c>
      <c r="F4400" s="72" t="s">
        <v>9983</v>
      </c>
      <c r="G4400" s="116">
        <v>140768.26999999999</v>
      </c>
      <c r="H4400" s="73">
        <v>5383.55</v>
      </c>
      <c r="I4400" s="70">
        <v>26.147852253624499</v>
      </c>
      <c r="J4400" s="74">
        <v>171560</v>
      </c>
      <c r="K4400" s="73">
        <v>5438.2</v>
      </c>
      <c r="L4400" s="75">
        <v>31.547203118679001</v>
      </c>
    </row>
    <row r="4401" spans="2:12" x14ac:dyDescent="0.2">
      <c r="B4401" s="71" t="s">
        <v>7225</v>
      </c>
      <c r="C4401" s="72" t="s">
        <v>7224</v>
      </c>
      <c r="D4401" s="72" t="s">
        <v>3934</v>
      </c>
      <c r="E4401" s="72" t="s">
        <v>10119</v>
      </c>
      <c r="F4401" s="72" t="s">
        <v>9983</v>
      </c>
      <c r="G4401" s="116">
        <v>110989.77</v>
      </c>
      <c r="H4401" s="73">
        <v>9348.77</v>
      </c>
      <c r="I4401" s="70">
        <v>11.872125423986301</v>
      </c>
      <c r="J4401" s="74">
        <v>113198</v>
      </c>
      <c r="K4401" s="73">
        <v>9431.1</v>
      </c>
      <c r="L4401" s="75">
        <v>12.00262959782</v>
      </c>
    </row>
    <row r="4402" spans="2:12" x14ac:dyDescent="0.2">
      <c r="B4402" s="71" t="s">
        <v>7225</v>
      </c>
      <c r="C4402" s="72" t="s">
        <v>7224</v>
      </c>
      <c r="D4402" s="72" t="s">
        <v>3935</v>
      </c>
      <c r="E4402" s="72" t="s">
        <v>10119</v>
      </c>
      <c r="F4402" s="72" t="s">
        <v>9983</v>
      </c>
      <c r="G4402" s="116">
        <v>106620</v>
      </c>
      <c r="H4402" s="73">
        <v>8404.5400000000009</v>
      </c>
      <c r="I4402" s="70">
        <v>12.686000661547199</v>
      </c>
      <c r="J4402" s="74">
        <v>109620</v>
      </c>
      <c r="K4402" s="73">
        <v>8507.4</v>
      </c>
      <c r="L4402" s="75">
        <v>12.8852528387051</v>
      </c>
    </row>
    <row r="4403" spans="2:12" x14ac:dyDescent="0.2">
      <c r="B4403" s="71" t="s">
        <v>7225</v>
      </c>
      <c r="C4403" s="72" t="s">
        <v>7224</v>
      </c>
      <c r="D4403" s="72" t="s">
        <v>3936</v>
      </c>
      <c r="E4403" s="72" t="s">
        <v>10119</v>
      </c>
      <c r="F4403" s="72" t="s">
        <v>9983</v>
      </c>
      <c r="G4403" s="116">
        <v>40889.870000000003</v>
      </c>
      <c r="H4403" s="73">
        <v>2565.86</v>
      </c>
      <c r="I4403" s="70">
        <v>15.9361266787744</v>
      </c>
      <c r="J4403" s="74">
        <v>49500</v>
      </c>
      <c r="K4403" s="73">
        <v>2600.1999999999998</v>
      </c>
      <c r="L4403" s="75">
        <v>19.036997154065102</v>
      </c>
    </row>
    <row r="4404" spans="2:12" x14ac:dyDescent="0.2">
      <c r="B4404" s="71" t="s">
        <v>7225</v>
      </c>
      <c r="C4404" s="72" t="s">
        <v>7224</v>
      </c>
      <c r="D4404" s="72" t="s">
        <v>3937</v>
      </c>
      <c r="E4404" s="72" t="s">
        <v>10119</v>
      </c>
      <c r="F4404" s="72" t="s">
        <v>9983</v>
      </c>
      <c r="G4404" s="116">
        <v>44390.99</v>
      </c>
      <c r="H4404" s="73">
        <v>6233.43</v>
      </c>
      <c r="I4404" s="70">
        <v>7.1214387584363701</v>
      </c>
      <c r="J4404" s="74">
        <v>44391</v>
      </c>
      <c r="K4404" s="73">
        <v>6296</v>
      </c>
      <c r="L4404" s="75">
        <v>7.0506670902160096</v>
      </c>
    </row>
    <row r="4405" spans="2:12" x14ac:dyDescent="0.2">
      <c r="B4405" s="71" t="s">
        <v>7227</v>
      </c>
      <c r="C4405" s="72" t="s">
        <v>7226</v>
      </c>
      <c r="D4405" s="72" t="s">
        <v>3938</v>
      </c>
      <c r="E4405" s="72" t="s">
        <v>10119</v>
      </c>
      <c r="F4405" s="72" t="s">
        <v>9983</v>
      </c>
      <c r="G4405" s="116">
        <v>13845</v>
      </c>
      <c r="H4405" s="73">
        <v>434</v>
      </c>
      <c r="I4405" s="70">
        <v>31.900921658986199</v>
      </c>
      <c r="J4405" s="74">
        <v>21252</v>
      </c>
      <c r="K4405" s="73">
        <v>442</v>
      </c>
      <c r="L4405" s="75">
        <v>48.081447963800898</v>
      </c>
    </row>
    <row r="4406" spans="2:12" x14ac:dyDescent="0.2">
      <c r="B4406" s="71" t="s">
        <v>7227</v>
      </c>
      <c r="C4406" s="72" t="s">
        <v>7226</v>
      </c>
      <c r="D4406" s="72" t="s">
        <v>3939</v>
      </c>
      <c r="E4406" s="72" t="s">
        <v>10119</v>
      </c>
      <c r="F4406" s="72" t="s">
        <v>9983</v>
      </c>
      <c r="G4406" s="116">
        <v>278234</v>
      </c>
      <c r="H4406" s="73">
        <v>4731</v>
      </c>
      <c r="I4406" s="70">
        <v>58.810822236313697</v>
      </c>
      <c r="J4406" s="74">
        <v>283876</v>
      </c>
      <c r="K4406" s="73">
        <v>4827</v>
      </c>
      <c r="L4406" s="75">
        <v>58.810026931841698</v>
      </c>
    </row>
    <row r="4407" spans="2:12" x14ac:dyDescent="0.2">
      <c r="B4407" s="71" t="s">
        <v>7227</v>
      </c>
      <c r="C4407" s="72" t="s">
        <v>7226</v>
      </c>
      <c r="D4407" s="72" t="s">
        <v>7226</v>
      </c>
      <c r="E4407" s="72" t="s">
        <v>10119</v>
      </c>
      <c r="F4407" s="72" t="s">
        <v>9983</v>
      </c>
      <c r="G4407" s="116">
        <v>222020</v>
      </c>
      <c r="H4407" s="73">
        <v>2119</v>
      </c>
      <c r="I4407" s="70">
        <v>104.77583765927299</v>
      </c>
      <c r="J4407" s="74">
        <v>244335</v>
      </c>
      <c r="K4407" s="73">
        <v>2275</v>
      </c>
      <c r="L4407" s="75">
        <v>107.4</v>
      </c>
    </row>
    <row r="4408" spans="2:12" x14ac:dyDescent="0.2">
      <c r="B4408" s="71" t="s">
        <v>7227</v>
      </c>
      <c r="C4408" s="72" t="s">
        <v>7226</v>
      </c>
      <c r="D4408" s="72" t="s">
        <v>3940</v>
      </c>
      <c r="E4408" s="72" t="s">
        <v>10119</v>
      </c>
      <c r="F4408" s="72" t="s">
        <v>9983</v>
      </c>
      <c r="G4408" s="116">
        <v>186947</v>
      </c>
      <c r="H4408" s="73">
        <v>2585</v>
      </c>
      <c r="I4408" s="70">
        <v>72.319922630560896</v>
      </c>
      <c r="J4408" s="74">
        <v>198591</v>
      </c>
      <c r="K4408" s="73">
        <v>2746</v>
      </c>
      <c r="L4408" s="75">
        <v>72.320101966496694</v>
      </c>
    </row>
    <row r="4409" spans="2:12" x14ac:dyDescent="0.2">
      <c r="B4409" s="71" t="s">
        <v>7227</v>
      </c>
      <c r="C4409" s="72" t="s">
        <v>7226</v>
      </c>
      <c r="D4409" s="72" t="s">
        <v>3941</v>
      </c>
      <c r="E4409" s="72" t="s">
        <v>10119</v>
      </c>
      <c r="F4409" s="72" t="s">
        <v>9983</v>
      </c>
      <c r="G4409" s="116">
        <v>199919</v>
      </c>
      <c r="H4409" s="73">
        <v>2933</v>
      </c>
      <c r="I4409" s="70">
        <v>68.161950221616095</v>
      </c>
      <c r="J4409" s="74">
        <v>207035</v>
      </c>
      <c r="K4409" s="73">
        <v>3069</v>
      </c>
      <c r="L4409" s="75">
        <v>67.460084718149204</v>
      </c>
    </row>
    <row r="4410" spans="2:12" x14ac:dyDescent="0.2">
      <c r="B4410" s="71" t="s">
        <v>7229</v>
      </c>
      <c r="C4410" s="72" t="s">
        <v>7228</v>
      </c>
      <c r="D4410" s="72" t="s">
        <v>3942</v>
      </c>
      <c r="E4410" s="72" t="s">
        <v>10118</v>
      </c>
      <c r="F4410" s="72" t="s">
        <v>9983</v>
      </c>
      <c r="G4410" s="116">
        <v>3404</v>
      </c>
      <c r="H4410" s="73">
        <v>158.32</v>
      </c>
      <c r="I4410" s="70">
        <v>21.5007579585649</v>
      </c>
      <c r="J4410" s="74">
        <v>3404</v>
      </c>
      <c r="K4410" s="73">
        <v>159.52000000000001</v>
      </c>
      <c r="L4410" s="75">
        <v>21.339017051153501</v>
      </c>
    </row>
    <row r="4411" spans="2:12" x14ac:dyDescent="0.2">
      <c r="B4411" s="71" t="s">
        <v>7229</v>
      </c>
      <c r="C4411" s="72" t="s">
        <v>7228</v>
      </c>
      <c r="D4411" s="72" t="s">
        <v>6604</v>
      </c>
      <c r="E4411" s="72" t="s">
        <v>10118</v>
      </c>
      <c r="F4411" s="72" t="s">
        <v>9983</v>
      </c>
      <c r="G4411" s="116">
        <v>29568</v>
      </c>
      <c r="H4411" s="73">
        <v>1559.64</v>
      </c>
      <c r="I4411" s="70">
        <v>18.958221127952601</v>
      </c>
      <c r="J4411" s="74">
        <v>29755</v>
      </c>
      <c r="K4411" s="73">
        <v>1569.38</v>
      </c>
      <c r="L4411" s="75">
        <v>18.959716575972699</v>
      </c>
    </row>
    <row r="4412" spans="2:12" x14ac:dyDescent="0.2">
      <c r="B4412" s="71" t="s">
        <v>7229</v>
      </c>
      <c r="C4412" s="72" t="s">
        <v>7228</v>
      </c>
      <c r="D4412" s="72" t="s">
        <v>6605</v>
      </c>
      <c r="E4412" s="72" t="s">
        <v>10118</v>
      </c>
      <c r="F4412" s="72" t="s">
        <v>9983</v>
      </c>
      <c r="G4412" s="116">
        <v>1000</v>
      </c>
      <c r="H4412" s="73">
        <v>81.92</v>
      </c>
      <c r="I4412" s="70">
        <v>12.20703125</v>
      </c>
      <c r="J4412" s="74">
        <v>1000</v>
      </c>
      <c r="K4412" s="73">
        <v>85.3</v>
      </c>
      <c r="L4412" s="75">
        <v>11.7233294255569</v>
      </c>
    </row>
    <row r="4413" spans="2:12" x14ac:dyDescent="0.2">
      <c r="B4413" s="71" t="s">
        <v>7229</v>
      </c>
      <c r="C4413" s="72" t="s">
        <v>7228</v>
      </c>
      <c r="D4413" s="72" t="s">
        <v>6606</v>
      </c>
      <c r="E4413" s="72" t="s">
        <v>10118</v>
      </c>
      <c r="F4413" s="72" t="s">
        <v>9983</v>
      </c>
      <c r="G4413" s="116">
        <v>1000</v>
      </c>
      <c r="H4413" s="73">
        <v>84.74</v>
      </c>
      <c r="I4413" s="70">
        <v>11.800802454566901</v>
      </c>
      <c r="J4413" s="74">
        <v>1000</v>
      </c>
      <c r="K4413" s="73">
        <v>88.1</v>
      </c>
      <c r="L4413" s="75">
        <v>11.350737797956899</v>
      </c>
    </row>
    <row r="4414" spans="2:12" x14ac:dyDescent="0.2">
      <c r="B4414" s="71" t="s">
        <v>7229</v>
      </c>
      <c r="C4414" s="72" t="s">
        <v>7228</v>
      </c>
      <c r="D4414" s="72" t="s">
        <v>6607</v>
      </c>
      <c r="E4414" s="72" t="s">
        <v>10118</v>
      </c>
      <c r="F4414" s="72" t="s">
        <v>9983</v>
      </c>
      <c r="G4414" s="116">
        <v>0</v>
      </c>
      <c r="H4414" s="73">
        <v>53.86</v>
      </c>
      <c r="I4414" s="70">
        <v>0</v>
      </c>
      <c r="J4414" s="74">
        <v>250</v>
      </c>
      <c r="K4414" s="73">
        <v>57.22</v>
      </c>
      <c r="L4414" s="75">
        <v>4.3691017126878702</v>
      </c>
    </row>
    <row r="4415" spans="2:12" x14ac:dyDescent="0.2">
      <c r="B4415" s="71" t="s">
        <v>7229</v>
      </c>
      <c r="C4415" s="72" t="s">
        <v>7228</v>
      </c>
      <c r="D4415" s="72" t="s">
        <v>6608</v>
      </c>
      <c r="E4415" s="72" t="s">
        <v>10118</v>
      </c>
      <c r="F4415" s="72" t="s">
        <v>9983</v>
      </c>
      <c r="G4415" s="116">
        <v>32000</v>
      </c>
      <c r="H4415" s="73">
        <v>1551.8</v>
      </c>
      <c r="I4415" s="70">
        <v>20.621214073978599</v>
      </c>
      <c r="J4415" s="74">
        <v>32000</v>
      </c>
      <c r="K4415" s="73">
        <v>1570.22</v>
      </c>
      <c r="L4415" s="75">
        <v>20.3793099056183</v>
      </c>
    </row>
    <row r="4416" spans="2:12" x14ac:dyDescent="0.2">
      <c r="B4416" s="71" t="s">
        <v>7229</v>
      </c>
      <c r="C4416" s="72" t="s">
        <v>7228</v>
      </c>
      <c r="D4416" s="72" t="s">
        <v>6609</v>
      </c>
      <c r="E4416" s="72" t="s">
        <v>10118</v>
      </c>
      <c r="F4416" s="72" t="s">
        <v>9983</v>
      </c>
      <c r="G4416" s="116">
        <v>27945</v>
      </c>
      <c r="H4416" s="73">
        <v>1004.12</v>
      </c>
      <c r="I4416" s="70">
        <v>27.830339003306399</v>
      </c>
      <c r="J4416" s="74">
        <v>28159</v>
      </c>
      <c r="K4416" s="73">
        <v>1011.83</v>
      </c>
      <c r="L4416" s="75">
        <v>27.829773776227199</v>
      </c>
    </row>
    <row r="4417" spans="2:12" x14ac:dyDescent="0.2">
      <c r="B4417" s="71" t="s">
        <v>7229</v>
      </c>
      <c r="C4417" s="72" t="s">
        <v>7228</v>
      </c>
      <c r="D4417" s="72" t="s">
        <v>6610</v>
      </c>
      <c r="E4417" s="72" t="s">
        <v>10118</v>
      </c>
      <c r="F4417" s="72" t="s">
        <v>9990</v>
      </c>
      <c r="G4417" s="116">
        <v>1350</v>
      </c>
      <c r="H4417" s="73">
        <v>47.46</v>
      </c>
      <c r="I4417" s="70">
        <v>28.445006321112501</v>
      </c>
      <c r="J4417" s="74">
        <v>0</v>
      </c>
      <c r="K4417" s="73">
        <v>49.04</v>
      </c>
      <c r="L4417" s="75">
        <v>0</v>
      </c>
    </row>
    <row r="4418" spans="2:12" x14ac:dyDescent="0.2">
      <c r="B4418" s="71" t="s">
        <v>7229</v>
      </c>
      <c r="C4418" s="72" t="s">
        <v>7228</v>
      </c>
      <c r="D4418" s="72" t="s">
        <v>6611</v>
      </c>
      <c r="E4418" s="72" t="s">
        <v>10118</v>
      </c>
      <c r="F4418" s="72" t="s">
        <v>9983</v>
      </c>
      <c r="G4418" s="116">
        <v>8100</v>
      </c>
      <c r="H4418" s="73">
        <v>257.08</v>
      </c>
      <c r="I4418" s="70">
        <v>31.507701882682401</v>
      </c>
      <c r="J4418" s="74">
        <v>8000</v>
      </c>
      <c r="K4418" s="73">
        <v>262.10000000000002</v>
      </c>
      <c r="L4418" s="75">
        <v>30.5227012590614</v>
      </c>
    </row>
    <row r="4419" spans="2:12" x14ac:dyDescent="0.2">
      <c r="B4419" s="71" t="s">
        <v>7229</v>
      </c>
      <c r="C4419" s="72" t="s">
        <v>7228</v>
      </c>
      <c r="D4419" s="72" t="s">
        <v>6612</v>
      </c>
      <c r="E4419" s="72" t="s">
        <v>10118</v>
      </c>
      <c r="F4419" s="72" t="s">
        <v>9983</v>
      </c>
      <c r="G4419" s="116">
        <v>24000</v>
      </c>
      <c r="H4419" s="73">
        <v>901.05</v>
      </c>
      <c r="I4419" s="70">
        <v>26.6355918095555</v>
      </c>
      <c r="J4419" s="74">
        <v>24720</v>
      </c>
      <c r="K4419" s="73">
        <v>902.21</v>
      </c>
      <c r="L4419" s="75">
        <v>27.399385952272802</v>
      </c>
    </row>
    <row r="4420" spans="2:12" x14ac:dyDescent="0.2">
      <c r="B4420" s="71" t="s">
        <v>7229</v>
      </c>
      <c r="C4420" s="72" t="s">
        <v>7228</v>
      </c>
      <c r="D4420" s="72" t="s">
        <v>6613</v>
      </c>
      <c r="E4420" s="72" t="s">
        <v>10118</v>
      </c>
      <c r="F4420" s="72" t="s">
        <v>9983</v>
      </c>
      <c r="G4420" s="116">
        <v>1200</v>
      </c>
      <c r="H4420" s="73">
        <v>85.51</v>
      </c>
      <c r="I4420" s="70">
        <v>14.033446380540299</v>
      </c>
      <c r="J4420" s="74">
        <v>1200</v>
      </c>
      <c r="K4420" s="73">
        <v>85.77</v>
      </c>
      <c r="L4420" s="75">
        <v>13.9909059111577</v>
      </c>
    </row>
    <row r="4421" spans="2:12" x14ac:dyDescent="0.2">
      <c r="B4421" s="71" t="s">
        <v>7229</v>
      </c>
      <c r="C4421" s="72" t="s">
        <v>7228</v>
      </c>
      <c r="D4421" s="72" t="s">
        <v>6614</v>
      </c>
      <c r="E4421" s="72" t="s">
        <v>10118</v>
      </c>
      <c r="F4421" s="72" t="s">
        <v>9983</v>
      </c>
      <c r="G4421" s="116">
        <v>26385</v>
      </c>
      <c r="H4421" s="73">
        <v>903.61</v>
      </c>
      <c r="I4421" s="70">
        <v>29.199544051084001</v>
      </c>
      <c r="J4421" s="74">
        <v>26385</v>
      </c>
      <c r="K4421" s="73">
        <v>916.67</v>
      </c>
      <c r="L4421" s="75">
        <v>28.783531696248399</v>
      </c>
    </row>
    <row r="4422" spans="2:12" x14ac:dyDescent="0.2">
      <c r="B4422" s="71" t="s">
        <v>7229</v>
      </c>
      <c r="C4422" s="72" t="s">
        <v>7228</v>
      </c>
      <c r="D4422" s="72" t="s">
        <v>6615</v>
      </c>
      <c r="E4422" s="72" t="s">
        <v>10118</v>
      </c>
      <c r="F4422" s="72" t="s">
        <v>9983</v>
      </c>
      <c r="G4422" s="116">
        <v>8502</v>
      </c>
      <c r="H4422" s="73">
        <v>640.23</v>
      </c>
      <c r="I4422" s="70">
        <v>13.279602642800199</v>
      </c>
      <c r="J4422" s="74">
        <v>8733</v>
      </c>
      <c r="K4422" s="73">
        <v>654.82000000000005</v>
      </c>
      <c r="L4422" s="75">
        <v>13.336489416938999</v>
      </c>
    </row>
    <row r="4423" spans="2:12" x14ac:dyDescent="0.2">
      <c r="B4423" s="71" t="s">
        <v>7229</v>
      </c>
      <c r="C4423" s="72" t="s">
        <v>7228</v>
      </c>
      <c r="D4423" s="72" t="s">
        <v>6616</v>
      </c>
      <c r="E4423" s="72" t="s">
        <v>10118</v>
      </c>
      <c r="F4423" s="72" t="s">
        <v>9983</v>
      </c>
      <c r="G4423" s="116">
        <v>11000</v>
      </c>
      <c r="H4423" s="73">
        <v>326.54000000000002</v>
      </c>
      <c r="I4423" s="70">
        <v>33.686531512218998</v>
      </c>
      <c r="J4423" s="74">
        <v>13000</v>
      </c>
      <c r="K4423" s="73">
        <v>336.98</v>
      </c>
      <c r="L4423" s="75">
        <v>38.577957148792201</v>
      </c>
    </row>
    <row r="4424" spans="2:12" x14ac:dyDescent="0.2">
      <c r="B4424" s="71" t="s">
        <v>7229</v>
      </c>
      <c r="C4424" s="72" t="s">
        <v>7228</v>
      </c>
      <c r="D4424" s="72" t="s">
        <v>7521</v>
      </c>
      <c r="E4424" s="72" t="s">
        <v>10118</v>
      </c>
      <c r="F4424" s="72" t="s">
        <v>9983</v>
      </c>
      <c r="G4424" s="116">
        <v>4256</v>
      </c>
      <c r="H4424" s="73">
        <v>111.57</v>
      </c>
      <c r="I4424" s="70">
        <v>38.146455140270703</v>
      </c>
      <c r="J4424" s="74">
        <v>2846</v>
      </c>
      <c r="K4424" s="73">
        <v>109.38</v>
      </c>
      <c r="L4424" s="75">
        <v>26.019381971109901</v>
      </c>
    </row>
    <row r="4425" spans="2:12" x14ac:dyDescent="0.2">
      <c r="B4425" s="71" t="s">
        <v>7229</v>
      </c>
      <c r="C4425" s="72" t="s">
        <v>7228</v>
      </c>
      <c r="D4425" s="72" t="s">
        <v>6617</v>
      </c>
      <c r="E4425" s="72" t="s">
        <v>10118</v>
      </c>
      <c r="F4425" s="72" t="s">
        <v>9983</v>
      </c>
      <c r="G4425" s="116">
        <v>8635</v>
      </c>
      <c r="H4425" s="73">
        <v>143.24</v>
      </c>
      <c r="I4425" s="70">
        <v>60.283440379782199</v>
      </c>
      <c r="J4425" s="74">
        <v>8635</v>
      </c>
      <c r="K4425" s="73">
        <v>145.22999999999999</v>
      </c>
      <c r="L4425" s="75">
        <v>59.4574123803622</v>
      </c>
    </row>
    <row r="4426" spans="2:12" x14ac:dyDescent="0.2">
      <c r="B4426" s="71" t="s">
        <v>7229</v>
      </c>
      <c r="C4426" s="72" t="s">
        <v>7228</v>
      </c>
      <c r="D4426" s="72" t="s">
        <v>5413</v>
      </c>
      <c r="E4426" s="72" t="s">
        <v>10118</v>
      </c>
      <c r="F4426" s="72" t="s">
        <v>9983</v>
      </c>
      <c r="G4426" s="116">
        <v>7000</v>
      </c>
      <c r="H4426" s="73">
        <v>207.24</v>
      </c>
      <c r="I4426" s="70">
        <v>33.777263076626099</v>
      </c>
      <c r="J4426" s="74">
        <v>6000</v>
      </c>
      <c r="K4426" s="73">
        <v>208.85</v>
      </c>
      <c r="L4426" s="75">
        <v>28.728752693320601</v>
      </c>
    </row>
    <row r="4427" spans="2:12" x14ac:dyDescent="0.2">
      <c r="B4427" s="71" t="s">
        <v>7229</v>
      </c>
      <c r="C4427" s="72" t="s">
        <v>7228</v>
      </c>
      <c r="D4427" s="72" t="s">
        <v>6618</v>
      </c>
      <c r="E4427" s="72" t="s">
        <v>10118</v>
      </c>
      <c r="F4427" s="72" t="s">
        <v>9983</v>
      </c>
      <c r="G4427" s="116">
        <v>178554</v>
      </c>
      <c r="H4427" s="73">
        <v>9114.56</v>
      </c>
      <c r="I4427" s="70">
        <v>19.589974721763902</v>
      </c>
      <c r="J4427" s="74">
        <v>180449</v>
      </c>
      <c r="K4427" s="73">
        <v>9211.31</v>
      </c>
      <c r="L4427" s="75">
        <v>19.589938890342399</v>
      </c>
    </row>
    <row r="4428" spans="2:12" x14ac:dyDescent="0.2">
      <c r="B4428" s="71" t="s">
        <v>7229</v>
      </c>
      <c r="C4428" s="72" t="s">
        <v>7228</v>
      </c>
      <c r="D4428" s="72" t="s">
        <v>6619</v>
      </c>
      <c r="E4428" s="72" t="s">
        <v>10118</v>
      </c>
      <c r="F4428" s="72" t="s">
        <v>9983</v>
      </c>
      <c r="G4428" s="116">
        <v>6500</v>
      </c>
      <c r="H4428" s="73">
        <v>253.13</v>
      </c>
      <c r="I4428" s="70">
        <v>25.678505115948301</v>
      </c>
      <c r="J4428" s="74">
        <v>6500</v>
      </c>
      <c r="K4428" s="73">
        <v>256.94</v>
      </c>
      <c r="L4428" s="75">
        <v>25.297734879738499</v>
      </c>
    </row>
    <row r="4429" spans="2:12" x14ac:dyDescent="0.2">
      <c r="B4429" s="71" t="s">
        <v>7229</v>
      </c>
      <c r="C4429" s="72" t="s">
        <v>7228</v>
      </c>
      <c r="D4429" s="72" t="s">
        <v>6620</v>
      </c>
      <c r="E4429" s="72" t="s">
        <v>10118</v>
      </c>
      <c r="F4429" s="72" t="s">
        <v>9983</v>
      </c>
      <c r="G4429" s="116">
        <v>8000</v>
      </c>
      <c r="H4429" s="73">
        <v>335.44</v>
      </c>
      <c r="I4429" s="70">
        <v>23.849272597185799</v>
      </c>
      <c r="J4429" s="74">
        <v>8000</v>
      </c>
      <c r="K4429" s="73">
        <v>339.25</v>
      </c>
      <c r="L4429" s="75">
        <v>23.581429624171001</v>
      </c>
    </row>
    <row r="4430" spans="2:12" x14ac:dyDescent="0.2">
      <c r="B4430" s="71" t="s">
        <v>7229</v>
      </c>
      <c r="C4430" s="72" t="s">
        <v>7228</v>
      </c>
      <c r="D4430" s="72" t="s">
        <v>6621</v>
      </c>
      <c r="E4430" s="72" t="s">
        <v>10118</v>
      </c>
      <c r="F4430" s="72" t="s">
        <v>9983</v>
      </c>
      <c r="G4430" s="116">
        <v>1400</v>
      </c>
      <c r="H4430" s="73">
        <v>123.49</v>
      </c>
      <c r="I4430" s="70">
        <v>11.3369503603531</v>
      </c>
      <c r="J4430" s="74">
        <v>1400</v>
      </c>
      <c r="K4430" s="73">
        <v>122.5</v>
      </c>
      <c r="L4430" s="75">
        <v>11.4285714285714</v>
      </c>
    </row>
    <row r="4431" spans="2:12" x14ac:dyDescent="0.2">
      <c r="B4431" s="71" t="s">
        <v>7229</v>
      </c>
      <c r="C4431" s="72" t="s">
        <v>7228</v>
      </c>
      <c r="D4431" s="72" t="s">
        <v>7106</v>
      </c>
      <c r="E4431" s="72" t="s">
        <v>10118</v>
      </c>
      <c r="F4431" s="72" t="s">
        <v>9983</v>
      </c>
      <c r="G4431" s="116">
        <v>9240</v>
      </c>
      <c r="H4431" s="73">
        <v>346.33</v>
      </c>
      <c r="I4431" s="70">
        <v>26.679756301793098</v>
      </c>
      <c r="J4431" s="74">
        <v>9416</v>
      </c>
      <c r="K4431" s="73">
        <v>342.08</v>
      </c>
      <c r="L4431" s="75">
        <v>27.525724976613699</v>
      </c>
    </row>
    <row r="4432" spans="2:12" x14ac:dyDescent="0.2">
      <c r="B4432" s="71" t="s">
        <v>7229</v>
      </c>
      <c r="C4432" s="72" t="s">
        <v>7228</v>
      </c>
      <c r="D4432" s="72" t="s">
        <v>6622</v>
      </c>
      <c r="E4432" s="72" t="s">
        <v>10118</v>
      </c>
      <c r="F4432" s="72" t="s">
        <v>9983</v>
      </c>
      <c r="G4432" s="116">
        <v>2000</v>
      </c>
      <c r="H4432" s="73">
        <v>86.08</v>
      </c>
      <c r="I4432" s="70">
        <v>23.234200743494402</v>
      </c>
      <c r="J4432" s="74">
        <v>2000</v>
      </c>
      <c r="K4432" s="73">
        <v>86.81</v>
      </c>
      <c r="L4432" s="75">
        <v>23.038820412394902</v>
      </c>
    </row>
    <row r="4433" spans="2:12" x14ac:dyDescent="0.2">
      <c r="B4433" s="71" t="s">
        <v>7229</v>
      </c>
      <c r="C4433" s="72" t="s">
        <v>7228</v>
      </c>
      <c r="D4433" s="72" t="s">
        <v>6623</v>
      </c>
      <c r="E4433" s="72" t="s">
        <v>10118</v>
      </c>
      <c r="F4433" s="72" t="s">
        <v>9983</v>
      </c>
      <c r="G4433" s="116">
        <v>3000</v>
      </c>
      <c r="H4433" s="73">
        <v>237.88</v>
      </c>
      <c r="I4433" s="70">
        <v>12.611400706238401</v>
      </c>
      <c r="J4433" s="74">
        <v>3100</v>
      </c>
      <c r="K4433" s="73">
        <v>231.85</v>
      </c>
      <c r="L4433" s="75">
        <v>13.3707138235928</v>
      </c>
    </row>
    <row r="4434" spans="2:12" x14ac:dyDescent="0.2">
      <c r="B4434" s="71" t="s">
        <v>7229</v>
      </c>
      <c r="C4434" s="72" t="s">
        <v>7228</v>
      </c>
      <c r="D4434" s="72" t="s">
        <v>8996</v>
      </c>
      <c r="E4434" s="72" t="s">
        <v>10118</v>
      </c>
      <c r="F4434" s="72" t="s">
        <v>9990</v>
      </c>
      <c r="G4434" s="116">
        <v>0</v>
      </c>
      <c r="H4434" s="73">
        <v>24.05</v>
      </c>
      <c r="I4434" s="70">
        <v>0</v>
      </c>
      <c r="J4434" s="74">
        <v>0</v>
      </c>
      <c r="K4434" s="73">
        <v>22.97</v>
      </c>
      <c r="L4434" s="75">
        <v>0</v>
      </c>
    </row>
    <row r="4435" spans="2:12" x14ac:dyDescent="0.2">
      <c r="B4435" s="71" t="s">
        <v>7229</v>
      </c>
      <c r="C4435" s="72" t="s">
        <v>7228</v>
      </c>
      <c r="D4435" s="72" t="s">
        <v>6624</v>
      </c>
      <c r="E4435" s="72" t="s">
        <v>10118</v>
      </c>
      <c r="F4435" s="72" t="s">
        <v>9983</v>
      </c>
      <c r="G4435" s="116">
        <v>1560</v>
      </c>
      <c r="H4435" s="73">
        <v>138.55000000000001</v>
      </c>
      <c r="I4435" s="70">
        <v>11.2594731143991</v>
      </c>
      <c r="J4435" s="74">
        <v>1720</v>
      </c>
      <c r="K4435" s="73">
        <v>137.79</v>
      </c>
      <c r="L4435" s="75">
        <v>12.482763625807401</v>
      </c>
    </row>
    <row r="4436" spans="2:12" x14ac:dyDescent="0.2">
      <c r="B4436" s="71" t="s">
        <v>7229</v>
      </c>
      <c r="C4436" s="72" t="s">
        <v>7228</v>
      </c>
      <c r="D4436" s="72" t="s">
        <v>6625</v>
      </c>
      <c r="E4436" s="72" t="s">
        <v>10118</v>
      </c>
      <c r="F4436" s="72" t="s">
        <v>9983</v>
      </c>
      <c r="G4436" s="116">
        <v>18292</v>
      </c>
      <c r="H4436" s="73">
        <v>815.37</v>
      </c>
      <c r="I4436" s="70">
        <v>22.4339870242957</v>
      </c>
      <c r="J4436" s="74">
        <v>22298</v>
      </c>
      <c r="K4436" s="73">
        <v>816.88</v>
      </c>
      <c r="L4436" s="75">
        <v>27.296542943883999</v>
      </c>
    </row>
    <row r="4437" spans="2:12" x14ac:dyDescent="0.2">
      <c r="B4437" s="71" t="s">
        <v>7229</v>
      </c>
      <c r="C4437" s="72" t="s">
        <v>7228</v>
      </c>
      <c r="D4437" s="72" t="s">
        <v>6626</v>
      </c>
      <c r="E4437" s="72" t="s">
        <v>10118</v>
      </c>
      <c r="F4437" s="72" t="s">
        <v>9983</v>
      </c>
      <c r="G4437" s="116">
        <v>31750</v>
      </c>
      <c r="H4437" s="73">
        <v>1291.23</v>
      </c>
      <c r="I4437" s="70">
        <v>24.5889578154163</v>
      </c>
      <c r="J4437" s="74">
        <v>46600</v>
      </c>
      <c r="K4437" s="73">
        <v>1310.19</v>
      </c>
      <c r="L4437" s="75">
        <v>35.567360459169997</v>
      </c>
    </row>
    <row r="4438" spans="2:12" x14ac:dyDescent="0.2">
      <c r="B4438" s="71" t="s">
        <v>7229</v>
      </c>
      <c r="C4438" s="72" t="s">
        <v>7228</v>
      </c>
      <c r="D4438" s="72" t="s">
        <v>6627</v>
      </c>
      <c r="E4438" s="72" t="s">
        <v>10118</v>
      </c>
      <c r="F4438" s="72" t="s">
        <v>9983</v>
      </c>
      <c r="G4438" s="116">
        <v>4520</v>
      </c>
      <c r="H4438" s="73">
        <v>211.43</v>
      </c>
      <c r="I4438" s="70">
        <v>21.378233930851799</v>
      </c>
      <c r="J4438" s="74">
        <v>4848</v>
      </c>
      <c r="K4438" s="73">
        <v>214.43</v>
      </c>
      <c r="L4438" s="75">
        <v>22.608776756983598</v>
      </c>
    </row>
    <row r="4439" spans="2:12" x14ac:dyDescent="0.2">
      <c r="B4439" s="71" t="s">
        <v>7229</v>
      </c>
      <c r="C4439" s="72" t="s">
        <v>7228</v>
      </c>
      <c r="D4439" s="72" t="s">
        <v>6628</v>
      </c>
      <c r="E4439" s="72" t="s">
        <v>10118</v>
      </c>
      <c r="F4439" s="72" t="s">
        <v>9983</v>
      </c>
      <c r="G4439" s="116">
        <v>4600</v>
      </c>
      <c r="H4439" s="73">
        <v>235.81</v>
      </c>
      <c r="I4439" s="70">
        <v>19.507230397353801</v>
      </c>
      <c r="J4439" s="74">
        <v>4600</v>
      </c>
      <c r="K4439" s="73">
        <v>237.4</v>
      </c>
      <c r="L4439" s="75">
        <v>19.376579612468401</v>
      </c>
    </row>
    <row r="4440" spans="2:12" x14ac:dyDescent="0.2">
      <c r="B4440" s="71" t="s">
        <v>7229</v>
      </c>
      <c r="C4440" s="72" t="s">
        <v>7228</v>
      </c>
      <c r="D4440" s="72" t="s">
        <v>6629</v>
      </c>
      <c r="E4440" s="72" t="s">
        <v>10118</v>
      </c>
      <c r="F4440" s="72" t="s">
        <v>9983</v>
      </c>
      <c r="G4440" s="116">
        <v>2390</v>
      </c>
      <c r="H4440" s="73">
        <v>63.56</v>
      </c>
      <c r="I4440" s="70">
        <v>37.602265575833897</v>
      </c>
      <c r="J4440" s="74">
        <v>3390</v>
      </c>
      <c r="K4440" s="73">
        <v>62.07</v>
      </c>
      <c r="L4440" s="75">
        <v>54.615756404059901</v>
      </c>
    </row>
    <row r="4441" spans="2:12" x14ac:dyDescent="0.2">
      <c r="B4441" s="71" t="s">
        <v>7229</v>
      </c>
      <c r="C4441" s="72" t="s">
        <v>7228</v>
      </c>
      <c r="D4441" s="72" t="s">
        <v>6630</v>
      </c>
      <c r="E4441" s="72" t="s">
        <v>10118</v>
      </c>
      <c r="F4441" s="72" t="s">
        <v>9983</v>
      </c>
      <c r="G4441" s="116">
        <v>17522</v>
      </c>
      <c r="H4441" s="73">
        <v>827.77</v>
      </c>
      <c r="I4441" s="70">
        <v>21.167715669811699</v>
      </c>
      <c r="J4441" s="74">
        <v>17863</v>
      </c>
      <c r="K4441" s="73">
        <v>827.48</v>
      </c>
      <c r="L4441" s="75">
        <v>21.587228694349101</v>
      </c>
    </row>
    <row r="4442" spans="2:12" x14ac:dyDescent="0.2">
      <c r="B4442" s="71" t="s">
        <v>7229</v>
      </c>
      <c r="C4442" s="72" t="s">
        <v>7228</v>
      </c>
      <c r="D4442" s="72" t="s">
        <v>6631</v>
      </c>
      <c r="E4442" s="72" t="s">
        <v>10118</v>
      </c>
      <c r="F4442" s="72" t="s">
        <v>9983</v>
      </c>
      <c r="G4442" s="116">
        <v>5630</v>
      </c>
      <c r="H4442" s="73">
        <v>55.95</v>
      </c>
      <c r="I4442" s="70">
        <v>100.625558534406</v>
      </c>
      <c r="J4442" s="74">
        <v>5981</v>
      </c>
      <c r="K4442" s="73">
        <v>56.67</v>
      </c>
      <c r="L4442" s="75">
        <v>105.540850538204</v>
      </c>
    </row>
    <row r="4443" spans="2:12" x14ac:dyDescent="0.2">
      <c r="B4443" s="71" t="s">
        <v>7229</v>
      </c>
      <c r="C4443" s="72" t="s">
        <v>7228</v>
      </c>
      <c r="D4443" s="72" t="s">
        <v>5492</v>
      </c>
      <c r="E4443" s="72" t="s">
        <v>10118</v>
      </c>
      <c r="F4443" s="72" t="s">
        <v>9983</v>
      </c>
      <c r="G4443" s="116">
        <v>3090</v>
      </c>
      <c r="H4443" s="73">
        <v>163</v>
      </c>
      <c r="I4443" s="70">
        <v>18.957055214723901</v>
      </c>
      <c r="J4443" s="74">
        <v>3300</v>
      </c>
      <c r="K4443" s="73">
        <v>163.76</v>
      </c>
      <c r="L4443" s="75">
        <v>20.1514411333659</v>
      </c>
    </row>
    <row r="4444" spans="2:12" x14ac:dyDescent="0.2">
      <c r="B4444" s="71" t="s">
        <v>7229</v>
      </c>
      <c r="C4444" s="72" t="s">
        <v>7228</v>
      </c>
      <c r="D4444" s="72" t="s">
        <v>6632</v>
      </c>
      <c r="E4444" s="72" t="s">
        <v>10118</v>
      </c>
      <c r="F4444" s="72" t="s">
        <v>9983</v>
      </c>
      <c r="G4444" s="116">
        <v>7380</v>
      </c>
      <c r="H4444" s="73">
        <v>203.35</v>
      </c>
      <c r="I4444" s="70">
        <v>36.2921072043275</v>
      </c>
      <c r="J4444" s="74">
        <v>7527</v>
      </c>
      <c r="K4444" s="73">
        <v>200.65</v>
      </c>
      <c r="L4444" s="75">
        <v>37.513082481933701</v>
      </c>
    </row>
    <row r="4445" spans="2:12" x14ac:dyDescent="0.2">
      <c r="B4445" s="71" t="s">
        <v>7229</v>
      </c>
      <c r="C4445" s="72" t="s">
        <v>7228</v>
      </c>
      <c r="D4445" s="72" t="s">
        <v>6633</v>
      </c>
      <c r="E4445" s="72" t="s">
        <v>10118</v>
      </c>
      <c r="F4445" s="72" t="s">
        <v>9983</v>
      </c>
      <c r="G4445" s="116">
        <v>2080</v>
      </c>
      <c r="H4445" s="73">
        <v>107.76</v>
      </c>
      <c r="I4445" s="70">
        <v>19.3021529324425</v>
      </c>
      <c r="J4445" s="74">
        <v>2500</v>
      </c>
      <c r="K4445" s="73">
        <v>109.41</v>
      </c>
      <c r="L4445" s="75">
        <v>22.849830911251299</v>
      </c>
    </row>
    <row r="4446" spans="2:12" x14ac:dyDescent="0.2">
      <c r="B4446" s="71" t="s">
        <v>7229</v>
      </c>
      <c r="C4446" s="72" t="s">
        <v>7228</v>
      </c>
      <c r="D4446" s="72" t="s">
        <v>3968</v>
      </c>
      <c r="E4446" s="72" t="s">
        <v>10118</v>
      </c>
      <c r="F4446" s="72" t="s">
        <v>9983</v>
      </c>
      <c r="G4446" s="116">
        <v>4810</v>
      </c>
      <c r="H4446" s="73">
        <v>150.83000000000001</v>
      </c>
      <c r="I4446" s="70">
        <v>31.890207518398199</v>
      </c>
      <c r="J4446" s="74">
        <v>4810</v>
      </c>
      <c r="K4446" s="73">
        <v>147.38</v>
      </c>
      <c r="L4446" s="75">
        <v>32.636721400461397</v>
      </c>
    </row>
    <row r="4447" spans="2:12" x14ac:dyDescent="0.2">
      <c r="B4447" s="71" t="s">
        <v>7231</v>
      </c>
      <c r="C4447" s="72" t="s">
        <v>7230</v>
      </c>
      <c r="D4447" s="72" t="s">
        <v>3969</v>
      </c>
      <c r="E4447" s="72" t="s">
        <v>10119</v>
      </c>
      <c r="F4447" s="72" t="s">
        <v>9983</v>
      </c>
      <c r="G4447" s="116">
        <v>12500</v>
      </c>
      <c r="H4447" s="73">
        <v>754</v>
      </c>
      <c r="I4447" s="70">
        <v>16.578249336870002</v>
      </c>
      <c r="J4447" s="74">
        <v>13500</v>
      </c>
      <c r="K4447" s="73">
        <v>753.5</v>
      </c>
      <c r="L4447" s="75">
        <v>17.916390179163901</v>
      </c>
    </row>
    <row r="4448" spans="2:12" x14ac:dyDescent="0.2">
      <c r="B4448" s="71" t="s">
        <v>7231</v>
      </c>
      <c r="C4448" s="72" t="s">
        <v>7230</v>
      </c>
      <c r="D4448" s="72" t="s">
        <v>3970</v>
      </c>
      <c r="E4448" s="72" t="s">
        <v>10119</v>
      </c>
      <c r="F4448" s="72" t="s">
        <v>9983</v>
      </c>
      <c r="G4448" s="116">
        <v>27597</v>
      </c>
      <c r="H4448" s="73">
        <v>1282</v>
      </c>
      <c r="I4448" s="70">
        <v>21.526521060842398</v>
      </c>
      <c r="J4448" s="74">
        <v>31000</v>
      </c>
      <c r="K4448" s="73">
        <v>1303.5999999999999</v>
      </c>
      <c r="L4448" s="75">
        <v>23.780300705738</v>
      </c>
    </row>
    <row r="4449" spans="2:12" x14ac:dyDescent="0.2">
      <c r="B4449" s="71" t="s">
        <v>7231</v>
      </c>
      <c r="C4449" s="72" t="s">
        <v>7230</v>
      </c>
      <c r="D4449" s="72" t="s">
        <v>3971</v>
      </c>
      <c r="E4449" s="72" t="s">
        <v>10119</v>
      </c>
      <c r="F4449" s="72" t="s">
        <v>9983</v>
      </c>
      <c r="G4449" s="116">
        <v>36720</v>
      </c>
      <c r="H4449" s="73">
        <v>3601</v>
      </c>
      <c r="I4449" s="70">
        <v>10.1971674534851</v>
      </c>
      <c r="J4449" s="74">
        <v>36720</v>
      </c>
      <c r="K4449" s="73">
        <v>3613.3</v>
      </c>
      <c r="L4449" s="75">
        <v>10.1624553732045</v>
      </c>
    </row>
    <row r="4450" spans="2:12" x14ac:dyDescent="0.2">
      <c r="B4450" s="71" t="s">
        <v>7231</v>
      </c>
      <c r="C4450" s="72" t="s">
        <v>7230</v>
      </c>
      <c r="D4450" s="72" t="s">
        <v>3972</v>
      </c>
      <c r="E4450" s="72" t="s">
        <v>10119</v>
      </c>
      <c r="F4450" s="72" t="s">
        <v>9983</v>
      </c>
      <c r="G4450" s="116">
        <v>2000</v>
      </c>
      <c r="H4450" s="73">
        <v>286</v>
      </c>
      <c r="I4450" s="70">
        <v>6.9930069930069898</v>
      </c>
      <c r="J4450" s="74">
        <v>2000</v>
      </c>
      <c r="K4450" s="73">
        <v>286.5</v>
      </c>
      <c r="L4450" s="75">
        <v>6.9808027923211204</v>
      </c>
    </row>
    <row r="4451" spans="2:12" x14ac:dyDescent="0.2">
      <c r="B4451" s="71" t="s">
        <v>7231</v>
      </c>
      <c r="C4451" s="72" t="s">
        <v>7230</v>
      </c>
      <c r="D4451" s="72" t="s">
        <v>8997</v>
      </c>
      <c r="E4451" s="72" t="s">
        <v>10119</v>
      </c>
      <c r="F4451" s="72" t="s">
        <v>9990</v>
      </c>
      <c r="G4451" s="116">
        <v>0</v>
      </c>
      <c r="H4451" s="73">
        <v>26</v>
      </c>
      <c r="I4451" s="70">
        <v>0</v>
      </c>
      <c r="J4451" s="74">
        <v>0</v>
      </c>
      <c r="K4451" s="73">
        <v>25.4</v>
      </c>
      <c r="L4451" s="75">
        <v>0</v>
      </c>
    </row>
    <row r="4452" spans="2:12" x14ac:dyDescent="0.2">
      <c r="B4452" s="71" t="s">
        <v>7231</v>
      </c>
      <c r="C4452" s="72" t="s">
        <v>7230</v>
      </c>
      <c r="D4452" s="72" t="s">
        <v>4528</v>
      </c>
      <c r="E4452" s="72" t="s">
        <v>10119</v>
      </c>
      <c r="F4452" s="72" t="s">
        <v>9983</v>
      </c>
      <c r="G4452" s="116">
        <v>30900</v>
      </c>
      <c r="H4452" s="73">
        <v>1073</v>
      </c>
      <c r="I4452" s="70">
        <v>28.797763280521899</v>
      </c>
      <c r="J4452" s="74">
        <v>31500</v>
      </c>
      <c r="K4452" s="73">
        <v>1091.0999999999999</v>
      </c>
      <c r="L4452" s="75">
        <v>28.8699477591422</v>
      </c>
    </row>
    <row r="4453" spans="2:12" x14ac:dyDescent="0.2">
      <c r="B4453" s="71" t="s">
        <v>7231</v>
      </c>
      <c r="C4453" s="72" t="s">
        <v>7230</v>
      </c>
      <c r="D4453" s="72" t="s">
        <v>4529</v>
      </c>
      <c r="E4453" s="72" t="s">
        <v>10119</v>
      </c>
      <c r="F4453" s="72" t="s">
        <v>9983</v>
      </c>
      <c r="G4453" s="116">
        <v>37148</v>
      </c>
      <c r="H4453" s="73">
        <v>1949</v>
      </c>
      <c r="I4453" s="70">
        <v>19.060030785018</v>
      </c>
      <c r="J4453" s="74">
        <v>37148</v>
      </c>
      <c r="K4453" s="73">
        <v>1946.7</v>
      </c>
      <c r="L4453" s="75">
        <v>19.0825499563364</v>
      </c>
    </row>
    <row r="4454" spans="2:12" x14ac:dyDescent="0.2">
      <c r="B4454" s="71" t="s">
        <v>7231</v>
      </c>
      <c r="C4454" s="72" t="s">
        <v>7230</v>
      </c>
      <c r="D4454" s="72" t="s">
        <v>4530</v>
      </c>
      <c r="E4454" s="72" t="s">
        <v>10119</v>
      </c>
      <c r="F4454" s="72" t="s">
        <v>9983</v>
      </c>
      <c r="G4454" s="116">
        <v>35500</v>
      </c>
      <c r="H4454" s="73">
        <v>1846</v>
      </c>
      <c r="I4454" s="70">
        <v>19.230769230769202</v>
      </c>
      <c r="J4454" s="74">
        <v>36000</v>
      </c>
      <c r="K4454" s="73">
        <v>1910.3</v>
      </c>
      <c r="L4454" s="75">
        <v>18.8452075590221</v>
      </c>
    </row>
    <row r="4455" spans="2:12" x14ac:dyDescent="0.2">
      <c r="B4455" s="71" t="s">
        <v>7231</v>
      </c>
      <c r="C4455" s="72" t="s">
        <v>7230</v>
      </c>
      <c r="D4455" s="72" t="s">
        <v>4546</v>
      </c>
      <c r="E4455" s="72" t="s">
        <v>10119</v>
      </c>
      <c r="F4455" s="72" t="s">
        <v>9983</v>
      </c>
      <c r="G4455" s="116">
        <v>20000</v>
      </c>
      <c r="H4455" s="73">
        <v>716</v>
      </c>
      <c r="I4455" s="70">
        <v>27.932960893854698</v>
      </c>
      <c r="J4455" s="74">
        <v>20000</v>
      </c>
      <c r="K4455" s="73">
        <v>717.4</v>
      </c>
      <c r="L4455" s="75">
        <v>27.878449958182301</v>
      </c>
    </row>
    <row r="4456" spans="2:12" x14ac:dyDescent="0.2">
      <c r="B4456" s="71" t="s">
        <v>7231</v>
      </c>
      <c r="C4456" s="72" t="s">
        <v>7230</v>
      </c>
      <c r="D4456" s="72" t="s">
        <v>9908</v>
      </c>
      <c r="E4456" s="72" t="s">
        <v>10119</v>
      </c>
      <c r="F4456" s="72" t="s">
        <v>9983</v>
      </c>
      <c r="G4456" s="116">
        <v>55000</v>
      </c>
      <c r="H4456" s="73">
        <v>1786</v>
      </c>
      <c r="I4456" s="70">
        <v>30.795072788353899</v>
      </c>
      <c r="J4456" s="74">
        <v>55410</v>
      </c>
      <c r="K4456" s="73">
        <v>1799.4</v>
      </c>
      <c r="L4456" s="75">
        <v>30.793597865955299</v>
      </c>
    </row>
    <row r="4457" spans="2:12" x14ac:dyDescent="0.2">
      <c r="B4457" s="71" t="s">
        <v>7231</v>
      </c>
      <c r="C4457" s="72" t="s">
        <v>7230</v>
      </c>
      <c r="D4457" s="72" t="s">
        <v>4328</v>
      </c>
      <c r="E4457" s="72" t="s">
        <v>10119</v>
      </c>
      <c r="F4457" s="72" t="s">
        <v>9983</v>
      </c>
      <c r="G4457" s="116">
        <v>21000</v>
      </c>
      <c r="H4457" s="73">
        <v>737</v>
      </c>
      <c r="I4457" s="70">
        <v>28.493894165535998</v>
      </c>
      <c r="J4457" s="74">
        <v>21000</v>
      </c>
      <c r="K4457" s="73">
        <v>726.3</v>
      </c>
      <c r="L4457" s="75">
        <v>28.913672036348601</v>
      </c>
    </row>
    <row r="4458" spans="2:12" x14ac:dyDescent="0.2">
      <c r="B4458" s="71" t="s">
        <v>7231</v>
      </c>
      <c r="C4458" s="72" t="s">
        <v>7230</v>
      </c>
      <c r="D4458" s="72" t="s">
        <v>9909</v>
      </c>
      <c r="E4458" s="72" t="s">
        <v>10119</v>
      </c>
      <c r="F4458" s="72" t="s">
        <v>9983</v>
      </c>
      <c r="G4458" s="116">
        <v>51500</v>
      </c>
      <c r="H4458" s="73">
        <v>1679</v>
      </c>
      <c r="I4458" s="70">
        <v>30.673019654556299</v>
      </c>
      <c r="J4458" s="74">
        <v>51500</v>
      </c>
      <c r="K4458" s="73">
        <v>1674.1</v>
      </c>
      <c r="L4458" s="75">
        <v>30.762797921271101</v>
      </c>
    </row>
    <row r="4459" spans="2:12" x14ac:dyDescent="0.2">
      <c r="B4459" s="71" t="s">
        <v>7231</v>
      </c>
      <c r="C4459" s="72" t="s">
        <v>7230</v>
      </c>
      <c r="D4459" s="72" t="s">
        <v>4548</v>
      </c>
      <c r="E4459" s="72" t="s">
        <v>10119</v>
      </c>
      <c r="F4459" s="72" t="s">
        <v>9983</v>
      </c>
      <c r="G4459" s="116">
        <v>26000</v>
      </c>
      <c r="H4459" s="73">
        <v>1776</v>
      </c>
      <c r="I4459" s="70">
        <v>14.639639639639601</v>
      </c>
      <c r="J4459" s="74">
        <v>31000</v>
      </c>
      <c r="K4459" s="73">
        <v>1795.7</v>
      </c>
      <c r="L4459" s="75">
        <v>17.2634627164894</v>
      </c>
    </row>
    <row r="4460" spans="2:12" x14ac:dyDescent="0.2">
      <c r="B4460" s="71" t="s">
        <v>7231</v>
      </c>
      <c r="C4460" s="72" t="s">
        <v>7230</v>
      </c>
      <c r="D4460" s="72" t="s">
        <v>4549</v>
      </c>
      <c r="E4460" s="72" t="s">
        <v>10119</v>
      </c>
      <c r="F4460" s="72" t="s">
        <v>9983</v>
      </c>
      <c r="G4460" s="116">
        <v>17000</v>
      </c>
      <c r="H4460" s="73">
        <v>586</v>
      </c>
      <c r="I4460" s="70">
        <v>29.0102389078498</v>
      </c>
      <c r="J4460" s="74">
        <v>17000</v>
      </c>
      <c r="K4460" s="73">
        <v>585.70000000000005</v>
      </c>
      <c r="L4460" s="75">
        <v>29.025098173126199</v>
      </c>
    </row>
    <row r="4461" spans="2:12" x14ac:dyDescent="0.2">
      <c r="B4461" s="71" t="s">
        <v>7231</v>
      </c>
      <c r="C4461" s="72" t="s">
        <v>7230</v>
      </c>
      <c r="D4461" s="72" t="s">
        <v>4550</v>
      </c>
      <c r="E4461" s="72" t="s">
        <v>10119</v>
      </c>
      <c r="F4461" s="72" t="s">
        <v>9983</v>
      </c>
      <c r="G4461" s="116">
        <v>21000</v>
      </c>
      <c r="H4461" s="73">
        <v>1769</v>
      </c>
      <c r="I4461" s="70">
        <v>11.8711136235161</v>
      </c>
      <c r="J4461" s="74">
        <v>21000</v>
      </c>
      <c r="K4461" s="73">
        <v>1778.4</v>
      </c>
      <c r="L4461" s="75">
        <v>11.808367071525</v>
      </c>
    </row>
    <row r="4462" spans="2:12" x14ac:dyDescent="0.2">
      <c r="B4462" s="71" t="s">
        <v>7231</v>
      </c>
      <c r="C4462" s="72" t="s">
        <v>7230</v>
      </c>
      <c r="D4462" s="72" t="s">
        <v>4551</v>
      </c>
      <c r="E4462" s="72" t="s">
        <v>10119</v>
      </c>
      <c r="F4462" s="72" t="s">
        <v>9983</v>
      </c>
      <c r="G4462" s="116">
        <v>8570</v>
      </c>
      <c r="H4462" s="73">
        <v>458</v>
      </c>
      <c r="I4462" s="70">
        <v>18.7117903930131</v>
      </c>
      <c r="J4462" s="74">
        <v>10500</v>
      </c>
      <c r="K4462" s="73">
        <v>514.5</v>
      </c>
      <c r="L4462" s="75">
        <v>20.408163265306101</v>
      </c>
    </row>
    <row r="4463" spans="2:12" x14ac:dyDescent="0.2">
      <c r="B4463" s="71" t="s">
        <v>7231</v>
      </c>
      <c r="C4463" s="72" t="s">
        <v>7230</v>
      </c>
      <c r="D4463" s="72" t="s">
        <v>1256</v>
      </c>
      <c r="E4463" s="72" t="s">
        <v>10119</v>
      </c>
      <c r="F4463" s="72" t="s">
        <v>9983</v>
      </c>
      <c r="G4463" s="116">
        <v>1000</v>
      </c>
      <c r="H4463" s="73">
        <v>1815</v>
      </c>
      <c r="I4463" s="70">
        <v>0.55096418732782404</v>
      </c>
      <c r="J4463" s="74">
        <v>1000</v>
      </c>
      <c r="K4463" s="73">
        <v>1815.7</v>
      </c>
      <c r="L4463" s="75">
        <v>0.55075177617447801</v>
      </c>
    </row>
    <row r="4464" spans="2:12" x14ac:dyDescent="0.2">
      <c r="B4464" s="71" t="s">
        <v>7231</v>
      </c>
      <c r="C4464" s="72" t="s">
        <v>7230</v>
      </c>
      <c r="D4464" s="72" t="s">
        <v>4552</v>
      </c>
      <c r="E4464" s="72" t="s">
        <v>10119</v>
      </c>
      <c r="F4464" s="72" t="s">
        <v>9983</v>
      </c>
      <c r="G4464" s="116">
        <v>104000</v>
      </c>
      <c r="H4464" s="73">
        <v>6614</v>
      </c>
      <c r="I4464" s="70">
        <v>15.7242213486544</v>
      </c>
      <c r="J4464" s="74">
        <v>104000</v>
      </c>
      <c r="K4464" s="73">
        <v>6658</v>
      </c>
      <c r="L4464" s="75">
        <v>15.620306398317799</v>
      </c>
    </row>
    <row r="4465" spans="2:12" x14ac:dyDescent="0.2">
      <c r="B4465" s="71" t="s">
        <v>7231</v>
      </c>
      <c r="C4465" s="72" t="s">
        <v>7230</v>
      </c>
      <c r="D4465" s="72" t="s">
        <v>4553</v>
      </c>
      <c r="E4465" s="72" t="s">
        <v>10119</v>
      </c>
      <c r="F4465" s="72" t="s">
        <v>9983</v>
      </c>
      <c r="G4465" s="116">
        <v>41284</v>
      </c>
      <c r="H4465" s="73">
        <v>2820</v>
      </c>
      <c r="I4465" s="70">
        <v>14.6397163120567</v>
      </c>
      <c r="J4465" s="74">
        <v>41060</v>
      </c>
      <c r="K4465" s="73">
        <v>2834.4</v>
      </c>
      <c r="L4465" s="75">
        <v>14.486311035845301</v>
      </c>
    </row>
    <row r="4466" spans="2:12" x14ac:dyDescent="0.2">
      <c r="B4466" s="71" t="s">
        <v>7231</v>
      </c>
      <c r="C4466" s="72" t="s">
        <v>7230</v>
      </c>
      <c r="D4466" s="72" t="s">
        <v>6841</v>
      </c>
      <c r="E4466" s="72" t="s">
        <v>10119</v>
      </c>
      <c r="F4466" s="72" t="s">
        <v>9983</v>
      </c>
      <c r="G4466" s="116">
        <v>2618.85</v>
      </c>
      <c r="H4466" s="73">
        <v>94</v>
      </c>
      <c r="I4466" s="70">
        <v>27.860106382978699</v>
      </c>
      <c r="J4466" s="74">
        <v>3119</v>
      </c>
      <c r="K4466" s="73">
        <v>95.5</v>
      </c>
      <c r="L4466" s="75">
        <v>32.659685863874302</v>
      </c>
    </row>
    <row r="4467" spans="2:12" x14ac:dyDescent="0.2">
      <c r="B4467" s="71" t="s">
        <v>7231</v>
      </c>
      <c r="C4467" s="72" t="s">
        <v>7230</v>
      </c>
      <c r="D4467" s="72" t="s">
        <v>4554</v>
      </c>
      <c r="E4467" s="72" t="s">
        <v>10119</v>
      </c>
      <c r="F4467" s="72" t="s">
        <v>9983</v>
      </c>
      <c r="G4467" s="116">
        <v>3200</v>
      </c>
      <c r="H4467" s="73">
        <v>157</v>
      </c>
      <c r="I4467" s="70">
        <v>20.382165605095501</v>
      </c>
      <c r="J4467" s="74">
        <v>3200</v>
      </c>
      <c r="K4467" s="73">
        <v>158.1</v>
      </c>
      <c r="L4467" s="75">
        <v>20.240354206198599</v>
      </c>
    </row>
    <row r="4468" spans="2:12" x14ac:dyDescent="0.2">
      <c r="B4468" s="71" t="s">
        <v>7231</v>
      </c>
      <c r="C4468" s="72" t="s">
        <v>7230</v>
      </c>
      <c r="D4468" s="72" t="s">
        <v>4555</v>
      </c>
      <c r="E4468" s="72" t="s">
        <v>10119</v>
      </c>
      <c r="F4468" s="72" t="s">
        <v>9983</v>
      </c>
      <c r="G4468" s="116">
        <v>43756</v>
      </c>
      <c r="H4468" s="73">
        <v>490</v>
      </c>
      <c r="I4468" s="70">
        <v>89.297959183673498</v>
      </c>
      <c r="J4468" s="74">
        <v>44869</v>
      </c>
      <c r="K4468" s="73">
        <v>494.2</v>
      </c>
      <c r="L4468" s="75">
        <v>90.791177660866097</v>
      </c>
    </row>
    <row r="4469" spans="2:12" x14ac:dyDescent="0.2">
      <c r="B4469" s="71" t="s">
        <v>7231</v>
      </c>
      <c r="C4469" s="72" t="s">
        <v>7230</v>
      </c>
      <c r="D4469" s="72" t="s">
        <v>5575</v>
      </c>
      <c r="E4469" s="72" t="s">
        <v>10119</v>
      </c>
      <c r="F4469" s="72" t="s">
        <v>9983</v>
      </c>
      <c r="G4469" s="116">
        <v>192591</v>
      </c>
      <c r="H4469" s="73">
        <v>9814</v>
      </c>
      <c r="I4469" s="70">
        <v>19.624108416547799</v>
      </c>
      <c r="J4469" s="74">
        <v>192591</v>
      </c>
      <c r="K4469" s="73">
        <v>10053</v>
      </c>
      <c r="L4469" s="75">
        <v>19.1575649059982</v>
      </c>
    </row>
    <row r="4470" spans="2:12" x14ac:dyDescent="0.2">
      <c r="B4470" s="71" t="s">
        <v>7231</v>
      </c>
      <c r="C4470" s="72" t="s">
        <v>7230</v>
      </c>
      <c r="D4470" s="72" t="s">
        <v>4556</v>
      </c>
      <c r="E4470" s="72" t="s">
        <v>10119</v>
      </c>
      <c r="F4470" s="72" t="s">
        <v>9983</v>
      </c>
      <c r="G4470" s="116">
        <v>264956</v>
      </c>
      <c r="H4470" s="73">
        <v>4570</v>
      </c>
      <c r="I4470" s="70">
        <v>57.9772428884026</v>
      </c>
      <c r="J4470" s="74">
        <v>296039</v>
      </c>
      <c r="K4470" s="73">
        <v>4602.8999999999996</v>
      </c>
      <c r="L4470" s="75">
        <v>64.315757457255202</v>
      </c>
    </row>
    <row r="4471" spans="2:12" x14ac:dyDescent="0.2">
      <c r="B4471" s="71" t="s">
        <v>7231</v>
      </c>
      <c r="C4471" s="72" t="s">
        <v>7230</v>
      </c>
      <c r="D4471" s="72" t="s">
        <v>9910</v>
      </c>
      <c r="E4471" s="72" t="s">
        <v>10119</v>
      </c>
      <c r="F4471" s="72" t="s">
        <v>9983</v>
      </c>
      <c r="G4471" s="116">
        <v>38426</v>
      </c>
      <c r="H4471" s="73">
        <v>942</v>
      </c>
      <c r="I4471" s="70">
        <v>40.791932059448001</v>
      </c>
      <c r="J4471" s="74">
        <v>38426</v>
      </c>
      <c r="K4471" s="73">
        <v>939.3</v>
      </c>
      <c r="L4471" s="75">
        <v>40.909187692962803</v>
      </c>
    </row>
    <row r="4472" spans="2:12" x14ac:dyDescent="0.2">
      <c r="B4472" s="71" t="s">
        <v>7231</v>
      </c>
      <c r="C4472" s="72" t="s">
        <v>7230</v>
      </c>
      <c r="D4472" s="72" t="s">
        <v>7522</v>
      </c>
      <c r="E4472" s="72" t="s">
        <v>10119</v>
      </c>
      <c r="F4472" s="72" t="s">
        <v>9983</v>
      </c>
      <c r="G4472" s="116">
        <v>40000</v>
      </c>
      <c r="H4472" s="73">
        <v>2660</v>
      </c>
      <c r="I4472" s="70">
        <v>15.037593984962401</v>
      </c>
      <c r="J4472" s="74">
        <v>39950</v>
      </c>
      <c r="K4472" s="73">
        <v>2658</v>
      </c>
      <c r="L4472" s="75">
        <v>15.030097817908199</v>
      </c>
    </row>
    <row r="4473" spans="2:12" x14ac:dyDescent="0.2">
      <c r="B4473" s="71" t="s">
        <v>7231</v>
      </c>
      <c r="C4473" s="72" t="s">
        <v>7230</v>
      </c>
      <c r="D4473" s="72" t="s">
        <v>4557</v>
      </c>
      <c r="E4473" s="72" t="s">
        <v>10119</v>
      </c>
      <c r="F4473" s="72" t="s">
        <v>9983</v>
      </c>
      <c r="G4473" s="116">
        <v>21202</v>
      </c>
      <c r="H4473" s="73">
        <v>787</v>
      </c>
      <c r="I4473" s="70">
        <v>26.940279542566699</v>
      </c>
      <c r="J4473" s="74">
        <v>21603</v>
      </c>
      <c r="K4473" s="73">
        <v>801.9</v>
      </c>
      <c r="L4473" s="75">
        <v>26.939768050879199</v>
      </c>
    </row>
    <row r="4474" spans="2:12" x14ac:dyDescent="0.2">
      <c r="B4474" s="71" t="s">
        <v>7231</v>
      </c>
      <c r="C4474" s="72" t="s">
        <v>7230</v>
      </c>
      <c r="D4474" s="72" t="s">
        <v>4558</v>
      </c>
      <c r="E4474" s="72" t="s">
        <v>10119</v>
      </c>
      <c r="F4474" s="72" t="s">
        <v>9983</v>
      </c>
      <c r="G4474" s="116">
        <v>29463</v>
      </c>
      <c r="H4474" s="73">
        <v>958</v>
      </c>
      <c r="I4474" s="70">
        <v>30.754697286012501</v>
      </c>
      <c r="J4474" s="74">
        <v>30000</v>
      </c>
      <c r="K4474" s="73">
        <v>959</v>
      </c>
      <c r="L4474" s="75">
        <v>31.282586027111599</v>
      </c>
    </row>
    <row r="4475" spans="2:12" x14ac:dyDescent="0.2">
      <c r="B4475" s="71" t="s">
        <v>7231</v>
      </c>
      <c r="C4475" s="72" t="s">
        <v>7230</v>
      </c>
      <c r="D4475" s="72" t="s">
        <v>4559</v>
      </c>
      <c r="E4475" s="72" t="s">
        <v>10119</v>
      </c>
      <c r="F4475" s="72" t="s">
        <v>9983</v>
      </c>
      <c r="G4475" s="116">
        <v>27206</v>
      </c>
      <c r="H4475" s="73">
        <v>933</v>
      </c>
      <c r="I4475" s="70">
        <v>29.1596998928189</v>
      </c>
      <c r="J4475" s="74">
        <v>27550</v>
      </c>
      <c r="K4475" s="73">
        <v>935.3</v>
      </c>
      <c r="L4475" s="75">
        <v>29.455789586228999</v>
      </c>
    </row>
    <row r="4476" spans="2:12" x14ac:dyDescent="0.2">
      <c r="B4476" s="71" t="s">
        <v>7231</v>
      </c>
      <c r="C4476" s="72" t="s">
        <v>7230</v>
      </c>
      <c r="D4476" s="72" t="s">
        <v>4560</v>
      </c>
      <c r="E4476" s="72" t="s">
        <v>10119</v>
      </c>
      <c r="F4476" s="72" t="s">
        <v>9983</v>
      </c>
      <c r="G4476" s="116">
        <v>27000</v>
      </c>
      <c r="H4476" s="73">
        <v>749</v>
      </c>
      <c r="I4476" s="70">
        <v>36.048064085447301</v>
      </c>
      <c r="J4476" s="74">
        <v>27000</v>
      </c>
      <c r="K4476" s="73">
        <v>749.1</v>
      </c>
      <c r="L4476" s="75">
        <v>36.043251902282698</v>
      </c>
    </row>
    <row r="4477" spans="2:12" x14ac:dyDescent="0.2">
      <c r="B4477" s="71" t="s">
        <v>7231</v>
      </c>
      <c r="C4477" s="72" t="s">
        <v>7230</v>
      </c>
      <c r="D4477" s="72" t="s">
        <v>4561</v>
      </c>
      <c r="E4477" s="72" t="s">
        <v>10119</v>
      </c>
      <c r="F4477" s="72" t="s">
        <v>9983</v>
      </c>
      <c r="G4477" s="116">
        <v>12000</v>
      </c>
      <c r="H4477" s="73">
        <v>362</v>
      </c>
      <c r="I4477" s="70">
        <v>33.149171270718199</v>
      </c>
      <c r="J4477" s="74">
        <v>12000</v>
      </c>
      <c r="K4477" s="73">
        <v>364.7</v>
      </c>
      <c r="L4477" s="75">
        <v>32.903756512201802</v>
      </c>
    </row>
    <row r="4478" spans="2:12" x14ac:dyDescent="0.2">
      <c r="B4478" s="71" t="s">
        <v>7231</v>
      </c>
      <c r="C4478" s="72" t="s">
        <v>7230</v>
      </c>
      <c r="D4478" s="72" t="s">
        <v>2695</v>
      </c>
      <c r="E4478" s="72" t="s">
        <v>10119</v>
      </c>
      <c r="F4478" s="72" t="s">
        <v>9983</v>
      </c>
      <c r="G4478" s="116">
        <v>5700</v>
      </c>
      <c r="H4478" s="73">
        <v>119</v>
      </c>
      <c r="I4478" s="70">
        <v>47.899159663865497</v>
      </c>
      <c r="J4478" s="74">
        <v>5720</v>
      </c>
      <c r="K4478" s="73">
        <v>117.1</v>
      </c>
      <c r="L4478" s="75">
        <v>48.847139197267303</v>
      </c>
    </row>
    <row r="4479" spans="2:12" x14ac:dyDescent="0.2">
      <c r="B4479" s="71" t="s">
        <v>7231</v>
      </c>
      <c r="C4479" s="72" t="s">
        <v>7230</v>
      </c>
      <c r="D4479" s="72" t="s">
        <v>4562</v>
      </c>
      <c r="E4479" s="72" t="s">
        <v>10119</v>
      </c>
      <c r="F4479" s="72" t="s">
        <v>9983</v>
      </c>
      <c r="G4479" s="116">
        <v>232964</v>
      </c>
      <c r="H4479" s="73">
        <v>4413</v>
      </c>
      <c r="I4479" s="70">
        <v>52.790392023566703</v>
      </c>
      <c r="J4479" s="74">
        <v>232964</v>
      </c>
      <c r="K4479" s="73">
        <v>4446.3</v>
      </c>
      <c r="L4479" s="75">
        <v>52.395025077030297</v>
      </c>
    </row>
    <row r="4480" spans="2:12" x14ac:dyDescent="0.2">
      <c r="B4480" s="71" t="s">
        <v>7231</v>
      </c>
      <c r="C4480" s="72" t="s">
        <v>7230</v>
      </c>
      <c r="D4480" s="72" t="s">
        <v>8998</v>
      </c>
      <c r="E4480" s="72" t="s">
        <v>10119</v>
      </c>
      <c r="F4480" s="72" t="s">
        <v>9990</v>
      </c>
      <c r="G4480" s="116">
        <v>0</v>
      </c>
      <c r="H4480" s="73">
        <v>8</v>
      </c>
      <c r="I4480" s="70">
        <v>0</v>
      </c>
      <c r="J4480" s="74">
        <v>0</v>
      </c>
      <c r="K4480" s="73">
        <v>8.5</v>
      </c>
      <c r="L4480" s="75">
        <v>0</v>
      </c>
    </row>
    <row r="4481" spans="2:12" x14ac:dyDescent="0.2">
      <c r="B4481" s="71" t="s">
        <v>7233</v>
      </c>
      <c r="C4481" s="72" t="s">
        <v>7232</v>
      </c>
      <c r="D4481" s="72" t="s">
        <v>4563</v>
      </c>
      <c r="E4481" s="72" t="s">
        <v>10118</v>
      </c>
      <c r="F4481" s="72" t="s">
        <v>9983</v>
      </c>
      <c r="G4481" s="116">
        <v>27239</v>
      </c>
      <c r="H4481" s="73">
        <v>602.1</v>
      </c>
      <c r="I4481" s="70">
        <v>45.239993356585302</v>
      </c>
      <c r="J4481" s="74">
        <v>29116</v>
      </c>
      <c r="K4481" s="73">
        <v>619.5</v>
      </c>
      <c r="L4481" s="75">
        <v>46.999192897497998</v>
      </c>
    </row>
    <row r="4482" spans="2:12" x14ac:dyDescent="0.2">
      <c r="B4482" s="71" t="s">
        <v>7233</v>
      </c>
      <c r="C4482" s="72" t="s">
        <v>7232</v>
      </c>
      <c r="D4482" s="72" t="s">
        <v>4564</v>
      </c>
      <c r="E4482" s="72" t="s">
        <v>10118</v>
      </c>
      <c r="F4482" s="72" t="s">
        <v>9983</v>
      </c>
      <c r="G4482" s="116">
        <v>46142</v>
      </c>
      <c r="H4482" s="73">
        <v>1252.5999999999999</v>
      </c>
      <c r="I4482" s="70">
        <v>36.8369790835063</v>
      </c>
      <c r="J4482" s="74">
        <v>46963</v>
      </c>
      <c r="K4482" s="73">
        <v>1264.3</v>
      </c>
      <c r="L4482" s="75">
        <v>37.145455983548203</v>
      </c>
    </row>
    <row r="4483" spans="2:12" x14ac:dyDescent="0.2">
      <c r="B4483" s="71" t="s">
        <v>7233</v>
      </c>
      <c r="C4483" s="72" t="s">
        <v>7232</v>
      </c>
      <c r="D4483" s="72" t="s">
        <v>4565</v>
      </c>
      <c r="E4483" s="72" t="s">
        <v>10118</v>
      </c>
      <c r="F4483" s="72" t="s">
        <v>9983</v>
      </c>
      <c r="G4483" s="116">
        <v>67512</v>
      </c>
      <c r="H4483" s="73">
        <v>1110</v>
      </c>
      <c r="I4483" s="70">
        <v>60.821621621621603</v>
      </c>
      <c r="J4483" s="74">
        <v>82522</v>
      </c>
      <c r="K4483" s="73">
        <v>1110</v>
      </c>
      <c r="L4483" s="75">
        <v>74.344144144144096</v>
      </c>
    </row>
    <row r="4484" spans="2:12" x14ac:dyDescent="0.2">
      <c r="B4484" s="71" t="s">
        <v>7233</v>
      </c>
      <c r="C4484" s="72" t="s">
        <v>7232</v>
      </c>
      <c r="D4484" s="72" t="s">
        <v>4566</v>
      </c>
      <c r="E4484" s="72" t="s">
        <v>10118</v>
      </c>
      <c r="F4484" s="72" t="s">
        <v>9983</v>
      </c>
      <c r="G4484" s="116">
        <v>4539</v>
      </c>
      <c r="H4484" s="73">
        <v>186.5</v>
      </c>
      <c r="I4484" s="70">
        <v>24.337801608579099</v>
      </c>
      <c r="J4484" s="74">
        <v>4539</v>
      </c>
      <c r="K4484" s="73">
        <v>188.8</v>
      </c>
      <c r="L4484" s="75">
        <v>24.041313559321999</v>
      </c>
    </row>
    <row r="4485" spans="2:12" x14ac:dyDescent="0.2">
      <c r="B4485" s="71" t="s">
        <v>7233</v>
      </c>
      <c r="C4485" s="72" t="s">
        <v>7232</v>
      </c>
      <c r="D4485" s="72" t="s">
        <v>4567</v>
      </c>
      <c r="E4485" s="72" t="s">
        <v>10118</v>
      </c>
      <c r="F4485" s="72" t="s">
        <v>9983</v>
      </c>
      <c r="G4485" s="116">
        <v>459</v>
      </c>
      <c r="H4485" s="73">
        <v>70.8</v>
      </c>
      <c r="I4485" s="70">
        <v>6.4830508474576298</v>
      </c>
      <c r="J4485" s="74">
        <v>500</v>
      </c>
      <c r="K4485" s="73">
        <v>68.8</v>
      </c>
      <c r="L4485" s="75">
        <v>7.2674418604651203</v>
      </c>
    </row>
    <row r="4486" spans="2:12" x14ac:dyDescent="0.2">
      <c r="B4486" s="71" t="s">
        <v>7233</v>
      </c>
      <c r="C4486" s="72" t="s">
        <v>7232</v>
      </c>
      <c r="D4486" s="72" t="s">
        <v>7588</v>
      </c>
      <c r="E4486" s="72" t="s">
        <v>10118</v>
      </c>
      <c r="F4486" s="72" t="s">
        <v>9983</v>
      </c>
      <c r="G4486" s="116">
        <v>8296</v>
      </c>
      <c r="H4486" s="73">
        <v>116</v>
      </c>
      <c r="I4486" s="70">
        <v>71.517241379310306</v>
      </c>
      <c r="J4486" s="74">
        <v>8887</v>
      </c>
      <c r="K4486" s="73">
        <v>118.5</v>
      </c>
      <c r="L4486" s="75">
        <v>74.995780590717303</v>
      </c>
    </row>
    <row r="4487" spans="2:12" x14ac:dyDescent="0.2">
      <c r="B4487" s="71" t="s">
        <v>7233</v>
      </c>
      <c r="C4487" s="72" t="s">
        <v>7232</v>
      </c>
      <c r="D4487" s="72" t="s">
        <v>7346</v>
      </c>
      <c r="E4487" s="72" t="s">
        <v>10118</v>
      </c>
      <c r="F4487" s="72" t="s">
        <v>9983</v>
      </c>
      <c r="G4487" s="116">
        <v>9416</v>
      </c>
      <c r="H4487" s="73">
        <v>175.6</v>
      </c>
      <c r="I4487" s="70">
        <v>53.621867881549001</v>
      </c>
      <c r="J4487" s="74">
        <v>9804</v>
      </c>
      <c r="K4487" s="73">
        <v>176.9</v>
      </c>
      <c r="L4487" s="75">
        <v>55.421141888072398</v>
      </c>
    </row>
    <row r="4488" spans="2:12" x14ac:dyDescent="0.2">
      <c r="B4488" s="71" t="s">
        <v>7233</v>
      </c>
      <c r="C4488" s="72" t="s">
        <v>7232</v>
      </c>
      <c r="D4488" s="72" t="s">
        <v>7589</v>
      </c>
      <c r="E4488" s="72" t="s">
        <v>10118</v>
      </c>
      <c r="F4488" s="72" t="s">
        <v>9983</v>
      </c>
      <c r="G4488" s="116">
        <v>17350</v>
      </c>
      <c r="H4488" s="73">
        <v>248.5</v>
      </c>
      <c r="I4488" s="70">
        <v>69.8189134808853</v>
      </c>
      <c r="J4488" s="74">
        <v>17696</v>
      </c>
      <c r="K4488" s="73">
        <v>242.5</v>
      </c>
      <c r="L4488" s="75">
        <v>72.973195876288699</v>
      </c>
    </row>
    <row r="4489" spans="2:12" x14ac:dyDescent="0.2">
      <c r="B4489" s="71" t="s">
        <v>7233</v>
      </c>
      <c r="C4489" s="72" t="s">
        <v>7232</v>
      </c>
      <c r="D4489" s="72" t="s">
        <v>8999</v>
      </c>
      <c r="E4489" s="72" t="s">
        <v>10118</v>
      </c>
      <c r="F4489" s="72" t="s">
        <v>9990</v>
      </c>
      <c r="G4489" s="116">
        <v>0</v>
      </c>
      <c r="H4489" s="73">
        <v>90.4</v>
      </c>
      <c r="I4489" s="70">
        <v>0</v>
      </c>
      <c r="J4489" s="74">
        <v>0</v>
      </c>
      <c r="K4489" s="73">
        <v>91.7</v>
      </c>
      <c r="L4489" s="75">
        <v>0</v>
      </c>
    </row>
    <row r="4490" spans="2:12" x14ac:dyDescent="0.2">
      <c r="B4490" s="71" t="s">
        <v>7233</v>
      </c>
      <c r="C4490" s="72" t="s">
        <v>7232</v>
      </c>
      <c r="D4490" s="72" t="s">
        <v>7590</v>
      </c>
      <c r="E4490" s="72" t="s">
        <v>10118</v>
      </c>
      <c r="F4490" s="72" t="s">
        <v>9983</v>
      </c>
      <c r="G4490" s="116">
        <v>47841</v>
      </c>
      <c r="H4490" s="73">
        <v>423.6</v>
      </c>
      <c r="I4490" s="70">
        <v>112.939093484419</v>
      </c>
      <c r="J4490" s="74">
        <v>47865</v>
      </c>
      <c r="K4490" s="73">
        <v>427</v>
      </c>
      <c r="L4490" s="75">
        <v>112.096018735363</v>
      </c>
    </row>
    <row r="4491" spans="2:12" x14ac:dyDescent="0.2">
      <c r="B4491" s="71" t="s">
        <v>7233</v>
      </c>
      <c r="C4491" s="72" t="s">
        <v>7232</v>
      </c>
      <c r="D4491" s="72" t="s">
        <v>7232</v>
      </c>
      <c r="E4491" s="72" t="s">
        <v>10118</v>
      </c>
      <c r="F4491" s="72" t="s">
        <v>9983</v>
      </c>
      <c r="G4491" s="116">
        <v>750466</v>
      </c>
      <c r="H4491" s="73">
        <v>5875.4</v>
      </c>
      <c r="I4491" s="70">
        <v>127.730197092964</v>
      </c>
      <c r="J4491" s="74">
        <v>780496</v>
      </c>
      <c r="K4491" s="73">
        <v>5861.1</v>
      </c>
      <c r="L4491" s="75">
        <v>133.16544675914099</v>
      </c>
    </row>
    <row r="4492" spans="2:12" x14ac:dyDescent="0.2">
      <c r="B4492" s="71" t="s">
        <v>7233</v>
      </c>
      <c r="C4492" s="72" t="s">
        <v>7232</v>
      </c>
      <c r="D4492" s="72" t="s">
        <v>7591</v>
      </c>
      <c r="E4492" s="72" t="s">
        <v>10118</v>
      </c>
      <c r="F4492" s="72" t="s">
        <v>9983</v>
      </c>
      <c r="G4492" s="116">
        <v>344332</v>
      </c>
      <c r="H4492" s="73">
        <v>3366.3</v>
      </c>
      <c r="I4492" s="70">
        <v>102.28797195734199</v>
      </c>
      <c r="J4492" s="74">
        <v>352429</v>
      </c>
      <c r="K4492" s="73">
        <v>3396.5</v>
      </c>
      <c r="L4492" s="75">
        <v>103.762402473134</v>
      </c>
    </row>
    <row r="4493" spans="2:12" x14ac:dyDescent="0.2">
      <c r="B4493" s="71" t="s">
        <v>7233</v>
      </c>
      <c r="C4493" s="72" t="s">
        <v>7232</v>
      </c>
      <c r="D4493" s="72" t="s">
        <v>7592</v>
      </c>
      <c r="E4493" s="72" t="s">
        <v>10118</v>
      </c>
      <c r="F4493" s="72" t="s">
        <v>9983</v>
      </c>
      <c r="G4493" s="116">
        <v>51976</v>
      </c>
      <c r="H4493" s="73">
        <v>1069.3</v>
      </c>
      <c r="I4493" s="70">
        <v>48.607500233797801</v>
      </c>
      <c r="J4493" s="74">
        <v>52340</v>
      </c>
      <c r="K4493" s="73">
        <v>1065.5</v>
      </c>
      <c r="L4493" s="75">
        <v>49.122477709995302</v>
      </c>
    </row>
    <row r="4494" spans="2:12" x14ac:dyDescent="0.2">
      <c r="B4494" s="71" t="s">
        <v>7233</v>
      </c>
      <c r="C4494" s="72" t="s">
        <v>7232</v>
      </c>
      <c r="D4494" s="72" t="s">
        <v>7593</v>
      </c>
      <c r="E4494" s="72" t="s">
        <v>10118</v>
      </c>
      <c r="F4494" s="72" t="s">
        <v>9983</v>
      </c>
      <c r="G4494" s="116">
        <v>368692</v>
      </c>
      <c r="H4494" s="73">
        <v>4323.3</v>
      </c>
      <c r="I4494" s="70">
        <v>85.280225753475307</v>
      </c>
      <c r="J4494" s="74">
        <v>375721</v>
      </c>
      <c r="K4494" s="73">
        <v>4405.8</v>
      </c>
      <c r="L4494" s="75">
        <v>85.278723500839803</v>
      </c>
    </row>
    <row r="4495" spans="2:12" x14ac:dyDescent="0.2">
      <c r="B4495" s="71" t="s">
        <v>7233</v>
      </c>
      <c r="C4495" s="72" t="s">
        <v>7232</v>
      </c>
      <c r="D4495" s="72" t="s">
        <v>7594</v>
      </c>
      <c r="E4495" s="72" t="s">
        <v>10118</v>
      </c>
      <c r="F4495" s="72" t="s">
        <v>9983</v>
      </c>
      <c r="G4495" s="116">
        <v>7791</v>
      </c>
      <c r="H4495" s="73">
        <v>128.69999999999999</v>
      </c>
      <c r="I4495" s="70">
        <v>60.5361305361305</v>
      </c>
      <c r="J4495" s="74">
        <v>10322</v>
      </c>
      <c r="K4495" s="73">
        <v>127.7</v>
      </c>
      <c r="L4495" s="75">
        <v>80.830070477682099</v>
      </c>
    </row>
    <row r="4496" spans="2:12" x14ac:dyDescent="0.2">
      <c r="B4496" s="71" t="s">
        <v>7233</v>
      </c>
      <c r="C4496" s="72" t="s">
        <v>7232</v>
      </c>
      <c r="D4496" s="72" t="s">
        <v>7595</v>
      </c>
      <c r="E4496" s="72" t="s">
        <v>10118</v>
      </c>
      <c r="F4496" s="72" t="s">
        <v>9983</v>
      </c>
      <c r="G4496" s="116">
        <v>42126</v>
      </c>
      <c r="H4496" s="73">
        <v>641.5</v>
      </c>
      <c r="I4496" s="70">
        <v>65.667965705377995</v>
      </c>
      <c r="J4496" s="74">
        <v>52102</v>
      </c>
      <c r="K4496" s="73">
        <v>658.5</v>
      </c>
      <c r="L4496" s="75">
        <v>79.122247532270293</v>
      </c>
    </row>
    <row r="4497" spans="2:12" x14ac:dyDescent="0.2">
      <c r="B4497" s="71" t="s">
        <v>7233</v>
      </c>
      <c r="C4497" s="72" t="s">
        <v>7232</v>
      </c>
      <c r="D4497" s="72" t="s">
        <v>7596</v>
      </c>
      <c r="E4497" s="72" t="s">
        <v>10118</v>
      </c>
      <c r="F4497" s="72" t="s">
        <v>9983</v>
      </c>
      <c r="G4497" s="116">
        <v>89468</v>
      </c>
      <c r="H4497" s="73">
        <v>1799.9</v>
      </c>
      <c r="I4497" s="70">
        <v>49.707205955886401</v>
      </c>
      <c r="J4497" s="74">
        <v>89468</v>
      </c>
      <c r="K4497" s="73">
        <v>1827.1</v>
      </c>
      <c r="L4497" s="75">
        <v>48.967215806469298</v>
      </c>
    </row>
    <row r="4498" spans="2:12" x14ac:dyDescent="0.2">
      <c r="B4498" s="71" t="s">
        <v>7233</v>
      </c>
      <c r="C4498" s="72" t="s">
        <v>7232</v>
      </c>
      <c r="D4498" s="72" t="s">
        <v>7597</v>
      </c>
      <c r="E4498" s="72" t="s">
        <v>10118</v>
      </c>
      <c r="F4498" s="72" t="s">
        <v>9983</v>
      </c>
      <c r="G4498" s="116">
        <v>8719</v>
      </c>
      <c r="H4498" s="73">
        <v>210.5</v>
      </c>
      <c r="I4498" s="70">
        <v>41.420427553444199</v>
      </c>
      <c r="J4498" s="74">
        <v>8809</v>
      </c>
      <c r="K4498" s="73">
        <v>212.7</v>
      </c>
      <c r="L4498" s="75">
        <v>41.415138692994802</v>
      </c>
    </row>
    <row r="4499" spans="2:12" x14ac:dyDescent="0.2">
      <c r="B4499" s="71" t="s">
        <v>7233</v>
      </c>
      <c r="C4499" s="72" t="s">
        <v>7232</v>
      </c>
      <c r="D4499" s="72" t="s">
        <v>7598</v>
      </c>
      <c r="E4499" s="72" t="s">
        <v>10118</v>
      </c>
      <c r="F4499" s="72" t="s">
        <v>9983</v>
      </c>
      <c r="G4499" s="116">
        <v>516194</v>
      </c>
      <c r="H4499" s="73">
        <v>9114.1</v>
      </c>
      <c r="I4499" s="70">
        <v>56.636859371742702</v>
      </c>
      <c r="J4499" s="74">
        <v>521314</v>
      </c>
      <c r="K4499" s="73">
        <v>9203.9</v>
      </c>
      <c r="L4499" s="75">
        <v>56.640554547528801</v>
      </c>
    </row>
    <row r="4500" spans="2:12" x14ac:dyDescent="0.2">
      <c r="B4500" s="71" t="s">
        <v>7233</v>
      </c>
      <c r="C4500" s="72" t="s">
        <v>7232</v>
      </c>
      <c r="D4500" s="72" t="s">
        <v>7599</v>
      </c>
      <c r="E4500" s="72" t="s">
        <v>10118</v>
      </c>
      <c r="F4500" s="72" t="s">
        <v>9983</v>
      </c>
      <c r="G4500" s="116">
        <v>9666</v>
      </c>
      <c r="H4500" s="73">
        <v>250.2</v>
      </c>
      <c r="I4500" s="70">
        <v>38.633093525179902</v>
      </c>
      <c r="J4500" s="74">
        <v>9666</v>
      </c>
      <c r="K4500" s="73">
        <v>258.10000000000002</v>
      </c>
      <c r="L4500" s="75">
        <v>37.450600542425398</v>
      </c>
    </row>
    <row r="4501" spans="2:12" x14ac:dyDescent="0.2">
      <c r="B4501" s="71" t="s">
        <v>7233</v>
      </c>
      <c r="C4501" s="72" t="s">
        <v>7232</v>
      </c>
      <c r="D4501" s="72" t="s">
        <v>9000</v>
      </c>
      <c r="E4501" s="72" t="s">
        <v>10118</v>
      </c>
      <c r="F4501" s="72" t="s">
        <v>9990</v>
      </c>
      <c r="G4501" s="116">
        <v>0</v>
      </c>
      <c r="H4501" s="73">
        <v>23.1</v>
      </c>
      <c r="I4501" s="70">
        <v>0</v>
      </c>
      <c r="J4501" s="74">
        <v>0</v>
      </c>
      <c r="K4501" s="73">
        <v>23.2</v>
      </c>
      <c r="L4501" s="75">
        <v>0</v>
      </c>
    </row>
    <row r="4502" spans="2:12" x14ac:dyDescent="0.2">
      <c r="B4502" s="71" t="s">
        <v>7233</v>
      </c>
      <c r="C4502" s="72" t="s">
        <v>7232</v>
      </c>
      <c r="D4502" s="72" t="s">
        <v>9001</v>
      </c>
      <c r="E4502" s="72" t="s">
        <v>10118</v>
      </c>
      <c r="F4502" s="72" t="s">
        <v>9990</v>
      </c>
      <c r="G4502" s="116">
        <v>0</v>
      </c>
      <c r="H4502" s="73">
        <v>41</v>
      </c>
      <c r="I4502" s="70">
        <v>0</v>
      </c>
      <c r="J4502" s="74">
        <v>0</v>
      </c>
      <c r="K4502" s="73">
        <v>41.3</v>
      </c>
      <c r="L4502" s="75">
        <v>0</v>
      </c>
    </row>
    <row r="4503" spans="2:12" x14ac:dyDescent="0.2">
      <c r="B4503" s="71" t="s">
        <v>7233</v>
      </c>
      <c r="C4503" s="72" t="s">
        <v>7232</v>
      </c>
      <c r="D4503" s="72" t="s">
        <v>9002</v>
      </c>
      <c r="E4503" s="72" t="s">
        <v>10118</v>
      </c>
      <c r="F4503" s="72" t="s">
        <v>9990</v>
      </c>
      <c r="G4503" s="116">
        <v>0</v>
      </c>
      <c r="H4503" s="73">
        <v>31.2</v>
      </c>
      <c r="I4503" s="70">
        <v>0</v>
      </c>
      <c r="J4503" s="74">
        <v>0</v>
      </c>
      <c r="K4503" s="73">
        <v>32.9</v>
      </c>
      <c r="L4503" s="75">
        <v>0</v>
      </c>
    </row>
    <row r="4504" spans="2:12" x14ac:dyDescent="0.2">
      <c r="B4504" s="71" t="s">
        <v>7233</v>
      </c>
      <c r="C4504" s="72" t="s">
        <v>7232</v>
      </c>
      <c r="D4504" s="72" t="s">
        <v>7600</v>
      </c>
      <c r="E4504" s="72" t="s">
        <v>10118</v>
      </c>
      <c r="F4504" s="72" t="s">
        <v>9983</v>
      </c>
      <c r="G4504" s="116">
        <v>2900</v>
      </c>
      <c r="H4504" s="73">
        <v>78.7</v>
      </c>
      <c r="I4504" s="70">
        <v>36.848792884371001</v>
      </c>
      <c r="J4504" s="74">
        <v>3323</v>
      </c>
      <c r="K4504" s="73">
        <v>79.8</v>
      </c>
      <c r="L4504" s="75">
        <v>41.641604010025098</v>
      </c>
    </row>
    <row r="4505" spans="2:12" x14ac:dyDescent="0.2">
      <c r="B4505" s="71" t="s">
        <v>7233</v>
      </c>
      <c r="C4505" s="72" t="s">
        <v>7232</v>
      </c>
      <c r="D4505" s="72" t="s">
        <v>9003</v>
      </c>
      <c r="E4505" s="72" t="s">
        <v>10118</v>
      </c>
      <c r="F4505" s="72" t="s">
        <v>9990</v>
      </c>
      <c r="G4505" s="116">
        <v>0</v>
      </c>
      <c r="H4505" s="73">
        <v>8.3000000000000007</v>
      </c>
      <c r="I4505" s="70">
        <v>0</v>
      </c>
      <c r="J4505" s="74">
        <v>0</v>
      </c>
      <c r="K4505" s="73">
        <v>10.1</v>
      </c>
      <c r="L4505" s="75">
        <v>0</v>
      </c>
    </row>
    <row r="4506" spans="2:12" x14ac:dyDescent="0.2">
      <c r="B4506" s="71" t="s">
        <v>7233</v>
      </c>
      <c r="C4506" s="72" t="s">
        <v>7232</v>
      </c>
      <c r="D4506" s="72" t="s">
        <v>7601</v>
      </c>
      <c r="E4506" s="72" t="s">
        <v>10118</v>
      </c>
      <c r="F4506" s="72" t="s">
        <v>9983</v>
      </c>
      <c r="G4506" s="116">
        <v>220838</v>
      </c>
      <c r="H4506" s="73">
        <v>2390</v>
      </c>
      <c r="I4506" s="70">
        <v>92.400836820083697</v>
      </c>
      <c r="J4506" s="74">
        <v>220881</v>
      </c>
      <c r="K4506" s="73">
        <v>2416.6</v>
      </c>
      <c r="L4506" s="75">
        <v>91.401555904990502</v>
      </c>
    </row>
    <row r="4507" spans="2:12" x14ac:dyDescent="0.2">
      <c r="B4507" s="71" t="s">
        <v>7233</v>
      </c>
      <c r="C4507" s="72" t="s">
        <v>7232</v>
      </c>
      <c r="D4507" s="72" t="s">
        <v>7602</v>
      </c>
      <c r="E4507" s="72" t="s">
        <v>10118</v>
      </c>
      <c r="F4507" s="72" t="s">
        <v>9983</v>
      </c>
      <c r="G4507" s="116">
        <v>6269</v>
      </c>
      <c r="H4507" s="73">
        <v>161.1</v>
      </c>
      <c r="I4507" s="70">
        <v>38.9137181874612</v>
      </c>
      <c r="J4507" s="74">
        <v>6404</v>
      </c>
      <c r="K4507" s="73">
        <v>160.19999999999999</v>
      </c>
      <c r="L4507" s="75">
        <v>39.975031210986302</v>
      </c>
    </row>
    <row r="4508" spans="2:12" x14ac:dyDescent="0.2">
      <c r="B4508" s="71" t="s">
        <v>7233</v>
      </c>
      <c r="C4508" s="72" t="s">
        <v>7232</v>
      </c>
      <c r="D4508" s="72" t="s">
        <v>7603</v>
      </c>
      <c r="E4508" s="72" t="s">
        <v>10118</v>
      </c>
      <c r="F4508" s="72" t="s">
        <v>9983</v>
      </c>
      <c r="G4508" s="116">
        <v>56957</v>
      </c>
      <c r="H4508" s="73">
        <v>882</v>
      </c>
      <c r="I4508" s="70">
        <v>64.577097505668902</v>
      </c>
      <c r="J4508" s="74">
        <v>52963</v>
      </c>
      <c r="K4508" s="73">
        <v>890.8</v>
      </c>
      <c r="L4508" s="75">
        <v>59.455545577009403</v>
      </c>
    </row>
    <row r="4509" spans="2:12" x14ac:dyDescent="0.2">
      <c r="B4509" s="71" t="s">
        <v>7235</v>
      </c>
      <c r="C4509" s="72" t="s">
        <v>7234</v>
      </c>
      <c r="D4509" s="72" t="s">
        <v>7604</v>
      </c>
      <c r="E4509" s="72" t="s">
        <v>10118</v>
      </c>
      <c r="F4509" s="72" t="s">
        <v>9983</v>
      </c>
      <c r="G4509" s="116">
        <v>33040</v>
      </c>
      <c r="H4509" s="73">
        <v>1142.4000000000001</v>
      </c>
      <c r="I4509" s="70">
        <v>28.921568627450998</v>
      </c>
      <c r="J4509" s="74">
        <v>34812</v>
      </c>
      <c r="K4509" s="73">
        <v>1166</v>
      </c>
      <c r="L4509" s="75">
        <v>29.855917667238401</v>
      </c>
    </row>
    <row r="4510" spans="2:12" x14ac:dyDescent="0.2">
      <c r="B4510" s="71" t="s">
        <v>7235</v>
      </c>
      <c r="C4510" s="72" t="s">
        <v>7234</v>
      </c>
      <c r="D4510" s="72" t="s">
        <v>7605</v>
      </c>
      <c r="E4510" s="72" t="s">
        <v>10118</v>
      </c>
      <c r="F4510" s="72" t="s">
        <v>9983</v>
      </c>
      <c r="G4510" s="116">
        <v>69787</v>
      </c>
      <c r="H4510" s="73">
        <v>1787.5</v>
      </c>
      <c r="I4510" s="70">
        <v>39.041678321678297</v>
      </c>
      <c r="J4510" s="74">
        <v>66644</v>
      </c>
      <c r="K4510" s="73">
        <v>1910.1</v>
      </c>
      <c r="L4510" s="75">
        <v>34.890319878540403</v>
      </c>
    </row>
    <row r="4511" spans="2:12" x14ac:dyDescent="0.2">
      <c r="B4511" s="71" t="s">
        <v>7235</v>
      </c>
      <c r="C4511" s="72" t="s">
        <v>7234</v>
      </c>
      <c r="D4511" s="72" t="s">
        <v>7606</v>
      </c>
      <c r="E4511" s="72" t="s">
        <v>10118</v>
      </c>
      <c r="F4511" s="72" t="s">
        <v>9983</v>
      </c>
      <c r="G4511" s="116">
        <v>218923</v>
      </c>
      <c r="H4511" s="73">
        <v>7845.2</v>
      </c>
      <c r="I4511" s="70">
        <v>27.9053433946872</v>
      </c>
      <c r="J4511" s="74">
        <v>223972</v>
      </c>
      <c r="K4511" s="73">
        <v>8024.8</v>
      </c>
      <c r="L4511" s="75">
        <v>27.909979064898799</v>
      </c>
    </row>
    <row r="4512" spans="2:12" x14ac:dyDescent="0.2">
      <c r="B4512" s="71" t="s">
        <v>7235</v>
      </c>
      <c r="C4512" s="72" t="s">
        <v>7234</v>
      </c>
      <c r="D4512" s="72" t="s">
        <v>9004</v>
      </c>
      <c r="E4512" s="72" t="s">
        <v>10118</v>
      </c>
      <c r="F4512" s="72" t="s">
        <v>9980</v>
      </c>
      <c r="G4512" s="116">
        <v>14398</v>
      </c>
      <c r="H4512" s="73">
        <v>349.1</v>
      </c>
      <c r="I4512" s="70">
        <v>41.243196791750201</v>
      </c>
      <c r="J4512" s="74">
        <v>14600</v>
      </c>
      <c r="K4512" s="73">
        <v>357.3</v>
      </c>
      <c r="L4512" s="75">
        <v>40.862020710887201</v>
      </c>
    </row>
    <row r="4513" spans="2:12" x14ac:dyDescent="0.2">
      <c r="B4513" s="71" t="s">
        <v>7235</v>
      </c>
      <c r="C4513" s="72" t="s">
        <v>7234</v>
      </c>
      <c r="D4513" s="72" t="s">
        <v>7607</v>
      </c>
      <c r="E4513" s="72" t="s">
        <v>10118</v>
      </c>
      <c r="F4513" s="72" t="s">
        <v>9983</v>
      </c>
      <c r="G4513" s="116">
        <v>12724</v>
      </c>
      <c r="H4513" s="73">
        <v>301.39999999999998</v>
      </c>
      <c r="I4513" s="70">
        <v>42.216323822163197</v>
      </c>
      <c r="J4513" s="74">
        <v>13244</v>
      </c>
      <c r="K4513" s="73">
        <v>314.3</v>
      </c>
      <c r="L4513" s="75">
        <v>42.138084632516701</v>
      </c>
    </row>
    <row r="4514" spans="2:12" x14ac:dyDescent="0.2">
      <c r="B4514" s="71" t="s">
        <v>7235</v>
      </c>
      <c r="C4514" s="72" t="s">
        <v>7234</v>
      </c>
      <c r="D4514" s="72" t="s">
        <v>7347</v>
      </c>
      <c r="E4514" s="72" t="s">
        <v>10118</v>
      </c>
      <c r="F4514" s="72" t="s">
        <v>9980</v>
      </c>
      <c r="G4514" s="116">
        <v>2497</v>
      </c>
      <c r="H4514" s="73">
        <v>236.6</v>
      </c>
      <c r="I4514" s="70">
        <v>10.553677092138599</v>
      </c>
      <c r="J4514" s="74">
        <v>2796</v>
      </c>
      <c r="K4514" s="73">
        <v>241</v>
      </c>
      <c r="L4514" s="75">
        <v>11.6016597510373</v>
      </c>
    </row>
    <row r="4515" spans="2:12" x14ac:dyDescent="0.2">
      <c r="B4515" s="71" t="s">
        <v>7235</v>
      </c>
      <c r="C4515" s="72" t="s">
        <v>7234</v>
      </c>
      <c r="D4515" s="72" t="s">
        <v>7608</v>
      </c>
      <c r="E4515" s="72" t="s">
        <v>10118</v>
      </c>
      <c r="F4515" s="72" t="s">
        <v>9983</v>
      </c>
      <c r="G4515" s="116">
        <v>20005</v>
      </c>
      <c r="H4515" s="73">
        <v>425.6</v>
      </c>
      <c r="I4515" s="70">
        <v>47.004229323308302</v>
      </c>
      <c r="J4515" s="74">
        <v>20253</v>
      </c>
      <c r="K4515" s="73">
        <v>435</v>
      </c>
      <c r="L4515" s="75">
        <v>46.5586206896552</v>
      </c>
    </row>
    <row r="4516" spans="2:12" x14ac:dyDescent="0.2">
      <c r="B4516" s="71" t="s">
        <v>7235</v>
      </c>
      <c r="C4516" s="72" t="s">
        <v>7234</v>
      </c>
      <c r="D4516" s="72" t="s">
        <v>7609</v>
      </c>
      <c r="E4516" s="72" t="s">
        <v>10118</v>
      </c>
      <c r="F4516" s="72" t="s">
        <v>9983</v>
      </c>
      <c r="G4516" s="116">
        <v>10347</v>
      </c>
      <c r="H4516" s="73">
        <v>257.7</v>
      </c>
      <c r="I4516" s="70">
        <v>40.151338766007001</v>
      </c>
      <c r="J4516" s="74">
        <v>10496</v>
      </c>
      <c r="K4516" s="73">
        <v>263.60000000000002</v>
      </c>
      <c r="L4516" s="75">
        <v>39.817905918057697</v>
      </c>
    </row>
    <row r="4517" spans="2:12" x14ac:dyDescent="0.2">
      <c r="B4517" s="71" t="s">
        <v>7235</v>
      </c>
      <c r="C4517" s="72" t="s">
        <v>7234</v>
      </c>
      <c r="D4517" s="72" t="s">
        <v>7610</v>
      </c>
      <c r="E4517" s="72" t="s">
        <v>10118</v>
      </c>
      <c r="F4517" s="72" t="s">
        <v>9983</v>
      </c>
      <c r="G4517" s="116">
        <v>10939</v>
      </c>
      <c r="H4517" s="73">
        <v>278</v>
      </c>
      <c r="I4517" s="70">
        <v>39.348920863309402</v>
      </c>
      <c r="J4517" s="74">
        <v>11112</v>
      </c>
      <c r="K4517" s="73">
        <v>280.89999999999998</v>
      </c>
      <c r="L4517" s="75">
        <v>39.558561765752899</v>
      </c>
    </row>
    <row r="4518" spans="2:12" x14ac:dyDescent="0.2">
      <c r="B4518" s="71" t="s">
        <v>7235</v>
      </c>
      <c r="C4518" s="72" t="s">
        <v>7234</v>
      </c>
      <c r="D4518" s="72" t="s">
        <v>9005</v>
      </c>
      <c r="E4518" s="72" t="s">
        <v>10118</v>
      </c>
      <c r="F4518" s="72" t="s">
        <v>9980</v>
      </c>
      <c r="G4518" s="116">
        <v>0</v>
      </c>
      <c r="H4518" s="73">
        <v>0</v>
      </c>
      <c r="I4518" s="70">
        <v>0</v>
      </c>
      <c r="J4518" s="74">
        <v>0</v>
      </c>
      <c r="K4518" s="73">
        <v>0</v>
      </c>
      <c r="L4518" s="75">
        <v>0</v>
      </c>
    </row>
    <row r="4519" spans="2:12" x14ac:dyDescent="0.2">
      <c r="B4519" s="71" t="s">
        <v>7235</v>
      </c>
      <c r="C4519" s="72" t="s">
        <v>7234</v>
      </c>
      <c r="D4519" s="72" t="s">
        <v>7611</v>
      </c>
      <c r="E4519" s="72" t="s">
        <v>10118</v>
      </c>
      <c r="F4519" s="72" t="s">
        <v>9983</v>
      </c>
      <c r="G4519" s="116">
        <v>52553</v>
      </c>
      <c r="H4519" s="73">
        <v>1393.7</v>
      </c>
      <c r="I4519" s="70">
        <v>37.7075410777068</v>
      </c>
      <c r="J4519" s="74">
        <v>53290</v>
      </c>
      <c r="K4519" s="73">
        <v>1448.6</v>
      </c>
      <c r="L4519" s="75">
        <v>36.787242855170497</v>
      </c>
    </row>
    <row r="4520" spans="2:12" x14ac:dyDescent="0.2">
      <c r="B4520" s="71" t="s">
        <v>7235</v>
      </c>
      <c r="C4520" s="72" t="s">
        <v>7234</v>
      </c>
      <c r="D4520" s="72" t="s">
        <v>9006</v>
      </c>
      <c r="E4520" s="72" t="s">
        <v>10118</v>
      </c>
      <c r="F4520" s="72" t="s">
        <v>9980</v>
      </c>
      <c r="G4520" s="116">
        <v>0</v>
      </c>
      <c r="H4520" s="73">
        <v>0</v>
      </c>
      <c r="I4520" s="70">
        <v>0</v>
      </c>
      <c r="J4520" s="74">
        <v>0</v>
      </c>
      <c r="K4520" s="73">
        <v>0</v>
      </c>
      <c r="L4520" s="75">
        <v>0</v>
      </c>
    </row>
    <row r="4521" spans="2:12" x14ac:dyDescent="0.2">
      <c r="B4521" s="71" t="s">
        <v>7235</v>
      </c>
      <c r="C4521" s="72" t="s">
        <v>7234</v>
      </c>
      <c r="D4521" s="72" t="s">
        <v>7612</v>
      </c>
      <c r="E4521" s="72" t="s">
        <v>10118</v>
      </c>
      <c r="F4521" s="72" t="s">
        <v>9983</v>
      </c>
      <c r="G4521" s="116">
        <v>57068</v>
      </c>
      <c r="H4521" s="73">
        <v>1292.4000000000001</v>
      </c>
      <c r="I4521" s="70">
        <v>44.156607861343197</v>
      </c>
      <c r="J4521" s="74">
        <v>57818</v>
      </c>
      <c r="K4521" s="73">
        <v>1322.1</v>
      </c>
      <c r="L4521" s="75">
        <v>43.731941608047798</v>
      </c>
    </row>
    <row r="4522" spans="2:12" x14ac:dyDescent="0.2">
      <c r="B4522" s="71" t="s">
        <v>7235</v>
      </c>
      <c r="C4522" s="72" t="s">
        <v>7234</v>
      </c>
      <c r="D4522" s="72" t="s">
        <v>7613</v>
      </c>
      <c r="E4522" s="72" t="s">
        <v>10118</v>
      </c>
      <c r="F4522" s="72" t="s">
        <v>9983</v>
      </c>
      <c r="G4522" s="116">
        <v>18995</v>
      </c>
      <c r="H4522" s="73">
        <v>1311.5</v>
      </c>
      <c r="I4522" s="70">
        <v>14.4834159359512</v>
      </c>
      <c r="J4522" s="74">
        <v>20752</v>
      </c>
      <c r="K4522" s="73">
        <v>1343.1</v>
      </c>
      <c r="L4522" s="75">
        <v>15.450822723550001</v>
      </c>
    </row>
    <row r="4523" spans="2:12" x14ac:dyDescent="0.2">
      <c r="B4523" s="71" t="s">
        <v>7235</v>
      </c>
      <c r="C4523" s="72" t="s">
        <v>7234</v>
      </c>
      <c r="D4523" s="72" t="s">
        <v>7614</v>
      </c>
      <c r="E4523" s="72" t="s">
        <v>10118</v>
      </c>
      <c r="F4523" s="72" t="s">
        <v>9983</v>
      </c>
      <c r="G4523" s="116">
        <v>3266</v>
      </c>
      <c r="H4523" s="73">
        <v>139.80000000000001</v>
      </c>
      <c r="I4523" s="70">
        <v>23.361945636623702</v>
      </c>
      <c r="J4523" s="74">
        <v>3723</v>
      </c>
      <c r="K4523" s="73">
        <v>144.4</v>
      </c>
      <c r="L4523" s="75">
        <v>25.782548476454298</v>
      </c>
    </row>
    <row r="4524" spans="2:12" x14ac:dyDescent="0.2">
      <c r="B4524" s="71" t="s">
        <v>7235</v>
      </c>
      <c r="C4524" s="72" t="s">
        <v>7234</v>
      </c>
      <c r="D4524" s="72" t="s">
        <v>7615</v>
      </c>
      <c r="E4524" s="72" t="s">
        <v>10118</v>
      </c>
      <c r="F4524" s="72" t="s">
        <v>9983</v>
      </c>
      <c r="G4524" s="116">
        <v>5321</v>
      </c>
      <c r="H4524" s="73">
        <v>178</v>
      </c>
      <c r="I4524" s="70">
        <v>29.893258426966302</v>
      </c>
      <c r="J4524" s="74">
        <v>5424</v>
      </c>
      <c r="K4524" s="73">
        <v>182.1</v>
      </c>
      <c r="L4524" s="75">
        <v>29.785831960461302</v>
      </c>
    </row>
    <row r="4525" spans="2:12" x14ac:dyDescent="0.2">
      <c r="B4525" s="71" t="s">
        <v>7235</v>
      </c>
      <c r="C4525" s="72" t="s">
        <v>7234</v>
      </c>
      <c r="D4525" s="72" t="s">
        <v>8013</v>
      </c>
      <c r="E4525" s="72" t="s">
        <v>10118</v>
      </c>
      <c r="F4525" s="72" t="s">
        <v>9983</v>
      </c>
      <c r="G4525" s="116">
        <v>6854</v>
      </c>
      <c r="H4525" s="73">
        <v>169.2</v>
      </c>
      <c r="I4525" s="70">
        <v>40.508274231678499</v>
      </c>
      <c r="J4525" s="74">
        <v>6939</v>
      </c>
      <c r="K4525" s="73">
        <v>177.5</v>
      </c>
      <c r="L4525" s="75">
        <v>39.092957746478902</v>
      </c>
    </row>
    <row r="4526" spans="2:12" x14ac:dyDescent="0.2">
      <c r="B4526" s="71" t="s">
        <v>7235</v>
      </c>
      <c r="C4526" s="72" t="s">
        <v>7234</v>
      </c>
      <c r="D4526" s="72" t="s">
        <v>7617</v>
      </c>
      <c r="E4526" s="72" t="s">
        <v>10118</v>
      </c>
      <c r="F4526" s="72" t="s">
        <v>9983</v>
      </c>
      <c r="G4526" s="116">
        <v>11576</v>
      </c>
      <c r="H4526" s="73">
        <v>517.29999999999995</v>
      </c>
      <c r="I4526" s="70">
        <v>22.377730523874</v>
      </c>
      <c r="J4526" s="74">
        <v>12044</v>
      </c>
      <c r="K4526" s="73">
        <v>525.70000000000005</v>
      </c>
      <c r="L4526" s="75">
        <v>22.910405174053601</v>
      </c>
    </row>
    <row r="4527" spans="2:12" x14ac:dyDescent="0.2">
      <c r="B4527" s="71" t="s">
        <v>7235</v>
      </c>
      <c r="C4527" s="72" t="s">
        <v>7234</v>
      </c>
      <c r="D4527" s="72" t="s">
        <v>7234</v>
      </c>
      <c r="E4527" s="72" t="s">
        <v>10118</v>
      </c>
      <c r="F4527" s="72" t="s">
        <v>9983</v>
      </c>
      <c r="G4527" s="116">
        <v>595518</v>
      </c>
      <c r="H4527" s="73">
        <v>11289</v>
      </c>
      <c r="I4527" s="70">
        <v>52.752059526973198</v>
      </c>
      <c r="J4527" s="74">
        <v>611674</v>
      </c>
      <c r="K4527" s="73">
        <v>11595.6</v>
      </c>
      <c r="L4527" s="75">
        <v>52.750526061609598</v>
      </c>
    </row>
    <row r="4528" spans="2:12" x14ac:dyDescent="0.2">
      <c r="B4528" s="71" t="s">
        <v>7235</v>
      </c>
      <c r="C4528" s="72" t="s">
        <v>7234</v>
      </c>
      <c r="D4528" s="72" t="s">
        <v>7618</v>
      </c>
      <c r="E4528" s="72" t="s">
        <v>10118</v>
      </c>
      <c r="F4528" s="72" t="s">
        <v>9983</v>
      </c>
      <c r="G4528" s="116">
        <v>16729</v>
      </c>
      <c r="H4528" s="73">
        <v>726.1</v>
      </c>
      <c r="I4528" s="70">
        <v>23.0395262360556</v>
      </c>
      <c r="J4528" s="74">
        <v>17148</v>
      </c>
      <c r="K4528" s="73">
        <v>743.6</v>
      </c>
      <c r="L4528" s="75">
        <v>23.060785368477699</v>
      </c>
    </row>
    <row r="4529" spans="2:12" x14ac:dyDescent="0.2">
      <c r="B4529" s="71" t="s">
        <v>7235</v>
      </c>
      <c r="C4529" s="72" t="s">
        <v>7234</v>
      </c>
      <c r="D4529" s="72" t="s">
        <v>7619</v>
      </c>
      <c r="E4529" s="72" t="s">
        <v>10118</v>
      </c>
      <c r="F4529" s="72" t="s">
        <v>9983</v>
      </c>
      <c r="G4529" s="116">
        <v>14352</v>
      </c>
      <c r="H4529" s="73">
        <v>413.4</v>
      </c>
      <c r="I4529" s="70">
        <v>34.716981132075503</v>
      </c>
      <c r="J4529" s="74">
        <v>15015</v>
      </c>
      <c r="K4529" s="73">
        <v>422</v>
      </c>
      <c r="L4529" s="75">
        <v>35.580568720379098</v>
      </c>
    </row>
    <row r="4530" spans="2:12" x14ac:dyDescent="0.2">
      <c r="B4530" s="71" t="s">
        <v>7235</v>
      </c>
      <c r="C4530" s="72" t="s">
        <v>7234</v>
      </c>
      <c r="D4530" s="72" t="s">
        <v>7620</v>
      </c>
      <c r="E4530" s="72" t="s">
        <v>10118</v>
      </c>
      <c r="F4530" s="72" t="s">
        <v>9983</v>
      </c>
      <c r="G4530" s="116">
        <v>126337</v>
      </c>
      <c r="H4530" s="73">
        <v>3318.1</v>
      </c>
      <c r="I4530" s="70">
        <v>38.075103221723303</v>
      </c>
      <c r="J4530" s="74">
        <v>134269</v>
      </c>
      <c r="K4530" s="73">
        <v>3392.7</v>
      </c>
      <c r="L4530" s="75">
        <v>39.575854039555502</v>
      </c>
    </row>
    <row r="4531" spans="2:12" x14ac:dyDescent="0.2">
      <c r="B4531" s="71" t="s">
        <v>7235</v>
      </c>
      <c r="C4531" s="72" t="s">
        <v>7234</v>
      </c>
      <c r="D4531" s="72" t="s">
        <v>7621</v>
      </c>
      <c r="E4531" s="72" t="s">
        <v>10118</v>
      </c>
      <c r="F4531" s="72" t="s">
        <v>9983</v>
      </c>
      <c r="G4531" s="116">
        <v>4088</v>
      </c>
      <c r="H4531" s="73">
        <v>134.19999999999999</v>
      </c>
      <c r="I4531" s="70">
        <v>30.461997019374099</v>
      </c>
      <c r="J4531" s="74">
        <v>4366</v>
      </c>
      <c r="K4531" s="73">
        <v>137.30000000000001</v>
      </c>
      <c r="L4531" s="75">
        <v>31.798980335032802</v>
      </c>
    </row>
    <row r="4532" spans="2:12" x14ac:dyDescent="0.2">
      <c r="B4532" s="71" t="s">
        <v>7235</v>
      </c>
      <c r="C4532" s="72" t="s">
        <v>7234</v>
      </c>
      <c r="D4532" s="72" t="s">
        <v>9007</v>
      </c>
      <c r="E4532" s="72" t="s">
        <v>10118</v>
      </c>
      <c r="F4532" s="72" t="s">
        <v>9980</v>
      </c>
      <c r="G4532" s="116">
        <v>0</v>
      </c>
      <c r="H4532" s="73">
        <v>0</v>
      </c>
      <c r="I4532" s="70">
        <v>0</v>
      </c>
      <c r="J4532" s="74">
        <v>0</v>
      </c>
      <c r="K4532" s="73">
        <v>0</v>
      </c>
      <c r="L4532" s="75">
        <v>0</v>
      </c>
    </row>
    <row r="4533" spans="2:12" x14ac:dyDescent="0.2">
      <c r="B4533" s="71" t="s">
        <v>7235</v>
      </c>
      <c r="C4533" s="72" t="s">
        <v>7234</v>
      </c>
      <c r="D4533" s="72" t="s">
        <v>7622</v>
      </c>
      <c r="E4533" s="72" t="s">
        <v>10118</v>
      </c>
      <c r="F4533" s="72" t="s">
        <v>9983</v>
      </c>
      <c r="G4533" s="116">
        <v>5784</v>
      </c>
      <c r="H4533" s="73">
        <v>187.7</v>
      </c>
      <c r="I4533" s="70">
        <v>30.8151305274374</v>
      </c>
      <c r="J4533" s="74">
        <v>6385</v>
      </c>
      <c r="K4533" s="73">
        <v>194.3</v>
      </c>
      <c r="L4533" s="75">
        <v>32.861554297478101</v>
      </c>
    </row>
    <row r="4534" spans="2:12" x14ac:dyDescent="0.2">
      <c r="B4534" s="71" t="s">
        <v>7235</v>
      </c>
      <c r="C4534" s="72" t="s">
        <v>7234</v>
      </c>
      <c r="D4534" s="72" t="s">
        <v>7623</v>
      </c>
      <c r="E4534" s="72" t="s">
        <v>10118</v>
      </c>
      <c r="F4534" s="72" t="s">
        <v>9983</v>
      </c>
      <c r="G4534" s="116">
        <v>1243</v>
      </c>
      <c r="H4534" s="73">
        <v>89.7</v>
      </c>
      <c r="I4534" s="70">
        <v>13.857302118171701</v>
      </c>
      <c r="J4534" s="74">
        <v>1299</v>
      </c>
      <c r="K4534" s="73">
        <v>90</v>
      </c>
      <c r="L4534" s="75">
        <v>14.4333333333333</v>
      </c>
    </row>
    <row r="4535" spans="2:12" x14ac:dyDescent="0.2">
      <c r="B4535" s="71" t="s">
        <v>7235</v>
      </c>
      <c r="C4535" s="72" t="s">
        <v>7234</v>
      </c>
      <c r="D4535" s="72" t="s">
        <v>9008</v>
      </c>
      <c r="E4535" s="72" t="s">
        <v>10118</v>
      </c>
      <c r="F4535" s="72" t="s">
        <v>9980</v>
      </c>
      <c r="G4535" s="116">
        <v>41588</v>
      </c>
      <c r="H4535" s="73">
        <v>1072.3</v>
      </c>
      <c r="I4535" s="70">
        <v>38.783922409773403</v>
      </c>
      <c r="J4535" s="74">
        <v>42410</v>
      </c>
      <c r="K4535" s="73">
        <v>1103.8</v>
      </c>
      <c r="L4535" s="75">
        <v>38.421815546294603</v>
      </c>
    </row>
    <row r="4536" spans="2:12" x14ac:dyDescent="0.2">
      <c r="B4536" s="71" t="s">
        <v>7235</v>
      </c>
      <c r="C4536" s="72" t="s">
        <v>7234</v>
      </c>
      <c r="D4536" s="72" t="s">
        <v>7624</v>
      </c>
      <c r="E4536" s="72" t="s">
        <v>10118</v>
      </c>
      <c r="F4536" s="72" t="s">
        <v>9983</v>
      </c>
      <c r="G4536" s="116">
        <v>17324</v>
      </c>
      <c r="H4536" s="73">
        <v>439.1</v>
      </c>
      <c r="I4536" s="70">
        <v>39.453427465269897</v>
      </c>
      <c r="J4536" s="74">
        <v>17582</v>
      </c>
      <c r="K4536" s="73">
        <v>448.2</v>
      </c>
      <c r="L4536" s="75">
        <v>39.228023203926803</v>
      </c>
    </row>
    <row r="4537" spans="2:12" x14ac:dyDescent="0.2">
      <c r="B4537" s="71" t="s">
        <v>7237</v>
      </c>
      <c r="C4537" s="72" t="s">
        <v>7236</v>
      </c>
      <c r="D4537" s="72" t="s">
        <v>7625</v>
      </c>
      <c r="E4537" s="72" t="s">
        <v>10118</v>
      </c>
      <c r="F4537" s="72" t="s">
        <v>9983</v>
      </c>
      <c r="G4537" s="116">
        <v>23500</v>
      </c>
      <c r="H4537" s="73">
        <v>713.4</v>
      </c>
      <c r="I4537" s="70">
        <v>32.940846649845803</v>
      </c>
      <c r="J4537" s="74">
        <v>24175</v>
      </c>
      <c r="K4537" s="73">
        <v>719.9</v>
      </c>
      <c r="L4537" s="75">
        <v>33.5810529240172</v>
      </c>
    </row>
    <row r="4538" spans="2:12" x14ac:dyDescent="0.2">
      <c r="B4538" s="71" t="s">
        <v>7237</v>
      </c>
      <c r="C4538" s="72" t="s">
        <v>7236</v>
      </c>
      <c r="D4538" s="72" t="s">
        <v>7626</v>
      </c>
      <c r="E4538" s="72" t="s">
        <v>10118</v>
      </c>
      <c r="F4538" s="72" t="s">
        <v>9983</v>
      </c>
      <c r="G4538" s="116">
        <v>95000</v>
      </c>
      <c r="H4538" s="73">
        <v>3502.4</v>
      </c>
      <c r="I4538" s="70">
        <v>27.1242576518958</v>
      </c>
      <c r="J4538" s="74">
        <v>96800</v>
      </c>
      <c r="K4538" s="73">
        <v>3572.3</v>
      </c>
      <c r="L4538" s="75">
        <v>27.097388237270099</v>
      </c>
    </row>
    <row r="4539" spans="2:12" x14ac:dyDescent="0.2">
      <c r="B4539" s="71" t="s">
        <v>7237</v>
      </c>
      <c r="C4539" s="72" t="s">
        <v>7236</v>
      </c>
      <c r="D4539" s="72" t="s">
        <v>9009</v>
      </c>
      <c r="E4539" s="72" t="s">
        <v>10118</v>
      </c>
      <c r="F4539" s="72" t="s">
        <v>9990</v>
      </c>
      <c r="G4539" s="116">
        <v>0</v>
      </c>
      <c r="H4539" s="73">
        <v>39.700000000000003</v>
      </c>
      <c r="I4539" s="70">
        <v>0</v>
      </c>
      <c r="J4539" s="74">
        <v>0</v>
      </c>
      <c r="K4539" s="73">
        <v>41.6</v>
      </c>
      <c r="L4539" s="75">
        <v>0</v>
      </c>
    </row>
    <row r="4540" spans="2:12" x14ac:dyDescent="0.2">
      <c r="B4540" s="71" t="s">
        <v>7237</v>
      </c>
      <c r="C4540" s="72" t="s">
        <v>7236</v>
      </c>
      <c r="D4540" s="72" t="s">
        <v>7627</v>
      </c>
      <c r="E4540" s="72" t="s">
        <v>10118</v>
      </c>
      <c r="F4540" s="72" t="s">
        <v>9983</v>
      </c>
      <c r="G4540" s="116">
        <v>5068</v>
      </c>
      <c r="H4540" s="73">
        <v>215.1</v>
      </c>
      <c r="I4540" s="70">
        <v>23.561134356113399</v>
      </c>
      <c r="J4540" s="74">
        <v>5131</v>
      </c>
      <c r="K4540" s="73">
        <v>213.8</v>
      </c>
      <c r="L4540" s="75">
        <v>23.999064546305</v>
      </c>
    </row>
    <row r="4541" spans="2:12" x14ac:dyDescent="0.2">
      <c r="B4541" s="71" t="s">
        <v>7237</v>
      </c>
      <c r="C4541" s="72" t="s">
        <v>7236</v>
      </c>
      <c r="D4541" s="72" t="s">
        <v>7628</v>
      </c>
      <c r="E4541" s="72" t="s">
        <v>10118</v>
      </c>
      <c r="F4541" s="72" t="s">
        <v>9983</v>
      </c>
      <c r="G4541" s="116">
        <v>50000</v>
      </c>
      <c r="H4541" s="73">
        <v>1227.3</v>
      </c>
      <c r="I4541" s="70">
        <v>40.739835411064902</v>
      </c>
      <c r="J4541" s="74">
        <v>51600</v>
      </c>
      <c r="K4541" s="73">
        <v>1241.5999999999999</v>
      </c>
      <c r="L4541" s="75">
        <v>41.559278350515498</v>
      </c>
    </row>
    <row r="4542" spans="2:12" x14ac:dyDescent="0.2">
      <c r="B4542" s="71" t="s">
        <v>7237</v>
      </c>
      <c r="C4542" s="72" t="s">
        <v>7236</v>
      </c>
      <c r="D4542" s="72" t="s">
        <v>7629</v>
      </c>
      <c r="E4542" s="72" t="s">
        <v>10118</v>
      </c>
      <c r="F4542" s="72" t="s">
        <v>9983</v>
      </c>
      <c r="G4542" s="116">
        <v>91506</v>
      </c>
      <c r="H4542" s="73">
        <v>3758.9</v>
      </c>
      <c r="I4542" s="70">
        <v>24.3438239910612</v>
      </c>
      <c r="J4542" s="74">
        <v>98481</v>
      </c>
      <c r="K4542" s="73">
        <v>3822</v>
      </c>
      <c r="L4542" s="75">
        <v>25.7668759811617</v>
      </c>
    </row>
    <row r="4543" spans="2:12" x14ac:dyDescent="0.2">
      <c r="B4543" s="71" t="s">
        <v>7237</v>
      </c>
      <c r="C4543" s="72" t="s">
        <v>7236</v>
      </c>
      <c r="D4543" s="72" t="s">
        <v>7630</v>
      </c>
      <c r="E4543" s="72" t="s">
        <v>10118</v>
      </c>
      <c r="F4543" s="72" t="s">
        <v>9983</v>
      </c>
      <c r="G4543" s="116">
        <v>8635</v>
      </c>
      <c r="H4543" s="73">
        <v>166.6</v>
      </c>
      <c r="I4543" s="70">
        <v>51.830732292917197</v>
      </c>
      <c r="J4543" s="74">
        <v>8808</v>
      </c>
      <c r="K4543" s="73">
        <v>173.2</v>
      </c>
      <c r="L4543" s="75">
        <v>50.854503464203198</v>
      </c>
    </row>
    <row r="4544" spans="2:12" x14ac:dyDescent="0.2">
      <c r="B4544" s="71" t="s">
        <v>7237</v>
      </c>
      <c r="C4544" s="72" t="s">
        <v>7236</v>
      </c>
      <c r="D4544" s="72" t="s">
        <v>7631</v>
      </c>
      <c r="E4544" s="72" t="s">
        <v>10118</v>
      </c>
      <c r="F4544" s="72" t="s">
        <v>9983</v>
      </c>
      <c r="G4544" s="116">
        <v>55500</v>
      </c>
      <c r="H4544" s="73">
        <v>692.9</v>
      </c>
      <c r="I4544" s="70">
        <v>80.098138259489104</v>
      </c>
      <c r="J4544" s="74">
        <v>55500</v>
      </c>
      <c r="K4544" s="73">
        <v>697</v>
      </c>
      <c r="L4544" s="75">
        <v>79.626972740315594</v>
      </c>
    </row>
    <row r="4545" spans="2:12" x14ac:dyDescent="0.2">
      <c r="B4545" s="71" t="s">
        <v>7237</v>
      </c>
      <c r="C4545" s="72" t="s">
        <v>7236</v>
      </c>
      <c r="D4545" s="72" t="s">
        <v>7632</v>
      </c>
      <c r="E4545" s="72" t="s">
        <v>10118</v>
      </c>
      <c r="F4545" s="72" t="s">
        <v>9983</v>
      </c>
      <c r="G4545" s="116">
        <v>20000</v>
      </c>
      <c r="H4545" s="73">
        <v>393.7</v>
      </c>
      <c r="I4545" s="70">
        <v>50.800101600203199</v>
      </c>
      <c r="J4545" s="74">
        <v>20500</v>
      </c>
      <c r="K4545" s="73">
        <v>409.3</v>
      </c>
      <c r="L4545" s="75">
        <v>50.085511849499099</v>
      </c>
    </row>
    <row r="4546" spans="2:12" x14ac:dyDescent="0.2">
      <c r="B4546" s="71" t="s">
        <v>7237</v>
      </c>
      <c r="C4546" s="72" t="s">
        <v>7236</v>
      </c>
      <c r="D4546" s="72" t="s">
        <v>7633</v>
      </c>
      <c r="E4546" s="72" t="s">
        <v>10118</v>
      </c>
      <c r="F4546" s="72" t="s">
        <v>9983</v>
      </c>
      <c r="G4546" s="116">
        <v>13030</v>
      </c>
      <c r="H4546" s="73">
        <v>344.5</v>
      </c>
      <c r="I4546" s="70">
        <v>37.822931785195898</v>
      </c>
      <c r="J4546" s="74">
        <v>13163</v>
      </c>
      <c r="K4546" s="73">
        <v>346.2</v>
      </c>
      <c r="L4546" s="75">
        <v>38.021374927787399</v>
      </c>
    </row>
    <row r="4547" spans="2:12" x14ac:dyDescent="0.2">
      <c r="B4547" s="71" t="s">
        <v>7237</v>
      </c>
      <c r="C4547" s="72" t="s">
        <v>7236</v>
      </c>
      <c r="D4547" s="72" t="s">
        <v>7634</v>
      </c>
      <c r="E4547" s="72" t="s">
        <v>10118</v>
      </c>
      <c r="F4547" s="72" t="s">
        <v>9983</v>
      </c>
      <c r="G4547" s="116">
        <v>59000</v>
      </c>
      <c r="H4547" s="73">
        <v>1436.3</v>
      </c>
      <c r="I4547" s="70">
        <v>41.077769268258699</v>
      </c>
      <c r="J4547" s="74">
        <v>60350</v>
      </c>
      <c r="K4547" s="73">
        <v>1480</v>
      </c>
      <c r="L4547" s="75">
        <v>40.777027027027003</v>
      </c>
    </row>
    <row r="4548" spans="2:12" x14ac:dyDescent="0.2">
      <c r="B4548" s="71" t="s">
        <v>7237</v>
      </c>
      <c r="C4548" s="72" t="s">
        <v>7236</v>
      </c>
      <c r="D4548" s="72" t="s">
        <v>7635</v>
      </c>
      <c r="E4548" s="72" t="s">
        <v>10118</v>
      </c>
      <c r="F4548" s="72" t="s">
        <v>9983</v>
      </c>
      <c r="G4548" s="116">
        <v>19801</v>
      </c>
      <c r="H4548" s="73">
        <v>350.1</v>
      </c>
      <c r="I4548" s="70">
        <v>56.558126249643003</v>
      </c>
      <c r="J4548" s="74">
        <v>20603</v>
      </c>
      <c r="K4548" s="73">
        <v>367</v>
      </c>
      <c r="L4548" s="75">
        <v>56.138964577656701</v>
      </c>
    </row>
    <row r="4549" spans="2:12" x14ac:dyDescent="0.2">
      <c r="B4549" s="71" t="s">
        <v>7237</v>
      </c>
      <c r="C4549" s="72" t="s">
        <v>7236</v>
      </c>
      <c r="D4549" s="72" t="s">
        <v>7636</v>
      </c>
      <c r="E4549" s="72" t="s">
        <v>10118</v>
      </c>
      <c r="F4549" s="72" t="s">
        <v>9983</v>
      </c>
      <c r="G4549" s="116">
        <v>24371</v>
      </c>
      <c r="H4549" s="73">
        <v>811.3</v>
      </c>
      <c r="I4549" s="70">
        <v>30.0394428694688</v>
      </c>
      <c r="J4549" s="74">
        <v>26500</v>
      </c>
      <c r="K4549" s="73">
        <v>814.3</v>
      </c>
      <c r="L4549" s="75">
        <v>32.5432887142331</v>
      </c>
    </row>
    <row r="4550" spans="2:12" x14ac:dyDescent="0.2">
      <c r="B4550" s="71" t="s">
        <v>7237</v>
      </c>
      <c r="C4550" s="72" t="s">
        <v>7236</v>
      </c>
      <c r="D4550" s="72" t="s">
        <v>7637</v>
      </c>
      <c r="E4550" s="72" t="s">
        <v>10118</v>
      </c>
      <c r="F4550" s="72" t="s">
        <v>9983</v>
      </c>
      <c r="G4550" s="116">
        <v>30311</v>
      </c>
      <c r="H4550" s="73">
        <v>638.79999999999995</v>
      </c>
      <c r="I4550" s="70">
        <v>47.449906073888499</v>
      </c>
      <c r="J4550" s="74">
        <v>31514</v>
      </c>
      <c r="K4550" s="73">
        <v>646.5</v>
      </c>
      <c r="L4550" s="75">
        <v>48.745552977571499</v>
      </c>
    </row>
    <row r="4551" spans="2:12" x14ac:dyDescent="0.2">
      <c r="B4551" s="71" t="s">
        <v>7237</v>
      </c>
      <c r="C4551" s="72" t="s">
        <v>7236</v>
      </c>
      <c r="D4551" s="72" t="s">
        <v>7638</v>
      </c>
      <c r="E4551" s="72" t="s">
        <v>10118</v>
      </c>
      <c r="F4551" s="72" t="s">
        <v>9983</v>
      </c>
      <c r="G4551" s="116">
        <v>6000</v>
      </c>
      <c r="H4551" s="73">
        <v>136.80000000000001</v>
      </c>
      <c r="I4551" s="70">
        <v>43.859649122806999</v>
      </c>
      <c r="J4551" s="74">
        <v>6300</v>
      </c>
      <c r="K4551" s="73">
        <v>141.19999999999999</v>
      </c>
      <c r="L4551" s="75">
        <v>44.617563739376799</v>
      </c>
    </row>
    <row r="4552" spans="2:12" x14ac:dyDescent="0.2">
      <c r="B4552" s="71" t="s">
        <v>7237</v>
      </c>
      <c r="C4552" s="72" t="s">
        <v>7236</v>
      </c>
      <c r="D4552" s="72" t="s">
        <v>9010</v>
      </c>
      <c r="E4552" s="72" t="s">
        <v>10118</v>
      </c>
      <c r="F4552" s="72" t="s">
        <v>9990</v>
      </c>
      <c r="G4552" s="116">
        <v>0</v>
      </c>
      <c r="H4552" s="73">
        <v>75.3</v>
      </c>
      <c r="I4552" s="70">
        <v>0</v>
      </c>
      <c r="J4552" s="74">
        <v>0</v>
      </c>
      <c r="K4552" s="73">
        <v>75.3</v>
      </c>
      <c r="L4552" s="75">
        <v>0</v>
      </c>
    </row>
    <row r="4553" spans="2:12" x14ac:dyDescent="0.2">
      <c r="B4553" s="71" t="s">
        <v>7237</v>
      </c>
      <c r="C4553" s="72" t="s">
        <v>7236</v>
      </c>
      <c r="D4553" s="72" t="s">
        <v>7639</v>
      </c>
      <c r="E4553" s="72" t="s">
        <v>10118</v>
      </c>
      <c r="F4553" s="72" t="s">
        <v>9983</v>
      </c>
      <c r="G4553" s="116">
        <v>43782</v>
      </c>
      <c r="H4553" s="73">
        <v>847.6</v>
      </c>
      <c r="I4553" s="70">
        <v>51.654082114204797</v>
      </c>
      <c r="J4553" s="74">
        <v>50892</v>
      </c>
      <c r="K4553" s="73">
        <v>925.3</v>
      </c>
      <c r="L4553" s="75">
        <v>55.000540365286902</v>
      </c>
    </row>
    <row r="4554" spans="2:12" x14ac:dyDescent="0.2">
      <c r="B4554" s="71" t="s">
        <v>7237</v>
      </c>
      <c r="C4554" s="72" t="s">
        <v>7236</v>
      </c>
      <c r="D4554" s="72" t="s">
        <v>3113</v>
      </c>
      <c r="E4554" s="72" t="s">
        <v>10118</v>
      </c>
      <c r="F4554" s="72" t="s">
        <v>9983</v>
      </c>
      <c r="G4554" s="116">
        <v>93938</v>
      </c>
      <c r="H4554" s="73">
        <v>1446.9</v>
      </c>
      <c r="I4554" s="70">
        <v>64.923629829290206</v>
      </c>
      <c r="J4554" s="74">
        <v>119028</v>
      </c>
      <c r="K4554" s="73">
        <v>1471.5</v>
      </c>
      <c r="L4554" s="75">
        <v>80.8888888888889</v>
      </c>
    </row>
    <row r="4555" spans="2:12" x14ac:dyDescent="0.2">
      <c r="B4555" s="71" t="s">
        <v>7237</v>
      </c>
      <c r="C4555" s="72" t="s">
        <v>7236</v>
      </c>
      <c r="D4555" s="72" t="s">
        <v>3114</v>
      </c>
      <c r="E4555" s="72" t="s">
        <v>10118</v>
      </c>
      <c r="F4555" s="72" t="s">
        <v>9983</v>
      </c>
      <c r="G4555" s="116">
        <v>15067</v>
      </c>
      <c r="H4555" s="73">
        <v>416.8</v>
      </c>
      <c r="I4555" s="70">
        <v>36.149232245681397</v>
      </c>
      <c r="J4555" s="74">
        <v>22600</v>
      </c>
      <c r="K4555" s="73">
        <v>431.9</v>
      </c>
      <c r="L4555" s="75">
        <v>52.326927529520702</v>
      </c>
    </row>
    <row r="4556" spans="2:12" x14ac:dyDescent="0.2">
      <c r="B4556" s="71" t="s">
        <v>7237</v>
      </c>
      <c r="C4556" s="72" t="s">
        <v>7236</v>
      </c>
      <c r="D4556" s="72" t="s">
        <v>9011</v>
      </c>
      <c r="E4556" s="72" t="s">
        <v>10118</v>
      </c>
      <c r="F4556" s="72" t="s">
        <v>9990</v>
      </c>
      <c r="G4556" s="116">
        <v>0</v>
      </c>
      <c r="H4556" s="73">
        <v>28.6</v>
      </c>
      <c r="I4556" s="70">
        <v>0</v>
      </c>
      <c r="J4556" s="74">
        <v>0</v>
      </c>
      <c r="K4556" s="73">
        <v>34.700000000000003</v>
      </c>
      <c r="L4556" s="75">
        <v>0</v>
      </c>
    </row>
    <row r="4557" spans="2:12" x14ac:dyDescent="0.2">
      <c r="B4557" s="71" t="s">
        <v>7237</v>
      </c>
      <c r="C4557" s="72" t="s">
        <v>7236</v>
      </c>
      <c r="D4557" s="72" t="s">
        <v>3115</v>
      </c>
      <c r="E4557" s="72" t="s">
        <v>10118</v>
      </c>
      <c r="F4557" s="72" t="s">
        <v>9983</v>
      </c>
      <c r="G4557" s="116">
        <v>17000</v>
      </c>
      <c r="H4557" s="73">
        <v>297.7</v>
      </c>
      <c r="I4557" s="70">
        <v>57.104467584816902</v>
      </c>
      <c r="J4557" s="74">
        <v>20000</v>
      </c>
      <c r="K4557" s="73">
        <v>307.5</v>
      </c>
      <c r="L4557" s="75">
        <v>65.040650406504099</v>
      </c>
    </row>
    <row r="4558" spans="2:12" x14ac:dyDescent="0.2">
      <c r="B4558" s="71" t="s">
        <v>7237</v>
      </c>
      <c r="C4558" s="72" t="s">
        <v>7236</v>
      </c>
      <c r="D4558" s="72" t="s">
        <v>3116</v>
      </c>
      <c r="E4558" s="72" t="s">
        <v>10118</v>
      </c>
      <c r="F4558" s="72" t="s">
        <v>9983</v>
      </c>
      <c r="G4558" s="116">
        <v>16596</v>
      </c>
      <c r="H4558" s="73">
        <v>473.1</v>
      </c>
      <c r="I4558" s="70">
        <v>35.079264426125597</v>
      </c>
      <c r="J4558" s="74">
        <v>16958</v>
      </c>
      <c r="K4558" s="73">
        <v>483.4</v>
      </c>
      <c r="L4558" s="75">
        <v>35.0806785270997</v>
      </c>
    </row>
    <row r="4559" spans="2:12" x14ac:dyDescent="0.2">
      <c r="B4559" s="71" t="s">
        <v>7237</v>
      </c>
      <c r="C4559" s="72" t="s">
        <v>7236</v>
      </c>
      <c r="D4559" s="72" t="s">
        <v>7230</v>
      </c>
      <c r="E4559" s="72" t="s">
        <v>10118</v>
      </c>
      <c r="F4559" s="72" t="s">
        <v>9983</v>
      </c>
      <c r="G4559" s="116">
        <v>26288</v>
      </c>
      <c r="H4559" s="73">
        <v>312.60000000000002</v>
      </c>
      <c r="I4559" s="70">
        <v>84.094689699296197</v>
      </c>
      <c r="J4559" s="74">
        <v>28851</v>
      </c>
      <c r="K4559" s="73">
        <v>318.39999999999998</v>
      </c>
      <c r="L4559" s="75">
        <v>90.612437185929707</v>
      </c>
    </row>
    <row r="4560" spans="2:12" x14ac:dyDescent="0.2">
      <c r="B4560" s="71" t="s">
        <v>7237</v>
      </c>
      <c r="C4560" s="72" t="s">
        <v>7236</v>
      </c>
      <c r="D4560" s="72" t="s">
        <v>3117</v>
      </c>
      <c r="E4560" s="72" t="s">
        <v>10118</v>
      </c>
      <c r="F4560" s="72" t="s">
        <v>9983</v>
      </c>
      <c r="G4560" s="116">
        <v>54768</v>
      </c>
      <c r="H4560" s="73">
        <v>1339.4</v>
      </c>
      <c r="I4560" s="70">
        <v>40.889950724204901</v>
      </c>
      <c r="J4560" s="74">
        <v>55765</v>
      </c>
      <c r="K4560" s="73">
        <v>1363.8</v>
      </c>
      <c r="L4560" s="75">
        <v>40.8894266021411</v>
      </c>
    </row>
    <row r="4561" spans="2:12" x14ac:dyDescent="0.2">
      <c r="B4561" s="71" t="s">
        <v>7237</v>
      </c>
      <c r="C4561" s="72" t="s">
        <v>7236</v>
      </c>
      <c r="D4561" s="72" t="s">
        <v>7136</v>
      </c>
      <c r="E4561" s="72" t="s">
        <v>10118</v>
      </c>
      <c r="F4561" s="72" t="s">
        <v>9983</v>
      </c>
      <c r="G4561" s="116">
        <v>10638</v>
      </c>
      <c r="H4561" s="73">
        <v>241.1</v>
      </c>
      <c r="I4561" s="70">
        <v>44.122770634591497</v>
      </c>
      <c r="J4561" s="74">
        <v>11658</v>
      </c>
      <c r="K4561" s="73">
        <v>242.9</v>
      </c>
      <c r="L4561" s="75">
        <v>47.995059695347898</v>
      </c>
    </row>
    <row r="4562" spans="2:12" x14ac:dyDescent="0.2">
      <c r="B4562" s="71" t="s">
        <v>7237</v>
      </c>
      <c r="C4562" s="72" t="s">
        <v>7236</v>
      </c>
      <c r="D4562" s="72" t="s">
        <v>3118</v>
      </c>
      <c r="E4562" s="72" t="s">
        <v>10118</v>
      </c>
      <c r="F4562" s="72" t="s">
        <v>9983</v>
      </c>
      <c r="G4562" s="116">
        <v>59356</v>
      </c>
      <c r="H4562" s="73">
        <v>1078.8</v>
      </c>
      <c r="I4562" s="70">
        <v>55.020393029291803</v>
      </c>
      <c r="J4562" s="74">
        <v>62324</v>
      </c>
      <c r="K4562" s="73">
        <v>1080.8</v>
      </c>
      <c r="L4562" s="75">
        <v>57.664692820133197</v>
      </c>
    </row>
    <row r="4563" spans="2:12" x14ac:dyDescent="0.2">
      <c r="B4563" s="71" t="s">
        <v>7237</v>
      </c>
      <c r="C4563" s="72" t="s">
        <v>7236</v>
      </c>
      <c r="D4563" s="72" t="s">
        <v>5150</v>
      </c>
      <c r="E4563" s="72" t="s">
        <v>10118</v>
      </c>
      <c r="F4563" s="72" t="s">
        <v>9983</v>
      </c>
      <c r="G4563" s="116">
        <v>76928</v>
      </c>
      <c r="H4563" s="73">
        <v>1458.5</v>
      </c>
      <c r="I4563" s="70">
        <v>52.744600617072301</v>
      </c>
      <c r="J4563" s="74">
        <v>94015</v>
      </c>
      <c r="K4563" s="73">
        <v>1492.3</v>
      </c>
      <c r="L4563" s="75">
        <v>63.000067010654703</v>
      </c>
    </row>
    <row r="4564" spans="2:12" x14ac:dyDescent="0.2">
      <c r="B4564" s="71" t="s">
        <v>7237</v>
      </c>
      <c r="C4564" s="72" t="s">
        <v>7236</v>
      </c>
      <c r="D4564" s="72" t="s">
        <v>3119</v>
      </c>
      <c r="E4564" s="72" t="s">
        <v>10118</v>
      </c>
      <c r="F4564" s="72" t="s">
        <v>9983</v>
      </c>
      <c r="G4564" s="116">
        <v>13449</v>
      </c>
      <c r="H4564" s="73">
        <v>296.5</v>
      </c>
      <c r="I4564" s="70">
        <v>45.359190556492401</v>
      </c>
      <c r="J4564" s="74">
        <v>13769</v>
      </c>
      <c r="K4564" s="73">
        <v>299.8</v>
      </c>
      <c r="L4564" s="75">
        <v>45.927284856570999</v>
      </c>
    </row>
    <row r="4565" spans="2:12" x14ac:dyDescent="0.2">
      <c r="B4565" s="71" t="s">
        <v>7237</v>
      </c>
      <c r="C4565" s="72" t="s">
        <v>7236</v>
      </c>
      <c r="D4565" s="72" t="s">
        <v>3120</v>
      </c>
      <c r="E4565" s="72" t="s">
        <v>10118</v>
      </c>
      <c r="F4565" s="72" t="s">
        <v>9983</v>
      </c>
      <c r="G4565" s="116">
        <v>8279</v>
      </c>
      <c r="H4565" s="73">
        <v>207.6</v>
      </c>
      <c r="I4565" s="70">
        <v>39.879576107899801</v>
      </c>
      <c r="J4565" s="74">
        <v>9180</v>
      </c>
      <c r="K4565" s="73">
        <v>213.4</v>
      </c>
      <c r="L4565" s="75">
        <v>43.0178069353327</v>
      </c>
    </row>
    <row r="4566" spans="2:12" x14ac:dyDescent="0.2">
      <c r="B4566" s="71" t="s">
        <v>7237</v>
      </c>
      <c r="C4566" s="72" t="s">
        <v>7236</v>
      </c>
      <c r="D4566" s="72" t="s">
        <v>9012</v>
      </c>
      <c r="E4566" s="72" t="s">
        <v>10118</v>
      </c>
      <c r="F4566" s="72" t="s">
        <v>9990</v>
      </c>
      <c r="G4566" s="116">
        <v>0</v>
      </c>
      <c r="H4566" s="73">
        <v>85.2</v>
      </c>
      <c r="I4566" s="70">
        <v>0</v>
      </c>
      <c r="J4566" s="74">
        <v>0</v>
      </c>
      <c r="K4566" s="73">
        <v>86.8</v>
      </c>
      <c r="L4566" s="75">
        <v>0</v>
      </c>
    </row>
    <row r="4567" spans="2:12" x14ac:dyDescent="0.2">
      <c r="B4567" s="71" t="s">
        <v>7237</v>
      </c>
      <c r="C4567" s="72" t="s">
        <v>7236</v>
      </c>
      <c r="D4567" s="72" t="s">
        <v>3121</v>
      </c>
      <c r="E4567" s="72" t="s">
        <v>10118</v>
      </c>
      <c r="F4567" s="72" t="s">
        <v>9983</v>
      </c>
      <c r="G4567" s="116">
        <v>121720</v>
      </c>
      <c r="H4567" s="73">
        <v>2216.1</v>
      </c>
      <c r="I4567" s="70">
        <v>54.925319254546302</v>
      </c>
      <c r="J4567" s="74">
        <v>123552</v>
      </c>
      <c r="K4567" s="73">
        <v>2247.1</v>
      </c>
      <c r="L4567" s="75">
        <v>54.982866806105598</v>
      </c>
    </row>
    <row r="4568" spans="2:12" x14ac:dyDescent="0.2">
      <c r="B4568" s="71" t="s">
        <v>7237</v>
      </c>
      <c r="C4568" s="72" t="s">
        <v>7236</v>
      </c>
      <c r="D4568" s="72" t="s">
        <v>3122</v>
      </c>
      <c r="E4568" s="72" t="s">
        <v>10118</v>
      </c>
      <c r="F4568" s="72" t="s">
        <v>9983</v>
      </c>
      <c r="G4568" s="116">
        <v>11885</v>
      </c>
      <c r="H4568" s="73">
        <v>300.89999999999998</v>
      </c>
      <c r="I4568" s="70">
        <v>39.498172150216</v>
      </c>
      <c r="J4568" s="74">
        <v>13342</v>
      </c>
      <c r="K4568" s="73">
        <v>313.10000000000002</v>
      </c>
      <c r="L4568" s="75">
        <v>42.612583839029099</v>
      </c>
    </row>
    <row r="4569" spans="2:12" x14ac:dyDescent="0.2">
      <c r="B4569" s="71" t="s">
        <v>7237</v>
      </c>
      <c r="C4569" s="72" t="s">
        <v>7236</v>
      </c>
      <c r="D4569" s="72" t="s">
        <v>3123</v>
      </c>
      <c r="E4569" s="72" t="s">
        <v>10118</v>
      </c>
      <c r="F4569" s="72" t="s">
        <v>9983</v>
      </c>
      <c r="G4569" s="116">
        <v>29995</v>
      </c>
      <c r="H4569" s="73">
        <v>632.1</v>
      </c>
      <c r="I4569" s="70">
        <v>47.452934662236999</v>
      </c>
      <c r="J4569" s="74">
        <v>42542</v>
      </c>
      <c r="K4569" s="73">
        <v>640.6</v>
      </c>
      <c r="L4569" s="75">
        <v>66.409615985014</v>
      </c>
    </row>
    <row r="4570" spans="2:12" x14ac:dyDescent="0.2">
      <c r="B4570" s="71" t="s">
        <v>7237</v>
      </c>
      <c r="C4570" s="72" t="s">
        <v>7236</v>
      </c>
      <c r="D4570" s="72" t="s">
        <v>3124</v>
      </c>
      <c r="E4570" s="72" t="s">
        <v>10118</v>
      </c>
      <c r="F4570" s="72" t="s">
        <v>9983</v>
      </c>
      <c r="G4570" s="116">
        <v>20350</v>
      </c>
      <c r="H4570" s="73">
        <v>301.89999999999998</v>
      </c>
      <c r="I4570" s="70">
        <v>67.4064259688639</v>
      </c>
      <c r="J4570" s="74">
        <v>21425</v>
      </c>
      <c r="K4570" s="73">
        <v>311.60000000000002</v>
      </c>
      <c r="L4570" s="75">
        <v>68.758023106546801</v>
      </c>
    </row>
    <row r="4571" spans="2:12" x14ac:dyDescent="0.2">
      <c r="B4571" s="71" t="s">
        <v>7237</v>
      </c>
      <c r="C4571" s="72" t="s">
        <v>7236</v>
      </c>
      <c r="D4571" s="72" t="s">
        <v>6628</v>
      </c>
      <c r="E4571" s="72" t="s">
        <v>10118</v>
      </c>
      <c r="F4571" s="72" t="s">
        <v>9983</v>
      </c>
      <c r="G4571" s="116">
        <v>15869</v>
      </c>
      <c r="H4571" s="73">
        <v>527.5</v>
      </c>
      <c r="I4571" s="70">
        <v>30.083412322274899</v>
      </c>
      <c r="J4571" s="74">
        <v>16692</v>
      </c>
      <c r="K4571" s="73">
        <v>540.29999999999995</v>
      </c>
      <c r="L4571" s="75">
        <v>30.893947806774001</v>
      </c>
    </row>
    <row r="4572" spans="2:12" x14ac:dyDescent="0.2">
      <c r="B4572" s="71" t="s">
        <v>7237</v>
      </c>
      <c r="C4572" s="72" t="s">
        <v>7236</v>
      </c>
      <c r="D4572" s="72" t="s">
        <v>3125</v>
      </c>
      <c r="E4572" s="72" t="s">
        <v>10118</v>
      </c>
      <c r="F4572" s="72" t="s">
        <v>9983</v>
      </c>
      <c r="G4572" s="116">
        <v>66340</v>
      </c>
      <c r="H4572" s="73">
        <v>1145.8</v>
      </c>
      <c r="I4572" s="70">
        <v>57.898411590155398</v>
      </c>
      <c r="J4572" s="74">
        <v>64000</v>
      </c>
      <c r="K4572" s="73">
        <v>1209</v>
      </c>
      <c r="L4572" s="75">
        <v>52.936311000827097</v>
      </c>
    </row>
    <row r="4573" spans="2:12" x14ac:dyDescent="0.2">
      <c r="B4573" s="71" t="s">
        <v>7237</v>
      </c>
      <c r="C4573" s="72" t="s">
        <v>7236</v>
      </c>
      <c r="D4573" s="72" t="s">
        <v>3126</v>
      </c>
      <c r="E4573" s="72" t="s">
        <v>10118</v>
      </c>
      <c r="F4573" s="72" t="s">
        <v>9983</v>
      </c>
      <c r="G4573" s="116">
        <v>18032</v>
      </c>
      <c r="H4573" s="73">
        <v>379.6</v>
      </c>
      <c r="I4573" s="70">
        <v>47.502634351949403</v>
      </c>
      <c r="J4573" s="74">
        <v>19217</v>
      </c>
      <c r="K4573" s="73">
        <v>374.2</v>
      </c>
      <c r="L4573" s="75">
        <v>51.354890432923597</v>
      </c>
    </row>
    <row r="4574" spans="2:12" x14ac:dyDescent="0.2">
      <c r="B4574" s="71" t="s">
        <v>7237</v>
      </c>
      <c r="C4574" s="72" t="s">
        <v>7236</v>
      </c>
      <c r="D4574" s="72" t="s">
        <v>3127</v>
      </c>
      <c r="E4574" s="72" t="s">
        <v>10118</v>
      </c>
      <c r="F4574" s="72" t="s">
        <v>9983</v>
      </c>
      <c r="G4574" s="116">
        <v>13750</v>
      </c>
      <c r="H4574" s="73">
        <v>210.4</v>
      </c>
      <c r="I4574" s="70">
        <v>65.351711026616002</v>
      </c>
      <c r="J4574" s="74">
        <v>16000</v>
      </c>
      <c r="K4574" s="73">
        <v>213.6</v>
      </c>
      <c r="L4574" s="75">
        <v>74.906367041198493</v>
      </c>
    </row>
    <row r="4575" spans="2:12" x14ac:dyDescent="0.2">
      <c r="B4575" s="71" t="s">
        <v>7237</v>
      </c>
      <c r="C4575" s="72" t="s">
        <v>7236</v>
      </c>
      <c r="D4575" s="72" t="s">
        <v>9013</v>
      </c>
      <c r="E4575" s="72" t="s">
        <v>10118</v>
      </c>
      <c r="F4575" s="72" t="s">
        <v>9990</v>
      </c>
      <c r="G4575" s="116">
        <v>0</v>
      </c>
      <c r="H4575" s="73">
        <v>58.2</v>
      </c>
      <c r="I4575" s="70">
        <v>0</v>
      </c>
      <c r="J4575" s="74">
        <v>0</v>
      </c>
      <c r="K4575" s="73">
        <v>57.8</v>
      </c>
      <c r="L4575" s="75">
        <v>0</v>
      </c>
    </row>
    <row r="4576" spans="2:12" x14ac:dyDescent="0.2">
      <c r="B4576" s="71" t="s">
        <v>7237</v>
      </c>
      <c r="C4576" s="72" t="s">
        <v>7236</v>
      </c>
      <c r="D4576" s="72" t="s">
        <v>9014</v>
      </c>
      <c r="E4576" s="72" t="s">
        <v>10118</v>
      </c>
      <c r="F4576" s="72" t="s">
        <v>9990</v>
      </c>
      <c r="G4576" s="116">
        <v>0</v>
      </c>
      <c r="H4576" s="73">
        <v>95.6</v>
      </c>
      <c r="I4576" s="70">
        <v>0</v>
      </c>
      <c r="J4576" s="74">
        <v>0</v>
      </c>
      <c r="K4576" s="73">
        <v>98.9</v>
      </c>
      <c r="L4576" s="75">
        <v>0</v>
      </c>
    </row>
    <row r="4577" spans="2:12" x14ac:dyDescent="0.2">
      <c r="B4577" s="71" t="s">
        <v>7237</v>
      </c>
      <c r="C4577" s="72" t="s">
        <v>7236</v>
      </c>
      <c r="D4577" s="72" t="s">
        <v>3128</v>
      </c>
      <c r="E4577" s="72" t="s">
        <v>10118</v>
      </c>
      <c r="F4577" s="72" t="s">
        <v>9983</v>
      </c>
      <c r="G4577" s="116">
        <v>52000</v>
      </c>
      <c r="H4577" s="73">
        <v>920.6</v>
      </c>
      <c r="I4577" s="70">
        <v>56.484901151423003</v>
      </c>
      <c r="J4577" s="74">
        <v>52723</v>
      </c>
      <c r="K4577" s="73">
        <v>904.1</v>
      </c>
      <c r="L4577" s="75">
        <v>58.315451830549698</v>
      </c>
    </row>
    <row r="4578" spans="2:12" x14ac:dyDescent="0.2">
      <c r="B4578" s="71" t="s">
        <v>7239</v>
      </c>
      <c r="C4578" s="72" t="s">
        <v>7238</v>
      </c>
      <c r="D4578" s="72" t="s">
        <v>3129</v>
      </c>
      <c r="E4578" s="72" t="s">
        <v>10118</v>
      </c>
      <c r="F4578" s="72" t="s">
        <v>9983</v>
      </c>
      <c r="G4578" s="116">
        <v>15614</v>
      </c>
      <c r="H4578" s="73">
        <v>480.6</v>
      </c>
      <c r="I4578" s="70">
        <v>32.488555971701999</v>
      </c>
      <c r="J4578" s="74">
        <v>15980</v>
      </c>
      <c r="K4578" s="73">
        <v>493.8</v>
      </c>
      <c r="L4578" s="75">
        <v>32.361279870392899</v>
      </c>
    </row>
    <row r="4579" spans="2:12" x14ac:dyDescent="0.2">
      <c r="B4579" s="71" t="s">
        <v>7239</v>
      </c>
      <c r="C4579" s="72" t="s">
        <v>7238</v>
      </c>
      <c r="D4579" s="72" t="s">
        <v>3130</v>
      </c>
      <c r="E4579" s="72" t="s">
        <v>10118</v>
      </c>
      <c r="F4579" s="72" t="s">
        <v>9983</v>
      </c>
      <c r="G4579" s="116">
        <v>1548</v>
      </c>
      <c r="H4579" s="73">
        <v>53.1</v>
      </c>
      <c r="I4579" s="70">
        <v>29.152542372881399</v>
      </c>
      <c r="J4579" s="74">
        <v>1630</v>
      </c>
      <c r="K4579" s="73">
        <v>53.9</v>
      </c>
      <c r="L4579" s="75">
        <v>30.241187384044501</v>
      </c>
    </row>
    <row r="4580" spans="2:12" x14ac:dyDescent="0.2">
      <c r="B4580" s="71" t="s">
        <v>7239</v>
      </c>
      <c r="C4580" s="72" t="s">
        <v>7238</v>
      </c>
      <c r="D4580" s="72" t="s">
        <v>3131</v>
      </c>
      <c r="E4580" s="72" t="s">
        <v>10118</v>
      </c>
      <c r="F4580" s="72" t="s">
        <v>9983</v>
      </c>
      <c r="G4580" s="116">
        <v>13286</v>
      </c>
      <c r="H4580" s="73">
        <v>328.1</v>
      </c>
      <c r="I4580" s="70">
        <v>40.493751904907</v>
      </c>
      <c r="J4580" s="74">
        <v>13970</v>
      </c>
      <c r="K4580" s="73">
        <v>323.5</v>
      </c>
      <c r="L4580" s="75">
        <v>43.183925811437398</v>
      </c>
    </row>
    <row r="4581" spans="2:12" x14ac:dyDescent="0.2">
      <c r="B4581" s="71" t="s">
        <v>7239</v>
      </c>
      <c r="C4581" s="72" t="s">
        <v>7238</v>
      </c>
      <c r="D4581" s="72" t="s">
        <v>3132</v>
      </c>
      <c r="E4581" s="72" t="s">
        <v>10118</v>
      </c>
      <c r="F4581" s="72" t="s">
        <v>9983</v>
      </c>
      <c r="G4581" s="116">
        <v>115133</v>
      </c>
      <c r="H4581" s="73">
        <v>2832.8</v>
      </c>
      <c r="I4581" s="70">
        <v>40.6428268850607</v>
      </c>
      <c r="J4581" s="74">
        <v>117390</v>
      </c>
      <c r="K4581" s="73">
        <v>2900.9</v>
      </c>
      <c r="L4581" s="75">
        <v>40.466751697748997</v>
      </c>
    </row>
    <row r="4582" spans="2:12" x14ac:dyDescent="0.2">
      <c r="B4582" s="71" t="s">
        <v>7239</v>
      </c>
      <c r="C4582" s="72" t="s">
        <v>7238</v>
      </c>
      <c r="D4582" s="72" t="s">
        <v>3133</v>
      </c>
      <c r="E4582" s="72" t="s">
        <v>10118</v>
      </c>
      <c r="F4582" s="72" t="s">
        <v>9983</v>
      </c>
      <c r="G4582" s="116">
        <v>21751</v>
      </c>
      <c r="H4582" s="73">
        <v>455.9</v>
      </c>
      <c r="I4582" s="70">
        <v>47.710024128098297</v>
      </c>
      <c r="J4582" s="74">
        <v>24700</v>
      </c>
      <c r="K4582" s="73">
        <v>462.6</v>
      </c>
      <c r="L4582" s="75">
        <v>53.393860786856898</v>
      </c>
    </row>
    <row r="4583" spans="2:12" x14ac:dyDescent="0.2">
      <c r="B4583" s="71" t="s">
        <v>7239</v>
      </c>
      <c r="C4583" s="72" t="s">
        <v>7238</v>
      </c>
      <c r="D4583" s="72" t="s">
        <v>3134</v>
      </c>
      <c r="E4583" s="72" t="s">
        <v>10118</v>
      </c>
      <c r="F4583" s="72" t="s">
        <v>9983</v>
      </c>
      <c r="G4583" s="116">
        <v>1543</v>
      </c>
      <c r="H4583" s="73">
        <v>46.1</v>
      </c>
      <c r="I4583" s="70">
        <v>33.470715835141</v>
      </c>
      <c r="J4583" s="74">
        <v>1630</v>
      </c>
      <c r="K4583" s="73">
        <v>46.5</v>
      </c>
      <c r="L4583" s="75">
        <v>35.053763440860202</v>
      </c>
    </row>
    <row r="4584" spans="2:12" x14ac:dyDescent="0.2">
      <c r="B4584" s="71" t="s">
        <v>7239</v>
      </c>
      <c r="C4584" s="72" t="s">
        <v>7238</v>
      </c>
      <c r="D4584" s="72" t="s">
        <v>3135</v>
      </c>
      <c r="E4584" s="72" t="s">
        <v>10118</v>
      </c>
      <c r="F4584" s="72" t="s">
        <v>9983</v>
      </c>
      <c r="G4584" s="116">
        <v>5348</v>
      </c>
      <c r="H4584" s="73">
        <v>271.39999999999998</v>
      </c>
      <c r="I4584" s="70">
        <v>19.705232129697901</v>
      </c>
      <c r="J4584" s="74">
        <v>6250</v>
      </c>
      <c r="K4584" s="73">
        <v>277.39999999999998</v>
      </c>
      <c r="L4584" s="75">
        <v>22.5306416726748</v>
      </c>
    </row>
    <row r="4585" spans="2:12" x14ac:dyDescent="0.2">
      <c r="B4585" s="71" t="s">
        <v>7239</v>
      </c>
      <c r="C4585" s="72" t="s">
        <v>7238</v>
      </c>
      <c r="D4585" s="72" t="s">
        <v>3136</v>
      </c>
      <c r="E4585" s="72" t="s">
        <v>10118</v>
      </c>
      <c r="F4585" s="72" t="s">
        <v>9983</v>
      </c>
      <c r="G4585" s="116">
        <v>2388</v>
      </c>
      <c r="H4585" s="73">
        <v>149.69999999999999</v>
      </c>
      <c r="I4585" s="70">
        <v>15.951903807615199</v>
      </c>
      <c r="J4585" s="74">
        <v>2500</v>
      </c>
      <c r="K4585" s="73">
        <v>149.19999999999999</v>
      </c>
      <c r="L4585" s="75">
        <v>16.756032171581801</v>
      </c>
    </row>
    <row r="4586" spans="2:12" x14ac:dyDescent="0.2">
      <c r="B4586" s="71" t="s">
        <v>7239</v>
      </c>
      <c r="C4586" s="72" t="s">
        <v>7238</v>
      </c>
      <c r="D4586" s="72" t="s">
        <v>7666</v>
      </c>
      <c r="E4586" s="72" t="s">
        <v>10118</v>
      </c>
      <c r="F4586" s="72" t="s">
        <v>9983</v>
      </c>
      <c r="G4586" s="116">
        <v>11382</v>
      </c>
      <c r="H4586" s="73">
        <v>1194.7</v>
      </c>
      <c r="I4586" s="70">
        <v>9.5270779275131794</v>
      </c>
      <c r="J4586" s="74">
        <v>12181</v>
      </c>
      <c r="K4586" s="73">
        <v>1218.0999999999999</v>
      </c>
      <c r="L4586" s="75">
        <v>10</v>
      </c>
    </row>
    <row r="4587" spans="2:12" x14ac:dyDescent="0.2">
      <c r="B4587" s="71" t="s">
        <v>7239</v>
      </c>
      <c r="C4587" s="72" t="s">
        <v>7238</v>
      </c>
      <c r="D4587" s="72" t="s">
        <v>7667</v>
      </c>
      <c r="E4587" s="72" t="s">
        <v>10118</v>
      </c>
      <c r="F4587" s="72" t="s">
        <v>9983</v>
      </c>
      <c r="G4587" s="116">
        <v>1305</v>
      </c>
      <c r="H4587" s="73">
        <v>146.19999999999999</v>
      </c>
      <c r="I4587" s="70">
        <v>8.9261285909712704</v>
      </c>
      <c r="J4587" s="74">
        <v>549.57000000000005</v>
      </c>
      <c r="K4587" s="73">
        <v>55.2</v>
      </c>
      <c r="L4587" s="75">
        <v>9.9559782608695695</v>
      </c>
    </row>
    <row r="4588" spans="2:12" x14ac:dyDescent="0.2">
      <c r="B4588" s="71" t="s">
        <v>7239</v>
      </c>
      <c r="C4588" s="72" t="s">
        <v>7238</v>
      </c>
      <c r="D4588" s="72" t="s">
        <v>7668</v>
      </c>
      <c r="E4588" s="72" t="s">
        <v>10118</v>
      </c>
      <c r="F4588" s="72" t="s">
        <v>9983</v>
      </c>
      <c r="G4588" s="116">
        <v>140261</v>
      </c>
      <c r="H4588" s="73">
        <v>2766.3</v>
      </c>
      <c r="I4588" s="70">
        <v>50.703466724505702</v>
      </c>
      <c r="J4588" s="74">
        <v>153000</v>
      </c>
      <c r="K4588" s="73">
        <v>2790.5</v>
      </c>
      <c r="L4588" s="75">
        <v>54.828883712596301</v>
      </c>
    </row>
    <row r="4589" spans="2:12" x14ac:dyDescent="0.2">
      <c r="B4589" s="71" t="s">
        <v>7239</v>
      </c>
      <c r="C4589" s="72" t="s">
        <v>7238</v>
      </c>
      <c r="D4589" s="72" t="s">
        <v>6084</v>
      </c>
      <c r="E4589" s="72" t="s">
        <v>10118</v>
      </c>
      <c r="F4589" s="72" t="s">
        <v>9983</v>
      </c>
      <c r="G4589" s="116">
        <v>3688</v>
      </c>
      <c r="H4589" s="73">
        <v>66.2</v>
      </c>
      <c r="I4589" s="70">
        <v>55.709969788519601</v>
      </c>
      <c r="J4589" s="74">
        <v>3665</v>
      </c>
      <c r="K4589" s="73">
        <v>65.5</v>
      </c>
      <c r="L4589" s="75">
        <v>55.954198473282403</v>
      </c>
    </row>
    <row r="4590" spans="2:12" x14ac:dyDescent="0.2">
      <c r="B4590" s="71" t="s">
        <v>7239</v>
      </c>
      <c r="C4590" s="72" t="s">
        <v>7238</v>
      </c>
      <c r="D4590" s="72" t="s">
        <v>7669</v>
      </c>
      <c r="E4590" s="72" t="s">
        <v>10118</v>
      </c>
      <c r="F4590" s="72" t="s">
        <v>9983</v>
      </c>
      <c r="G4590" s="116">
        <v>32690</v>
      </c>
      <c r="H4590" s="73">
        <v>392.1</v>
      </c>
      <c r="I4590" s="70">
        <v>83.371588880387606</v>
      </c>
      <c r="J4590" s="74">
        <v>36080</v>
      </c>
      <c r="K4590" s="73">
        <v>394.3</v>
      </c>
      <c r="L4590" s="75">
        <v>91.503931016992098</v>
      </c>
    </row>
    <row r="4591" spans="2:12" x14ac:dyDescent="0.2">
      <c r="B4591" s="71" t="s">
        <v>7239</v>
      </c>
      <c r="C4591" s="72" t="s">
        <v>7238</v>
      </c>
      <c r="D4591" s="72" t="s">
        <v>7670</v>
      </c>
      <c r="E4591" s="72" t="s">
        <v>10118</v>
      </c>
      <c r="F4591" s="72" t="s">
        <v>9983</v>
      </c>
      <c r="G4591" s="116">
        <v>2700</v>
      </c>
      <c r="H4591" s="73">
        <v>82.6</v>
      </c>
      <c r="I4591" s="70">
        <v>32.687651331719103</v>
      </c>
      <c r="J4591" s="74">
        <v>2900</v>
      </c>
      <c r="K4591" s="73">
        <v>80</v>
      </c>
      <c r="L4591" s="75">
        <v>36.25</v>
      </c>
    </row>
    <row r="4592" spans="2:12" x14ac:dyDescent="0.2">
      <c r="B4592" s="71" t="s">
        <v>7239</v>
      </c>
      <c r="C4592" s="72" t="s">
        <v>7238</v>
      </c>
      <c r="D4592" s="72" t="s">
        <v>7671</v>
      </c>
      <c r="E4592" s="72" t="s">
        <v>10118</v>
      </c>
      <c r="F4592" s="72" t="s">
        <v>9983</v>
      </c>
      <c r="G4592" s="116">
        <v>5252</v>
      </c>
      <c r="H4592" s="73">
        <v>188</v>
      </c>
      <c r="I4592" s="70">
        <v>27.936170212766001</v>
      </c>
      <c r="J4592" s="74">
        <v>5310</v>
      </c>
      <c r="K4592" s="73">
        <v>189.3</v>
      </c>
      <c r="L4592" s="75">
        <v>28.0507131537242</v>
      </c>
    </row>
    <row r="4593" spans="2:12" x14ac:dyDescent="0.2">
      <c r="B4593" s="71" t="s">
        <v>7239</v>
      </c>
      <c r="C4593" s="72" t="s">
        <v>7238</v>
      </c>
      <c r="D4593" s="72" t="s">
        <v>7238</v>
      </c>
      <c r="E4593" s="72" t="s">
        <v>10118</v>
      </c>
      <c r="F4593" s="72" t="s">
        <v>9983</v>
      </c>
      <c r="G4593" s="116">
        <v>284891</v>
      </c>
      <c r="H4593" s="73">
        <v>4868.2</v>
      </c>
      <c r="I4593" s="70">
        <v>58.520808512386502</v>
      </c>
      <c r="J4593" s="74">
        <v>301060</v>
      </c>
      <c r="K4593" s="73">
        <v>4932.1000000000004</v>
      </c>
      <c r="L4593" s="75">
        <v>61.040935909653101</v>
      </c>
    </row>
    <row r="4594" spans="2:12" x14ac:dyDescent="0.2">
      <c r="B4594" s="71" t="s">
        <v>7239</v>
      </c>
      <c r="C4594" s="72" t="s">
        <v>7238</v>
      </c>
      <c r="D4594" s="72" t="s">
        <v>7672</v>
      </c>
      <c r="E4594" s="72" t="s">
        <v>10118</v>
      </c>
      <c r="F4594" s="72" t="s">
        <v>9983</v>
      </c>
      <c r="G4594" s="116">
        <v>74448</v>
      </c>
      <c r="H4594" s="73">
        <v>1428.6</v>
      </c>
      <c r="I4594" s="70">
        <v>52.112557748844999</v>
      </c>
      <c r="J4594" s="74">
        <v>75120</v>
      </c>
      <c r="K4594" s="73">
        <v>1429.4</v>
      </c>
      <c r="L4594" s="75">
        <v>52.553518959003803</v>
      </c>
    </row>
    <row r="4595" spans="2:12" x14ac:dyDescent="0.2">
      <c r="B4595" s="71" t="s">
        <v>7239</v>
      </c>
      <c r="C4595" s="72" t="s">
        <v>7238</v>
      </c>
      <c r="D4595" s="72" t="s">
        <v>7673</v>
      </c>
      <c r="E4595" s="72" t="s">
        <v>10118</v>
      </c>
      <c r="F4595" s="72" t="s">
        <v>9983</v>
      </c>
      <c r="G4595" s="116">
        <v>3936</v>
      </c>
      <c r="H4595" s="73">
        <v>139.6</v>
      </c>
      <c r="I4595" s="70">
        <v>28.194842406876798</v>
      </c>
      <c r="J4595" s="74">
        <v>4250</v>
      </c>
      <c r="K4595" s="73">
        <v>137.9</v>
      </c>
      <c r="L4595" s="75">
        <v>30.819434372733902</v>
      </c>
    </row>
    <row r="4596" spans="2:12" x14ac:dyDescent="0.2">
      <c r="B4596" s="71" t="s">
        <v>7239</v>
      </c>
      <c r="C4596" s="72" t="s">
        <v>7238</v>
      </c>
      <c r="D4596" s="72" t="s">
        <v>7674</v>
      </c>
      <c r="E4596" s="72" t="s">
        <v>10118</v>
      </c>
      <c r="F4596" s="72" t="s">
        <v>9983</v>
      </c>
      <c r="G4596" s="116">
        <v>14293</v>
      </c>
      <c r="H4596" s="73">
        <v>385.7</v>
      </c>
      <c r="I4596" s="70">
        <v>37.057298418459901</v>
      </c>
      <c r="J4596" s="74">
        <v>14210</v>
      </c>
      <c r="K4596" s="73">
        <v>389.9</v>
      </c>
      <c r="L4596" s="75">
        <v>36.445242369838397</v>
      </c>
    </row>
    <row r="4597" spans="2:12" x14ac:dyDescent="0.2">
      <c r="B4597" s="71" t="s">
        <v>7239</v>
      </c>
      <c r="C4597" s="72" t="s">
        <v>7238</v>
      </c>
      <c r="D4597" s="72" t="s">
        <v>7675</v>
      </c>
      <c r="E4597" s="72" t="s">
        <v>10118</v>
      </c>
      <c r="F4597" s="72" t="s">
        <v>9983</v>
      </c>
      <c r="G4597" s="116">
        <v>28551</v>
      </c>
      <c r="H4597" s="73">
        <v>530.1</v>
      </c>
      <c r="I4597" s="70">
        <v>53.859649122806999</v>
      </c>
      <c r="J4597" s="74">
        <v>30260</v>
      </c>
      <c r="K4597" s="73">
        <v>532.6</v>
      </c>
      <c r="L4597" s="75">
        <v>56.8156214795344</v>
      </c>
    </row>
    <row r="4598" spans="2:12" x14ac:dyDescent="0.2">
      <c r="B4598" s="71" t="s">
        <v>7239</v>
      </c>
      <c r="C4598" s="72" t="s">
        <v>7238</v>
      </c>
      <c r="D4598" s="72" t="s">
        <v>7676</v>
      </c>
      <c r="E4598" s="72" t="s">
        <v>10118</v>
      </c>
      <c r="F4598" s="72" t="s">
        <v>9983</v>
      </c>
      <c r="G4598" s="116">
        <v>73075</v>
      </c>
      <c r="H4598" s="73">
        <v>1378.7</v>
      </c>
      <c r="I4598" s="70">
        <v>53.002828751722603</v>
      </c>
      <c r="J4598" s="74">
        <v>74170</v>
      </c>
      <c r="K4598" s="73">
        <v>1383.3</v>
      </c>
      <c r="L4598" s="75">
        <v>53.618159473722301</v>
      </c>
    </row>
    <row r="4599" spans="2:12" x14ac:dyDescent="0.2">
      <c r="B4599" s="71" t="s">
        <v>7239</v>
      </c>
      <c r="C4599" s="72" t="s">
        <v>7238</v>
      </c>
      <c r="D4599" s="72" t="s">
        <v>7677</v>
      </c>
      <c r="E4599" s="72" t="s">
        <v>10118</v>
      </c>
      <c r="F4599" s="72" t="s">
        <v>9983</v>
      </c>
      <c r="G4599" s="116">
        <v>20155</v>
      </c>
      <c r="H4599" s="73">
        <v>557.4</v>
      </c>
      <c r="I4599" s="70">
        <v>36.158952278435599</v>
      </c>
      <c r="J4599" s="74">
        <v>21360</v>
      </c>
      <c r="K4599" s="73">
        <v>572.29999999999995</v>
      </c>
      <c r="L4599" s="75">
        <v>37.323082299493301</v>
      </c>
    </row>
    <row r="4600" spans="2:12" x14ac:dyDescent="0.2">
      <c r="B4600" s="71" t="s">
        <v>7239</v>
      </c>
      <c r="C4600" s="72" t="s">
        <v>7238</v>
      </c>
      <c r="D4600" s="72" t="s">
        <v>8070</v>
      </c>
      <c r="E4600" s="72" t="s">
        <v>10118</v>
      </c>
      <c r="F4600" s="72" t="s">
        <v>9983</v>
      </c>
      <c r="G4600" s="116">
        <v>4880</v>
      </c>
      <c r="H4600" s="73">
        <v>185.3</v>
      </c>
      <c r="I4600" s="70">
        <v>26.335671883432301</v>
      </c>
      <c r="J4600" s="74">
        <v>5060</v>
      </c>
      <c r="K4600" s="73">
        <v>183.7</v>
      </c>
      <c r="L4600" s="75">
        <v>27.544910179640699</v>
      </c>
    </row>
    <row r="4601" spans="2:12" x14ac:dyDescent="0.2">
      <c r="B4601" s="71" t="s">
        <v>7239</v>
      </c>
      <c r="C4601" s="72" t="s">
        <v>7238</v>
      </c>
      <c r="D4601" s="72" t="s">
        <v>8071</v>
      </c>
      <c r="E4601" s="72" t="s">
        <v>10118</v>
      </c>
      <c r="F4601" s="72" t="s">
        <v>9983</v>
      </c>
      <c r="G4601" s="116">
        <v>5349</v>
      </c>
      <c r="H4601" s="73">
        <v>78</v>
      </c>
      <c r="I4601" s="70">
        <v>68.576923076923094</v>
      </c>
      <c r="J4601" s="74">
        <v>6000</v>
      </c>
      <c r="K4601" s="73">
        <v>82.4</v>
      </c>
      <c r="L4601" s="75">
        <v>72.815533980582501</v>
      </c>
    </row>
    <row r="4602" spans="2:12" x14ac:dyDescent="0.2">
      <c r="B4602" s="71" t="s">
        <v>7239</v>
      </c>
      <c r="C4602" s="72" t="s">
        <v>7238</v>
      </c>
      <c r="D4602" s="72" t="s">
        <v>8072</v>
      </c>
      <c r="E4602" s="72" t="s">
        <v>10118</v>
      </c>
      <c r="F4602" s="72" t="s">
        <v>9983</v>
      </c>
      <c r="G4602" s="116">
        <v>23544</v>
      </c>
      <c r="H4602" s="73">
        <v>373.1</v>
      </c>
      <c r="I4602" s="70">
        <v>63.103725542749899</v>
      </c>
      <c r="J4602" s="74">
        <v>25945</v>
      </c>
      <c r="K4602" s="73">
        <v>370.5</v>
      </c>
      <c r="L4602" s="75">
        <v>70.026990553306305</v>
      </c>
    </row>
    <row r="4603" spans="2:12" x14ac:dyDescent="0.2">
      <c r="B4603" s="71" t="s">
        <v>7239</v>
      </c>
      <c r="C4603" s="72" t="s">
        <v>7238</v>
      </c>
      <c r="D4603" s="72" t="s">
        <v>8073</v>
      </c>
      <c r="E4603" s="72" t="s">
        <v>10118</v>
      </c>
      <c r="F4603" s="72" t="s">
        <v>9983</v>
      </c>
      <c r="G4603" s="116">
        <v>54140</v>
      </c>
      <c r="H4603" s="73">
        <v>944</v>
      </c>
      <c r="I4603" s="70">
        <v>57.3516949152542</v>
      </c>
      <c r="J4603" s="74">
        <v>56482</v>
      </c>
      <c r="K4603" s="73">
        <v>958.8</v>
      </c>
      <c r="L4603" s="75">
        <v>58.909052982895297</v>
      </c>
    </row>
    <row r="4604" spans="2:12" x14ac:dyDescent="0.2">
      <c r="B4604" s="71" t="s">
        <v>7239</v>
      </c>
      <c r="C4604" s="72" t="s">
        <v>7238</v>
      </c>
      <c r="D4604" s="72" t="s">
        <v>8074</v>
      </c>
      <c r="E4604" s="72" t="s">
        <v>10118</v>
      </c>
      <c r="F4604" s="72" t="s">
        <v>9983</v>
      </c>
      <c r="G4604" s="116">
        <v>17170</v>
      </c>
      <c r="H4604" s="73">
        <v>414.8</v>
      </c>
      <c r="I4604" s="70">
        <v>41.393442622950801</v>
      </c>
      <c r="J4604" s="74">
        <v>17675</v>
      </c>
      <c r="K4604" s="73">
        <v>414.5</v>
      </c>
      <c r="L4604" s="75">
        <v>42.641737032569402</v>
      </c>
    </row>
    <row r="4605" spans="2:12" x14ac:dyDescent="0.2">
      <c r="B4605" s="71" t="s">
        <v>7239</v>
      </c>
      <c r="C4605" s="72" t="s">
        <v>7238</v>
      </c>
      <c r="D4605" s="72" t="s">
        <v>8075</v>
      </c>
      <c r="E4605" s="72" t="s">
        <v>10118</v>
      </c>
      <c r="F4605" s="72" t="s">
        <v>9983</v>
      </c>
      <c r="G4605" s="116">
        <v>11321</v>
      </c>
      <c r="H4605" s="73">
        <v>384.9</v>
      </c>
      <c r="I4605" s="70">
        <v>29.412834502468201</v>
      </c>
      <c r="J4605" s="74">
        <v>10500</v>
      </c>
      <c r="K4605" s="73">
        <v>386</v>
      </c>
      <c r="L4605" s="75">
        <v>27.202072538860101</v>
      </c>
    </row>
    <row r="4606" spans="2:12" x14ac:dyDescent="0.2">
      <c r="B4606" s="71" t="s">
        <v>7239</v>
      </c>
      <c r="C4606" s="72" t="s">
        <v>7238</v>
      </c>
      <c r="D4606" s="72" t="s">
        <v>8076</v>
      </c>
      <c r="E4606" s="72" t="s">
        <v>10118</v>
      </c>
      <c r="F4606" s="72" t="s">
        <v>9983</v>
      </c>
      <c r="G4606" s="116">
        <v>6158</v>
      </c>
      <c r="H4606" s="73">
        <v>259.10000000000002</v>
      </c>
      <c r="I4606" s="70">
        <v>23.766885372443099</v>
      </c>
      <c r="J4606" s="74">
        <v>7000</v>
      </c>
      <c r="K4606" s="73">
        <v>256.89999999999998</v>
      </c>
      <c r="L4606" s="75">
        <v>27.2479564032698</v>
      </c>
    </row>
    <row r="4607" spans="2:12" x14ac:dyDescent="0.2">
      <c r="B4607" s="71" t="s">
        <v>7239</v>
      </c>
      <c r="C4607" s="72" t="s">
        <v>7238</v>
      </c>
      <c r="D4607" s="72" t="s">
        <v>8077</v>
      </c>
      <c r="E4607" s="72" t="s">
        <v>10118</v>
      </c>
      <c r="F4607" s="72" t="s">
        <v>9983</v>
      </c>
      <c r="G4607" s="116">
        <v>2874</v>
      </c>
      <c r="H4607" s="73">
        <v>65.099999999999994</v>
      </c>
      <c r="I4607" s="70">
        <v>44.147465437788</v>
      </c>
      <c r="J4607" s="74">
        <v>2845</v>
      </c>
      <c r="K4607" s="73">
        <v>67.2</v>
      </c>
      <c r="L4607" s="75">
        <v>42.336309523809497</v>
      </c>
    </row>
    <row r="4608" spans="2:12" x14ac:dyDescent="0.2">
      <c r="B4608" s="71" t="s">
        <v>7239</v>
      </c>
      <c r="C4608" s="72" t="s">
        <v>7238</v>
      </c>
      <c r="D4608" s="72" t="s">
        <v>8078</v>
      </c>
      <c r="E4608" s="72" t="s">
        <v>10118</v>
      </c>
      <c r="F4608" s="72" t="s">
        <v>9983</v>
      </c>
      <c r="G4608" s="116">
        <v>11520</v>
      </c>
      <c r="H4608" s="73">
        <v>934.8</v>
      </c>
      <c r="I4608" s="70">
        <v>12.3234916559692</v>
      </c>
      <c r="J4608" s="74">
        <v>11660</v>
      </c>
      <c r="K4608" s="73">
        <v>937</v>
      </c>
      <c r="L4608" s="75">
        <v>12.443970117395899</v>
      </c>
    </row>
    <row r="4609" spans="2:12" x14ac:dyDescent="0.2">
      <c r="B4609" s="71" t="s">
        <v>7239</v>
      </c>
      <c r="C4609" s="72" t="s">
        <v>7238</v>
      </c>
      <c r="D4609" s="72" t="s">
        <v>8079</v>
      </c>
      <c r="E4609" s="72" t="s">
        <v>10118</v>
      </c>
      <c r="F4609" s="72" t="s">
        <v>9983</v>
      </c>
      <c r="G4609" s="116">
        <v>1305</v>
      </c>
      <c r="H4609" s="73">
        <v>146.19999999999999</v>
      </c>
      <c r="I4609" s="70">
        <v>8.9261285909712704</v>
      </c>
      <c r="J4609" s="74">
        <v>2390.4299999999998</v>
      </c>
      <c r="K4609" s="73">
        <v>240.1</v>
      </c>
      <c r="L4609" s="75">
        <v>9.9559766763848394</v>
      </c>
    </row>
    <row r="4610" spans="2:12" x14ac:dyDescent="0.2">
      <c r="B4610" s="71" t="s">
        <v>7239</v>
      </c>
      <c r="C4610" s="72" t="s">
        <v>7238</v>
      </c>
      <c r="D4610" s="72" t="s">
        <v>8080</v>
      </c>
      <c r="E4610" s="72" t="s">
        <v>10118</v>
      </c>
      <c r="F4610" s="72" t="s">
        <v>9983</v>
      </c>
      <c r="G4610" s="116">
        <v>9739</v>
      </c>
      <c r="H4610" s="73">
        <v>269.5</v>
      </c>
      <c r="I4610" s="70">
        <v>36.137291280148403</v>
      </c>
      <c r="J4610" s="74">
        <v>10294</v>
      </c>
      <c r="K4610" s="73">
        <v>266.5</v>
      </c>
      <c r="L4610" s="75">
        <v>38.626641651031903</v>
      </c>
    </row>
    <row r="4611" spans="2:12" x14ac:dyDescent="0.2">
      <c r="B4611" s="71" t="s">
        <v>7241</v>
      </c>
      <c r="C4611" s="72" t="s">
        <v>7240</v>
      </c>
      <c r="D4611" s="72" t="s">
        <v>8081</v>
      </c>
      <c r="E4611" s="72" t="s">
        <v>10118</v>
      </c>
      <c r="F4611" s="72" t="s">
        <v>9983</v>
      </c>
      <c r="G4611" s="116">
        <v>8017.76</v>
      </c>
      <c r="H4611" s="73">
        <v>314.32</v>
      </c>
      <c r="I4611" s="70">
        <v>25.5082718248918</v>
      </c>
      <c r="J4611" s="74">
        <v>8305</v>
      </c>
      <c r="K4611" s="73">
        <v>322.27999999999997</v>
      </c>
      <c r="L4611" s="75">
        <v>25.769517190021102</v>
      </c>
    </row>
    <row r="4612" spans="2:12" x14ac:dyDescent="0.2">
      <c r="B4612" s="71" t="s">
        <v>7241</v>
      </c>
      <c r="C4612" s="72" t="s">
        <v>7240</v>
      </c>
      <c r="D4612" s="72" t="s">
        <v>7892</v>
      </c>
      <c r="E4612" s="72" t="s">
        <v>10118</v>
      </c>
      <c r="F4612" s="72" t="s">
        <v>9980</v>
      </c>
      <c r="G4612" s="116">
        <v>10174.57</v>
      </c>
      <c r="H4612" s="73">
        <v>325.17</v>
      </c>
      <c r="I4612" s="70">
        <v>31.290002152720099</v>
      </c>
      <c r="J4612" s="74">
        <v>10254.17</v>
      </c>
      <c r="K4612" s="73">
        <v>325.07</v>
      </c>
      <c r="L4612" s="75">
        <v>31.544498108099798</v>
      </c>
    </row>
    <row r="4613" spans="2:12" x14ac:dyDescent="0.2">
      <c r="B4613" s="71" t="s">
        <v>7241</v>
      </c>
      <c r="C4613" s="72" t="s">
        <v>7240</v>
      </c>
      <c r="D4613" s="72" t="s">
        <v>8082</v>
      </c>
      <c r="E4613" s="72" t="s">
        <v>10118</v>
      </c>
      <c r="F4613" s="72" t="s">
        <v>9983</v>
      </c>
      <c r="G4613" s="116">
        <v>8644.08</v>
      </c>
      <c r="H4613" s="73">
        <v>429.84</v>
      </c>
      <c r="I4613" s="70">
        <v>20.109994416527101</v>
      </c>
      <c r="J4613" s="74">
        <v>9287.6299999999992</v>
      </c>
      <c r="K4613" s="73">
        <v>436.71</v>
      </c>
      <c r="L4613" s="75">
        <v>21.2672711868288</v>
      </c>
    </row>
    <row r="4614" spans="2:12" x14ac:dyDescent="0.2">
      <c r="B4614" s="71" t="s">
        <v>7241</v>
      </c>
      <c r="C4614" s="72" t="s">
        <v>7240</v>
      </c>
      <c r="D4614" s="72" t="s">
        <v>8083</v>
      </c>
      <c r="E4614" s="72" t="s">
        <v>10118</v>
      </c>
      <c r="F4614" s="72" t="s">
        <v>9983</v>
      </c>
      <c r="G4614" s="116">
        <v>6678.28</v>
      </c>
      <c r="H4614" s="73">
        <v>211.54</v>
      </c>
      <c r="I4614" s="70">
        <v>31.569821310390498</v>
      </c>
      <c r="J4614" s="74">
        <v>7080</v>
      </c>
      <c r="K4614" s="73">
        <v>214.52</v>
      </c>
      <c r="L4614" s="75">
        <v>33.003915718814099</v>
      </c>
    </row>
    <row r="4615" spans="2:12" x14ac:dyDescent="0.2">
      <c r="B4615" s="71" t="s">
        <v>7241</v>
      </c>
      <c r="C4615" s="72" t="s">
        <v>7240</v>
      </c>
      <c r="D4615" s="72" t="s">
        <v>8084</v>
      </c>
      <c r="E4615" s="72" t="s">
        <v>10118</v>
      </c>
      <c r="F4615" s="72" t="s">
        <v>9983</v>
      </c>
      <c r="G4615" s="116">
        <v>1586.63</v>
      </c>
      <c r="H4615" s="73">
        <v>123.68</v>
      </c>
      <c r="I4615" s="70">
        <v>12.8285090556274</v>
      </c>
      <c r="J4615" s="74">
        <v>1674.63</v>
      </c>
      <c r="K4615" s="73">
        <v>130.54</v>
      </c>
      <c r="L4615" s="75">
        <v>12.8284816914356</v>
      </c>
    </row>
    <row r="4616" spans="2:12" x14ac:dyDescent="0.2">
      <c r="B4616" s="71" t="s">
        <v>7241</v>
      </c>
      <c r="C4616" s="72" t="s">
        <v>7240</v>
      </c>
      <c r="D4616" s="72" t="s">
        <v>8085</v>
      </c>
      <c r="E4616" s="72" t="s">
        <v>10118</v>
      </c>
      <c r="F4616" s="72" t="s">
        <v>9983</v>
      </c>
      <c r="G4616" s="116">
        <v>1788.91</v>
      </c>
      <c r="H4616" s="73">
        <v>108.85</v>
      </c>
      <c r="I4616" s="70">
        <v>16.434634818557701</v>
      </c>
      <c r="J4616" s="74">
        <v>1841.34</v>
      </c>
      <c r="K4616" s="73">
        <v>112.04</v>
      </c>
      <c r="L4616" s="75">
        <v>16.434666190646201</v>
      </c>
    </row>
    <row r="4617" spans="2:12" x14ac:dyDescent="0.2">
      <c r="B4617" s="71" t="s">
        <v>7241</v>
      </c>
      <c r="C4617" s="72" t="s">
        <v>7240</v>
      </c>
      <c r="D4617" s="72" t="s">
        <v>9015</v>
      </c>
      <c r="E4617" s="72" t="s">
        <v>10118</v>
      </c>
      <c r="F4617" s="72" t="s">
        <v>9980</v>
      </c>
      <c r="G4617" s="116">
        <v>0</v>
      </c>
      <c r="H4617" s="73">
        <v>0</v>
      </c>
      <c r="I4617" s="70">
        <v>0</v>
      </c>
      <c r="J4617" s="74">
        <v>0</v>
      </c>
      <c r="K4617" s="73">
        <v>0</v>
      </c>
      <c r="L4617" s="75">
        <v>0</v>
      </c>
    </row>
    <row r="4618" spans="2:12" x14ac:dyDescent="0.2">
      <c r="B4618" s="71" t="s">
        <v>7241</v>
      </c>
      <c r="C4618" s="72" t="s">
        <v>7240</v>
      </c>
      <c r="D4618" s="72" t="s">
        <v>9016</v>
      </c>
      <c r="E4618" s="72" t="s">
        <v>10118</v>
      </c>
      <c r="F4618" s="72" t="s">
        <v>9980</v>
      </c>
      <c r="G4618" s="116">
        <v>0</v>
      </c>
      <c r="H4618" s="73">
        <v>0</v>
      </c>
      <c r="I4618" s="70">
        <v>0</v>
      </c>
      <c r="J4618" s="74">
        <v>0</v>
      </c>
      <c r="K4618" s="73">
        <v>0</v>
      </c>
      <c r="L4618" s="75">
        <v>0</v>
      </c>
    </row>
    <row r="4619" spans="2:12" x14ac:dyDescent="0.2">
      <c r="B4619" s="71" t="s">
        <v>7241</v>
      </c>
      <c r="C4619" s="72" t="s">
        <v>7240</v>
      </c>
      <c r="D4619" s="72" t="s">
        <v>8086</v>
      </c>
      <c r="E4619" s="72" t="s">
        <v>10118</v>
      </c>
      <c r="F4619" s="72" t="s">
        <v>9983</v>
      </c>
      <c r="G4619" s="116">
        <v>26864.3</v>
      </c>
      <c r="H4619" s="73">
        <v>683.57</v>
      </c>
      <c r="I4619" s="70">
        <v>39.299998537092002</v>
      </c>
      <c r="J4619" s="74">
        <v>27603.14</v>
      </c>
      <c r="K4619" s="73">
        <v>702.37</v>
      </c>
      <c r="L4619" s="75">
        <v>39.299998576249003</v>
      </c>
    </row>
    <row r="4620" spans="2:12" x14ac:dyDescent="0.2">
      <c r="B4620" s="71" t="s">
        <v>7241</v>
      </c>
      <c r="C4620" s="72" t="s">
        <v>7240</v>
      </c>
      <c r="D4620" s="72" t="s">
        <v>7575</v>
      </c>
      <c r="E4620" s="72" t="s">
        <v>10118</v>
      </c>
      <c r="F4620" s="72" t="s">
        <v>9980</v>
      </c>
      <c r="G4620" s="116">
        <v>19489.5</v>
      </c>
      <c r="H4620" s="73">
        <v>257.89999999999998</v>
      </c>
      <c r="I4620" s="70">
        <v>75.569988367584301</v>
      </c>
      <c r="J4620" s="74">
        <v>20700</v>
      </c>
      <c r="K4620" s="73">
        <v>283.08</v>
      </c>
      <c r="L4620" s="75">
        <v>73.124205171682902</v>
      </c>
    </row>
    <row r="4621" spans="2:12" x14ac:dyDescent="0.2">
      <c r="B4621" s="71" t="s">
        <v>7241</v>
      </c>
      <c r="C4621" s="72" t="s">
        <v>7240</v>
      </c>
      <c r="D4621" s="72" t="s">
        <v>8087</v>
      </c>
      <c r="E4621" s="72" t="s">
        <v>10118</v>
      </c>
      <c r="F4621" s="72" t="s">
        <v>9983</v>
      </c>
      <c r="G4621" s="116">
        <v>3383.66</v>
      </c>
      <c r="H4621" s="73">
        <v>124.08</v>
      </c>
      <c r="I4621" s="70">
        <v>27.269987105093499</v>
      </c>
      <c r="J4621" s="74">
        <v>3401.98</v>
      </c>
      <c r="K4621" s="73">
        <v>123.78</v>
      </c>
      <c r="L4621" s="75">
        <v>27.484084666343499</v>
      </c>
    </row>
    <row r="4622" spans="2:12" x14ac:dyDescent="0.2">
      <c r="B4622" s="71" t="s">
        <v>7241</v>
      </c>
      <c r="C4622" s="72" t="s">
        <v>7240</v>
      </c>
      <c r="D4622" s="72" t="s">
        <v>8088</v>
      </c>
      <c r="E4622" s="72" t="s">
        <v>10118</v>
      </c>
      <c r="F4622" s="72" t="s">
        <v>9983</v>
      </c>
      <c r="G4622" s="116">
        <v>3764.53</v>
      </c>
      <c r="H4622" s="73">
        <v>274.22000000000003</v>
      </c>
      <c r="I4622" s="70">
        <v>13.728137991393799</v>
      </c>
      <c r="J4622" s="74">
        <v>4305</v>
      </c>
      <c r="K4622" s="73">
        <v>280.79000000000002</v>
      </c>
      <c r="L4622" s="75">
        <v>15.331742583425299</v>
      </c>
    </row>
    <row r="4623" spans="2:12" x14ac:dyDescent="0.2">
      <c r="B4623" s="71" t="s">
        <v>7241</v>
      </c>
      <c r="C4623" s="72" t="s">
        <v>7240</v>
      </c>
      <c r="D4623" s="72" t="s">
        <v>8089</v>
      </c>
      <c r="E4623" s="72" t="s">
        <v>10118</v>
      </c>
      <c r="F4623" s="72" t="s">
        <v>9983</v>
      </c>
      <c r="G4623" s="116">
        <v>13184.96</v>
      </c>
      <c r="H4623" s="73">
        <v>286.56</v>
      </c>
      <c r="I4623" s="70">
        <v>46.011166945840301</v>
      </c>
      <c r="J4623" s="74">
        <v>14315</v>
      </c>
      <c r="K4623" s="73">
        <v>295.91000000000003</v>
      </c>
      <c r="L4623" s="75">
        <v>48.376195464837302</v>
      </c>
    </row>
    <row r="4624" spans="2:12" x14ac:dyDescent="0.2">
      <c r="B4624" s="71" t="s">
        <v>7241</v>
      </c>
      <c r="C4624" s="72" t="s">
        <v>7240</v>
      </c>
      <c r="D4624" s="72" t="s">
        <v>9017</v>
      </c>
      <c r="E4624" s="72" t="s">
        <v>10118</v>
      </c>
      <c r="F4624" s="72" t="s">
        <v>9980</v>
      </c>
      <c r="G4624" s="116">
        <v>0</v>
      </c>
      <c r="H4624" s="73">
        <v>0</v>
      </c>
      <c r="I4624" s="70">
        <v>0</v>
      </c>
      <c r="J4624" s="74">
        <v>0</v>
      </c>
      <c r="K4624" s="73">
        <v>0</v>
      </c>
      <c r="L4624" s="75">
        <v>0</v>
      </c>
    </row>
    <row r="4625" spans="2:12" x14ac:dyDescent="0.2">
      <c r="B4625" s="71" t="s">
        <v>7241</v>
      </c>
      <c r="C4625" s="72" t="s">
        <v>7240</v>
      </c>
      <c r="D4625" s="72" t="s">
        <v>9018</v>
      </c>
      <c r="E4625" s="72" t="s">
        <v>10118</v>
      </c>
      <c r="F4625" s="72" t="s">
        <v>9980</v>
      </c>
      <c r="G4625" s="116">
        <v>0</v>
      </c>
      <c r="H4625" s="73">
        <v>0</v>
      </c>
      <c r="I4625" s="70">
        <v>0</v>
      </c>
      <c r="J4625" s="74">
        <v>0</v>
      </c>
      <c r="K4625" s="73">
        <v>0</v>
      </c>
      <c r="L4625" s="75">
        <v>0</v>
      </c>
    </row>
    <row r="4626" spans="2:12" x14ac:dyDescent="0.2">
      <c r="B4626" s="71" t="s">
        <v>7241</v>
      </c>
      <c r="C4626" s="72" t="s">
        <v>7240</v>
      </c>
      <c r="D4626" s="72" t="s">
        <v>9019</v>
      </c>
      <c r="E4626" s="72" t="s">
        <v>10118</v>
      </c>
      <c r="F4626" s="72" t="s">
        <v>9980</v>
      </c>
      <c r="G4626" s="116">
        <v>0</v>
      </c>
      <c r="H4626" s="73">
        <v>0</v>
      </c>
      <c r="I4626" s="70">
        <v>0</v>
      </c>
      <c r="J4626" s="74">
        <v>0</v>
      </c>
      <c r="K4626" s="73">
        <v>0</v>
      </c>
      <c r="L4626" s="75">
        <v>0</v>
      </c>
    </row>
    <row r="4627" spans="2:12" x14ac:dyDescent="0.2">
      <c r="B4627" s="71" t="s">
        <v>7241</v>
      </c>
      <c r="C4627" s="72" t="s">
        <v>7240</v>
      </c>
      <c r="D4627" s="72" t="s">
        <v>8090</v>
      </c>
      <c r="E4627" s="72" t="s">
        <v>10118</v>
      </c>
      <c r="F4627" s="72" t="s">
        <v>9983</v>
      </c>
      <c r="G4627" s="116">
        <v>2203.27</v>
      </c>
      <c r="H4627" s="73">
        <v>93.03</v>
      </c>
      <c r="I4627" s="70">
        <v>23.6834354509298</v>
      </c>
      <c r="J4627" s="74">
        <v>2349.4</v>
      </c>
      <c r="K4627" s="73">
        <v>99.2</v>
      </c>
      <c r="L4627" s="75">
        <v>23.683467741935502</v>
      </c>
    </row>
    <row r="4628" spans="2:12" x14ac:dyDescent="0.2">
      <c r="B4628" s="71" t="s">
        <v>7241</v>
      </c>
      <c r="C4628" s="72" t="s">
        <v>7240</v>
      </c>
      <c r="D4628" s="72" t="s">
        <v>8091</v>
      </c>
      <c r="E4628" s="72" t="s">
        <v>10118</v>
      </c>
      <c r="F4628" s="72" t="s">
        <v>9983</v>
      </c>
      <c r="G4628" s="116">
        <v>6512.6</v>
      </c>
      <c r="H4628" s="73">
        <v>98.41</v>
      </c>
      <c r="I4628" s="70">
        <v>66.178233919317194</v>
      </c>
      <c r="J4628" s="74">
        <v>6573.61</v>
      </c>
      <c r="K4628" s="73">
        <v>98.6</v>
      </c>
      <c r="L4628" s="75">
        <v>66.669472616632902</v>
      </c>
    </row>
    <row r="4629" spans="2:12" x14ac:dyDescent="0.2">
      <c r="B4629" s="71" t="s">
        <v>7241</v>
      </c>
      <c r="C4629" s="72" t="s">
        <v>7240</v>
      </c>
      <c r="D4629" s="72" t="s">
        <v>8092</v>
      </c>
      <c r="E4629" s="72" t="s">
        <v>10118</v>
      </c>
      <c r="F4629" s="72" t="s">
        <v>9983</v>
      </c>
      <c r="G4629" s="116">
        <v>3946.5</v>
      </c>
      <c r="H4629" s="73">
        <v>280.69</v>
      </c>
      <c r="I4629" s="70">
        <v>14.0599950122911</v>
      </c>
      <c r="J4629" s="74">
        <v>3955</v>
      </c>
      <c r="K4629" s="73">
        <v>280.19</v>
      </c>
      <c r="L4629" s="75">
        <v>14.115421678146999</v>
      </c>
    </row>
    <row r="4630" spans="2:12" x14ac:dyDescent="0.2">
      <c r="B4630" s="71" t="s">
        <v>7241</v>
      </c>
      <c r="C4630" s="72" t="s">
        <v>7240</v>
      </c>
      <c r="D4630" s="72" t="s">
        <v>7893</v>
      </c>
      <c r="E4630" s="72" t="s">
        <v>10118</v>
      </c>
      <c r="F4630" s="72" t="s">
        <v>9980</v>
      </c>
      <c r="G4630" s="116">
        <v>6694.91</v>
      </c>
      <c r="H4630" s="73">
        <v>323.47000000000003</v>
      </c>
      <c r="I4630" s="70">
        <v>20.697158932822202</v>
      </c>
      <c r="J4630" s="74">
        <v>7500</v>
      </c>
      <c r="K4630" s="73">
        <v>340.99</v>
      </c>
      <c r="L4630" s="75">
        <v>21.9947799055691</v>
      </c>
    </row>
    <row r="4631" spans="2:12" x14ac:dyDescent="0.2">
      <c r="B4631" s="71" t="s">
        <v>7241</v>
      </c>
      <c r="C4631" s="72" t="s">
        <v>7240</v>
      </c>
      <c r="D4631" s="72" t="s">
        <v>7702</v>
      </c>
      <c r="E4631" s="72" t="s">
        <v>10118</v>
      </c>
      <c r="F4631" s="72" t="s">
        <v>9983</v>
      </c>
      <c r="G4631" s="116">
        <v>13881.62</v>
      </c>
      <c r="H4631" s="73">
        <v>281.88</v>
      </c>
      <c r="I4631" s="70">
        <v>49.246558819355798</v>
      </c>
      <c r="J4631" s="74">
        <v>15000</v>
      </c>
      <c r="K4631" s="73">
        <v>286.76</v>
      </c>
      <c r="L4631" s="75">
        <v>52.308550704421798</v>
      </c>
    </row>
    <row r="4632" spans="2:12" x14ac:dyDescent="0.2">
      <c r="B4632" s="71" t="s">
        <v>7241</v>
      </c>
      <c r="C4632" s="72" t="s">
        <v>7240</v>
      </c>
      <c r="D4632" s="72" t="s">
        <v>7703</v>
      </c>
      <c r="E4632" s="72" t="s">
        <v>10118</v>
      </c>
      <c r="F4632" s="72" t="s">
        <v>9983</v>
      </c>
      <c r="G4632" s="116">
        <v>7388.55</v>
      </c>
      <c r="H4632" s="73">
        <v>128.16</v>
      </c>
      <c r="I4632" s="70">
        <v>57.650983146067396</v>
      </c>
      <c r="J4632" s="74">
        <v>7814.54</v>
      </c>
      <c r="K4632" s="73">
        <v>129.94999999999999</v>
      </c>
      <c r="L4632" s="75">
        <v>60.134974990380897</v>
      </c>
    </row>
    <row r="4633" spans="2:12" x14ac:dyDescent="0.2">
      <c r="B4633" s="71" t="s">
        <v>7241</v>
      </c>
      <c r="C4633" s="72" t="s">
        <v>7240</v>
      </c>
      <c r="D4633" s="72" t="s">
        <v>7704</v>
      </c>
      <c r="E4633" s="72" t="s">
        <v>10118</v>
      </c>
      <c r="F4633" s="72" t="s">
        <v>9983</v>
      </c>
      <c r="G4633" s="116">
        <v>22434.18</v>
      </c>
      <c r="H4633" s="73">
        <v>493.22</v>
      </c>
      <c r="I4633" s="70">
        <v>45.485138477758397</v>
      </c>
      <c r="J4633" s="74">
        <v>22772.14</v>
      </c>
      <c r="K4633" s="73">
        <v>498.79</v>
      </c>
      <c r="L4633" s="75">
        <v>45.654764530163</v>
      </c>
    </row>
    <row r="4634" spans="2:12" x14ac:dyDescent="0.2">
      <c r="B4634" s="71" t="s">
        <v>7241</v>
      </c>
      <c r="C4634" s="72" t="s">
        <v>7240</v>
      </c>
      <c r="D4634" s="72" t="s">
        <v>7705</v>
      </c>
      <c r="E4634" s="72" t="s">
        <v>10118</v>
      </c>
      <c r="F4634" s="72" t="s">
        <v>9983</v>
      </c>
      <c r="G4634" s="116">
        <v>1973.02</v>
      </c>
      <c r="H4634" s="73">
        <v>125.77</v>
      </c>
      <c r="I4634" s="70">
        <v>15.6875248469428</v>
      </c>
      <c r="J4634" s="74">
        <v>2000</v>
      </c>
      <c r="K4634" s="73">
        <v>129.55000000000001</v>
      </c>
      <c r="L4634" s="75">
        <v>15.4380548050946</v>
      </c>
    </row>
    <row r="4635" spans="2:12" x14ac:dyDescent="0.2">
      <c r="B4635" s="71" t="s">
        <v>7241</v>
      </c>
      <c r="C4635" s="72" t="s">
        <v>7240</v>
      </c>
      <c r="D4635" s="72" t="s">
        <v>7706</v>
      </c>
      <c r="E4635" s="72" t="s">
        <v>10118</v>
      </c>
      <c r="F4635" s="72" t="s">
        <v>9983</v>
      </c>
      <c r="G4635" s="116">
        <v>17840.939999999999</v>
      </c>
      <c r="H4635" s="73">
        <v>576.01</v>
      </c>
      <c r="I4635" s="70">
        <v>30.973316435478502</v>
      </c>
      <c r="J4635" s="74">
        <v>18325</v>
      </c>
      <c r="K4635" s="73">
        <v>589.64</v>
      </c>
      <c r="L4635" s="75">
        <v>31.078285055287999</v>
      </c>
    </row>
    <row r="4636" spans="2:12" x14ac:dyDescent="0.2">
      <c r="B4636" s="71" t="s">
        <v>7241</v>
      </c>
      <c r="C4636" s="72" t="s">
        <v>7240</v>
      </c>
      <c r="D4636" s="72" t="s">
        <v>7707</v>
      </c>
      <c r="E4636" s="72" t="s">
        <v>10118</v>
      </c>
      <c r="F4636" s="72" t="s">
        <v>9983</v>
      </c>
      <c r="G4636" s="116">
        <v>2746.93</v>
      </c>
      <c r="H4636" s="73">
        <v>66.760000000000005</v>
      </c>
      <c r="I4636" s="70">
        <v>41.1463451168364</v>
      </c>
      <c r="J4636" s="74">
        <v>2771.04</v>
      </c>
      <c r="K4636" s="73">
        <v>66.760000000000005</v>
      </c>
      <c r="L4636" s="75">
        <v>41.507489514679399</v>
      </c>
    </row>
    <row r="4637" spans="2:12" x14ac:dyDescent="0.2">
      <c r="B4637" s="71" t="s">
        <v>7241</v>
      </c>
      <c r="C4637" s="72" t="s">
        <v>7240</v>
      </c>
      <c r="D4637" s="72" t="s">
        <v>9020</v>
      </c>
      <c r="E4637" s="72" t="s">
        <v>10118</v>
      </c>
      <c r="F4637" s="72" t="s">
        <v>9980</v>
      </c>
      <c r="G4637" s="116">
        <v>0</v>
      </c>
      <c r="H4637" s="73">
        <v>0</v>
      </c>
      <c r="I4637" s="70">
        <v>0</v>
      </c>
      <c r="J4637" s="74">
        <v>0</v>
      </c>
      <c r="K4637" s="73">
        <v>0</v>
      </c>
      <c r="L4637" s="75">
        <v>0</v>
      </c>
    </row>
    <row r="4638" spans="2:12" x14ac:dyDescent="0.2">
      <c r="B4638" s="71" t="s">
        <v>7241</v>
      </c>
      <c r="C4638" s="72" t="s">
        <v>7240</v>
      </c>
      <c r="D4638" s="72" t="s">
        <v>9021</v>
      </c>
      <c r="E4638" s="72" t="s">
        <v>10118</v>
      </c>
      <c r="F4638" s="72" t="s">
        <v>9980</v>
      </c>
      <c r="G4638" s="116">
        <v>0</v>
      </c>
      <c r="H4638" s="73">
        <v>0</v>
      </c>
      <c r="I4638" s="70">
        <v>0</v>
      </c>
      <c r="J4638" s="74">
        <v>0</v>
      </c>
      <c r="K4638" s="73">
        <v>0</v>
      </c>
      <c r="L4638" s="75">
        <v>0</v>
      </c>
    </row>
    <row r="4639" spans="2:12" x14ac:dyDescent="0.2">
      <c r="B4639" s="71" t="s">
        <v>7241</v>
      </c>
      <c r="C4639" s="72" t="s">
        <v>7240</v>
      </c>
      <c r="D4639" s="72" t="s">
        <v>4294</v>
      </c>
      <c r="E4639" s="72" t="s">
        <v>10118</v>
      </c>
      <c r="F4639" s="72" t="s">
        <v>9983</v>
      </c>
      <c r="G4639" s="116">
        <v>8107.37</v>
      </c>
      <c r="H4639" s="73">
        <v>284.57</v>
      </c>
      <c r="I4639" s="70">
        <v>28.4898970376357</v>
      </c>
      <c r="J4639" s="74">
        <v>8407.77</v>
      </c>
      <c r="K4639" s="73">
        <v>284.97000000000003</v>
      </c>
      <c r="L4639" s="75">
        <v>29.504053058216702</v>
      </c>
    </row>
    <row r="4640" spans="2:12" x14ac:dyDescent="0.2">
      <c r="B4640" s="71" t="s">
        <v>7241</v>
      </c>
      <c r="C4640" s="72" t="s">
        <v>7240</v>
      </c>
      <c r="D4640" s="72" t="s">
        <v>7708</v>
      </c>
      <c r="E4640" s="72" t="s">
        <v>10118</v>
      </c>
      <c r="F4640" s="72" t="s">
        <v>9983</v>
      </c>
      <c r="G4640" s="116">
        <v>72221.570000000007</v>
      </c>
      <c r="H4640" s="73">
        <v>1174.9000000000001</v>
      </c>
      <c r="I4640" s="70">
        <v>61.470397480636599</v>
      </c>
      <c r="J4640" s="74">
        <v>80801.399999999994</v>
      </c>
      <c r="K4640" s="73">
        <v>1182.1600000000001</v>
      </c>
      <c r="L4640" s="75">
        <v>68.350646274615997</v>
      </c>
    </row>
    <row r="4641" spans="2:12" x14ac:dyDescent="0.2">
      <c r="B4641" s="71" t="s">
        <v>7241</v>
      </c>
      <c r="C4641" s="72" t="s">
        <v>7240</v>
      </c>
      <c r="D4641" s="72" t="s">
        <v>7894</v>
      </c>
      <c r="E4641" s="72" t="s">
        <v>10118</v>
      </c>
      <c r="F4641" s="72" t="s">
        <v>9980</v>
      </c>
      <c r="G4641" s="116">
        <v>7202.57</v>
      </c>
      <c r="H4641" s="73">
        <v>245.57</v>
      </c>
      <c r="I4641" s="70">
        <v>29.330007737101401</v>
      </c>
      <c r="J4641" s="74">
        <v>7301.7</v>
      </c>
      <c r="K4641" s="73">
        <v>248.95</v>
      </c>
      <c r="L4641" s="75">
        <v>29.329985940952</v>
      </c>
    </row>
    <row r="4642" spans="2:12" x14ac:dyDescent="0.2">
      <c r="B4642" s="71" t="s">
        <v>7241</v>
      </c>
      <c r="C4642" s="72" t="s">
        <v>7240</v>
      </c>
      <c r="D4642" s="72" t="s">
        <v>7709</v>
      </c>
      <c r="E4642" s="72" t="s">
        <v>10118</v>
      </c>
      <c r="F4642" s="72" t="s">
        <v>9983</v>
      </c>
      <c r="G4642" s="116">
        <v>4527.26</v>
      </c>
      <c r="H4642" s="73">
        <v>227.46</v>
      </c>
      <c r="I4642" s="70">
        <v>19.903543480172299</v>
      </c>
      <c r="J4642" s="74">
        <v>4520</v>
      </c>
      <c r="K4642" s="73">
        <v>231.44</v>
      </c>
      <c r="L4642" s="75">
        <v>19.529899758036599</v>
      </c>
    </row>
    <row r="4643" spans="2:12" x14ac:dyDescent="0.2">
      <c r="B4643" s="71" t="s">
        <v>7241</v>
      </c>
      <c r="C4643" s="72" t="s">
        <v>7240</v>
      </c>
      <c r="D4643" s="72" t="s">
        <v>7895</v>
      </c>
      <c r="E4643" s="72" t="s">
        <v>10118</v>
      </c>
      <c r="F4643" s="72" t="s">
        <v>9980</v>
      </c>
      <c r="G4643" s="116">
        <v>4557.57</v>
      </c>
      <c r="H4643" s="73">
        <v>159.30000000000001</v>
      </c>
      <c r="I4643" s="70">
        <v>28.6099811676083</v>
      </c>
      <c r="J4643" s="74">
        <v>4858.9399999999996</v>
      </c>
      <c r="K4643" s="73">
        <v>160.38999999999999</v>
      </c>
      <c r="L4643" s="75">
        <v>30.294532078059699</v>
      </c>
    </row>
    <row r="4644" spans="2:12" x14ac:dyDescent="0.2">
      <c r="B4644" s="71" t="s">
        <v>7241</v>
      </c>
      <c r="C4644" s="72" t="s">
        <v>7240</v>
      </c>
      <c r="D4644" s="72" t="s">
        <v>9022</v>
      </c>
      <c r="E4644" s="72" t="s">
        <v>10118</v>
      </c>
      <c r="F4644" s="72" t="s">
        <v>9980</v>
      </c>
      <c r="G4644" s="116">
        <v>0</v>
      </c>
      <c r="H4644" s="73">
        <v>0</v>
      </c>
      <c r="I4644" s="70">
        <v>0</v>
      </c>
      <c r="J4644" s="74">
        <v>0</v>
      </c>
      <c r="K4644" s="73">
        <v>0</v>
      </c>
      <c r="L4644" s="75">
        <v>0</v>
      </c>
    </row>
    <row r="4645" spans="2:12" x14ac:dyDescent="0.2">
      <c r="B4645" s="71" t="s">
        <v>7241</v>
      </c>
      <c r="C4645" s="72" t="s">
        <v>7240</v>
      </c>
      <c r="D4645" s="72" t="s">
        <v>7896</v>
      </c>
      <c r="E4645" s="72" t="s">
        <v>10118</v>
      </c>
      <c r="F4645" s="72" t="s">
        <v>9980</v>
      </c>
      <c r="G4645" s="116">
        <v>18400.29</v>
      </c>
      <c r="H4645" s="73">
        <v>804.56</v>
      </c>
      <c r="I4645" s="70">
        <v>22.870003480163099</v>
      </c>
      <c r="J4645" s="74">
        <v>18868.89</v>
      </c>
      <c r="K4645" s="73">
        <v>825.05</v>
      </c>
      <c r="L4645" s="75">
        <v>22.8699957578329</v>
      </c>
    </row>
    <row r="4646" spans="2:12" x14ac:dyDescent="0.2">
      <c r="B4646" s="71" t="s">
        <v>7241</v>
      </c>
      <c r="C4646" s="72" t="s">
        <v>7240</v>
      </c>
      <c r="D4646" s="72" t="s">
        <v>7710</v>
      </c>
      <c r="E4646" s="72" t="s">
        <v>10118</v>
      </c>
      <c r="F4646" s="72" t="s">
        <v>9983</v>
      </c>
      <c r="G4646" s="116">
        <v>6310.68</v>
      </c>
      <c r="H4646" s="73">
        <v>313.02999999999997</v>
      </c>
      <c r="I4646" s="70">
        <v>20.159984666006501</v>
      </c>
      <c r="J4646" s="74">
        <v>6365.7</v>
      </c>
      <c r="K4646" s="73">
        <v>313.52</v>
      </c>
      <c r="L4646" s="75">
        <v>20.303967848941099</v>
      </c>
    </row>
    <row r="4647" spans="2:12" x14ac:dyDescent="0.2">
      <c r="B4647" s="71" t="s">
        <v>7241</v>
      </c>
      <c r="C4647" s="72" t="s">
        <v>7240</v>
      </c>
      <c r="D4647" s="72" t="s">
        <v>7897</v>
      </c>
      <c r="E4647" s="72" t="s">
        <v>10118</v>
      </c>
      <c r="F4647" s="72" t="s">
        <v>9980</v>
      </c>
      <c r="G4647" s="116">
        <v>19109.98</v>
      </c>
      <c r="H4647" s="73">
        <v>453.82</v>
      </c>
      <c r="I4647" s="70">
        <v>42.109162222907798</v>
      </c>
      <c r="J4647" s="74">
        <v>20150</v>
      </c>
      <c r="K4647" s="73">
        <v>470.73</v>
      </c>
      <c r="L4647" s="75">
        <v>42.805854736260699</v>
      </c>
    </row>
    <row r="4648" spans="2:12" x14ac:dyDescent="0.2">
      <c r="B4648" s="71" t="s">
        <v>7241</v>
      </c>
      <c r="C4648" s="72" t="s">
        <v>7240</v>
      </c>
      <c r="D4648" s="72" t="s">
        <v>7711</v>
      </c>
      <c r="E4648" s="72" t="s">
        <v>10118</v>
      </c>
      <c r="F4648" s="72" t="s">
        <v>9983</v>
      </c>
      <c r="G4648" s="116">
        <v>4940.7700000000004</v>
      </c>
      <c r="H4648" s="73">
        <v>141.38999999999999</v>
      </c>
      <c r="I4648" s="70">
        <v>34.944267628545198</v>
      </c>
      <c r="J4648" s="74">
        <v>5000</v>
      </c>
      <c r="K4648" s="73">
        <v>145.16999999999999</v>
      </c>
      <c r="L4648" s="75">
        <v>34.4423779017703</v>
      </c>
    </row>
    <row r="4649" spans="2:12" x14ac:dyDescent="0.2">
      <c r="B4649" s="71" t="s">
        <v>7241</v>
      </c>
      <c r="C4649" s="72" t="s">
        <v>7240</v>
      </c>
      <c r="D4649" s="72" t="s">
        <v>7898</v>
      </c>
      <c r="E4649" s="72" t="s">
        <v>10118</v>
      </c>
      <c r="F4649" s="72" t="s">
        <v>9980</v>
      </c>
      <c r="G4649" s="116">
        <v>9176.32</v>
      </c>
      <c r="H4649" s="73">
        <v>271.73</v>
      </c>
      <c r="I4649" s="70">
        <v>33.7699922717403</v>
      </c>
      <c r="J4649" s="74">
        <v>10166.58</v>
      </c>
      <c r="K4649" s="73">
        <v>270.33999999999997</v>
      </c>
      <c r="L4649" s="75">
        <v>37.606643485980598</v>
      </c>
    </row>
    <row r="4650" spans="2:12" x14ac:dyDescent="0.2">
      <c r="B4650" s="71" t="s">
        <v>7241</v>
      </c>
      <c r="C4650" s="72" t="s">
        <v>7240</v>
      </c>
      <c r="D4650" s="72" t="s">
        <v>7712</v>
      </c>
      <c r="E4650" s="72" t="s">
        <v>10118</v>
      </c>
      <c r="F4650" s="72" t="s">
        <v>9983</v>
      </c>
      <c r="G4650" s="116">
        <v>561.32000000000005</v>
      </c>
      <c r="H4650" s="73">
        <v>77.209999999999994</v>
      </c>
      <c r="I4650" s="70">
        <v>7.27004274057765</v>
      </c>
      <c r="J4650" s="74">
        <v>583.04999999999995</v>
      </c>
      <c r="K4650" s="73">
        <v>80.2</v>
      </c>
      <c r="L4650" s="75">
        <v>7.2699501246882798</v>
      </c>
    </row>
    <row r="4651" spans="2:12" x14ac:dyDescent="0.2">
      <c r="B4651" s="71" t="s">
        <v>7241</v>
      </c>
      <c r="C4651" s="72" t="s">
        <v>7240</v>
      </c>
      <c r="D4651" s="72" t="s">
        <v>9023</v>
      </c>
      <c r="E4651" s="72" t="s">
        <v>10118</v>
      </c>
      <c r="F4651" s="72" t="s">
        <v>9980</v>
      </c>
      <c r="G4651" s="116">
        <v>0</v>
      </c>
      <c r="H4651" s="73">
        <v>0</v>
      </c>
      <c r="I4651" s="70">
        <v>0</v>
      </c>
      <c r="J4651" s="74">
        <v>0</v>
      </c>
      <c r="K4651" s="73">
        <v>0</v>
      </c>
      <c r="L4651" s="75">
        <v>0</v>
      </c>
    </row>
    <row r="4652" spans="2:12" x14ac:dyDescent="0.2">
      <c r="B4652" s="71" t="s">
        <v>7241</v>
      </c>
      <c r="C4652" s="72" t="s">
        <v>7240</v>
      </c>
      <c r="D4652" s="72" t="s">
        <v>7713</v>
      </c>
      <c r="E4652" s="72" t="s">
        <v>10118</v>
      </c>
      <c r="F4652" s="72" t="s">
        <v>9983</v>
      </c>
      <c r="G4652" s="116">
        <v>1063.8900000000001</v>
      </c>
      <c r="H4652" s="73">
        <v>52.93</v>
      </c>
      <c r="I4652" s="70">
        <v>20.0999433213678</v>
      </c>
      <c r="J4652" s="74">
        <v>1286</v>
      </c>
      <c r="K4652" s="73">
        <v>57.11</v>
      </c>
      <c r="L4652" s="75">
        <v>22.5179478199965</v>
      </c>
    </row>
    <row r="4653" spans="2:12" x14ac:dyDescent="0.2">
      <c r="B4653" s="71" t="s">
        <v>7241</v>
      </c>
      <c r="C4653" s="72" t="s">
        <v>7240</v>
      </c>
      <c r="D4653" s="72" t="s">
        <v>7714</v>
      </c>
      <c r="E4653" s="72" t="s">
        <v>10118</v>
      </c>
      <c r="F4653" s="72" t="s">
        <v>9983</v>
      </c>
      <c r="G4653" s="116">
        <v>766040.54</v>
      </c>
      <c r="H4653" s="73">
        <v>9642.92</v>
      </c>
      <c r="I4653" s="70">
        <v>79.440723349358905</v>
      </c>
      <c r="J4653" s="74">
        <v>797123.12</v>
      </c>
      <c r="K4653" s="73">
        <v>9961.99</v>
      </c>
      <c r="L4653" s="75">
        <v>80.016454543720698</v>
      </c>
    </row>
    <row r="4654" spans="2:12" x14ac:dyDescent="0.2">
      <c r="B4654" s="71" t="s">
        <v>7241</v>
      </c>
      <c r="C4654" s="72" t="s">
        <v>7240</v>
      </c>
      <c r="D4654" s="72" t="s">
        <v>7715</v>
      </c>
      <c r="E4654" s="72" t="s">
        <v>10118</v>
      </c>
      <c r="F4654" s="72" t="s">
        <v>9983</v>
      </c>
      <c r="G4654" s="116">
        <v>115221.12</v>
      </c>
      <c r="H4654" s="73">
        <v>1413.2</v>
      </c>
      <c r="I4654" s="70">
        <v>81.532069063119195</v>
      </c>
      <c r="J4654" s="74">
        <v>117740.55</v>
      </c>
      <c r="K4654" s="73">
        <v>1428.62</v>
      </c>
      <c r="L4654" s="75">
        <v>82.415582870182405</v>
      </c>
    </row>
    <row r="4655" spans="2:12" x14ac:dyDescent="0.2">
      <c r="B4655" s="71" t="s">
        <v>7241</v>
      </c>
      <c r="C4655" s="72" t="s">
        <v>7240</v>
      </c>
      <c r="D4655" s="72" t="s">
        <v>7716</v>
      </c>
      <c r="E4655" s="72" t="s">
        <v>10118</v>
      </c>
      <c r="F4655" s="72" t="s">
        <v>9983</v>
      </c>
      <c r="G4655" s="116">
        <v>4717.04</v>
      </c>
      <c r="H4655" s="73">
        <v>127.66</v>
      </c>
      <c r="I4655" s="70">
        <v>36.950023499921699</v>
      </c>
      <c r="J4655" s="74">
        <v>5265</v>
      </c>
      <c r="K4655" s="73">
        <v>130.94</v>
      </c>
      <c r="L4655" s="75">
        <v>40.209256147853999</v>
      </c>
    </row>
    <row r="4656" spans="2:12" x14ac:dyDescent="0.2">
      <c r="B4656" s="71" t="s">
        <v>7241</v>
      </c>
      <c r="C4656" s="72" t="s">
        <v>7240</v>
      </c>
      <c r="D4656" s="72" t="s">
        <v>7717</v>
      </c>
      <c r="E4656" s="72" t="s">
        <v>10118</v>
      </c>
      <c r="F4656" s="72" t="s">
        <v>9983</v>
      </c>
      <c r="G4656" s="116">
        <v>17626.96</v>
      </c>
      <c r="H4656" s="73">
        <v>498.5</v>
      </c>
      <c r="I4656" s="70">
        <v>35.36</v>
      </c>
      <c r="J4656" s="74">
        <v>18795</v>
      </c>
      <c r="K4656" s="73">
        <v>526.65</v>
      </c>
      <c r="L4656" s="75">
        <v>35.687838222728601</v>
      </c>
    </row>
    <row r="4657" spans="2:12" x14ac:dyDescent="0.2">
      <c r="B4657" s="71" t="s">
        <v>7241</v>
      </c>
      <c r="C4657" s="72" t="s">
        <v>7240</v>
      </c>
      <c r="D4657" s="72" t="s">
        <v>8027</v>
      </c>
      <c r="E4657" s="72" t="s">
        <v>10118</v>
      </c>
      <c r="F4657" s="72" t="s">
        <v>9983</v>
      </c>
      <c r="G4657" s="116">
        <v>4171.71</v>
      </c>
      <c r="H4657" s="73">
        <v>130.94</v>
      </c>
      <c r="I4657" s="70">
        <v>31.859706735909601</v>
      </c>
      <c r="J4657" s="74">
        <v>4223.41</v>
      </c>
      <c r="K4657" s="73">
        <v>129.65</v>
      </c>
      <c r="L4657" s="75">
        <v>32.575472425761703</v>
      </c>
    </row>
    <row r="4658" spans="2:12" x14ac:dyDescent="0.2">
      <c r="B4658" s="71" t="s">
        <v>7241</v>
      </c>
      <c r="C4658" s="72" t="s">
        <v>7240</v>
      </c>
      <c r="D4658" s="72" t="s">
        <v>7718</v>
      </c>
      <c r="E4658" s="72" t="s">
        <v>10118</v>
      </c>
      <c r="F4658" s="72" t="s">
        <v>9983</v>
      </c>
      <c r="G4658" s="116">
        <v>1334.6</v>
      </c>
      <c r="H4658" s="73">
        <v>115.22</v>
      </c>
      <c r="I4658" s="70">
        <v>11.5830584967888</v>
      </c>
      <c r="J4658" s="74">
        <v>1385.38</v>
      </c>
      <c r="K4658" s="73">
        <v>118.01</v>
      </c>
      <c r="L4658" s="75">
        <v>11.739513600542301</v>
      </c>
    </row>
    <row r="4659" spans="2:12" x14ac:dyDescent="0.2">
      <c r="B4659" s="71" t="s">
        <v>7241</v>
      </c>
      <c r="C4659" s="72" t="s">
        <v>7240</v>
      </c>
      <c r="D4659" s="72" t="s">
        <v>7719</v>
      </c>
      <c r="E4659" s="72" t="s">
        <v>10118</v>
      </c>
      <c r="F4659" s="72" t="s">
        <v>9983</v>
      </c>
      <c r="G4659" s="116">
        <v>2939.89</v>
      </c>
      <c r="H4659" s="73">
        <v>145.97</v>
      </c>
      <c r="I4659" s="70">
        <v>20.140371309173101</v>
      </c>
      <c r="J4659" s="74">
        <v>3949.36</v>
      </c>
      <c r="K4659" s="73">
        <v>144.66999999999999</v>
      </c>
      <c r="L4659" s="75">
        <v>27.299094490910399</v>
      </c>
    </row>
    <row r="4660" spans="2:12" x14ac:dyDescent="0.2">
      <c r="B4660" s="71" t="s">
        <v>7241</v>
      </c>
      <c r="C4660" s="72" t="s">
        <v>7240</v>
      </c>
      <c r="D4660" s="72" t="s">
        <v>7720</v>
      </c>
      <c r="E4660" s="72" t="s">
        <v>10118</v>
      </c>
      <c r="F4660" s="72" t="s">
        <v>9983</v>
      </c>
      <c r="G4660" s="116">
        <v>35636.32</v>
      </c>
      <c r="H4660" s="73">
        <v>1175.99</v>
      </c>
      <c r="I4660" s="70">
        <v>30.3032508779837</v>
      </c>
      <c r="J4660" s="74">
        <v>37958.14</v>
      </c>
      <c r="K4660" s="73">
        <v>1201.46</v>
      </c>
      <c r="L4660" s="75">
        <v>31.593344763870601</v>
      </c>
    </row>
    <row r="4661" spans="2:12" x14ac:dyDescent="0.2">
      <c r="B4661" s="71" t="s">
        <v>7241</v>
      </c>
      <c r="C4661" s="72" t="s">
        <v>7240</v>
      </c>
      <c r="D4661" s="72" t="s">
        <v>9024</v>
      </c>
      <c r="E4661" s="72" t="s">
        <v>10118</v>
      </c>
      <c r="F4661" s="72" t="s">
        <v>9980</v>
      </c>
      <c r="G4661" s="116">
        <v>0</v>
      </c>
      <c r="H4661" s="73">
        <v>0</v>
      </c>
      <c r="I4661" s="70">
        <v>0</v>
      </c>
      <c r="J4661" s="74">
        <v>0</v>
      </c>
      <c r="K4661" s="73">
        <v>0</v>
      </c>
      <c r="L4661" s="75">
        <v>0</v>
      </c>
    </row>
    <row r="4662" spans="2:12" x14ac:dyDescent="0.2">
      <c r="B4662" s="71" t="s">
        <v>7241</v>
      </c>
      <c r="C4662" s="72" t="s">
        <v>7240</v>
      </c>
      <c r="D4662" s="72" t="s">
        <v>8129</v>
      </c>
      <c r="E4662" s="72" t="s">
        <v>10118</v>
      </c>
      <c r="F4662" s="72" t="s">
        <v>9983</v>
      </c>
      <c r="G4662" s="116">
        <v>13214.51</v>
      </c>
      <c r="H4662" s="73">
        <v>613.82000000000005</v>
      </c>
      <c r="I4662" s="70">
        <v>21.5283144895898</v>
      </c>
      <c r="J4662" s="74">
        <v>13618.22</v>
      </c>
      <c r="K4662" s="73">
        <v>612.91999999999996</v>
      </c>
      <c r="L4662" s="75">
        <v>22.218592964824101</v>
      </c>
    </row>
    <row r="4663" spans="2:12" x14ac:dyDescent="0.2">
      <c r="B4663" s="71" t="s">
        <v>7241</v>
      </c>
      <c r="C4663" s="72" t="s">
        <v>7240</v>
      </c>
      <c r="D4663" s="72" t="s">
        <v>5279</v>
      </c>
      <c r="E4663" s="72" t="s">
        <v>10118</v>
      </c>
      <c r="F4663" s="72" t="s">
        <v>9983</v>
      </c>
      <c r="G4663" s="116">
        <v>583.79999999999995</v>
      </c>
      <c r="H4663" s="73">
        <v>105.57</v>
      </c>
      <c r="I4663" s="70">
        <v>5.52998010798522</v>
      </c>
      <c r="J4663" s="74">
        <v>2786.35</v>
      </c>
      <c r="K4663" s="73">
        <v>106.37</v>
      </c>
      <c r="L4663" s="75">
        <v>26.194885776064702</v>
      </c>
    </row>
    <row r="4664" spans="2:12" x14ac:dyDescent="0.2">
      <c r="B4664" s="71" t="s">
        <v>7241</v>
      </c>
      <c r="C4664" s="72" t="s">
        <v>7240</v>
      </c>
      <c r="D4664" s="72" t="s">
        <v>7721</v>
      </c>
      <c r="E4664" s="72" t="s">
        <v>10118</v>
      </c>
      <c r="F4664" s="72" t="s">
        <v>9983</v>
      </c>
      <c r="G4664" s="116">
        <v>20870.439999999999</v>
      </c>
      <c r="H4664" s="73">
        <v>415.31</v>
      </c>
      <c r="I4664" s="70">
        <v>50.252678721918599</v>
      </c>
      <c r="J4664" s="74">
        <v>22770</v>
      </c>
      <c r="K4664" s="73">
        <v>419.99</v>
      </c>
      <c r="L4664" s="75">
        <v>54.215576561346701</v>
      </c>
    </row>
    <row r="4665" spans="2:12" x14ac:dyDescent="0.2">
      <c r="B4665" s="71" t="s">
        <v>7241</v>
      </c>
      <c r="C4665" s="72" t="s">
        <v>7240</v>
      </c>
      <c r="D4665" s="72" t="s">
        <v>7899</v>
      </c>
      <c r="E4665" s="72" t="s">
        <v>10118</v>
      </c>
      <c r="F4665" s="72" t="s">
        <v>9980</v>
      </c>
      <c r="G4665" s="116">
        <v>7179.12</v>
      </c>
      <c r="H4665" s="73">
        <v>296.70999999999998</v>
      </c>
      <c r="I4665" s="70">
        <v>24.195746688685901</v>
      </c>
      <c r="J4665" s="74">
        <v>7430</v>
      </c>
      <c r="K4665" s="73">
        <v>302.38</v>
      </c>
      <c r="L4665" s="75">
        <v>24.571730934585599</v>
      </c>
    </row>
    <row r="4666" spans="2:12" x14ac:dyDescent="0.2">
      <c r="B4666" s="71" t="s">
        <v>7241</v>
      </c>
      <c r="C4666" s="72" t="s">
        <v>7240</v>
      </c>
      <c r="D4666" s="72" t="s">
        <v>9025</v>
      </c>
      <c r="E4666" s="72" t="s">
        <v>10118</v>
      </c>
      <c r="F4666" s="72" t="s">
        <v>9980</v>
      </c>
      <c r="G4666" s="116">
        <v>4874.37</v>
      </c>
      <c r="H4666" s="73">
        <v>201.09</v>
      </c>
      <c r="I4666" s="70">
        <v>24.2397433984783</v>
      </c>
      <c r="J4666" s="74">
        <v>4975.6899999999996</v>
      </c>
      <c r="K4666" s="73">
        <v>205.27</v>
      </c>
      <c r="L4666" s="75">
        <v>24.239733034539899</v>
      </c>
    </row>
    <row r="4667" spans="2:12" x14ac:dyDescent="0.2">
      <c r="B4667" s="71" t="s">
        <v>7241</v>
      </c>
      <c r="C4667" s="72" t="s">
        <v>7240</v>
      </c>
      <c r="D4667" s="72" t="s">
        <v>9026</v>
      </c>
      <c r="E4667" s="72" t="s">
        <v>10118</v>
      </c>
      <c r="F4667" s="72" t="s">
        <v>9980</v>
      </c>
      <c r="G4667" s="116">
        <v>0</v>
      </c>
      <c r="H4667" s="73">
        <v>0</v>
      </c>
      <c r="I4667" s="70">
        <v>0</v>
      </c>
      <c r="J4667" s="74">
        <v>0</v>
      </c>
      <c r="K4667" s="73">
        <v>0</v>
      </c>
      <c r="L4667" s="75">
        <v>0</v>
      </c>
    </row>
    <row r="4668" spans="2:12" x14ac:dyDescent="0.2">
      <c r="B4668" s="71" t="s">
        <v>7241</v>
      </c>
      <c r="C4668" s="72" t="s">
        <v>7240</v>
      </c>
      <c r="D4668" s="72" t="s">
        <v>9027</v>
      </c>
      <c r="E4668" s="72" t="s">
        <v>10118</v>
      </c>
      <c r="F4668" s="72" t="s">
        <v>9980</v>
      </c>
      <c r="G4668" s="116">
        <v>0</v>
      </c>
      <c r="H4668" s="73">
        <v>0</v>
      </c>
      <c r="I4668" s="70">
        <v>0</v>
      </c>
      <c r="J4668" s="74">
        <v>0</v>
      </c>
      <c r="K4668" s="73">
        <v>0</v>
      </c>
      <c r="L4668" s="75">
        <v>0</v>
      </c>
    </row>
    <row r="4669" spans="2:12" x14ac:dyDescent="0.2">
      <c r="B4669" s="71" t="s">
        <v>7241</v>
      </c>
      <c r="C4669" s="72" t="s">
        <v>7240</v>
      </c>
      <c r="D4669" s="72" t="s">
        <v>7723</v>
      </c>
      <c r="E4669" s="72" t="s">
        <v>10118</v>
      </c>
      <c r="F4669" s="72" t="s">
        <v>9983</v>
      </c>
      <c r="G4669" s="116">
        <v>5159.51</v>
      </c>
      <c r="H4669" s="73">
        <v>197.91</v>
      </c>
      <c r="I4669" s="70">
        <v>26.069981304633401</v>
      </c>
      <c r="J4669" s="74">
        <v>5229.38</v>
      </c>
      <c r="K4669" s="73">
        <v>200.59</v>
      </c>
      <c r="L4669" s="75">
        <v>26.069993519118601</v>
      </c>
    </row>
    <row r="4670" spans="2:12" x14ac:dyDescent="0.2">
      <c r="B4670" s="71" t="s">
        <v>7241</v>
      </c>
      <c r="C4670" s="72" t="s">
        <v>7240</v>
      </c>
      <c r="D4670" s="72" t="s">
        <v>7724</v>
      </c>
      <c r="E4670" s="72" t="s">
        <v>10118</v>
      </c>
      <c r="F4670" s="72" t="s">
        <v>9983</v>
      </c>
      <c r="G4670" s="116">
        <v>93.71</v>
      </c>
      <c r="H4670" s="73">
        <v>74.23</v>
      </c>
      <c r="I4670" s="70">
        <v>1.26242758992321</v>
      </c>
      <c r="J4670" s="74">
        <v>300</v>
      </c>
      <c r="K4670" s="73">
        <v>76.42</v>
      </c>
      <c r="L4670" s="75">
        <v>3.9256739073541</v>
      </c>
    </row>
    <row r="4671" spans="2:12" x14ac:dyDescent="0.2">
      <c r="B4671" s="71" t="s">
        <v>7241</v>
      </c>
      <c r="C4671" s="72" t="s">
        <v>7240</v>
      </c>
      <c r="D4671" s="72" t="s">
        <v>7725</v>
      </c>
      <c r="E4671" s="72" t="s">
        <v>10118</v>
      </c>
      <c r="F4671" s="72" t="s">
        <v>9983</v>
      </c>
      <c r="G4671" s="116">
        <v>370.9</v>
      </c>
      <c r="H4671" s="73">
        <v>61.09</v>
      </c>
      <c r="I4671" s="70">
        <v>6.0713701096742501</v>
      </c>
      <c r="J4671" s="74">
        <v>376</v>
      </c>
      <c r="K4671" s="73">
        <v>61.89</v>
      </c>
      <c r="L4671" s="75">
        <v>6.0752948780093696</v>
      </c>
    </row>
    <row r="4672" spans="2:12" x14ac:dyDescent="0.2">
      <c r="B4672" s="71" t="s">
        <v>7241</v>
      </c>
      <c r="C4672" s="72" t="s">
        <v>7240</v>
      </c>
      <c r="D4672" s="72" t="s">
        <v>7900</v>
      </c>
      <c r="E4672" s="72" t="s">
        <v>10118</v>
      </c>
      <c r="F4672" s="72" t="s">
        <v>9980</v>
      </c>
      <c r="G4672" s="116">
        <v>2002.77</v>
      </c>
      <c r="H4672" s="73">
        <v>241.88</v>
      </c>
      <c r="I4672" s="70">
        <v>8.2800148834132603</v>
      </c>
      <c r="J4672" s="74">
        <v>2318.08</v>
      </c>
      <c r="K4672" s="73">
        <v>244.87</v>
      </c>
      <c r="L4672" s="75">
        <v>9.4665741005431503</v>
      </c>
    </row>
    <row r="4673" spans="2:12" x14ac:dyDescent="0.2">
      <c r="B4673" s="71" t="s">
        <v>7241</v>
      </c>
      <c r="C4673" s="72" t="s">
        <v>7240</v>
      </c>
      <c r="D4673" s="72" t="s">
        <v>7726</v>
      </c>
      <c r="E4673" s="72" t="s">
        <v>10118</v>
      </c>
      <c r="F4673" s="72" t="s">
        <v>9983</v>
      </c>
      <c r="G4673" s="116">
        <v>13270.66</v>
      </c>
      <c r="H4673" s="73">
        <v>280.08999999999997</v>
      </c>
      <c r="I4673" s="70">
        <v>47.3799850048199</v>
      </c>
      <c r="J4673" s="74">
        <v>13501.88</v>
      </c>
      <c r="K4673" s="73">
        <v>284.97000000000003</v>
      </c>
      <c r="L4673" s="75">
        <v>47.380004912797801</v>
      </c>
    </row>
    <row r="4674" spans="2:12" x14ac:dyDescent="0.2">
      <c r="B4674" s="71" t="s">
        <v>7241</v>
      </c>
      <c r="C4674" s="72" t="s">
        <v>7240</v>
      </c>
      <c r="D4674" s="72" t="s">
        <v>7727</v>
      </c>
      <c r="E4674" s="72" t="s">
        <v>10118</v>
      </c>
      <c r="F4674" s="72" t="s">
        <v>9983</v>
      </c>
      <c r="G4674" s="116">
        <v>122456.71</v>
      </c>
      <c r="H4674" s="73">
        <v>1075.8900000000001</v>
      </c>
      <c r="I4674" s="70">
        <v>113.818987071169</v>
      </c>
      <c r="J4674" s="74">
        <v>127330</v>
      </c>
      <c r="K4674" s="73">
        <v>1118.68</v>
      </c>
      <c r="L4674" s="75">
        <v>113.821646941038</v>
      </c>
    </row>
    <row r="4675" spans="2:12" x14ac:dyDescent="0.2">
      <c r="B4675" s="71" t="s">
        <v>7241</v>
      </c>
      <c r="C4675" s="72" t="s">
        <v>7240</v>
      </c>
      <c r="D4675" s="72" t="s">
        <v>6721</v>
      </c>
      <c r="E4675" s="72" t="s">
        <v>10118</v>
      </c>
      <c r="F4675" s="72" t="s">
        <v>9983</v>
      </c>
      <c r="G4675" s="116">
        <v>106049.62</v>
      </c>
      <c r="H4675" s="73">
        <v>1047.1400000000001</v>
      </c>
      <c r="I4675" s="70">
        <v>101.27549324827601</v>
      </c>
      <c r="J4675" s="74">
        <v>111058</v>
      </c>
      <c r="K4675" s="73">
        <v>1077.19</v>
      </c>
      <c r="L4675" s="75">
        <v>103.099731709355</v>
      </c>
    </row>
    <row r="4676" spans="2:12" x14ac:dyDescent="0.2">
      <c r="B4676" s="71" t="s">
        <v>7241</v>
      </c>
      <c r="C4676" s="72" t="s">
        <v>7240</v>
      </c>
      <c r="D4676" s="72" t="s">
        <v>9028</v>
      </c>
      <c r="E4676" s="72" t="s">
        <v>10118</v>
      </c>
      <c r="F4676" s="72" t="s">
        <v>9980</v>
      </c>
      <c r="G4676" s="116">
        <v>0</v>
      </c>
      <c r="H4676" s="73">
        <v>0</v>
      </c>
      <c r="I4676" s="70">
        <v>0</v>
      </c>
      <c r="J4676" s="74">
        <v>0</v>
      </c>
      <c r="K4676" s="73">
        <v>0</v>
      </c>
      <c r="L4676" s="75">
        <v>0</v>
      </c>
    </row>
    <row r="4677" spans="2:12" x14ac:dyDescent="0.2">
      <c r="B4677" s="71" t="s">
        <v>7241</v>
      </c>
      <c r="C4677" s="72" t="s">
        <v>7240</v>
      </c>
      <c r="D4677" s="72" t="s">
        <v>3233</v>
      </c>
      <c r="E4677" s="72" t="s">
        <v>10118</v>
      </c>
      <c r="F4677" s="72" t="s">
        <v>9983</v>
      </c>
      <c r="G4677" s="116">
        <v>32629.39</v>
      </c>
      <c r="H4677" s="73">
        <v>559.89</v>
      </c>
      <c r="I4677" s="70">
        <v>58.278215363732201</v>
      </c>
      <c r="J4677" s="74">
        <v>33616.79</v>
      </c>
      <c r="K4677" s="73">
        <v>568.64</v>
      </c>
      <c r="L4677" s="75">
        <v>59.117877743387702</v>
      </c>
    </row>
    <row r="4678" spans="2:12" x14ac:dyDescent="0.2">
      <c r="B4678" s="71" t="s">
        <v>7241</v>
      </c>
      <c r="C4678" s="72" t="s">
        <v>7240</v>
      </c>
      <c r="D4678" s="72" t="s">
        <v>9029</v>
      </c>
      <c r="E4678" s="72" t="s">
        <v>10118</v>
      </c>
      <c r="F4678" s="72" t="s">
        <v>9980</v>
      </c>
      <c r="G4678" s="116">
        <v>0</v>
      </c>
      <c r="H4678" s="73">
        <v>0</v>
      </c>
      <c r="I4678" s="70">
        <v>0</v>
      </c>
      <c r="J4678" s="74">
        <v>0</v>
      </c>
      <c r="K4678" s="73">
        <v>0</v>
      </c>
      <c r="L4678" s="75">
        <v>0</v>
      </c>
    </row>
    <row r="4679" spans="2:12" x14ac:dyDescent="0.2">
      <c r="B4679" s="71" t="s">
        <v>7243</v>
      </c>
      <c r="C4679" s="72" t="s">
        <v>7242</v>
      </c>
      <c r="D4679" s="72" t="s">
        <v>9030</v>
      </c>
      <c r="E4679" s="72" t="s">
        <v>10118</v>
      </c>
      <c r="F4679" s="72" t="s">
        <v>10122</v>
      </c>
      <c r="G4679" s="116">
        <v>0</v>
      </c>
      <c r="H4679" s="73">
        <v>16153.09</v>
      </c>
      <c r="I4679" s="70">
        <v>0</v>
      </c>
      <c r="J4679" s="74">
        <v>0</v>
      </c>
      <c r="K4679" s="73">
        <v>16637.7</v>
      </c>
      <c r="L4679" s="75">
        <v>0</v>
      </c>
    </row>
    <row r="4680" spans="2:12" x14ac:dyDescent="0.2">
      <c r="B4680" s="71" t="s">
        <v>7243</v>
      </c>
      <c r="C4680" s="72" t="s">
        <v>7242</v>
      </c>
      <c r="D4680" s="72" t="s">
        <v>9031</v>
      </c>
      <c r="E4680" s="72" t="s">
        <v>10118</v>
      </c>
      <c r="F4680" s="72" t="s">
        <v>9983</v>
      </c>
      <c r="G4680" s="116">
        <v>73289</v>
      </c>
      <c r="H4680" s="73">
        <v>2801.55</v>
      </c>
      <c r="I4680" s="70">
        <v>26.1601613392586</v>
      </c>
      <c r="J4680" s="74">
        <v>73289</v>
      </c>
      <c r="K4680" s="73">
        <v>2899</v>
      </c>
      <c r="L4680" s="75">
        <v>25.280786478095902</v>
      </c>
    </row>
    <row r="4681" spans="2:12" x14ac:dyDescent="0.2">
      <c r="B4681" s="71" t="s">
        <v>7244</v>
      </c>
      <c r="C4681" s="72" t="s">
        <v>7956</v>
      </c>
      <c r="D4681" s="72" t="s">
        <v>7297</v>
      </c>
      <c r="E4681" s="72" t="s">
        <v>10120</v>
      </c>
      <c r="F4681" s="72" t="s">
        <v>9983</v>
      </c>
      <c r="G4681" s="116">
        <v>34010</v>
      </c>
      <c r="H4681" s="73">
        <v>535.33000000000004</v>
      </c>
      <c r="I4681" s="70">
        <v>63.530906170026</v>
      </c>
      <c r="J4681" s="74">
        <v>32185</v>
      </c>
      <c r="K4681" s="73">
        <v>532.03</v>
      </c>
      <c r="L4681" s="75">
        <v>60.494708944984303</v>
      </c>
    </row>
    <row r="4682" spans="2:12" x14ac:dyDescent="0.2">
      <c r="B4682" s="71" t="s">
        <v>7244</v>
      </c>
      <c r="C4682" s="72" t="s">
        <v>7956</v>
      </c>
      <c r="D4682" s="72" t="s">
        <v>3234</v>
      </c>
      <c r="E4682" s="72" t="s">
        <v>10120</v>
      </c>
      <c r="F4682" s="72" t="s">
        <v>9983</v>
      </c>
      <c r="G4682" s="116">
        <v>41877</v>
      </c>
      <c r="H4682" s="73">
        <v>1777.65</v>
      </c>
      <c r="I4682" s="70">
        <v>23.5575056957219</v>
      </c>
      <c r="J4682" s="74">
        <v>43244</v>
      </c>
      <c r="K4682" s="73">
        <v>1808.1</v>
      </c>
      <c r="L4682" s="75">
        <v>23.916818760024299</v>
      </c>
    </row>
    <row r="4683" spans="2:12" x14ac:dyDescent="0.2">
      <c r="B4683" s="71" t="s">
        <v>7244</v>
      </c>
      <c r="C4683" s="72" t="s">
        <v>7956</v>
      </c>
      <c r="D4683" s="72" t="s">
        <v>3235</v>
      </c>
      <c r="E4683" s="72" t="s">
        <v>10120</v>
      </c>
      <c r="F4683" s="72" t="s">
        <v>9983</v>
      </c>
      <c r="G4683" s="116">
        <v>2300</v>
      </c>
      <c r="H4683" s="73">
        <v>83.26</v>
      </c>
      <c r="I4683" s="70">
        <v>27.6243093922652</v>
      </c>
      <c r="J4683" s="74">
        <v>2300</v>
      </c>
      <c r="K4683" s="73">
        <v>80.7</v>
      </c>
      <c r="L4683" s="75">
        <v>28.5006195786865</v>
      </c>
    </row>
    <row r="4684" spans="2:12" x14ac:dyDescent="0.2">
      <c r="B4684" s="71" t="s">
        <v>7244</v>
      </c>
      <c r="C4684" s="72" t="s">
        <v>7956</v>
      </c>
      <c r="D4684" s="72" t="s">
        <v>3236</v>
      </c>
      <c r="E4684" s="72" t="s">
        <v>10120</v>
      </c>
      <c r="F4684" s="72" t="s">
        <v>9983</v>
      </c>
      <c r="G4684" s="116">
        <v>54521</v>
      </c>
      <c r="H4684" s="73">
        <v>971.25</v>
      </c>
      <c r="I4684" s="70">
        <v>56.134877734877698</v>
      </c>
      <c r="J4684" s="74">
        <v>57000</v>
      </c>
      <c r="K4684" s="73">
        <v>978.93</v>
      </c>
      <c r="L4684" s="75">
        <v>58.2268395084429</v>
      </c>
    </row>
    <row r="4685" spans="2:12" x14ac:dyDescent="0.2">
      <c r="B4685" s="71" t="s">
        <v>7244</v>
      </c>
      <c r="C4685" s="72" t="s">
        <v>7956</v>
      </c>
      <c r="D4685" s="72" t="s">
        <v>3237</v>
      </c>
      <c r="E4685" s="72" t="s">
        <v>10120</v>
      </c>
      <c r="F4685" s="72" t="s">
        <v>9983</v>
      </c>
      <c r="G4685" s="116">
        <v>55000</v>
      </c>
      <c r="H4685" s="73">
        <v>2492.16</v>
      </c>
      <c r="I4685" s="70">
        <v>22.069209039547999</v>
      </c>
      <c r="J4685" s="74">
        <v>57750</v>
      </c>
      <c r="K4685" s="73">
        <v>2518.54</v>
      </c>
      <c r="L4685" s="75">
        <v>22.929951479825601</v>
      </c>
    </row>
    <row r="4686" spans="2:12" x14ac:dyDescent="0.2">
      <c r="B4686" s="71" t="s">
        <v>7244</v>
      </c>
      <c r="C4686" s="72" t="s">
        <v>7956</v>
      </c>
      <c r="D4686" s="72" t="s">
        <v>3238</v>
      </c>
      <c r="E4686" s="72" t="s">
        <v>10120</v>
      </c>
      <c r="F4686" s="72" t="s">
        <v>9983</v>
      </c>
      <c r="G4686" s="116">
        <v>38000</v>
      </c>
      <c r="H4686" s="73">
        <v>1033.6600000000001</v>
      </c>
      <c r="I4686" s="70">
        <v>36.762571832130497</v>
      </c>
      <c r="J4686" s="74">
        <v>41500</v>
      </c>
      <c r="K4686" s="73">
        <v>1159.3599999999999</v>
      </c>
      <c r="L4686" s="75">
        <v>35.795611371791303</v>
      </c>
    </row>
    <row r="4687" spans="2:12" x14ac:dyDescent="0.2">
      <c r="B4687" s="71" t="s">
        <v>7244</v>
      </c>
      <c r="C4687" s="72" t="s">
        <v>7956</v>
      </c>
      <c r="D4687" s="72" t="s">
        <v>3239</v>
      </c>
      <c r="E4687" s="72" t="s">
        <v>10120</v>
      </c>
      <c r="F4687" s="72" t="s">
        <v>9983</v>
      </c>
      <c r="G4687" s="116">
        <v>38580</v>
      </c>
      <c r="H4687" s="73">
        <v>714.18</v>
      </c>
      <c r="I4687" s="70">
        <v>54.019994959253999</v>
      </c>
      <c r="J4687" s="74">
        <v>39350</v>
      </c>
      <c r="K4687" s="73">
        <v>715.1</v>
      </c>
      <c r="L4687" s="75">
        <v>55.027268913438697</v>
      </c>
    </row>
    <row r="4688" spans="2:12" x14ac:dyDescent="0.2">
      <c r="B4688" s="71" t="s">
        <v>7244</v>
      </c>
      <c r="C4688" s="72" t="s">
        <v>7956</v>
      </c>
      <c r="D4688" s="72" t="s">
        <v>3240</v>
      </c>
      <c r="E4688" s="72" t="s">
        <v>10120</v>
      </c>
      <c r="F4688" s="72" t="s">
        <v>9983</v>
      </c>
      <c r="G4688" s="116">
        <v>39358</v>
      </c>
      <c r="H4688" s="73">
        <v>2905.45</v>
      </c>
      <c r="I4688" s="70">
        <v>13.5462664991654</v>
      </c>
      <c r="J4688" s="74">
        <v>39344</v>
      </c>
      <c r="K4688" s="73">
        <v>2972.27</v>
      </c>
      <c r="L4688" s="75">
        <v>13.237020862842201</v>
      </c>
    </row>
    <row r="4689" spans="2:12" x14ac:dyDescent="0.2">
      <c r="B4689" s="71" t="s">
        <v>7244</v>
      </c>
      <c r="C4689" s="72" t="s">
        <v>7956</v>
      </c>
      <c r="D4689" s="72" t="s">
        <v>3241</v>
      </c>
      <c r="E4689" s="72" t="s">
        <v>10120</v>
      </c>
      <c r="F4689" s="72" t="s">
        <v>9983</v>
      </c>
      <c r="G4689" s="116">
        <v>27756</v>
      </c>
      <c r="H4689" s="73">
        <v>414.97</v>
      </c>
      <c r="I4689" s="70">
        <v>66.886762898522804</v>
      </c>
      <c r="J4689" s="74">
        <v>28593</v>
      </c>
      <c r="K4689" s="73">
        <v>418.03</v>
      </c>
      <c r="L4689" s="75">
        <v>68.3993971724517</v>
      </c>
    </row>
    <row r="4690" spans="2:12" x14ac:dyDescent="0.2">
      <c r="B4690" s="71" t="s">
        <v>7244</v>
      </c>
      <c r="C4690" s="72" t="s">
        <v>7956</v>
      </c>
      <c r="D4690" s="72" t="s">
        <v>3242</v>
      </c>
      <c r="E4690" s="72" t="s">
        <v>10120</v>
      </c>
      <c r="F4690" s="72" t="s">
        <v>9983</v>
      </c>
      <c r="G4690" s="116">
        <v>6200</v>
      </c>
      <c r="H4690" s="73">
        <v>96.99</v>
      </c>
      <c r="I4690" s="70">
        <v>63.924115888235903</v>
      </c>
      <c r="J4690" s="74">
        <v>6200</v>
      </c>
      <c r="K4690" s="73">
        <v>99.32</v>
      </c>
      <c r="L4690" s="75">
        <v>62.424486508256102</v>
      </c>
    </row>
    <row r="4691" spans="2:12" x14ac:dyDescent="0.2">
      <c r="B4691" s="71" t="s">
        <v>7244</v>
      </c>
      <c r="C4691" s="72" t="s">
        <v>7956</v>
      </c>
      <c r="D4691" s="72" t="s">
        <v>7336</v>
      </c>
      <c r="E4691" s="72" t="s">
        <v>10120</v>
      </c>
      <c r="F4691" s="72" t="s">
        <v>9983</v>
      </c>
      <c r="G4691" s="116">
        <v>19000</v>
      </c>
      <c r="H4691" s="73">
        <v>312.47000000000003</v>
      </c>
      <c r="I4691" s="70">
        <v>60.805837360386597</v>
      </c>
      <c r="J4691" s="74">
        <v>19000</v>
      </c>
      <c r="K4691" s="73">
        <v>319.19</v>
      </c>
      <c r="L4691" s="75">
        <v>59.5256743632319</v>
      </c>
    </row>
    <row r="4692" spans="2:12" x14ac:dyDescent="0.2">
      <c r="B4692" s="71" t="s">
        <v>7246</v>
      </c>
      <c r="C4692" s="72" t="s">
        <v>7245</v>
      </c>
      <c r="D4692" s="72" t="s">
        <v>3243</v>
      </c>
      <c r="E4692" s="72" t="s">
        <v>10118</v>
      </c>
      <c r="F4692" s="72" t="s">
        <v>9983</v>
      </c>
      <c r="G4692" s="116">
        <v>7500</v>
      </c>
      <c r="H4692" s="73">
        <v>234.5</v>
      </c>
      <c r="I4692" s="70">
        <v>31.982942430703599</v>
      </c>
      <c r="J4692" s="74">
        <v>7500</v>
      </c>
      <c r="K4692" s="73">
        <v>243.6</v>
      </c>
      <c r="L4692" s="75">
        <v>30.788177339901502</v>
      </c>
    </row>
    <row r="4693" spans="2:12" x14ac:dyDescent="0.2">
      <c r="B4693" s="71" t="s">
        <v>7246</v>
      </c>
      <c r="C4693" s="72" t="s">
        <v>7245</v>
      </c>
      <c r="D4693" s="72" t="s">
        <v>3244</v>
      </c>
      <c r="E4693" s="72" t="s">
        <v>10118</v>
      </c>
      <c r="F4693" s="72" t="s">
        <v>9983</v>
      </c>
      <c r="G4693" s="116">
        <v>116168</v>
      </c>
      <c r="H4693" s="73">
        <v>1022</v>
      </c>
      <c r="I4693" s="70">
        <v>113.667318982387</v>
      </c>
      <c r="J4693" s="74">
        <v>116168</v>
      </c>
      <c r="K4693" s="73">
        <v>1033.8</v>
      </c>
      <c r="L4693" s="75">
        <v>112.369897465661</v>
      </c>
    </row>
    <row r="4694" spans="2:12" x14ac:dyDescent="0.2">
      <c r="B4694" s="71" t="s">
        <v>7246</v>
      </c>
      <c r="C4694" s="72" t="s">
        <v>7245</v>
      </c>
      <c r="D4694" s="72" t="s">
        <v>3245</v>
      </c>
      <c r="E4694" s="72" t="s">
        <v>10118</v>
      </c>
      <c r="F4694" s="72" t="s">
        <v>9983</v>
      </c>
      <c r="G4694" s="116">
        <v>8000</v>
      </c>
      <c r="H4694" s="73">
        <v>117.9</v>
      </c>
      <c r="I4694" s="70">
        <v>67.854113655640404</v>
      </c>
      <c r="J4694" s="74">
        <v>8200</v>
      </c>
      <c r="K4694" s="73">
        <v>119.8</v>
      </c>
      <c r="L4694" s="75">
        <v>68.447412353923198</v>
      </c>
    </row>
    <row r="4695" spans="2:12" x14ac:dyDescent="0.2">
      <c r="B4695" s="71" t="s">
        <v>7246</v>
      </c>
      <c r="C4695" s="72" t="s">
        <v>7245</v>
      </c>
      <c r="D4695" s="72" t="s">
        <v>3246</v>
      </c>
      <c r="E4695" s="72" t="s">
        <v>10118</v>
      </c>
      <c r="F4695" s="72" t="s">
        <v>9983</v>
      </c>
      <c r="G4695" s="116">
        <v>94330</v>
      </c>
      <c r="H4695" s="73">
        <v>1336.8</v>
      </c>
      <c r="I4695" s="70">
        <v>70.564033512866501</v>
      </c>
      <c r="J4695" s="74">
        <v>95679</v>
      </c>
      <c r="K4695" s="73">
        <v>1344.6</v>
      </c>
      <c r="L4695" s="75">
        <v>71.157965194109806</v>
      </c>
    </row>
    <row r="4696" spans="2:12" x14ac:dyDescent="0.2">
      <c r="B4696" s="71" t="s">
        <v>7246</v>
      </c>
      <c r="C4696" s="72" t="s">
        <v>7245</v>
      </c>
      <c r="D4696" s="72" t="s">
        <v>3247</v>
      </c>
      <c r="E4696" s="72" t="s">
        <v>10118</v>
      </c>
      <c r="F4696" s="72" t="s">
        <v>9983</v>
      </c>
      <c r="G4696" s="116">
        <v>20000</v>
      </c>
      <c r="H4696" s="73">
        <v>534.20000000000005</v>
      </c>
      <c r="I4696" s="70">
        <v>37.439161362785498</v>
      </c>
      <c r="J4696" s="74">
        <v>20000</v>
      </c>
      <c r="K4696" s="73">
        <v>537.20000000000005</v>
      </c>
      <c r="L4696" s="75">
        <v>37.230081906180203</v>
      </c>
    </row>
    <row r="4697" spans="2:12" x14ac:dyDescent="0.2">
      <c r="B4697" s="71" t="s">
        <v>7246</v>
      </c>
      <c r="C4697" s="72" t="s">
        <v>7245</v>
      </c>
      <c r="D4697" s="72" t="s">
        <v>3248</v>
      </c>
      <c r="E4697" s="72" t="s">
        <v>10118</v>
      </c>
      <c r="F4697" s="72" t="s">
        <v>9983</v>
      </c>
      <c r="G4697" s="116">
        <v>7000</v>
      </c>
      <c r="H4697" s="73">
        <v>132.19999999999999</v>
      </c>
      <c r="I4697" s="70">
        <v>52.950075642965203</v>
      </c>
      <c r="J4697" s="74">
        <v>7600</v>
      </c>
      <c r="K4697" s="73">
        <v>132.19999999999999</v>
      </c>
      <c r="L4697" s="75">
        <v>57.4886535552194</v>
      </c>
    </row>
    <row r="4698" spans="2:12" x14ac:dyDescent="0.2">
      <c r="B4698" s="71" t="s">
        <v>7246</v>
      </c>
      <c r="C4698" s="72" t="s">
        <v>7245</v>
      </c>
      <c r="D4698" s="72" t="s">
        <v>3249</v>
      </c>
      <c r="E4698" s="72" t="s">
        <v>10118</v>
      </c>
      <c r="F4698" s="72" t="s">
        <v>9983</v>
      </c>
      <c r="G4698" s="116">
        <v>9516.2999999999993</v>
      </c>
      <c r="H4698" s="73">
        <v>443.8</v>
      </c>
      <c r="I4698" s="70">
        <v>21.4427670121676</v>
      </c>
      <c r="J4698" s="74">
        <v>10393</v>
      </c>
      <c r="K4698" s="73">
        <v>449</v>
      </c>
      <c r="L4698" s="75">
        <v>23.146993318485499</v>
      </c>
    </row>
    <row r="4699" spans="2:12" x14ac:dyDescent="0.2">
      <c r="B4699" s="71" t="s">
        <v>7246</v>
      </c>
      <c r="C4699" s="72" t="s">
        <v>7245</v>
      </c>
      <c r="D4699" s="72" t="s">
        <v>3250</v>
      </c>
      <c r="E4699" s="72" t="s">
        <v>10118</v>
      </c>
      <c r="F4699" s="72" t="s">
        <v>9983</v>
      </c>
      <c r="G4699" s="116">
        <v>47115</v>
      </c>
      <c r="H4699" s="73">
        <v>1028</v>
      </c>
      <c r="I4699" s="70">
        <v>45.831712062256798</v>
      </c>
      <c r="J4699" s="74">
        <v>49471</v>
      </c>
      <c r="K4699" s="73">
        <v>1047.2</v>
      </c>
      <c r="L4699" s="75">
        <v>47.241214667685298</v>
      </c>
    </row>
    <row r="4700" spans="2:12" x14ac:dyDescent="0.2">
      <c r="B4700" s="71" t="s">
        <v>7246</v>
      </c>
      <c r="C4700" s="72" t="s">
        <v>7245</v>
      </c>
      <c r="D4700" s="72" t="s">
        <v>3251</v>
      </c>
      <c r="E4700" s="72" t="s">
        <v>10118</v>
      </c>
      <c r="F4700" s="72" t="s">
        <v>9983</v>
      </c>
      <c r="G4700" s="116">
        <v>9999</v>
      </c>
      <c r="H4700" s="73">
        <v>221.9</v>
      </c>
      <c r="I4700" s="70">
        <v>45.060838215412303</v>
      </c>
      <c r="J4700" s="74">
        <v>10000</v>
      </c>
      <c r="K4700" s="73">
        <v>231.2</v>
      </c>
      <c r="L4700" s="75">
        <v>43.252595155709301</v>
      </c>
    </row>
    <row r="4701" spans="2:12" x14ac:dyDescent="0.2">
      <c r="B4701" s="71" t="s">
        <v>7246</v>
      </c>
      <c r="C4701" s="72" t="s">
        <v>7245</v>
      </c>
      <c r="D4701" s="72" t="s">
        <v>5548</v>
      </c>
      <c r="E4701" s="72" t="s">
        <v>10118</v>
      </c>
      <c r="F4701" s="72" t="s">
        <v>9983</v>
      </c>
      <c r="G4701" s="116">
        <v>15500</v>
      </c>
      <c r="H4701" s="73">
        <v>297.8</v>
      </c>
      <c r="I4701" s="70">
        <v>52.048354600403002</v>
      </c>
      <c r="J4701" s="74">
        <v>16500</v>
      </c>
      <c r="K4701" s="73">
        <v>298.2</v>
      </c>
      <c r="L4701" s="75">
        <v>55.3319919517103</v>
      </c>
    </row>
    <row r="4702" spans="2:12" x14ac:dyDescent="0.2">
      <c r="B4702" s="71" t="s">
        <v>7246</v>
      </c>
      <c r="C4702" s="72" t="s">
        <v>7245</v>
      </c>
      <c r="D4702" s="72" t="s">
        <v>3252</v>
      </c>
      <c r="E4702" s="72" t="s">
        <v>10118</v>
      </c>
      <c r="F4702" s="72" t="s">
        <v>9983</v>
      </c>
      <c r="G4702" s="116">
        <v>1250</v>
      </c>
      <c r="H4702" s="73">
        <v>116.9</v>
      </c>
      <c r="I4702" s="70">
        <v>10.692899914456801</v>
      </c>
      <c r="J4702" s="74">
        <v>1250</v>
      </c>
      <c r="K4702" s="73">
        <v>115</v>
      </c>
      <c r="L4702" s="75">
        <v>10.869565217391299</v>
      </c>
    </row>
    <row r="4703" spans="2:12" x14ac:dyDescent="0.2">
      <c r="B4703" s="71" t="s">
        <v>7246</v>
      </c>
      <c r="C4703" s="72" t="s">
        <v>7245</v>
      </c>
      <c r="D4703" s="72" t="s">
        <v>3253</v>
      </c>
      <c r="E4703" s="72" t="s">
        <v>10118</v>
      </c>
      <c r="F4703" s="72" t="s">
        <v>9983</v>
      </c>
      <c r="G4703" s="116">
        <v>10000</v>
      </c>
      <c r="H4703" s="73">
        <v>252.1</v>
      </c>
      <c r="I4703" s="70">
        <v>39.666798889329598</v>
      </c>
      <c r="J4703" s="74">
        <v>12000</v>
      </c>
      <c r="K4703" s="73">
        <v>248.8</v>
      </c>
      <c r="L4703" s="75">
        <v>48.231511254019303</v>
      </c>
    </row>
    <row r="4704" spans="2:12" x14ac:dyDescent="0.2">
      <c r="B4704" s="71" t="s">
        <v>7246</v>
      </c>
      <c r="C4704" s="72" t="s">
        <v>7245</v>
      </c>
      <c r="D4704" s="72" t="s">
        <v>2351</v>
      </c>
      <c r="E4704" s="72" t="s">
        <v>10118</v>
      </c>
      <c r="F4704" s="72" t="s">
        <v>9983</v>
      </c>
      <c r="G4704" s="116">
        <v>13964.66</v>
      </c>
      <c r="H4704" s="73">
        <v>337.3</v>
      </c>
      <c r="I4704" s="70">
        <v>41.401304476726899</v>
      </c>
      <c r="J4704" s="74">
        <v>13200</v>
      </c>
      <c r="K4704" s="73">
        <v>338.4</v>
      </c>
      <c r="L4704" s="75">
        <v>39.007092198581603</v>
      </c>
    </row>
    <row r="4705" spans="2:12" x14ac:dyDescent="0.2">
      <c r="B4705" s="71" t="s">
        <v>7246</v>
      </c>
      <c r="C4705" s="72" t="s">
        <v>7245</v>
      </c>
      <c r="D4705" s="72" t="s">
        <v>2352</v>
      </c>
      <c r="E4705" s="72" t="s">
        <v>10118</v>
      </c>
      <c r="F4705" s="72" t="s">
        <v>9983</v>
      </c>
      <c r="G4705" s="116">
        <v>400</v>
      </c>
      <c r="H4705" s="73">
        <v>30.8</v>
      </c>
      <c r="I4705" s="70">
        <v>12.987012987012999</v>
      </c>
      <c r="J4705" s="74">
        <v>400</v>
      </c>
      <c r="K4705" s="73">
        <v>33.5</v>
      </c>
      <c r="L4705" s="75">
        <v>11.9402985074627</v>
      </c>
    </row>
    <row r="4706" spans="2:12" x14ac:dyDescent="0.2">
      <c r="B4706" s="71" t="s">
        <v>7246</v>
      </c>
      <c r="C4706" s="72" t="s">
        <v>7245</v>
      </c>
      <c r="D4706" s="72" t="s">
        <v>2950</v>
      </c>
      <c r="E4706" s="72" t="s">
        <v>10118</v>
      </c>
      <c r="F4706" s="72" t="s">
        <v>9983</v>
      </c>
      <c r="G4706" s="116">
        <v>5000</v>
      </c>
      <c r="H4706" s="73">
        <v>117.5</v>
      </c>
      <c r="I4706" s="70">
        <v>42.553191489361701</v>
      </c>
      <c r="J4706" s="74">
        <v>5000</v>
      </c>
      <c r="K4706" s="73">
        <v>118.5</v>
      </c>
      <c r="L4706" s="75">
        <v>42.194092827004198</v>
      </c>
    </row>
    <row r="4707" spans="2:12" x14ac:dyDescent="0.2">
      <c r="B4707" s="71" t="s">
        <v>7246</v>
      </c>
      <c r="C4707" s="72" t="s">
        <v>7245</v>
      </c>
      <c r="D4707" s="72" t="s">
        <v>2353</v>
      </c>
      <c r="E4707" s="72" t="s">
        <v>10118</v>
      </c>
      <c r="F4707" s="72" t="s">
        <v>9983</v>
      </c>
      <c r="G4707" s="116">
        <v>10000</v>
      </c>
      <c r="H4707" s="73">
        <v>269.10000000000002</v>
      </c>
      <c r="I4707" s="70">
        <v>37.160906726124097</v>
      </c>
      <c r="J4707" s="74">
        <v>13000</v>
      </c>
      <c r="K4707" s="73">
        <v>272.5</v>
      </c>
      <c r="L4707" s="75">
        <v>47.706422018348597</v>
      </c>
    </row>
    <row r="4708" spans="2:12" x14ac:dyDescent="0.2">
      <c r="B4708" s="71" t="s">
        <v>7246</v>
      </c>
      <c r="C4708" s="72" t="s">
        <v>7245</v>
      </c>
      <c r="D4708" s="72" t="s">
        <v>2354</v>
      </c>
      <c r="E4708" s="72" t="s">
        <v>10118</v>
      </c>
      <c r="F4708" s="72" t="s">
        <v>9983</v>
      </c>
      <c r="G4708" s="116">
        <v>6750</v>
      </c>
      <c r="H4708" s="73">
        <v>144.80000000000001</v>
      </c>
      <c r="I4708" s="70">
        <v>46.616022099447498</v>
      </c>
      <c r="J4708" s="74">
        <v>7500</v>
      </c>
      <c r="K4708" s="73">
        <v>149.30000000000001</v>
      </c>
      <c r="L4708" s="75">
        <v>50.2344273275285</v>
      </c>
    </row>
    <row r="4709" spans="2:12" x14ac:dyDescent="0.2">
      <c r="B4709" s="71" t="s">
        <v>7246</v>
      </c>
      <c r="C4709" s="72" t="s">
        <v>7245</v>
      </c>
      <c r="D4709" s="72" t="s">
        <v>2355</v>
      </c>
      <c r="E4709" s="72" t="s">
        <v>10118</v>
      </c>
      <c r="F4709" s="72" t="s">
        <v>9983</v>
      </c>
      <c r="G4709" s="116">
        <v>9780</v>
      </c>
      <c r="H4709" s="73">
        <v>154.5</v>
      </c>
      <c r="I4709" s="70">
        <v>63.300970873786397</v>
      </c>
      <c r="J4709" s="74">
        <v>9780</v>
      </c>
      <c r="K4709" s="73">
        <v>155</v>
      </c>
      <c r="L4709" s="75">
        <v>63.096774193548399</v>
      </c>
    </row>
    <row r="4710" spans="2:12" x14ac:dyDescent="0.2">
      <c r="B4710" s="71" t="s">
        <v>7246</v>
      </c>
      <c r="C4710" s="72" t="s">
        <v>7245</v>
      </c>
      <c r="D4710" s="72" t="s">
        <v>2356</v>
      </c>
      <c r="E4710" s="72" t="s">
        <v>10118</v>
      </c>
      <c r="F4710" s="72" t="s">
        <v>9983</v>
      </c>
      <c r="G4710" s="116">
        <v>12607</v>
      </c>
      <c r="H4710" s="73">
        <v>390.3</v>
      </c>
      <c r="I4710" s="70">
        <v>32.300794260825</v>
      </c>
      <c r="J4710" s="74">
        <v>12860</v>
      </c>
      <c r="K4710" s="73">
        <v>389.9</v>
      </c>
      <c r="L4710" s="75">
        <v>32.982816106694003</v>
      </c>
    </row>
    <row r="4711" spans="2:12" x14ac:dyDescent="0.2">
      <c r="B4711" s="71" t="s">
        <v>7246</v>
      </c>
      <c r="C4711" s="72" t="s">
        <v>7245</v>
      </c>
      <c r="D4711" s="72" t="s">
        <v>2357</v>
      </c>
      <c r="E4711" s="72" t="s">
        <v>10118</v>
      </c>
      <c r="F4711" s="72" t="s">
        <v>9983</v>
      </c>
      <c r="G4711" s="116">
        <v>16000</v>
      </c>
      <c r="H4711" s="73">
        <v>250.5</v>
      </c>
      <c r="I4711" s="70">
        <v>63.872255489022002</v>
      </c>
      <c r="J4711" s="74">
        <v>16000</v>
      </c>
      <c r="K4711" s="73">
        <v>252.6</v>
      </c>
      <c r="L4711" s="75">
        <v>63.341250989707</v>
      </c>
    </row>
    <row r="4712" spans="2:12" x14ac:dyDescent="0.2">
      <c r="B4712" s="71" t="s">
        <v>7246</v>
      </c>
      <c r="C4712" s="72" t="s">
        <v>7245</v>
      </c>
      <c r="D4712" s="72" t="s">
        <v>2358</v>
      </c>
      <c r="E4712" s="72" t="s">
        <v>10118</v>
      </c>
      <c r="F4712" s="72" t="s">
        <v>9983</v>
      </c>
      <c r="G4712" s="116">
        <v>23619.88</v>
      </c>
      <c r="H4712" s="73">
        <v>361.8</v>
      </c>
      <c r="I4712" s="70">
        <v>65.284355997788794</v>
      </c>
      <c r="J4712" s="74">
        <v>23620</v>
      </c>
      <c r="K4712" s="73">
        <v>362.4</v>
      </c>
      <c r="L4712" s="75">
        <v>65.176600441501094</v>
      </c>
    </row>
    <row r="4713" spans="2:12" x14ac:dyDescent="0.2">
      <c r="B4713" s="71" t="s">
        <v>7246</v>
      </c>
      <c r="C4713" s="72" t="s">
        <v>7245</v>
      </c>
      <c r="D4713" s="72" t="s">
        <v>2359</v>
      </c>
      <c r="E4713" s="72" t="s">
        <v>10118</v>
      </c>
      <c r="F4713" s="72" t="s">
        <v>9983</v>
      </c>
      <c r="G4713" s="116">
        <v>4500</v>
      </c>
      <c r="H4713" s="73">
        <v>248.3</v>
      </c>
      <c r="I4713" s="70">
        <v>18.123238018525999</v>
      </c>
      <c r="J4713" s="74">
        <v>4500</v>
      </c>
      <c r="K4713" s="73">
        <v>252.4</v>
      </c>
      <c r="L4713" s="75">
        <v>17.828843106180699</v>
      </c>
    </row>
    <row r="4714" spans="2:12" x14ac:dyDescent="0.2">
      <c r="B4714" s="71" t="s">
        <v>7246</v>
      </c>
      <c r="C4714" s="72" t="s">
        <v>7245</v>
      </c>
      <c r="D4714" s="72" t="s">
        <v>1683</v>
      </c>
      <c r="E4714" s="72" t="s">
        <v>10118</v>
      </c>
      <c r="F4714" s="72" t="s">
        <v>9983</v>
      </c>
      <c r="G4714" s="116">
        <v>14687.28</v>
      </c>
      <c r="H4714" s="73">
        <v>277</v>
      </c>
      <c r="I4714" s="70">
        <v>53.022671480144403</v>
      </c>
      <c r="J4714" s="74">
        <v>14849</v>
      </c>
      <c r="K4714" s="73">
        <v>279.60000000000002</v>
      </c>
      <c r="L4714" s="75">
        <v>53.108011444921303</v>
      </c>
    </row>
    <row r="4715" spans="2:12" x14ac:dyDescent="0.2">
      <c r="B4715" s="71" t="s">
        <v>7246</v>
      </c>
      <c r="C4715" s="72" t="s">
        <v>7245</v>
      </c>
      <c r="D4715" s="72" t="s">
        <v>1684</v>
      </c>
      <c r="E4715" s="72" t="s">
        <v>10118</v>
      </c>
      <c r="F4715" s="72" t="s">
        <v>9983</v>
      </c>
      <c r="G4715" s="116">
        <v>5332</v>
      </c>
      <c r="H4715" s="73">
        <v>275.5</v>
      </c>
      <c r="I4715" s="70">
        <v>19.353901996370201</v>
      </c>
      <c r="J4715" s="74">
        <v>5883</v>
      </c>
      <c r="K4715" s="73">
        <v>278.2</v>
      </c>
      <c r="L4715" s="75">
        <v>21.146657081236501</v>
      </c>
    </row>
    <row r="4716" spans="2:12" x14ac:dyDescent="0.2">
      <c r="B4716" s="71" t="s">
        <v>7246</v>
      </c>
      <c r="C4716" s="72" t="s">
        <v>7245</v>
      </c>
      <c r="D4716" s="72" t="s">
        <v>1685</v>
      </c>
      <c r="E4716" s="72" t="s">
        <v>10118</v>
      </c>
      <c r="F4716" s="72" t="s">
        <v>9983</v>
      </c>
      <c r="G4716" s="116">
        <v>30000</v>
      </c>
      <c r="H4716" s="73">
        <v>425.7</v>
      </c>
      <c r="I4716" s="70">
        <v>70.472163495419295</v>
      </c>
      <c r="J4716" s="74">
        <v>30000</v>
      </c>
      <c r="K4716" s="73">
        <v>444.9</v>
      </c>
      <c r="L4716" s="75">
        <v>67.430883344571797</v>
      </c>
    </row>
    <row r="4717" spans="2:12" x14ac:dyDescent="0.2">
      <c r="B4717" s="71" t="s">
        <v>7246</v>
      </c>
      <c r="C4717" s="72" t="s">
        <v>7245</v>
      </c>
      <c r="D4717" s="72" t="s">
        <v>1686</v>
      </c>
      <c r="E4717" s="72" t="s">
        <v>10118</v>
      </c>
      <c r="F4717" s="72" t="s">
        <v>9983</v>
      </c>
      <c r="G4717" s="116">
        <v>19962</v>
      </c>
      <c r="H4717" s="73">
        <v>286.3</v>
      </c>
      <c r="I4717" s="70">
        <v>69.724065665385993</v>
      </c>
      <c r="J4717" s="74">
        <v>16609</v>
      </c>
      <c r="K4717" s="73">
        <v>289.89999999999998</v>
      </c>
      <c r="L4717" s="75">
        <v>57.292169713694399</v>
      </c>
    </row>
    <row r="4718" spans="2:12" x14ac:dyDescent="0.2">
      <c r="B4718" s="71" t="s">
        <v>7248</v>
      </c>
      <c r="C4718" s="72" t="s">
        <v>7247</v>
      </c>
      <c r="D4718" s="72" t="s">
        <v>1687</v>
      </c>
      <c r="E4718" s="72" t="s">
        <v>10118</v>
      </c>
      <c r="F4718" s="72" t="s">
        <v>9983</v>
      </c>
      <c r="G4718" s="116">
        <v>9000</v>
      </c>
      <c r="H4718" s="73">
        <v>503.72</v>
      </c>
      <c r="I4718" s="70">
        <v>17.867069006590999</v>
      </c>
      <c r="J4718" s="74">
        <v>9000</v>
      </c>
      <c r="K4718" s="73">
        <v>509.8</v>
      </c>
      <c r="L4718" s="75">
        <v>17.653981953707301</v>
      </c>
    </row>
    <row r="4719" spans="2:12" x14ac:dyDescent="0.2">
      <c r="B4719" s="71" t="s">
        <v>7248</v>
      </c>
      <c r="C4719" s="72" t="s">
        <v>7247</v>
      </c>
      <c r="D4719" s="72" t="s">
        <v>1688</v>
      </c>
      <c r="E4719" s="72" t="s">
        <v>10118</v>
      </c>
      <c r="F4719" s="72" t="s">
        <v>9983</v>
      </c>
      <c r="G4719" s="116">
        <v>8225.07</v>
      </c>
      <c r="H4719" s="73">
        <v>374.06599999999997</v>
      </c>
      <c r="I4719" s="70">
        <v>21.988285489726401</v>
      </c>
      <c r="J4719" s="74">
        <v>8672</v>
      </c>
      <c r="K4719" s="73">
        <v>384.45</v>
      </c>
      <c r="L4719" s="75">
        <v>22.556899466770702</v>
      </c>
    </row>
    <row r="4720" spans="2:12" x14ac:dyDescent="0.2">
      <c r="B4720" s="71" t="s">
        <v>7248</v>
      </c>
      <c r="C4720" s="72" t="s">
        <v>7247</v>
      </c>
      <c r="D4720" s="72" t="s">
        <v>1689</v>
      </c>
      <c r="E4720" s="72" t="s">
        <v>10118</v>
      </c>
      <c r="F4720" s="72" t="s">
        <v>9983</v>
      </c>
      <c r="G4720" s="116">
        <v>7400</v>
      </c>
      <c r="H4720" s="73">
        <v>191.88399999999999</v>
      </c>
      <c r="I4720" s="70">
        <v>38.564966333826703</v>
      </c>
      <c r="J4720" s="74">
        <v>7948</v>
      </c>
      <c r="K4720" s="73">
        <v>206.09</v>
      </c>
      <c r="L4720" s="75">
        <v>38.565675190450797</v>
      </c>
    </row>
    <row r="4721" spans="2:12" x14ac:dyDescent="0.2">
      <c r="B4721" s="71" t="s">
        <v>7248</v>
      </c>
      <c r="C4721" s="72" t="s">
        <v>7247</v>
      </c>
      <c r="D4721" s="72" t="s">
        <v>1690</v>
      </c>
      <c r="E4721" s="72" t="s">
        <v>10118</v>
      </c>
      <c r="F4721" s="72" t="s">
        <v>9983</v>
      </c>
      <c r="G4721" s="116">
        <v>7500</v>
      </c>
      <c r="H4721" s="73">
        <v>412.97199999999998</v>
      </c>
      <c r="I4721" s="70">
        <v>18.161037552182702</v>
      </c>
      <c r="J4721" s="74">
        <v>8500</v>
      </c>
      <c r="K4721" s="73">
        <v>409.15</v>
      </c>
      <c r="L4721" s="75">
        <v>20.774776976658899</v>
      </c>
    </row>
    <row r="4722" spans="2:12" x14ac:dyDescent="0.2">
      <c r="B4722" s="71" t="s">
        <v>7248</v>
      </c>
      <c r="C4722" s="72" t="s">
        <v>7247</v>
      </c>
      <c r="D4722" s="72" t="s">
        <v>1691</v>
      </c>
      <c r="E4722" s="72" t="s">
        <v>10118</v>
      </c>
      <c r="F4722" s="72" t="s">
        <v>9983</v>
      </c>
      <c r="G4722" s="116">
        <v>2000</v>
      </c>
      <c r="H4722" s="73">
        <v>117.11</v>
      </c>
      <c r="I4722" s="70">
        <v>17.077960891469601</v>
      </c>
      <c r="J4722" s="74">
        <v>2000</v>
      </c>
      <c r="K4722" s="73">
        <v>115.05</v>
      </c>
      <c r="L4722" s="75">
        <v>17.383746197305499</v>
      </c>
    </row>
    <row r="4723" spans="2:12" x14ac:dyDescent="0.2">
      <c r="B4723" s="71" t="s">
        <v>7248</v>
      </c>
      <c r="C4723" s="72" t="s">
        <v>7247</v>
      </c>
      <c r="D4723" s="72" t="s">
        <v>1692</v>
      </c>
      <c r="E4723" s="72" t="s">
        <v>10118</v>
      </c>
      <c r="F4723" s="72" t="s">
        <v>9983</v>
      </c>
      <c r="G4723" s="116">
        <v>8497</v>
      </c>
      <c r="H4723" s="73">
        <v>128.67400000000001</v>
      </c>
      <c r="I4723" s="70">
        <v>66.035096445280303</v>
      </c>
      <c r="J4723" s="74">
        <v>8500</v>
      </c>
      <c r="K4723" s="73">
        <v>131.03</v>
      </c>
      <c r="L4723" s="75">
        <v>64.870640311379105</v>
      </c>
    </row>
    <row r="4724" spans="2:12" x14ac:dyDescent="0.2">
      <c r="B4724" s="71" t="s">
        <v>7248</v>
      </c>
      <c r="C4724" s="72" t="s">
        <v>7247</v>
      </c>
      <c r="D4724" s="72" t="s">
        <v>1693</v>
      </c>
      <c r="E4724" s="72" t="s">
        <v>10118</v>
      </c>
      <c r="F4724" s="72" t="s">
        <v>9983</v>
      </c>
      <c r="G4724" s="116">
        <v>5995</v>
      </c>
      <c r="H4724" s="73">
        <v>178.36</v>
      </c>
      <c r="I4724" s="70">
        <v>33.611796366898403</v>
      </c>
      <c r="J4724" s="74">
        <v>6045</v>
      </c>
      <c r="K4724" s="73">
        <v>181.69</v>
      </c>
      <c r="L4724" s="75">
        <v>33.270956023996902</v>
      </c>
    </row>
    <row r="4725" spans="2:12" x14ac:dyDescent="0.2">
      <c r="B4725" s="71" t="s">
        <v>7248</v>
      </c>
      <c r="C4725" s="72" t="s">
        <v>7247</v>
      </c>
      <c r="D4725" s="72" t="s">
        <v>1694</v>
      </c>
      <c r="E4725" s="72" t="s">
        <v>10118</v>
      </c>
      <c r="F4725" s="72" t="s">
        <v>9983</v>
      </c>
      <c r="G4725" s="116">
        <v>11000</v>
      </c>
      <c r="H4725" s="73">
        <v>368.97</v>
      </c>
      <c r="I4725" s="70">
        <v>29.812721901509601</v>
      </c>
      <c r="J4725" s="74">
        <v>12000</v>
      </c>
      <c r="K4725" s="73">
        <v>379.46</v>
      </c>
      <c r="L4725" s="75">
        <v>31.623886575660201</v>
      </c>
    </row>
    <row r="4726" spans="2:12" x14ac:dyDescent="0.2">
      <c r="B4726" s="71" t="s">
        <v>7248</v>
      </c>
      <c r="C4726" s="72" t="s">
        <v>7247</v>
      </c>
      <c r="D4726" s="72" t="s">
        <v>1695</v>
      </c>
      <c r="E4726" s="72" t="s">
        <v>10118</v>
      </c>
      <c r="F4726" s="72" t="s">
        <v>9983</v>
      </c>
      <c r="G4726" s="116">
        <v>4700</v>
      </c>
      <c r="H4726" s="73">
        <v>237.16</v>
      </c>
      <c r="I4726" s="70">
        <v>19.817844493169201</v>
      </c>
      <c r="J4726" s="74">
        <v>4700</v>
      </c>
      <c r="K4726" s="73">
        <v>246.18</v>
      </c>
      <c r="L4726" s="75">
        <v>19.091721504590101</v>
      </c>
    </row>
    <row r="4727" spans="2:12" x14ac:dyDescent="0.2">
      <c r="B4727" s="71" t="s">
        <v>7248</v>
      </c>
      <c r="C4727" s="72" t="s">
        <v>7247</v>
      </c>
      <c r="D4727" s="72" t="s">
        <v>1696</v>
      </c>
      <c r="E4727" s="72" t="s">
        <v>10118</v>
      </c>
      <c r="F4727" s="72" t="s">
        <v>9983</v>
      </c>
      <c r="G4727" s="116">
        <v>24500</v>
      </c>
      <c r="H4727" s="73">
        <v>765.57600000000002</v>
      </c>
      <c r="I4727" s="70">
        <v>32.0020481310804</v>
      </c>
      <c r="J4727" s="74">
        <v>24500</v>
      </c>
      <c r="K4727" s="73">
        <v>775.77</v>
      </c>
      <c r="L4727" s="75">
        <v>31.581525452131402</v>
      </c>
    </row>
    <row r="4728" spans="2:12" x14ac:dyDescent="0.2">
      <c r="B4728" s="71" t="s">
        <v>7248</v>
      </c>
      <c r="C4728" s="72" t="s">
        <v>7247</v>
      </c>
      <c r="D4728" s="72" t="s">
        <v>8009</v>
      </c>
      <c r="E4728" s="72" t="s">
        <v>10118</v>
      </c>
      <c r="F4728" s="72" t="s">
        <v>9983</v>
      </c>
      <c r="G4728" s="116">
        <v>25137.01</v>
      </c>
      <c r="H4728" s="73">
        <v>695.89800000000002</v>
      </c>
      <c r="I4728" s="70">
        <v>36.121687373724299</v>
      </c>
      <c r="J4728" s="74">
        <v>25615</v>
      </c>
      <c r="K4728" s="73">
        <v>696</v>
      </c>
      <c r="L4728" s="75">
        <v>36.803160919540197</v>
      </c>
    </row>
    <row r="4729" spans="2:12" x14ac:dyDescent="0.2">
      <c r="B4729" s="71" t="s">
        <v>7248</v>
      </c>
      <c r="C4729" s="72" t="s">
        <v>7247</v>
      </c>
      <c r="D4729" s="72" t="s">
        <v>1697</v>
      </c>
      <c r="E4729" s="72" t="s">
        <v>10118</v>
      </c>
      <c r="F4729" s="72" t="s">
        <v>9983</v>
      </c>
      <c r="G4729" s="116">
        <v>7500</v>
      </c>
      <c r="H4729" s="73">
        <v>192.374</v>
      </c>
      <c r="I4729" s="70">
        <v>38.986557434996399</v>
      </c>
      <c r="J4729" s="74">
        <v>7500</v>
      </c>
      <c r="K4729" s="73">
        <v>198.06</v>
      </c>
      <c r="L4729" s="75">
        <v>37.867312935474096</v>
      </c>
    </row>
    <row r="4730" spans="2:12" x14ac:dyDescent="0.2">
      <c r="B4730" s="71" t="s">
        <v>7248</v>
      </c>
      <c r="C4730" s="72" t="s">
        <v>7247</v>
      </c>
      <c r="D4730" s="72" t="s">
        <v>1698</v>
      </c>
      <c r="E4730" s="72" t="s">
        <v>10118</v>
      </c>
      <c r="F4730" s="72" t="s">
        <v>9983</v>
      </c>
      <c r="G4730" s="116">
        <v>5684</v>
      </c>
      <c r="H4730" s="73">
        <v>242.74600000000001</v>
      </c>
      <c r="I4730" s="70">
        <v>23.415421881307999</v>
      </c>
      <c r="J4730" s="74">
        <v>5798</v>
      </c>
      <c r="K4730" s="73">
        <v>250.59</v>
      </c>
      <c r="L4730" s="75">
        <v>23.137395746039299</v>
      </c>
    </row>
    <row r="4731" spans="2:12" x14ac:dyDescent="0.2">
      <c r="B4731" s="71" t="s">
        <v>7248</v>
      </c>
      <c r="C4731" s="72" t="s">
        <v>7247</v>
      </c>
      <c r="D4731" s="72" t="s">
        <v>1699</v>
      </c>
      <c r="E4731" s="72" t="s">
        <v>10118</v>
      </c>
      <c r="F4731" s="72" t="s">
        <v>9983</v>
      </c>
      <c r="G4731" s="116">
        <v>8500</v>
      </c>
      <c r="H4731" s="73">
        <v>308.99400000000003</v>
      </c>
      <c r="I4731" s="70">
        <v>27.5086247629404</v>
      </c>
      <c r="J4731" s="74">
        <v>8600</v>
      </c>
      <c r="K4731" s="73">
        <v>320.17</v>
      </c>
      <c r="L4731" s="75">
        <v>26.860730237061599</v>
      </c>
    </row>
    <row r="4732" spans="2:12" x14ac:dyDescent="0.2">
      <c r="B4732" s="71" t="s">
        <v>7248</v>
      </c>
      <c r="C4732" s="72" t="s">
        <v>7247</v>
      </c>
      <c r="D4732" s="72" t="s">
        <v>1700</v>
      </c>
      <c r="E4732" s="72" t="s">
        <v>10118</v>
      </c>
      <c r="F4732" s="72" t="s">
        <v>9983</v>
      </c>
      <c r="G4732" s="116">
        <v>12667</v>
      </c>
      <c r="H4732" s="73">
        <v>228.04599999999999</v>
      </c>
      <c r="I4732" s="70">
        <v>55.545810932881999</v>
      </c>
      <c r="J4732" s="74">
        <v>12667</v>
      </c>
      <c r="K4732" s="73">
        <v>230.2</v>
      </c>
      <c r="L4732" s="75">
        <v>55.0260642919201</v>
      </c>
    </row>
    <row r="4733" spans="2:12" x14ac:dyDescent="0.2">
      <c r="B4733" s="71" t="s">
        <v>7248</v>
      </c>
      <c r="C4733" s="72" t="s">
        <v>7247</v>
      </c>
      <c r="D4733" s="72" t="s">
        <v>1701</v>
      </c>
      <c r="E4733" s="72" t="s">
        <v>10118</v>
      </c>
      <c r="F4733" s="72" t="s">
        <v>9983</v>
      </c>
      <c r="G4733" s="116">
        <v>900</v>
      </c>
      <c r="H4733" s="73">
        <v>35.868000000000002</v>
      </c>
      <c r="I4733" s="70">
        <v>25.092004014720601</v>
      </c>
      <c r="J4733" s="74">
        <v>900</v>
      </c>
      <c r="K4733" s="73">
        <v>40.08</v>
      </c>
      <c r="L4733" s="75">
        <v>22.455089820359301</v>
      </c>
    </row>
    <row r="4734" spans="2:12" x14ac:dyDescent="0.2">
      <c r="B4734" s="71" t="s">
        <v>7248</v>
      </c>
      <c r="C4734" s="72" t="s">
        <v>7247</v>
      </c>
      <c r="D4734" s="72" t="s">
        <v>1702</v>
      </c>
      <c r="E4734" s="72" t="s">
        <v>10118</v>
      </c>
      <c r="F4734" s="72" t="s">
        <v>9983</v>
      </c>
      <c r="G4734" s="116">
        <v>2300</v>
      </c>
      <c r="H4734" s="73">
        <v>148.274</v>
      </c>
      <c r="I4734" s="70">
        <v>15.511822706610699</v>
      </c>
      <c r="J4734" s="74">
        <v>2300</v>
      </c>
      <c r="K4734" s="73">
        <v>151.21</v>
      </c>
      <c r="L4734" s="75">
        <v>15.2106342173137</v>
      </c>
    </row>
    <row r="4735" spans="2:12" x14ac:dyDescent="0.2">
      <c r="B4735" s="71" t="s">
        <v>7248</v>
      </c>
      <c r="C4735" s="72" t="s">
        <v>7247</v>
      </c>
      <c r="D4735" s="72" t="s">
        <v>9032</v>
      </c>
      <c r="E4735" s="72" t="s">
        <v>10118</v>
      </c>
      <c r="F4735" s="72" t="s">
        <v>9990</v>
      </c>
      <c r="G4735" s="116">
        <v>0</v>
      </c>
      <c r="H4735" s="73">
        <v>56.252000000000002</v>
      </c>
      <c r="I4735" s="70">
        <v>0</v>
      </c>
      <c r="J4735" s="74">
        <v>0</v>
      </c>
      <c r="K4735" s="73">
        <v>54.39</v>
      </c>
      <c r="L4735" s="75">
        <v>0</v>
      </c>
    </row>
    <row r="4736" spans="2:12" x14ac:dyDescent="0.2">
      <c r="B4736" s="71" t="s">
        <v>7248</v>
      </c>
      <c r="C4736" s="72" t="s">
        <v>7247</v>
      </c>
      <c r="D4736" s="72" t="s">
        <v>1703</v>
      </c>
      <c r="E4736" s="72" t="s">
        <v>10118</v>
      </c>
      <c r="F4736" s="72" t="s">
        <v>9983</v>
      </c>
      <c r="G4736" s="116">
        <v>29100</v>
      </c>
      <c r="H4736" s="73">
        <v>780.47199999999998</v>
      </c>
      <c r="I4736" s="70">
        <v>37.285130023882999</v>
      </c>
      <c r="J4736" s="74">
        <v>30000</v>
      </c>
      <c r="K4736" s="73">
        <v>794.19</v>
      </c>
      <c r="L4736" s="75">
        <v>37.774336116042797</v>
      </c>
    </row>
    <row r="4737" spans="2:12" x14ac:dyDescent="0.2">
      <c r="B4737" s="71" t="s">
        <v>7248</v>
      </c>
      <c r="C4737" s="72" t="s">
        <v>7247</v>
      </c>
      <c r="D4737" s="72" t="s">
        <v>1704</v>
      </c>
      <c r="E4737" s="72" t="s">
        <v>10118</v>
      </c>
      <c r="F4737" s="72" t="s">
        <v>9983</v>
      </c>
      <c r="G4737" s="116">
        <v>1022787</v>
      </c>
      <c r="H4737" s="73">
        <v>8073.73</v>
      </c>
      <c r="I4737" s="70">
        <v>126.68085259229601</v>
      </c>
      <c r="J4737" s="74">
        <v>1034685</v>
      </c>
      <c r="K4737" s="73">
        <v>8167.71</v>
      </c>
      <c r="L4737" s="75">
        <v>126.679938440518</v>
      </c>
    </row>
    <row r="4738" spans="2:12" x14ac:dyDescent="0.2">
      <c r="B4738" s="71" t="s">
        <v>7248</v>
      </c>
      <c r="C4738" s="72" t="s">
        <v>7247</v>
      </c>
      <c r="D4738" s="72" t="s">
        <v>1705</v>
      </c>
      <c r="E4738" s="72" t="s">
        <v>10118</v>
      </c>
      <c r="F4738" s="72" t="s">
        <v>9983</v>
      </c>
      <c r="G4738" s="116">
        <v>240000</v>
      </c>
      <c r="H4738" s="73">
        <v>2853.172</v>
      </c>
      <c r="I4738" s="70">
        <v>84.116905675507795</v>
      </c>
      <c r="J4738" s="74">
        <v>245000</v>
      </c>
      <c r="K4738" s="73">
        <v>2881.49</v>
      </c>
      <c r="L4738" s="75">
        <v>85.025455580272705</v>
      </c>
    </row>
    <row r="4739" spans="2:12" x14ac:dyDescent="0.2">
      <c r="B4739" s="71" t="s">
        <v>7248</v>
      </c>
      <c r="C4739" s="72" t="s">
        <v>7247</v>
      </c>
      <c r="D4739" s="72" t="s">
        <v>5939</v>
      </c>
      <c r="E4739" s="72" t="s">
        <v>10118</v>
      </c>
      <c r="F4739" s="72" t="s">
        <v>9983</v>
      </c>
      <c r="G4739" s="116">
        <v>3350</v>
      </c>
      <c r="H4739" s="73">
        <v>88.69</v>
      </c>
      <c r="I4739" s="70">
        <v>37.772014883301402</v>
      </c>
      <c r="J4739" s="74">
        <v>3000</v>
      </c>
      <c r="K4739" s="73">
        <v>93</v>
      </c>
      <c r="L4739" s="75">
        <v>32.258064516128997</v>
      </c>
    </row>
    <row r="4740" spans="2:12" x14ac:dyDescent="0.2">
      <c r="B4740" s="71" t="s">
        <v>7248</v>
      </c>
      <c r="C4740" s="72" t="s">
        <v>7247</v>
      </c>
      <c r="D4740" s="72" t="s">
        <v>5940</v>
      </c>
      <c r="E4740" s="72" t="s">
        <v>10118</v>
      </c>
      <c r="F4740" s="72" t="s">
        <v>9983</v>
      </c>
      <c r="G4740" s="116">
        <v>1400</v>
      </c>
      <c r="H4740" s="73">
        <v>75.656000000000006</v>
      </c>
      <c r="I4740" s="70">
        <v>18.504811250925201</v>
      </c>
      <c r="J4740" s="74">
        <v>1400</v>
      </c>
      <c r="K4740" s="73">
        <v>77.81</v>
      </c>
      <c r="L4740" s="75">
        <v>17.992545945251301</v>
      </c>
    </row>
    <row r="4741" spans="2:12" x14ac:dyDescent="0.2">
      <c r="B4741" s="71" t="s">
        <v>7248</v>
      </c>
      <c r="C4741" s="72" t="s">
        <v>7247</v>
      </c>
      <c r="D4741" s="72" t="s">
        <v>6200</v>
      </c>
      <c r="E4741" s="72" t="s">
        <v>10118</v>
      </c>
      <c r="F4741" s="72" t="s">
        <v>9983</v>
      </c>
      <c r="G4741" s="116">
        <v>6750</v>
      </c>
      <c r="H4741" s="73">
        <v>243.53</v>
      </c>
      <c r="I4741" s="70">
        <v>27.717324354289001</v>
      </c>
      <c r="J4741" s="74">
        <v>9570</v>
      </c>
      <c r="K4741" s="73">
        <v>243.73</v>
      </c>
      <c r="L4741" s="75">
        <v>39.264760185451102</v>
      </c>
    </row>
    <row r="4742" spans="2:12" x14ac:dyDescent="0.2">
      <c r="B4742" s="71" t="s">
        <v>7248</v>
      </c>
      <c r="C4742" s="72" t="s">
        <v>7247</v>
      </c>
      <c r="D4742" s="72" t="s">
        <v>5941</v>
      </c>
      <c r="E4742" s="72" t="s">
        <v>10118</v>
      </c>
      <c r="F4742" s="72" t="s">
        <v>9983</v>
      </c>
      <c r="G4742" s="116">
        <v>11300</v>
      </c>
      <c r="H4742" s="73">
        <v>394.64600000000002</v>
      </c>
      <c r="I4742" s="70">
        <v>28.633256133344801</v>
      </c>
      <c r="J4742" s="74">
        <v>11300</v>
      </c>
      <c r="K4742" s="73">
        <v>413.36</v>
      </c>
      <c r="L4742" s="75">
        <v>27.3369460034836</v>
      </c>
    </row>
    <row r="4743" spans="2:12" x14ac:dyDescent="0.2">
      <c r="B4743" s="71" t="s">
        <v>7248</v>
      </c>
      <c r="C4743" s="72" t="s">
        <v>7247</v>
      </c>
      <c r="D4743" s="72" t="s">
        <v>5942</v>
      </c>
      <c r="E4743" s="72" t="s">
        <v>10118</v>
      </c>
      <c r="F4743" s="72" t="s">
        <v>9983</v>
      </c>
      <c r="G4743" s="116">
        <v>9240</v>
      </c>
      <c r="H4743" s="73">
        <v>214.91399999999999</v>
      </c>
      <c r="I4743" s="70">
        <v>42.993941762751597</v>
      </c>
      <c r="J4743" s="74">
        <v>9850</v>
      </c>
      <c r="K4743" s="73">
        <v>226.28</v>
      </c>
      <c r="L4743" s="75">
        <v>43.530139649991199</v>
      </c>
    </row>
    <row r="4744" spans="2:12" x14ac:dyDescent="0.2">
      <c r="B4744" s="71" t="s">
        <v>7248</v>
      </c>
      <c r="C4744" s="72" t="s">
        <v>7247</v>
      </c>
      <c r="D4744" s="72" t="s">
        <v>5943</v>
      </c>
      <c r="E4744" s="72" t="s">
        <v>10118</v>
      </c>
      <c r="F4744" s="72" t="s">
        <v>9983</v>
      </c>
      <c r="G4744" s="116">
        <v>1667</v>
      </c>
      <c r="H4744" s="73">
        <v>83.201999999999998</v>
      </c>
      <c r="I4744" s="70">
        <v>20.035576067882999</v>
      </c>
      <c r="J4744" s="74">
        <v>1667</v>
      </c>
      <c r="K4744" s="73">
        <v>87.22</v>
      </c>
      <c r="L4744" s="75">
        <v>19.112588855767001</v>
      </c>
    </row>
    <row r="4745" spans="2:12" x14ac:dyDescent="0.2">
      <c r="B4745" s="71" t="s">
        <v>7248</v>
      </c>
      <c r="C4745" s="72" t="s">
        <v>7247</v>
      </c>
      <c r="D4745" s="72" t="s">
        <v>3290</v>
      </c>
      <c r="E4745" s="72" t="s">
        <v>10118</v>
      </c>
      <c r="F4745" s="72" t="s">
        <v>9983</v>
      </c>
      <c r="G4745" s="116">
        <v>6200</v>
      </c>
      <c r="H4745" s="73">
        <v>196.88200000000001</v>
      </c>
      <c r="I4745" s="70">
        <v>31.4909438140612</v>
      </c>
      <c r="J4745" s="74">
        <v>6500</v>
      </c>
      <c r="K4745" s="73">
        <v>202.08</v>
      </c>
      <c r="L4745" s="75">
        <v>32.165479018210597</v>
      </c>
    </row>
    <row r="4746" spans="2:12" x14ac:dyDescent="0.2">
      <c r="B4746" s="71" t="s">
        <v>7248</v>
      </c>
      <c r="C4746" s="72" t="s">
        <v>7247</v>
      </c>
      <c r="D4746" s="72" t="s">
        <v>7137</v>
      </c>
      <c r="E4746" s="72" t="s">
        <v>10118</v>
      </c>
      <c r="F4746" s="72" t="s">
        <v>9983</v>
      </c>
      <c r="G4746" s="116">
        <v>4000</v>
      </c>
      <c r="H4746" s="73">
        <v>107.8</v>
      </c>
      <c r="I4746" s="70">
        <v>37.105751391465702</v>
      </c>
      <c r="J4746" s="74">
        <v>3500</v>
      </c>
      <c r="K4746" s="73">
        <v>115.15</v>
      </c>
      <c r="L4746" s="75">
        <v>30.3951367781155</v>
      </c>
    </row>
    <row r="4747" spans="2:12" x14ac:dyDescent="0.2">
      <c r="B4747" s="71" t="s">
        <v>7248</v>
      </c>
      <c r="C4747" s="72" t="s">
        <v>7247</v>
      </c>
      <c r="D4747" s="72" t="s">
        <v>3291</v>
      </c>
      <c r="E4747" s="72" t="s">
        <v>10118</v>
      </c>
      <c r="F4747" s="72" t="s">
        <v>9983</v>
      </c>
      <c r="G4747" s="116">
        <v>2000</v>
      </c>
      <c r="H4747" s="73">
        <v>71.932000000000002</v>
      </c>
      <c r="I4747" s="70">
        <v>27.8040371461936</v>
      </c>
      <c r="J4747" s="74">
        <v>2500</v>
      </c>
      <c r="K4747" s="73">
        <v>77.22</v>
      </c>
      <c r="L4747" s="75">
        <v>32.375032375032397</v>
      </c>
    </row>
    <row r="4748" spans="2:12" x14ac:dyDescent="0.2">
      <c r="B4748" s="71" t="s">
        <v>7248</v>
      </c>
      <c r="C4748" s="72" t="s">
        <v>7247</v>
      </c>
      <c r="D4748" s="72" t="s">
        <v>3292</v>
      </c>
      <c r="E4748" s="72" t="s">
        <v>10118</v>
      </c>
      <c r="F4748" s="72" t="s">
        <v>9983</v>
      </c>
      <c r="G4748" s="116">
        <v>5150</v>
      </c>
      <c r="H4748" s="73">
        <v>215.11</v>
      </c>
      <c r="I4748" s="70">
        <v>23.941239365905801</v>
      </c>
      <c r="J4748" s="74">
        <v>5150</v>
      </c>
      <c r="K4748" s="73">
        <v>218.15</v>
      </c>
      <c r="L4748" s="75">
        <v>23.607609443043799</v>
      </c>
    </row>
    <row r="4749" spans="2:12" x14ac:dyDescent="0.2">
      <c r="B4749" s="71" t="s">
        <v>7248</v>
      </c>
      <c r="C4749" s="72" t="s">
        <v>7247</v>
      </c>
      <c r="D4749" s="72" t="s">
        <v>3293</v>
      </c>
      <c r="E4749" s="72" t="s">
        <v>10118</v>
      </c>
      <c r="F4749" s="72" t="s">
        <v>9983</v>
      </c>
      <c r="G4749" s="116">
        <v>37000</v>
      </c>
      <c r="H4749" s="73">
        <v>480.98399999999998</v>
      </c>
      <c r="I4749" s="70">
        <v>76.925635779984404</v>
      </c>
      <c r="J4749" s="74">
        <v>38035</v>
      </c>
      <c r="K4749" s="73">
        <v>497.74</v>
      </c>
      <c r="L4749" s="75">
        <v>76.415397597139105</v>
      </c>
    </row>
    <row r="4750" spans="2:12" x14ac:dyDescent="0.2">
      <c r="B4750" s="71" t="s">
        <v>7248</v>
      </c>
      <c r="C4750" s="72" t="s">
        <v>7247</v>
      </c>
      <c r="D4750" s="72" t="s">
        <v>3294</v>
      </c>
      <c r="E4750" s="72" t="s">
        <v>10118</v>
      </c>
      <c r="F4750" s="72" t="s">
        <v>9983</v>
      </c>
      <c r="G4750" s="116">
        <v>8350</v>
      </c>
      <c r="H4750" s="73">
        <v>262.64</v>
      </c>
      <c r="I4750" s="70">
        <v>31.792567773378</v>
      </c>
      <c r="J4750" s="74">
        <v>10000</v>
      </c>
      <c r="K4750" s="73">
        <v>264.99</v>
      </c>
      <c r="L4750" s="75">
        <v>37.737273104645503</v>
      </c>
    </row>
    <row r="4751" spans="2:12" x14ac:dyDescent="0.2">
      <c r="B4751" s="71" t="s">
        <v>7248</v>
      </c>
      <c r="C4751" s="72" t="s">
        <v>7247</v>
      </c>
      <c r="D4751" s="72" t="s">
        <v>9033</v>
      </c>
      <c r="E4751" s="72" t="s">
        <v>10118</v>
      </c>
      <c r="F4751" s="72" t="s">
        <v>9990</v>
      </c>
      <c r="G4751" s="116">
        <v>0</v>
      </c>
      <c r="H4751" s="73">
        <v>34.79</v>
      </c>
      <c r="I4751" s="70">
        <v>0</v>
      </c>
      <c r="J4751" s="74">
        <v>0</v>
      </c>
      <c r="K4751" s="73">
        <v>33.909999999999997</v>
      </c>
      <c r="L4751" s="75">
        <v>0</v>
      </c>
    </row>
    <row r="4752" spans="2:12" x14ac:dyDescent="0.2">
      <c r="B4752" s="71" t="s">
        <v>7248</v>
      </c>
      <c r="C4752" s="72" t="s">
        <v>7247</v>
      </c>
      <c r="D4752" s="72" t="s">
        <v>2257</v>
      </c>
      <c r="E4752" s="72" t="s">
        <v>10118</v>
      </c>
      <c r="F4752" s="72" t="s">
        <v>9983</v>
      </c>
      <c r="G4752" s="116">
        <v>0</v>
      </c>
      <c r="H4752" s="73">
        <v>130.928</v>
      </c>
      <c r="I4752" s="70">
        <v>0</v>
      </c>
      <c r="J4752" s="74">
        <v>1000</v>
      </c>
      <c r="K4752" s="73">
        <v>137.19999999999999</v>
      </c>
      <c r="L4752" s="75">
        <v>7.2886297376093303</v>
      </c>
    </row>
    <row r="4753" spans="2:12" x14ac:dyDescent="0.2">
      <c r="B4753" s="71" t="s">
        <v>7248</v>
      </c>
      <c r="C4753" s="72" t="s">
        <v>7247</v>
      </c>
      <c r="D4753" s="72" t="s">
        <v>3295</v>
      </c>
      <c r="E4753" s="72" t="s">
        <v>10118</v>
      </c>
      <c r="F4753" s="72" t="s">
        <v>9983</v>
      </c>
      <c r="G4753" s="116">
        <v>18720</v>
      </c>
      <c r="H4753" s="73">
        <v>400.72199999999998</v>
      </c>
      <c r="I4753" s="70">
        <v>46.715678200847499</v>
      </c>
      <c r="J4753" s="74">
        <v>42344</v>
      </c>
      <c r="K4753" s="73">
        <v>428.95</v>
      </c>
      <c r="L4753" s="75">
        <v>98.715468003263794</v>
      </c>
    </row>
    <row r="4754" spans="2:12" x14ac:dyDescent="0.2">
      <c r="B4754" s="71" t="s">
        <v>7248</v>
      </c>
      <c r="C4754" s="72" t="s">
        <v>7247</v>
      </c>
      <c r="D4754" s="72" t="s">
        <v>3296</v>
      </c>
      <c r="E4754" s="72" t="s">
        <v>10118</v>
      </c>
      <c r="F4754" s="72" t="s">
        <v>9983</v>
      </c>
      <c r="G4754" s="116">
        <v>16704</v>
      </c>
      <c r="H4754" s="73">
        <v>272.24400000000003</v>
      </c>
      <c r="I4754" s="70">
        <v>61.356724115132003</v>
      </c>
      <c r="J4754" s="74">
        <v>16704</v>
      </c>
      <c r="K4754" s="73">
        <v>277.05</v>
      </c>
      <c r="L4754" s="75">
        <v>60.292365998917198</v>
      </c>
    </row>
    <row r="4755" spans="2:12" x14ac:dyDescent="0.2">
      <c r="B4755" s="71" t="s">
        <v>7248</v>
      </c>
      <c r="C4755" s="72" t="s">
        <v>7247</v>
      </c>
      <c r="D4755" s="72" t="s">
        <v>3700</v>
      </c>
      <c r="E4755" s="72" t="s">
        <v>10118</v>
      </c>
      <c r="F4755" s="72" t="s">
        <v>9983</v>
      </c>
      <c r="G4755" s="116">
        <v>8000</v>
      </c>
      <c r="H4755" s="73">
        <v>451.78</v>
      </c>
      <c r="I4755" s="70">
        <v>17.7077338527602</v>
      </c>
      <c r="J4755" s="74">
        <v>8000</v>
      </c>
      <c r="K4755" s="73">
        <v>458.84</v>
      </c>
      <c r="L4755" s="75">
        <v>17.4352715543545</v>
      </c>
    </row>
    <row r="4756" spans="2:12" x14ac:dyDescent="0.2">
      <c r="B4756" s="71" t="s">
        <v>7248</v>
      </c>
      <c r="C4756" s="72" t="s">
        <v>7247</v>
      </c>
      <c r="D4756" s="72" t="s">
        <v>3297</v>
      </c>
      <c r="E4756" s="72" t="s">
        <v>10118</v>
      </c>
      <c r="F4756" s="72" t="s">
        <v>9983</v>
      </c>
      <c r="G4756" s="116">
        <v>9636</v>
      </c>
      <c r="H4756" s="73">
        <v>262.24799999999999</v>
      </c>
      <c r="I4756" s="70">
        <v>36.743845520270902</v>
      </c>
      <c r="J4756" s="74">
        <v>9636</v>
      </c>
      <c r="K4756" s="73">
        <v>264.60000000000002</v>
      </c>
      <c r="L4756" s="75">
        <v>36.4172335600907</v>
      </c>
    </row>
    <row r="4757" spans="2:12" x14ac:dyDescent="0.2">
      <c r="B4757" s="71" t="s">
        <v>7248</v>
      </c>
      <c r="C4757" s="72" t="s">
        <v>7247</v>
      </c>
      <c r="D4757" s="72" t="s">
        <v>9034</v>
      </c>
      <c r="E4757" s="72" t="s">
        <v>10118</v>
      </c>
      <c r="F4757" s="72" t="s">
        <v>9990</v>
      </c>
      <c r="G4757" s="116">
        <v>0</v>
      </c>
      <c r="H4757" s="73">
        <v>75.263999999999996</v>
      </c>
      <c r="I4757" s="70">
        <v>0</v>
      </c>
      <c r="J4757" s="74">
        <v>0</v>
      </c>
      <c r="K4757" s="73">
        <v>74.48</v>
      </c>
      <c r="L4757" s="75">
        <v>0</v>
      </c>
    </row>
    <row r="4758" spans="2:12" x14ac:dyDescent="0.2">
      <c r="B4758" s="71" t="s">
        <v>7248</v>
      </c>
      <c r="C4758" s="72" t="s">
        <v>7247</v>
      </c>
      <c r="D4758" s="72" t="s">
        <v>3298</v>
      </c>
      <c r="E4758" s="72" t="s">
        <v>10118</v>
      </c>
      <c r="F4758" s="72" t="s">
        <v>9983</v>
      </c>
      <c r="G4758" s="116">
        <v>13500</v>
      </c>
      <c r="H4758" s="73">
        <v>436.1</v>
      </c>
      <c r="I4758" s="70">
        <v>30.956202705801399</v>
      </c>
      <c r="J4758" s="74">
        <v>13500</v>
      </c>
      <c r="K4758" s="73">
        <v>455.01</v>
      </c>
      <c r="L4758" s="75">
        <v>29.6696775895035</v>
      </c>
    </row>
    <row r="4759" spans="2:12" x14ac:dyDescent="0.2">
      <c r="B4759" s="71" t="s">
        <v>7248</v>
      </c>
      <c r="C4759" s="72" t="s">
        <v>7247</v>
      </c>
      <c r="D4759" s="72" t="s">
        <v>3299</v>
      </c>
      <c r="E4759" s="72" t="s">
        <v>10118</v>
      </c>
      <c r="F4759" s="72" t="s">
        <v>9983</v>
      </c>
      <c r="G4759" s="116">
        <v>19435</v>
      </c>
      <c r="H4759" s="73">
        <v>537.33399999999995</v>
      </c>
      <c r="I4759" s="70">
        <v>36.1693099636353</v>
      </c>
      <c r="J4759" s="74">
        <v>21300</v>
      </c>
      <c r="K4759" s="73">
        <v>540.17999999999995</v>
      </c>
      <c r="L4759" s="75">
        <v>39.431300677551903</v>
      </c>
    </row>
    <row r="4760" spans="2:12" x14ac:dyDescent="0.2">
      <c r="B4760" s="71" t="s">
        <v>7248</v>
      </c>
      <c r="C4760" s="72" t="s">
        <v>7247</v>
      </c>
      <c r="D4760" s="72" t="s">
        <v>3300</v>
      </c>
      <c r="E4760" s="72" t="s">
        <v>10118</v>
      </c>
      <c r="F4760" s="72" t="s">
        <v>9983</v>
      </c>
      <c r="G4760" s="116">
        <v>2250</v>
      </c>
      <c r="H4760" s="73">
        <v>366.71600000000001</v>
      </c>
      <c r="I4760" s="70">
        <v>6.1355381275973802</v>
      </c>
      <c r="J4760" s="74">
        <v>2250</v>
      </c>
      <c r="K4760" s="73">
        <v>374.26</v>
      </c>
      <c r="L4760" s="75">
        <v>6.0118634104633104</v>
      </c>
    </row>
    <row r="4761" spans="2:12" x14ac:dyDescent="0.2">
      <c r="B4761" s="71" t="s">
        <v>7248</v>
      </c>
      <c r="C4761" s="72" t="s">
        <v>7247</v>
      </c>
      <c r="D4761" s="72" t="s">
        <v>3301</v>
      </c>
      <c r="E4761" s="72" t="s">
        <v>10118</v>
      </c>
      <c r="F4761" s="72" t="s">
        <v>9983</v>
      </c>
      <c r="G4761" s="116">
        <v>200</v>
      </c>
      <c r="H4761" s="73">
        <v>26.754000000000001</v>
      </c>
      <c r="I4761" s="70">
        <v>7.4755176795993101</v>
      </c>
      <c r="J4761" s="74">
        <v>350</v>
      </c>
      <c r="K4761" s="73">
        <v>26.66</v>
      </c>
      <c r="L4761" s="75">
        <v>13.128282070517599</v>
      </c>
    </row>
    <row r="4762" spans="2:12" x14ac:dyDescent="0.2">
      <c r="B4762" s="71" t="s">
        <v>7248</v>
      </c>
      <c r="C4762" s="72" t="s">
        <v>7247</v>
      </c>
      <c r="D4762" s="72" t="s">
        <v>3302</v>
      </c>
      <c r="E4762" s="72" t="s">
        <v>10118</v>
      </c>
      <c r="F4762" s="72" t="s">
        <v>9983</v>
      </c>
      <c r="G4762" s="116">
        <v>153694</v>
      </c>
      <c r="H4762" s="73">
        <v>3159.2260000000001</v>
      </c>
      <c r="I4762" s="70">
        <v>48.649257761236498</v>
      </c>
      <c r="J4762" s="74">
        <v>155495</v>
      </c>
      <c r="K4762" s="73">
        <v>3196.56</v>
      </c>
      <c r="L4762" s="75">
        <v>48.644480316340101</v>
      </c>
    </row>
    <row r="4763" spans="2:12" x14ac:dyDescent="0.2">
      <c r="B4763" s="71" t="s">
        <v>7248</v>
      </c>
      <c r="C4763" s="72" t="s">
        <v>7247</v>
      </c>
      <c r="D4763" s="72" t="s">
        <v>3303</v>
      </c>
      <c r="E4763" s="72" t="s">
        <v>10118</v>
      </c>
      <c r="F4763" s="72" t="s">
        <v>9983</v>
      </c>
      <c r="G4763" s="116">
        <v>46244.25</v>
      </c>
      <c r="H4763" s="73">
        <v>1545.7539999999999</v>
      </c>
      <c r="I4763" s="70">
        <v>29.916953150371899</v>
      </c>
      <c r="J4763" s="74">
        <v>46069</v>
      </c>
      <c r="K4763" s="73">
        <v>1543.7</v>
      </c>
      <c r="L4763" s="75">
        <v>29.843233788948599</v>
      </c>
    </row>
    <row r="4764" spans="2:12" x14ac:dyDescent="0.2">
      <c r="B4764" s="71" t="s">
        <v>7248</v>
      </c>
      <c r="C4764" s="72" t="s">
        <v>7247</v>
      </c>
      <c r="D4764" s="72" t="s">
        <v>3304</v>
      </c>
      <c r="E4764" s="72" t="s">
        <v>10118</v>
      </c>
      <c r="F4764" s="72" t="s">
        <v>9983</v>
      </c>
      <c r="G4764" s="116">
        <v>16000</v>
      </c>
      <c r="H4764" s="73">
        <v>325.16399999999999</v>
      </c>
      <c r="I4764" s="70">
        <v>49.205939156856203</v>
      </c>
      <c r="J4764" s="74">
        <v>16000</v>
      </c>
      <c r="K4764" s="73">
        <v>327.91</v>
      </c>
      <c r="L4764" s="75">
        <v>48.793876368515697</v>
      </c>
    </row>
    <row r="4765" spans="2:12" x14ac:dyDescent="0.2">
      <c r="B4765" s="71" t="s">
        <v>7248</v>
      </c>
      <c r="C4765" s="72" t="s">
        <v>7247</v>
      </c>
      <c r="D4765" s="72" t="s">
        <v>3305</v>
      </c>
      <c r="E4765" s="72" t="s">
        <v>10118</v>
      </c>
      <c r="F4765" s="72" t="s">
        <v>9983</v>
      </c>
      <c r="G4765" s="116">
        <v>4600</v>
      </c>
      <c r="H4765" s="73">
        <v>213.64</v>
      </c>
      <c r="I4765" s="70">
        <v>21.531548399176199</v>
      </c>
      <c r="J4765" s="74">
        <v>4600</v>
      </c>
      <c r="K4765" s="73">
        <v>221.28</v>
      </c>
      <c r="L4765" s="75">
        <v>20.788141720896601</v>
      </c>
    </row>
    <row r="4766" spans="2:12" x14ac:dyDescent="0.2">
      <c r="B4766" s="71" t="s">
        <v>7248</v>
      </c>
      <c r="C4766" s="72" t="s">
        <v>7247</v>
      </c>
      <c r="D4766" s="72" t="s">
        <v>3306</v>
      </c>
      <c r="E4766" s="72" t="s">
        <v>10118</v>
      </c>
      <c r="F4766" s="72" t="s">
        <v>9983</v>
      </c>
      <c r="G4766" s="116">
        <v>8500</v>
      </c>
      <c r="H4766" s="73">
        <v>253.428</v>
      </c>
      <c r="I4766" s="70">
        <v>33.540098173840299</v>
      </c>
      <c r="J4766" s="74">
        <v>8500</v>
      </c>
      <c r="K4766" s="73">
        <v>258.72000000000003</v>
      </c>
      <c r="L4766" s="75">
        <v>32.854050711193601</v>
      </c>
    </row>
    <row r="4767" spans="2:12" x14ac:dyDescent="0.2">
      <c r="B4767" s="71" t="s">
        <v>7248</v>
      </c>
      <c r="C4767" s="72" t="s">
        <v>7247</v>
      </c>
      <c r="D4767" s="72" t="s">
        <v>3307</v>
      </c>
      <c r="E4767" s="72" t="s">
        <v>10118</v>
      </c>
      <c r="F4767" s="72" t="s">
        <v>9983</v>
      </c>
      <c r="G4767" s="116">
        <v>255000</v>
      </c>
      <c r="H4767" s="73">
        <v>3479.3919999999998</v>
      </c>
      <c r="I4767" s="70">
        <v>73.288666525645894</v>
      </c>
      <c r="J4767" s="74">
        <v>260000</v>
      </c>
      <c r="K4767" s="73">
        <v>3517.22</v>
      </c>
      <c r="L4767" s="75">
        <v>73.922017957364105</v>
      </c>
    </row>
    <row r="4768" spans="2:12" x14ac:dyDescent="0.2">
      <c r="B4768" s="71" t="s">
        <v>7248</v>
      </c>
      <c r="C4768" s="72" t="s">
        <v>7247</v>
      </c>
      <c r="D4768" s="72" t="s">
        <v>9035</v>
      </c>
      <c r="E4768" s="72" t="s">
        <v>10118</v>
      </c>
      <c r="F4768" s="72" t="s">
        <v>9990</v>
      </c>
      <c r="G4768" s="116">
        <v>0</v>
      </c>
      <c r="H4768" s="73">
        <v>83.593999999999994</v>
      </c>
      <c r="I4768" s="70">
        <v>0</v>
      </c>
      <c r="J4768" s="74">
        <v>0</v>
      </c>
      <c r="K4768" s="73">
        <v>80.459999999999994</v>
      </c>
      <c r="L4768" s="75">
        <v>0</v>
      </c>
    </row>
    <row r="4769" spans="2:12" x14ac:dyDescent="0.2">
      <c r="B4769" s="71" t="s">
        <v>7248</v>
      </c>
      <c r="C4769" s="72" t="s">
        <v>7247</v>
      </c>
      <c r="D4769" s="72" t="s">
        <v>3308</v>
      </c>
      <c r="E4769" s="72" t="s">
        <v>10118</v>
      </c>
      <c r="F4769" s="72" t="s">
        <v>9983</v>
      </c>
      <c r="G4769" s="116">
        <v>4664</v>
      </c>
      <c r="H4769" s="73">
        <v>171.01</v>
      </c>
      <c r="I4769" s="70">
        <v>27.273258873750098</v>
      </c>
      <c r="J4769" s="74">
        <v>4804</v>
      </c>
      <c r="K4769" s="73">
        <v>171.5</v>
      </c>
      <c r="L4769" s="75">
        <v>28.0116618075802</v>
      </c>
    </row>
    <row r="4770" spans="2:12" x14ac:dyDescent="0.2">
      <c r="B4770" s="71" t="s">
        <v>7248</v>
      </c>
      <c r="C4770" s="72" t="s">
        <v>7247</v>
      </c>
      <c r="D4770" s="72" t="s">
        <v>9036</v>
      </c>
      <c r="E4770" s="72" t="s">
        <v>10118</v>
      </c>
      <c r="F4770" s="72" t="s">
        <v>9990</v>
      </c>
      <c r="G4770" s="116">
        <v>0</v>
      </c>
      <c r="H4770" s="73">
        <v>64.778000000000006</v>
      </c>
      <c r="I4770" s="70">
        <v>0</v>
      </c>
      <c r="J4770" s="74">
        <v>0</v>
      </c>
      <c r="K4770" s="73">
        <v>63.31</v>
      </c>
      <c r="L4770" s="75">
        <v>0</v>
      </c>
    </row>
    <row r="4771" spans="2:12" x14ac:dyDescent="0.2">
      <c r="B4771" s="71" t="s">
        <v>7248</v>
      </c>
      <c r="C4771" s="72" t="s">
        <v>7247</v>
      </c>
      <c r="D4771" s="72" t="s">
        <v>2695</v>
      </c>
      <c r="E4771" s="72" t="s">
        <v>10118</v>
      </c>
      <c r="F4771" s="72" t="s">
        <v>9983</v>
      </c>
      <c r="G4771" s="116">
        <v>23644</v>
      </c>
      <c r="H4771" s="73">
        <v>421.79199999999997</v>
      </c>
      <c r="I4771" s="70">
        <v>56.0560655488961</v>
      </c>
      <c r="J4771" s="74">
        <v>24000</v>
      </c>
      <c r="K4771" s="73">
        <v>425.52</v>
      </c>
      <c r="L4771" s="75">
        <v>56.401579244218802</v>
      </c>
    </row>
    <row r="4772" spans="2:12" x14ac:dyDescent="0.2">
      <c r="B4772" s="71" t="s">
        <v>7248</v>
      </c>
      <c r="C4772" s="72" t="s">
        <v>7247</v>
      </c>
      <c r="D4772" s="72" t="s">
        <v>3309</v>
      </c>
      <c r="E4772" s="72" t="s">
        <v>10118</v>
      </c>
      <c r="F4772" s="72" t="s">
        <v>9983</v>
      </c>
      <c r="G4772" s="116">
        <v>6000</v>
      </c>
      <c r="H4772" s="73">
        <v>180.81</v>
      </c>
      <c r="I4772" s="70">
        <v>33.184005309440799</v>
      </c>
      <c r="J4772" s="74">
        <v>7000</v>
      </c>
      <c r="K4772" s="73">
        <v>181.69</v>
      </c>
      <c r="L4772" s="75">
        <v>38.527161648962498</v>
      </c>
    </row>
    <row r="4773" spans="2:12" x14ac:dyDescent="0.2">
      <c r="B4773" s="71" t="s">
        <v>7248</v>
      </c>
      <c r="C4773" s="72" t="s">
        <v>7247</v>
      </c>
      <c r="D4773" s="72" t="s">
        <v>3310</v>
      </c>
      <c r="E4773" s="72" t="s">
        <v>10118</v>
      </c>
      <c r="F4773" s="72" t="s">
        <v>9983</v>
      </c>
      <c r="G4773" s="116">
        <v>334634</v>
      </c>
      <c r="H4773" s="73">
        <v>3750.558</v>
      </c>
      <c r="I4773" s="70">
        <v>89.222457031727004</v>
      </c>
      <c r="J4773" s="74">
        <v>334634</v>
      </c>
      <c r="K4773" s="73">
        <v>3835.03</v>
      </c>
      <c r="L4773" s="75">
        <v>87.257205289137204</v>
      </c>
    </row>
    <row r="4774" spans="2:12" x14ac:dyDescent="0.2">
      <c r="B4774" s="71" t="s">
        <v>7248</v>
      </c>
      <c r="C4774" s="72" t="s">
        <v>7247</v>
      </c>
      <c r="D4774" s="72" t="s">
        <v>9037</v>
      </c>
      <c r="E4774" s="72" t="s">
        <v>10118</v>
      </c>
      <c r="F4774" s="72" t="s">
        <v>9990</v>
      </c>
      <c r="G4774" s="116">
        <v>0</v>
      </c>
      <c r="H4774" s="73">
        <v>125.73399999999999</v>
      </c>
      <c r="I4774" s="70">
        <v>0</v>
      </c>
      <c r="J4774" s="74">
        <v>0</v>
      </c>
      <c r="K4774" s="73">
        <v>127.69</v>
      </c>
      <c r="L4774" s="75">
        <v>0</v>
      </c>
    </row>
    <row r="4775" spans="2:12" x14ac:dyDescent="0.2">
      <c r="B4775" s="71" t="s">
        <v>7248</v>
      </c>
      <c r="C4775" s="72" t="s">
        <v>7247</v>
      </c>
      <c r="D4775" s="72" t="s">
        <v>3311</v>
      </c>
      <c r="E4775" s="72" t="s">
        <v>10118</v>
      </c>
      <c r="F4775" s="72" t="s">
        <v>9983</v>
      </c>
      <c r="G4775" s="116">
        <v>3000</v>
      </c>
      <c r="H4775" s="73">
        <v>274.2</v>
      </c>
      <c r="I4775" s="70">
        <v>10.94</v>
      </c>
      <c r="J4775" s="74">
        <v>3000</v>
      </c>
      <c r="K4775" s="73">
        <v>292.33</v>
      </c>
      <c r="L4775" s="75">
        <v>10.2623747135087</v>
      </c>
    </row>
    <row r="4776" spans="2:12" x14ac:dyDescent="0.2">
      <c r="B4776" s="71" t="s">
        <v>7248</v>
      </c>
      <c r="C4776" s="72" t="s">
        <v>7247</v>
      </c>
      <c r="D4776" s="72" t="s">
        <v>4342</v>
      </c>
      <c r="E4776" s="72" t="s">
        <v>10118</v>
      </c>
      <c r="F4776" s="72" t="s">
        <v>9983</v>
      </c>
      <c r="G4776" s="116">
        <v>7192</v>
      </c>
      <c r="H4776" s="73">
        <v>351.8</v>
      </c>
      <c r="I4776" s="70">
        <v>20.440000000000001</v>
      </c>
      <c r="J4776" s="74">
        <v>7350</v>
      </c>
      <c r="K4776" s="73">
        <v>356.13</v>
      </c>
      <c r="L4776" s="75">
        <v>20.6385308735574</v>
      </c>
    </row>
    <row r="4777" spans="2:12" x14ac:dyDescent="0.2">
      <c r="B4777" s="71" t="s">
        <v>7248</v>
      </c>
      <c r="C4777" s="72" t="s">
        <v>7247</v>
      </c>
      <c r="D4777" s="72" t="s">
        <v>3312</v>
      </c>
      <c r="E4777" s="72" t="s">
        <v>10118</v>
      </c>
      <c r="F4777" s="72" t="s">
        <v>9983</v>
      </c>
      <c r="G4777" s="116">
        <v>3600</v>
      </c>
      <c r="H4777" s="73">
        <v>115.15</v>
      </c>
      <c r="I4777" s="70">
        <v>31.2635692574902</v>
      </c>
      <c r="J4777" s="74">
        <v>3600</v>
      </c>
      <c r="K4777" s="73">
        <v>118.38</v>
      </c>
      <c r="L4777" s="75">
        <v>30.410542321338099</v>
      </c>
    </row>
    <row r="4778" spans="2:12" x14ac:dyDescent="0.2">
      <c r="B4778" s="71" t="s">
        <v>7248</v>
      </c>
      <c r="C4778" s="72" t="s">
        <v>7247</v>
      </c>
      <c r="D4778" s="72" t="s">
        <v>5965</v>
      </c>
      <c r="E4778" s="72" t="s">
        <v>10118</v>
      </c>
      <c r="F4778" s="72" t="s">
        <v>9983</v>
      </c>
      <c r="G4778" s="116">
        <v>8750</v>
      </c>
      <c r="H4778" s="73">
        <v>156.99600000000001</v>
      </c>
      <c r="I4778" s="70">
        <v>55.733904048510801</v>
      </c>
      <c r="J4778" s="74">
        <v>9000</v>
      </c>
      <c r="K4778" s="73">
        <v>160.22999999999999</v>
      </c>
      <c r="L4778" s="75">
        <v>56.169256693503101</v>
      </c>
    </row>
    <row r="4779" spans="2:12" x14ac:dyDescent="0.2">
      <c r="B4779" s="71" t="s">
        <v>7248</v>
      </c>
      <c r="C4779" s="72" t="s">
        <v>7247</v>
      </c>
      <c r="D4779" s="72" t="s">
        <v>5966</v>
      </c>
      <c r="E4779" s="72" t="s">
        <v>10118</v>
      </c>
      <c r="F4779" s="72" t="s">
        <v>9983</v>
      </c>
      <c r="G4779" s="116">
        <v>27136.83</v>
      </c>
      <c r="H4779" s="73">
        <v>454.62200000000001</v>
      </c>
      <c r="I4779" s="70">
        <v>59.690974039971699</v>
      </c>
      <c r="J4779" s="74">
        <v>31614</v>
      </c>
      <c r="K4779" s="73">
        <v>461.58</v>
      </c>
      <c r="L4779" s="75">
        <v>68.4908358247758</v>
      </c>
    </row>
    <row r="4780" spans="2:12" x14ac:dyDescent="0.2">
      <c r="B4780" s="71" t="s">
        <v>7251</v>
      </c>
      <c r="C4780" s="72" t="s">
        <v>7250</v>
      </c>
      <c r="D4780" s="72" t="s">
        <v>5466</v>
      </c>
      <c r="E4780" s="72" t="s">
        <v>10118</v>
      </c>
      <c r="F4780" s="72" t="s">
        <v>9983</v>
      </c>
      <c r="G4780" s="116">
        <v>33608</v>
      </c>
      <c r="H4780" s="73">
        <v>734.2</v>
      </c>
      <c r="I4780" s="70">
        <v>45.7749931898665</v>
      </c>
      <c r="J4780" s="74">
        <v>35288</v>
      </c>
      <c r="K4780" s="73">
        <v>729.27679999999998</v>
      </c>
      <c r="L4780" s="75">
        <v>48.387662955958596</v>
      </c>
    </row>
    <row r="4781" spans="2:12" x14ac:dyDescent="0.2">
      <c r="B4781" s="71" t="s">
        <v>7251</v>
      </c>
      <c r="C4781" s="72" t="s">
        <v>7250</v>
      </c>
      <c r="D4781" s="72" t="s">
        <v>5967</v>
      </c>
      <c r="E4781" s="72" t="s">
        <v>10118</v>
      </c>
      <c r="F4781" s="72" t="s">
        <v>9983</v>
      </c>
      <c r="G4781" s="116">
        <v>2673</v>
      </c>
      <c r="H4781" s="73">
        <v>101.9</v>
      </c>
      <c r="I4781" s="70">
        <v>26.2315996074583</v>
      </c>
      <c r="J4781" s="74">
        <v>3328.12</v>
      </c>
      <c r="K4781" s="73">
        <v>106.26031111111099</v>
      </c>
      <c r="L4781" s="75">
        <v>31.320442837024501</v>
      </c>
    </row>
    <row r="4782" spans="2:12" x14ac:dyDescent="0.2">
      <c r="B4782" s="71" t="s">
        <v>7251</v>
      </c>
      <c r="C4782" s="72" t="s">
        <v>7250</v>
      </c>
      <c r="D4782" s="72" t="s">
        <v>5968</v>
      </c>
      <c r="E4782" s="72" t="s">
        <v>10118</v>
      </c>
      <c r="F4782" s="72" t="s">
        <v>9983</v>
      </c>
      <c r="G4782" s="116">
        <v>6583</v>
      </c>
      <c r="H4782" s="73">
        <v>412.8</v>
      </c>
      <c r="I4782" s="70">
        <v>15.9471899224806</v>
      </c>
      <c r="J4782" s="74">
        <v>7320.91</v>
      </c>
      <c r="K4782" s="73">
        <v>421.77675555555601</v>
      </c>
      <c r="L4782" s="75">
        <v>17.3573102442714</v>
      </c>
    </row>
    <row r="4783" spans="2:12" x14ac:dyDescent="0.2">
      <c r="B4783" s="71" t="s">
        <v>7251</v>
      </c>
      <c r="C4783" s="72" t="s">
        <v>7250</v>
      </c>
      <c r="D4783" s="72" t="s">
        <v>5969</v>
      </c>
      <c r="E4783" s="72" t="s">
        <v>10118</v>
      </c>
      <c r="F4783" s="72" t="s">
        <v>9983</v>
      </c>
      <c r="G4783" s="116">
        <v>23905</v>
      </c>
      <c r="H4783" s="73">
        <v>700.6</v>
      </c>
      <c r="I4783" s="70">
        <v>34.120753639737401</v>
      </c>
      <c r="J4783" s="74">
        <v>25037.17</v>
      </c>
      <c r="K4783" s="73">
        <v>714.77062222222196</v>
      </c>
      <c r="L4783" s="75">
        <v>35.028258327349</v>
      </c>
    </row>
    <row r="4784" spans="2:12" x14ac:dyDescent="0.2">
      <c r="B4784" s="71" t="s">
        <v>7251</v>
      </c>
      <c r="C4784" s="72" t="s">
        <v>7250</v>
      </c>
      <c r="D4784" s="72" t="s">
        <v>5970</v>
      </c>
      <c r="E4784" s="72" t="s">
        <v>10118</v>
      </c>
      <c r="F4784" s="72" t="s">
        <v>9990</v>
      </c>
      <c r="G4784" s="116">
        <v>0</v>
      </c>
      <c r="H4784" s="73">
        <v>23.7</v>
      </c>
      <c r="I4784" s="70">
        <v>0</v>
      </c>
      <c r="J4784" s="74">
        <v>0</v>
      </c>
      <c r="K4784" s="73">
        <v>23.916355555555601</v>
      </c>
      <c r="L4784" s="75">
        <v>0</v>
      </c>
    </row>
    <row r="4785" spans="2:12" x14ac:dyDescent="0.2">
      <c r="B4785" s="71" t="s">
        <v>7251</v>
      </c>
      <c r="C4785" s="72" t="s">
        <v>7250</v>
      </c>
      <c r="D4785" s="72" t="s">
        <v>5971</v>
      </c>
      <c r="E4785" s="72" t="s">
        <v>10118</v>
      </c>
      <c r="F4785" s="72" t="s">
        <v>9983</v>
      </c>
      <c r="G4785" s="116">
        <v>8048</v>
      </c>
      <c r="H4785" s="73">
        <v>305.39999999999998</v>
      </c>
      <c r="I4785" s="70">
        <v>26.352324819908301</v>
      </c>
      <c r="J4785" s="74">
        <v>8447.57</v>
      </c>
      <c r="K4785" s="73">
        <v>309.95548888888902</v>
      </c>
      <c r="L4785" s="75">
        <v>27.254139071007799</v>
      </c>
    </row>
    <row r="4786" spans="2:12" x14ac:dyDescent="0.2">
      <c r="B4786" s="71" t="s">
        <v>7251</v>
      </c>
      <c r="C4786" s="72" t="s">
        <v>7250</v>
      </c>
      <c r="D4786" s="72" t="s">
        <v>5972</v>
      </c>
      <c r="E4786" s="72" t="s">
        <v>10118</v>
      </c>
      <c r="F4786" s="72" t="s">
        <v>9983</v>
      </c>
      <c r="G4786" s="116">
        <v>16</v>
      </c>
      <c r="H4786" s="73">
        <v>52.3</v>
      </c>
      <c r="I4786" s="70">
        <v>0.30592734225621399</v>
      </c>
      <c r="J4786" s="74">
        <v>70.45</v>
      </c>
      <c r="K4786" s="73">
        <v>53.833577777777798</v>
      </c>
      <c r="L4786" s="75">
        <v>1.3086627883216999</v>
      </c>
    </row>
    <row r="4787" spans="2:12" x14ac:dyDescent="0.2">
      <c r="B4787" s="71" t="s">
        <v>7251</v>
      </c>
      <c r="C4787" s="72" t="s">
        <v>7250</v>
      </c>
      <c r="D4787" s="72" t="s">
        <v>5973</v>
      </c>
      <c r="E4787" s="72" t="s">
        <v>10118</v>
      </c>
      <c r="F4787" s="72" t="s">
        <v>9983</v>
      </c>
      <c r="G4787" s="116">
        <v>418</v>
      </c>
      <c r="H4787" s="73">
        <v>64</v>
      </c>
      <c r="I4787" s="70">
        <v>6.53125</v>
      </c>
      <c r="J4787" s="74">
        <v>434.99</v>
      </c>
      <c r="K4787" s="73">
        <v>63.6869333333333</v>
      </c>
      <c r="L4787" s="75">
        <v>6.8301294666409902</v>
      </c>
    </row>
    <row r="4788" spans="2:12" x14ac:dyDescent="0.2">
      <c r="B4788" s="71" t="s">
        <v>7251</v>
      </c>
      <c r="C4788" s="72" t="s">
        <v>7250</v>
      </c>
      <c r="D4788" s="72" t="s">
        <v>5974</v>
      </c>
      <c r="E4788" s="72" t="s">
        <v>10118</v>
      </c>
      <c r="F4788" s="72" t="s">
        <v>9983</v>
      </c>
      <c r="G4788" s="116">
        <v>1593</v>
      </c>
      <c r="H4788" s="73">
        <v>86.2</v>
      </c>
      <c r="I4788" s="70">
        <v>18.480278422273798</v>
      </c>
      <c r="J4788" s="74">
        <v>1500.69</v>
      </c>
      <c r="K4788" s="73">
        <v>86.593888888888898</v>
      </c>
      <c r="L4788" s="75">
        <v>17.330206776203099</v>
      </c>
    </row>
    <row r="4789" spans="2:12" x14ac:dyDescent="0.2">
      <c r="B4789" s="71" t="s">
        <v>7251</v>
      </c>
      <c r="C4789" s="72" t="s">
        <v>7250</v>
      </c>
      <c r="D4789" s="72" t="s">
        <v>5975</v>
      </c>
      <c r="E4789" s="72" t="s">
        <v>10118</v>
      </c>
      <c r="F4789" s="72" t="s">
        <v>9983</v>
      </c>
      <c r="G4789" s="116">
        <v>11182</v>
      </c>
      <c r="H4789" s="73">
        <v>237.6</v>
      </c>
      <c r="I4789" s="70">
        <v>47.0622895622896</v>
      </c>
      <c r="J4789" s="74">
        <v>11403.1</v>
      </c>
      <c r="K4789" s="73">
        <v>237.37886666666699</v>
      </c>
      <c r="L4789" s="75">
        <v>48.037553469376498</v>
      </c>
    </row>
    <row r="4790" spans="2:12" x14ac:dyDescent="0.2">
      <c r="B4790" s="71" t="s">
        <v>7251</v>
      </c>
      <c r="C4790" s="72" t="s">
        <v>7250</v>
      </c>
      <c r="D4790" s="72" t="s">
        <v>5976</v>
      </c>
      <c r="E4790" s="72" t="s">
        <v>10118</v>
      </c>
      <c r="F4790" s="72" t="s">
        <v>9983</v>
      </c>
      <c r="G4790" s="116">
        <v>6823</v>
      </c>
      <c r="H4790" s="73">
        <v>269.8</v>
      </c>
      <c r="I4790" s="70">
        <v>25.289103039288399</v>
      </c>
      <c r="J4790" s="74">
        <v>8290.16</v>
      </c>
      <c r="K4790" s="73">
        <v>274.92919999999998</v>
      </c>
      <c r="L4790" s="75">
        <v>30.1537995964052</v>
      </c>
    </row>
    <row r="4791" spans="2:12" x14ac:dyDescent="0.2">
      <c r="B4791" s="71" t="s">
        <v>7251</v>
      </c>
      <c r="C4791" s="72" t="s">
        <v>7250</v>
      </c>
      <c r="D4791" s="72" t="s">
        <v>5212</v>
      </c>
      <c r="E4791" s="72" t="s">
        <v>10118</v>
      </c>
      <c r="F4791" s="72" t="s">
        <v>9983</v>
      </c>
      <c r="G4791" s="116">
        <v>10263</v>
      </c>
      <c r="H4791" s="73">
        <v>322.10000000000002</v>
      </c>
      <c r="I4791" s="70">
        <v>31.862775535548</v>
      </c>
      <c r="J4791" s="74">
        <v>10387</v>
      </c>
      <c r="K4791" s="73">
        <v>326.823466666667</v>
      </c>
      <c r="L4791" s="75">
        <v>31.781683567397899</v>
      </c>
    </row>
    <row r="4792" spans="2:12" x14ac:dyDescent="0.2">
      <c r="B4792" s="71" t="s">
        <v>7251</v>
      </c>
      <c r="C4792" s="72" t="s">
        <v>7250</v>
      </c>
      <c r="D4792" s="72" t="s">
        <v>9038</v>
      </c>
      <c r="E4792" s="72" t="s">
        <v>10118</v>
      </c>
      <c r="F4792" s="72" t="s">
        <v>9990</v>
      </c>
      <c r="G4792" s="116">
        <v>0</v>
      </c>
      <c r="H4792" s="73">
        <v>24.6</v>
      </c>
      <c r="I4792" s="70">
        <v>0</v>
      </c>
      <c r="J4792" s="74">
        <v>0</v>
      </c>
      <c r="K4792" s="73">
        <v>25.533355555555602</v>
      </c>
      <c r="L4792" s="75">
        <v>0</v>
      </c>
    </row>
    <row r="4793" spans="2:12" x14ac:dyDescent="0.2">
      <c r="B4793" s="71" t="s">
        <v>7251</v>
      </c>
      <c r="C4793" s="72" t="s">
        <v>7250</v>
      </c>
      <c r="D4793" s="72" t="s">
        <v>5213</v>
      </c>
      <c r="E4793" s="72" t="s">
        <v>10118</v>
      </c>
      <c r="F4793" s="72" t="s">
        <v>9983</v>
      </c>
      <c r="G4793" s="116">
        <v>843</v>
      </c>
      <c r="H4793" s="73">
        <v>56.5</v>
      </c>
      <c r="I4793" s="70">
        <v>14.920353982300901</v>
      </c>
      <c r="J4793" s="74">
        <v>565.52402703743496</v>
      </c>
      <c r="K4793" s="73">
        <v>57.332177777777801</v>
      </c>
      <c r="L4793" s="75">
        <v>9.8639899783579299</v>
      </c>
    </row>
    <row r="4794" spans="2:12" x14ac:dyDescent="0.2">
      <c r="B4794" s="71" t="s">
        <v>7251</v>
      </c>
      <c r="C4794" s="72" t="s">
        <v>7250</v>
      </c>
      <c r="D4794" s="72" t="s">
        <v>5214</v>
      </c>
      <c r="E4794" s="72" t="s">
        <v>10118</v>
      </c>
      <c r="F4794" s="72" t="s">
        <v>9983</v>
      </c>
      <c r="G4794" s="116">
        <v>6651</v>
      </c>
      <c r="H4794" s="73">
        <v>220</v>
      </c>
      <c r="I4794" s="70">
        <v>30.231818181818198</v>
      </c>
      <c r="J4794" s="74">
        <v>7262.9550338664403</v>
      </c>
      <c r="K4794" s="73">
        <v>216.97853333333299</v>
      </c>
      <c r="L4794" s="75">
        <v>33.473150188128201</v>
      </c>
    </row>
    <row r="4795" spans="2:12" x14ac:dyDescent="0.2">
      <c r="B4795" s="71" t="s">
        <v>7251</v>
      </c>
      <c r="C4795" s="72" t="s">
        <v>7250</v>
      </c>
      <c r="D4795" s="72" t="s">
        <v>5215</v>
      </c>
      <c r="E4795" s="72" t="s">
        <v>10118</v>
      </c>
      <c r="F4795" s="72" t="s">
        <v>9983</v>
      </c>
      <c r="G4795" s="116">
        <v>3669</v>
      </c>
      <c r="H4795" s="73">
        <v>150.1</v>
      </c>
      <c r="I4795" s="70">
        <v>24.4437041972019</v>
      </c>
      <c r="J4795" s="74">
        <v>3854.0305129174899</v>
      </c>
      <c r="K4795" s="73">
        <v>156.63122222222199</v>
      </c>
      <c r="L4795" s="75">
        <v>24.605761598728702</v>
      </c>
    </row>
    <row r="4796" spans="2:12" x14ac:dyDescent="0.2">
      <c r="B4796" s="71" t="s">
        <v>7251</v>
      </c>
      <c r="C4796" s="72" t="s">
        <v>7250</v>
      </c>
      <c r="D4796" s="72" t="s">
        <v>5216</v>
      </c>
      <c r="E4796" s="72" t="s">
        <v>10118</v>
      </c>
      <c r="F4796" s="72" t="s">
        <v>9983</v>
      </c>
      <c r="G4796" s="116">
        <v>5709</v>
      </c>
      <c r="H4796" s="73">
        <v>172.3</v>
      </c>
      <c r="I4796" s="70">
        <v>33.134068485200203</v>
      </c>
      <c r="J4796" s="74">
        <v>6277.60658015224</v>
      </c>
      <c r="K4796" s="73">
        <v>171.66768888888899</v>
      </c>
      <c r="L4796" s="75">
        <v>36.568364266937799</v>
      </c>
    </row>
    <row r="4797" spans="2:12" x14ac:dyDescent="0.2">
      <c r="B4797" s="71" t="s">
        <v>7251</v>
      </c>
      <c r="C4797" s="72" t="s">
        <v>7250</v>
      </c>
      <c r="D4797" s="72" t="s">
        <v>5217</v>
      </c>
      <c r="E4797" s="72" t="s">
        <v>10118</v>
      </c>
      <c r="F4797" s="72" t="s">
        <v>9983</v>
      </c>
      <c r="G4797" s="116">
        <v>5736</v>
      </c>
      <c r="H4797" s="73">
        <v>417</v>
      </c>
      <c r="I4797" s="70">
        <v>13.7553956834532</v>
      </c>
      <c r="J4797" s="74">
        <v>7283.3849534765504</v>
      </c>
      <c r="K4797" s="73">
        <v>420.00077777777801</v>
      </c>
      <c r="L4797" s="75">
        <v>17.3413606327419</v>
      </c>
    </row>
    <row r="4798" spans="2:12" x14ac:dyDescent="0.2">
      <c r="B4798" s="71" t="s">
        <v>7251</v>
      </c>
      <c r="C4798" s="72" t="s">
        <v>7250</v>
      </c>
      <c r="D4798" s="72" t="s">
        <v>5218</v>
      </c>
      <c r="E4798" s="72" t="s">
        <v>10118</v>
      </c>
      <c r="F4798" s="72" t="s">
        <v>9983</v>
      </c>
      <c r="G4798" s="116">
        <v>130212</v>
      </c>
      <c r="H4798" s="73">
        <v>2484</v>
      </c>
      <c r="I4798" s="70">
        <v>52.420289855072497</v>
      </c>
      <c r="J4798" s="74">
        <v>154732.494893525</v>
      </c>
      <c r="K4798" s="73">
        <v>2533.4078</v>
      </c>
      <c r="L4798" s="75">
        <v>61.076821068256301</v>
      </c>
    </row>
    <row r="4799" spans="2:12" x14ac:dyDescent="0.2">
      <c r="B4799" s="71" t="s">
        <v>7251</v>
      </c>
      <c r="C4799" s="72" t="s">
        <v>7250</v>
      </c>
      <c r="D4799" s="72" t="s">
        <v>5219</v>
      </c>
      <c r="E4799" s="72" t="s">
        <v>10118</v>
      </c>
      <c r="F4799" s="72" t="s">
        <v>9983</v>
      </c>
      <c r="G4799" s="116">
        <v>3865</v>
      </c>
      <c r="H4799" s="73">
        <v>512.5</v>
      </c>
      <c r="I4799" s="70">
        <v>7.5414634146341504</v>
      </c>
      <c r="J4799" s="74">
        <v>4840.0932068295197</v>
      </c>
      <c r="K4799" s="73">
        <v>518.28171111111101</v>
      </c>
      <c r="L4799" s="75">
        <v>9.3387304685190493</v>
      </c>
    </row>
    <row r="4800" spans="2:12" x14ac:dyDescent="0.2">
      <c r="B4800" s="71" t="s">
        <v>7251</v>
      </c>
      <c r="C4800" s="72" t="s">
        <v>7250</v>
      </c>
      <c r="D4800" s="72" t="s">
        <v>5220</v>
      </c>
      <c r="E4800" s="72" t="s">
        <v>10118</v>
      </c>
      <c r="F4800" s="72" t="s">
        <v>9983</v>
      </c>
      <c r="G4800" s="116">
        <v>2196</v>
      </c>
      <c r="H4800" s="73">
        <v>199.6</v>
      </c>
      <c r="I4800" s="70">
        <v>11.002004008016</v>
      </c>
      <c r="J4800" s="74">
        <v>2493.8785706240901</v>
      </c>
      <c r="K4800" s="73">
        <v>200.69311111111099</v>
      </c>
      <c r="L4800" s="75">
        <v>12.4263287205877</v>
      </c>
    </row>
    <row r="4801" spans="2:12" x14ac:dyDescent="0.2">
      <c r="B4801" s="71" t="s">
        <v>7251</v>
      </c>
      <c r="C4801" s="72" t="s">
        <v>7250</v>
      </c>
      <c r="D4801" s="72" t="s">
        <v>5221</v>
      </c>
      <c r="E4801" s="72" t="s">
        <v>10118</v>
      </c>
      <c r="F4801" s="72" t="s">
        <v>9983</v>
      </c>
      <c r="G4801" s="116">
        <v>238887</v>
      </c>
      <c r="H4801" s="73">
        <v>2980.7</v>
      </c>
      <c r="I4801" s="70">
        <v>80.144596906766907</v>
      </c>
      <c r="J4801" s="74">
        <v>257499.99980678901</v>
      </c>
      <c r="K4801" s="73">
        <v>2939.5894888888902</v>
      </c>
      <c r="L4801" s="75">
        <v>87.597265121572903</v>
      </c>
    </row>
    <row r="4802" spans="2:12" x14ac:dyDescent="0.2">
      <c r="B4802" s="71" t="s">
        <v>7251</v>
      </c>
      <c r="C4802" s="72" t="s">
        <v>7250</v>
      </c>
      <c r="D4802" s="72" t="s">
        <v>5222</v>
      </c>
      <c r="E4802" s="72" t="s">
        <v>10118</v>
      </c>
      <c r="F4802" s="72" t="s">
        <v>9983</v>
      </c>
      <c r="G4802" s="116">
        <v>11240</v>
      </c>
      <c r="H4802" s="73">
        <v>343</v>
      </c>
      <c r="I4802" s="70">
        <v>32.7696793002915</v>
      </c>
      <c r="J4802" s="74">
        <v>14998.8702660863</v>
      </c>
      <c r="K4802" s="73">
        <v>349.15548888888901</v>
      </c>
      <c r="L4802" s="75">
        <v>42.957566881783499</v>
      </c>
    </row>
    <row r="4803" spans="2:12" x14ac:dyDescent="0.2">
      <c r="B4803" s="71" t="s">
        <v>7251</v>
      </c>
      <c r="C4803" s="72" t="s">
        <v>7250</v>
      </c>
      <c r="D4803" s="72" t="s">
        <v>5223</v>
      </c>
      <c r="E4803" s="72" t="s">
        <v>10118</v>
      </c>
      <c r="F4803" s="72" t="s">
        <v>9983</v>
      </c>
      <c r="G4803" s="116">
        <v>2228</v>
      </c>
      <c r="H4803" s="73">
        <v>148</v>
      </c>
      <c r="I4803" s="70">
        <v>15.054054054054101</v>
      </c>
      <c r="J4803" s="74">
        <v>2333.008689276</v>
      </c>
      <c r="K4803" s="73">
        <v>148.4504</v>
      </c>
      <c r="L4803" s="75">
        <v>15.7157453888706</v>
      </c>
    </row>
    <row r="4804" spans="2:12" x14ac:dyDescent="0.2">
      <c r="B4804" s="71" t="s">
        <v>7251</v>
      </c>
      <c r="C4804" s="72" t="s">
        <v>7250</v>
      </c>
      <c r="D4804" s="72" t="s">
        <v>9039</v>
      </c>
      <c r="E4804" s="72" t="s">
        <v>10118</v>
      </c>
      <c r="F4804" s="72" t="s">
        <v>9990</v>
      </c>
      <c r="G4804" s="116">
        <v>0</v>
      </c>
      <c r="H4804" s="73">
        <v>30.2</v>
      </c>
      <c r="I4804" s="70">
        <v>0</v>
      </c>
      <c r="J4804" s="74">
        <v>0</v>
      </c>
      <c r="K4804" s="73">
        <v>30.589066666666699</v>
      </c>
      <c r="L4804" s="75">
        <v>0</v>
      </c>
    </row>
    <row r="4805" spans="2:12" x14ac:dyDescent="0.2">
      <c r="B4805" s="71" t="s">
        <v>7251</v>
      </c>
      <c r="C4805" s="72" t="s">
        <v>7250</v>
      </c>
      <c r="D4805" s="72" t="s">
        <v>5224</v>
      </c>
      <c r="E4805" s="72" t="s">
        <v>10118</v>
      </c>
      <c r="F4805" s="72" t="s">
        <v>9983</v>
      </c>
      <c r="G4805" s="116">
        <v>10441</v>
      </c>
      <c r="H4805" s="73">
        <v>600.4</v>
      </c>
      <c r="I4805" s="70">
        <v>17.390073284477001</v>
      </c>
      <c r="J4805" s="74">
        <v>11237.365012996301</v>
      </c>
      <c r="K4805" s="73">
        <v>601.83868888888901</v>
      </c>
      <c r="L4805" s="75">
        <v>18.671722540374802</v>
      </c>
    </row>
    <row r="4806" spans="2:12" x14ac:dyDescent="0.2">
      <c r="B4806" s="71" t="s">
        <v>7251</v>
      </c>
      <c r="C4806" s="72" t="s">
        <v>7250</v>
      </c>
      <c r="D4806" s="72" t="s">
        <v>5225</v>
      </c>
      <c r="E4806" s="72" t="s">
        <v>10118</v>
      </c>
      <c r="F4806" s="72" t="s">
        <v>9983</v>
      </c>
      <c r="G4806" s="116">
        <v>56804</v>
      </c>
      <c r="H4806" s="73">
        <v>810.5</v>
      </c>
      <c r="I4806" s="70">
        <v>70.085132634176404</v>
      </c>
      <c r="J4806" s="74">
        <v>62302.638013303003</v>
      </c>
      <c r="K4806" s="73">
        <v>812.78151111111094</v>
      </c>
      <c r="L4806" s="75">
        <v>76.653611286177494</v>
      </c>
    </row>
    <row r="4807" spans="2:12" x14ac:dyDescent="0.2">
      <c r="B4807" s="71" t="s">
        <v>7251</v>
      </c>
      <c r="C4807" s="72" t="s">
        <v>7250</v>
      </c>
      <c r="D4807" s="72" t="s">
        <v>5226</v>
      </c>
      <c r="E4807" s="72" t="s">
        <v>10118</v>
      </c>
      <c r="F4807" s="72" t="s">
        <v>9983</v>
      </c>
      <c r="G4807" s="116">
        <v>1473</v>
      </c>
      <c r="H4807" s="73">
        <v>57.9</v>
      </c>
      <c r="I4807" s="70">
        <v>25.440414507772001</v>
      </c>
      <c r="J4807" s="74">
        <v>1641.43902012381</v>
      </c>
      <c r="K4807" s="73">
        <v>59.114688888888899</v>
      </c>
      <c r="L4807" s="75">
        <v>27.767024591959501</v>
      </c>
    </row>
    <row r="4808" spans="2:12" x14ac:dyDescent="0.2">
      <c r="B4808" s="71" t="s">
        <v>7251</v>
      </c>
      <c r="C4808" s="72" t="s">
        <v>7250</v>
      </c>
      <c r="D4808" s="72" t="s">
        <v>5227</v>
      </c>
      <c r="E4808" s="72" t="s">
        <v>10118</v>
      </c>
      <c r="F4808" s="72" t="s">
        <v>9983</v>
      </c>
      <c r="G4808" s="116">
        <v>781</v>
      </c>
      <c r="H4808" s="73">
        <v>82.3</v>
      </c>
      <c r="I4808" s="70">
        <v>9.4896719319562592</v>
      </c>
      <c r="J4808" s="74">
        <v>494.072382013641</v>
      </c>
      <c r="K4808" s="73">
        <v>81.532733333333297</v>
      </c>
      <c r="L4808" s="75">
        <v>6.05980398073625</v>
      </c>
    </row>
    <row r="4809" spans="2:12" x14ac:dyDescent="0.2">
      <c r="B4809" s="71" t="s">
        <v>7251</v>
      </c>
      <c r="C4809" s="72" t="s">
        <v>7250</v>
      </c>
      <c r="D4809" s="72" t="s">
        <v>5228</v>
      </c>
      <c r="E4809" s="72" t="s">
        <v>10118</v>
      </c>
      <c r="F4809" s="72" t="s">
        <v>9983</v>
      </c>
      <c r="G4809" s="116">
        <v>5554</v>
      </c>
      <c r="H4809" s="73">
        <v>206.4</v>
      </c>
      <c r="I4809" s="70">
        <v>26.908914728682198</v>
      </c>
      <c r="J4809" s="74">
        <v>6135.6670736472097</v>
      </c>
      <c r="K4809" s="73">
        <v>209.152688888889</v>
      </c>
      <c r="L4809" s="75">
        <v>29.3358268843809</v>
      </c>
    </row>
    <row r="4810" spans="2:12" x14ac:dyDescent="0.2">
      <c r="B4810" s="71" t="s">
        <v>7251</v>
      </c>
      <c r="C4810" s="72" t="s">
        <v>7250</v>
      </c>
      <c r="D4810" s="72" t="s">
        <v>5229</v>
      </c>
      <c r="E4810" s="72" t="s">
        <v>10118</v>
      </c>
      <c r="F4810" s="72" t="s">
        <v>9983</v>
      </c>
      <c r="G4810" s="116">
        <v>818</v>
      </c>
      <c r="H4810" s="73">
        <v>66.099999999999994</v>
      </c>
      <c r="I4810" s="70">
        <v>12.375189107413</v>
      </c>
      <c r="J4810" s="74">
        <v>514.12213969404195</v>
      </c>
      <c r="K4810" s="73">
        <v>64.602688888888906</v>
      </c>
      <c r="L4810" s="75">
        <v>7.9582158039627204</v>
      </c>
    </row>
    <row r="4811" spans="2:12" x14ac:dyDescent="0.2">
      <c r="B4811" s="71" t="s">
        <v>7251</v>
      </c>
      <c r="C4811" s="72" t="s">
        <v>7250</v>
      </c>
      <c r="D4811" s="72" t="s">
        <v>9040</v>
      </c>
      <c r="E4811" s="72" t="s">
        <v>10118</v>
      </c>
      <c r="F4811" s="72" t="s">
        <v>9990</v>
      </c>
      <c r="G4811" s="116">
        <v>0</v>
      </c>
      <c r="H4811" s="73">
        <v>37.5</v>
      </c>
      <c r="I4811" s="70">
        <v>0</v>
      </c>
      <c r="J4811" s="74">
        <v>0</v>
      </c>
      <c r="K4811" s="73">
        <v>36.957977777777799</v>
      </c>
      <c r="L4811" s="75">
        <v>0</v>
      </c>
    </row>
    <row r="4812" spans="2:12" x14ac:dyDescent="0.2">
      <c r="B4812" s="71" t="s">
        <v>7251</v>
      </c>
      <c r="C4812" s="72" t="s">
        <v>7250</v>
      </c>
      <c r="D4812" s="72" t="s">
        <v>4012</v>
      </c>
      <c r="E4812" s="72" t="s">
        <v>10118</v>
      </c>
      <c r="F4812" s="72" t="s">
        <v>9983</v>
      </c>
      <c r="G4812" s="116">
        <v>14182</v>
      </c>
      <c r="H4812" s="73">
        <v>366.7</v>
      </c>
      <c r="I4812" s="70">
        <v>38.674665939459999</v>
      </c>
      <c r="J4812" s="74">
        <v>16105.315562754</v>
      </c>
      <c r="K4812" s="73">
        <v>364.58395555555597</v>
      </c>
      <c r="L4812" s="75">
        <v>44.1745044381138</v>
      </c>
    </row>
    <row r="4813" spans="2:12" x14ac:dyDescent="0.2">
      <c r="B4813" s="71" t="s">
        <v>7251</v>
      </c>
      <c r="C4813" s="72" t="s">
        <v>7250</v>
      </c>
      <c r="D4813" s="72" t="s">
        <v>5995</v>
      </c>
      <c r="E4813" s="72" t="s">
        <v>10118</v>
      </c>
      <c r="F4813" s="72" t="s">
        <v>9983</v>
      </c>
      <c r="G4813" s="116">
        <v>5364</v>
      </c>
      <c r="H4813" s="73">
        <v>354.3</v>
      </c>
      <c r="I4813" s="70">
        <v>15.1397121083827</v>
      </c>
      <c r="J4813" s="74">
        <v>8665.2466837960892</v>
      </c>
      <c r="K4813" s="73">
        <v>363.00724444444398</v>
      </c>
      <c r="L4813" s="75">
        <v>23.870726594059001</v>
      </c>
    </row>
    <row r="4814" spans="2:12" x14ac:dyDescent="0.2">
      <c r="B4814" s="71" t="s">
        <v>7251</v>
      </c>
      <c r="C4814" s="72" t="s">
        <v>7250</v>
      </c>
      <c r="D4814" s="72" t="s">
        <v>9041</v>
      </c>
      <c r="E4814" s="72" t="s">
        <v>10118</v>
      </c>
      <c r="F4814" s="72" t="s">
        <v>9990</v>
      </c>
      <c r="G4814" s="116">
        <v>0</v>
      </c>
      <c r="H4814" s="73">
        <v>75.400000000000006</v>
      </c>
      <c r="I4814" s="70">
        <v>0</v>
      </c>
      <c r="J4814" s="74">
        <v>0</v>
      </c>
      <c r="K4814" s="73">
        <v>74.360222222222205</v>
      </c>
      <c r="L4814" s="75">
        <v>0</v>
      </c>
    </row>
    <row r="4815" spans="2:12" x14ac:dyDescent="0.2">
      <c r="B4815" s="71" t="s">
        <v>7251</v>
      </c>
      <c r="C4815" s="72" t="s">
        <v>7250</v>
      </c>
      <c r="D4815" s="72" t="s">
        <v>5230</v>
      </c>
      <c r="E4815" s="72" t="s">
        <v>10118</v>
      </c>
      <c r="F4815" s="72" t="s">
        <v>9983</v>
      </c>
      <c r="G4815" s="116">
        <v>6043</v>
      </c>
      <c r="H4815" s="73">
        <v>402.8</v>
      </c>
      <c r="I4815" s="70">
        <v>15.0024826216485</v>
      </c>
      <c r="J4815" s="74">
        <v>6425.4098003629297</v>
      </c>
      <c r="K4815" s="73">
        <v>403.73931111111102</v>
      </c>
      <c r="L4815" s="75">
        <v>15.914749006431601</v>
      </c>
    </row>
    <row r="4816" spans="2:12" x14ac:dyDescent="0.2">
      <c r="B4816" s="71" t="s">
        <v>7251</v>
      </c>
      <c r="C4816" s="72" t="s">
        <v>7250</v>
      </c>
      <c r="D4816" s="72" t="s">
        <v>5231</v>
      </c>
      <c r="E4816" s="72" t="s">
        <v>10118</v>
      </c>
      <c r="F4816" s="72" t="s">
        <v>9983</v>
      </c>
      <c r="G4816" s="116">
        <v>5872</v>
      </c>
      <c r="H4816" s="73">
        <v>145.80000000000001</v>
      </c>
      <c r="I4816" s="70">
        <v>40.274348422496601</v>
      </c>
      <c r="J4816" s="74">
        <v>5993.7621285457799</v>
      </c>
      <c r="K4816" s="73">
        <v>149.455444444444</v>
      </c>
      <c r="L4816" s="75">
        <v>40.104006587553798</v>
      </c>
    </row>
    <row r="4817" spans="2:12" x14ac:dyDescent="0.2">
      <c r="B4817" s="71" t="s">
        <v>7251</v>
      </c>
      <c r="C4817" s="72" t="s">
        <v>7250</v>
      </c>
      <c r="D4817" s="72" t="s">
        <v>5232</v>
      </c>
      <c r="E4817" s="72" t="s">
        <v>10118</v>
      </c>
      <c r="F4817" s="72" t="s">
        <v>9983</v>
      </c>
      <c r="G4817" s="116">
        <v>8898</v>
      </c>
      <c r="H4817" s="73">
        <v>351.6</v>
      </c>
      <c r="I4817" s="70">
        <v>25.307167235494902</v>
      </c>
      <c r="J4817" s="74">
        <v>11801.6959709497</v>
      </c>
      <c r="K4817" s="73">
        <v>354.0446</v>
      </c>
      <c r="L4817" s="75">
        <v>33.333924513888</v>
      </c>
    </row>
    <row r="4818" spans="2:12" x14ac:dyDescent="0.2">
      <c r="B4818" s="71" t="s">
        <v>7251</v>
      </c>
      <c r="C4818" s="72" t="s">
        <v>7250</v>
      </c>
      <c r="D4818" s="72" t="s">
        <v>5233</v>
      </c>
      <c r="E4818" s="72" t="s">
        <v>10118</v>
      </c>
      <c r="F4818" s="72" t="s">
        <v>9983</v>
      </c>
      <c r="G4818" s="116">
        <v>482</v>
      </c>
      <c r="H4818" s="73">
        <v>49.3</v>
      </c>
      <c r="I4818" s="70">
        <v>9.7768762677484808</v>
      </c>
      <c r="J4818" s="74">
        <v>706.80613494010504</v>
      </c>
      <c r="K4818" s="73">
        <v>48.781133333333301</v>
      </c>
      <c r="L4818" s="75">
        <v>14.489334024085201</v>
      </c>
    </row>
    <row r="4819" spans="2:12" x14ac:dyDescent="0.2">
      <c r="B4819" s="71" t="s">
        <v>7251</v>
      </c>
      <c r="C4819" s="72" t="s">
        <v>7250</v>
      </c>
      <c r="D4819" s="72" t="s">
        <v>5234</v>
      </c>
      <c r="E4819" s="72" t="s">
        <v>10118</v>
      </c>
      <c r="F4819" s="72" t="s">
        <v>9983</v>
      </c>
      <c r="G4819" s="116">
        <v>2846</v>
      </c>
      <c r="H4819" s="73">
        <v>172.1</v>
      </c>
      <c r="I4819" s="70">
        <v>16.536897152818099</v>
      </c>
      <c r="J4819" s="74">
        <v>3176.3360991294999</v>
      </c>
      <c r="K4819" s="73">
        <v>174.65451111111099</v>
      </c>
      <c r="L4819" s="75">
        <v>18.186395982115702</v>
      </c>
    </row>
    <row r="4820" spans="2:12" x14ac:dyDescent="0.2">
      <c r="B4820" s="71" t="s">
        <v>7251</v>
      </c>
      <c r="C4820" s="72" t="s">
        <v>7250</v>
      </c>
      <c r="D4820" s="72" t="s">
        <v>5235</v>
      </c>
      <c r="E4820" s="72" t="s">
        <v>10118</v>
      </c>
      <c r="F4820" s="72" t="s">
        <v>9983</v>
      </c>
      <c r="G4820" s="116">
        <v>1832</v>
      </c>
      <c r="H4820" s="73">
        <v>76.400000000000006</v>
      </c>
      <c r="I4820" s="70">
        <v>23.979057591623</v>
      </c>
      <c r="J4820" s="74">
        <v>2089.0832267464498</v>
      </c>
      <c r="K4820" s="73">
        <v>77.151044444444494</v>
      </c>
      <c r="L4820" s="75">
        <v>27.0778346785801</v>
      </c>
    </row>
    <row r="4821" spans="2:12" x14ac:dyDescent="0.2">
      <c r="B4821" s="71" t="s">
        <v>7251</v>
      </c>
      <c r="C4821" s="72" t="s">
        <v>7250</v>
      </c>
      <c r="D4821" s="72" t="s">
        <v>6431</v>
      </c>
      <c r="E4821" s="72" t="s">
        <v>10118</v>
      </c>
      <c r="F4821" s="72" t="s">
        <v>9983</v>
      </c>
      <c r="G4821" s="116">
        <v>660</v>
      </c>
      <c r="H4821" s="73">
        <v>84</v>
      </c>
      <c r="I4821" s="70">
        <v>7.8571428571428603</v>
      </c>
      <c r="J4821" s="74">
        <v>875.17084766437597</v>
      </c>
      <c r="K4821" s="73">
        <v>84.588155555555502</v>
      </c>
      <c r="L4821" s="75">
        <v>10.346257604465499</v>
      </c>
    </row>
    <row r="4822" spans="2:12" x14ac:dyDescent="0.2">
      <c r="B4822" s="71" t="s">
        <v>7251</v>
      </c>
      <c r="C4822" s="72" t="s">
        <v>7250</v>
      </c>
      <c r="D4822" s="72" t="s">
        <v>5236</v>
      </c>
      <c r="E4822" s="72" t="s">
        <v>10118</v>
      </c>
      <c r="F4822" s="72" t="s">
        <v>9983</v>
      </c>
      <c r="G4822" s="116">
        <v>6998</v>
      </c>
      <c r="H4822" s="73">
        <v>481.8</v>
      </c>
      <c r="I4822" s="70">
        <v>14.524699045247001</v>
      </c>
      <c r="J4822" s="74">
        <v>8105.6142706194096</v>
      </c>
      <c r="K4822" s="73">
        <v>484.04051111111102</v>
      </c>
      <c r="L4822" s="75">
        <v>16.745735293959299</v>
      </c>
    </row>
    <row r="4823" spans="2:12" x14ac:dyDescent="0.2">
      <c r="B4823" s="71" t="s">
        <v>7251</v>
      </c>
      <c r="C4823" s="72" t="s">
        <v>7250</v>
      </c>
      <c r="D4823" s="72" t="s">
        <v>5237</v>
      </c>
      <c r="E4823" s="72" t="s">
        <v>10118</v>
      </c>
      <c r="F4823" s="72" t="s">
        <v>9983</v>
      </c>
      <c r="G4823" s="116">
        <v>9439</v>
      </c>
      <c r="H4823" s="73">
        <v>467.2</v>
      </c>
      <c r="I4823" s="70">
        <v>20.203339041095902</v>
      </c>
      <c r="J4823" s="74">
        <v>10126.1891579121</v>
      </c>
      <c r="K4823" s="73">
        <v>471.65331111111101</v>
      </c>
      <c r="L4823" s="75">
        <v>21.4695602031438</v>
      </c>
    </row>
    <row r="4824" spans="2:12" x14ac:dyDescent="0.2">
      <c r="B4824" s="71" t="s">
        <v>7251</v>
      </c>
      <c r="C4824" s="72" t="s">
        <v>7250</v>
      </c>
      <c r="D4824" s="72" t="s">
        <v>5238</v>
      </c>
      <c r="E4824" s="72" t="s">
        <v>10118</v>
      </c>
      <c r="F4824" s="72" t="s">
        <v>9983</v>
      </c>
      <c r="G4824" s="116">
        <v>4270</v>
      </c>
      <c r="H4824" s="73">
        <v>196.7</v>
      </c>
      <c r="I4824" s="70">
        <v>21.708185053380799</v>
      </c>
      <c r="J4824" s="74">
        <v>4499.5202713551198</v>
      </c>
      <c r="K4824" s="73">
        <v>198.700444444444</v>
      </c>
      <c r="L4824" s="75">
        <v>22.644741857198799</v>
      </c>
    </row>
    <row r="4825" spans="2:12" x14ac:dyDescent="0.2">
      <c r="B4825" s="71" t="s">
        <v>7251</v>
      </c>
      <c r="C4825" s="72" t="s">
        <v>7250</v>
      </c>
      <c r="D4825" s="72" t="s">
        <v>5239</v>
      </c>
      <c r="E4825" s="72" t="s">
        <v>10118</v>
      </c>
      <c r="F4825" s="72" t="s">
        <v>9983</v>
      </c>
      <c r="G4825" s="116">
        <v>24897</v>
      </c>
      <c r="H4825" s="73">
        <v>755.8</v>
      </c>
      <c r="I4825" s="70">
        <v>32.9412543000794</v>
      </c>
      <c r="J4825" s="74">
        <v>18682.2646341773</v>
      </c>
      <c r="K4825" s="73">
        <v>757.16106666666701</v>
      </c>
      <c r="L4825" s="75">
        <v>24.674095719718199</v>
      </c>
    </row>
    <row r="4826" spans="2:12" x14ac:dyDescent="0.2">
      <c r="B4826" s="71" t="s">
        <v>7251</v>
      </c>
      <c r="C4826" s="72" t="s">
        <v>7250</v>
      </c>
      <c r="D4826" s="72" t="s">
        <v>9042</v>
      </c>
      <c r="E4826" s="72" t="s">
        <v>10118</v>
      </c>
      <c r="F4826" s="72" t="s">
        <v>9990</v>
      </c>
      <c r="G4826" s="116">
        <v>0</v>
      </c>
      <c r="H4826" s="73">
        <v>27.2</v>
      </c>
      <c r="I4826" s="70">
        <v>0</v>
      </c>
      <c r="J4826" s="74">
        <v>0</v>
      </c>
      <c r="K4826" s="73">
        <v>28.044333333333299</v>
      </c>
      <c r="L4826" s="75">
        <v>0</v>
      </c>
    </row>
    <row r="4827" spans="2:12" x14ac:dyDescent="0.2">
      <c r="B4827" s="71" t="s">
        <v>7251</v>
      </c>
      <c r="C4827" s="72" t="s">
        <v>7250</v>
      </c>
      <c r="D4827" s="72" t="s">
        <v>9043</v>
      </c>
      <c r="E4827" s="72" t="s">
        <v>10118</v>
      </c>
      <c r="F4827" s="72" t="s">
        <v>9990</v>
      </c>
      <c r="G4827" s="116">
        <v>0</v>
      </c>
      <c r="H4827" s="73">
        <v>59.5</v>
      </c>
      <c r="I4827" s="70">
        <v>0</v>
      </c>
      <c r="J4827" s="74">
        <v>0</v>
      </c>
      <c r="K4827" s="73">
        <v>58.441755555555602</v>
      </c>
      <c r="L4827" s="75">
        <v>0</v>
      </c>
    </row>
    <row r="4828" spans="2:12" x14ac:dyDescent="0.2">
      <c r="B4828" s="71" t="s">
        <v>7251</v>
      </c>
      <c r="C4828" s="72" t="s">
        <v>7250</v>
      </c>
      <c r="D4828" s="72" t="s">
        <v>5240</v>
      </c>
      <c r="E4828" s="72" t="s">
        <v>10118</v>
      </c>
      <c r="F4828" s="72" t="s">
        <v>9983</v>
      </c>
      <c r="G4828" s="116">
        <v>3831</v>
      </c>
      <c r="H4828" s="73">
        <v>144.5</v>
      </c>
      <c r="I4828" s="70">
        <v>26.512110726643598</v>
      </c>
      <c r="J4828" s="74">
        <v>3804.80616493038</v>
      </c>
      <c r="K4828" s="73">
        <v>143.553666666667</v>
      </c>
      <c r="L4828" s="75">
        <v>26.504416454685099</v>
      </c>
    </row>
    <row r="4829" spans="2:12" x14ac:dyDescent="0.2">
      <c r="B4829" s="71" t="s">
        <v>7251</v>
      </c>
      <c r="C4829" s="72" t="s">
        <v>7250</v>
      </c>
      <c r="D4829" s="72" t="s">
        <v>5241</v>
      </c>
      <c r="E4829" s="72" t="s">
        <v>10118</v>
      </c>
      <c r="F4829" s="72" t="s">
        <v>9983</v>
      </c>
      <c r="G4829" s="116">
        <v>1157</v>
      </c>
      <c r="H4829" s="73">
        <v>58.7</v>
      </c>
      <c r="I4829" s="70">
        <v>19.710391822827901</v>
      </c>
      <c r="J4829" s="74">
        <v>1617.46529956923</v>
      </c>
      <c r="K4829" s="73">
        <v>61.873933333333298</v>
      </c>
      <c r="L4829" s="75">
        <v>26.141303977806899</v>
      </c>
    </row>
    <row r="4830" spans="2:12" x14ac:dyDescent="0.2">
      <c r="B4830" s="71" t="s">
        <v>7251</v>
      </c>
      <c r="C4830" s="72" t="s">
        <v>7250</v>
      </c>
      <c r="D4830" s="72" t="s">
        <v>6002</v>
      </c>
      <c r="E4830" s="72" t="s">
        <v>10118</v>
      </c>
      <c r="F4830" s="72" t="s">
        <v>9983</v>
      </c>
      <c r="G4830" s="116">
        <v>540</v>
      </c>
      <c r="H4830" s="73">
        <v>131.9</v>
      </c>
      <c r="I4830" s="70">
        <v>4.09401061410159</v>
      </c>
      <c r="J4830" s="74">
        <v>1355.9037825292401</v>
      </c>
      <c r="K4830" s="73">
        <v>131.51926666666699</v>
      </c>
      <c r="L4830" s="75">
        <v>10.3095448818594</v>
      </c>
    </row>
    <row r="4831" spans="2:12" x14ac:dyDescent="0.2">
      <c r="B4831" s="71" t="s">
        <v>7251</v>
      </c>
      <c r="C4831" s="72" t="s">
        <v>7250</v>
      </c>
      <c r="D4831" s="72" t="s">
        <v>6003</v>
      </c>
      <c r="E4831" s="72" t="s">
        <v>10118</v>
      </c>
      <c r="F4831" s="72" t="s">
        <v>9983</v>
      </c>
      <c r="G4831" s="116">
        <v>12907</v>
      </c>
      <c r="H4831" s="73">
        <v>365.7</v>
      </c>
      <c r="I4831" s="70">
        <v>35.293956795187299</v>
      </c>
      <c r="J4831" s="74">
        <v>13211.0237395285</v>
      </c>
      <c r="K4831" s="73">
        <v>372.0668</v>
      </c>
      <c r="L4831" s="75">
        <v>35.507128664875502</v>
      </c>
    </row>
    <row r="4832" spans="2:12" x14ac:dyDescent="0.2">
      <c r="B4832" s="71" t="s">
        <v>7251</v>
      </c>
      <c r="C4832" s="72" t="s">
        <v>7250</v>
      </c>
      <c r="D4832" s="72" t="s">
        <v>6443</v>
      </c>
      <c r="E4832" s="72" t="s">
        <v>10118</v>
      </c>
      <c r="F4832" s="72" t="s">
        <v>9983</v>
      </c>
      <c r="G4832" s="116">
        <v>212782</v>
      </c>
      <c r="H4832" s="73">
        <v>6499.6</v>
      </c>
      <c r="I4832" s="70">
        <v>32.737706935811403</v>
      </c>
      <c r="J4832" s="74">
        <v>245418.00467793699</v>
      </c>
      <c r="K4832" s="73">
        <v>6668.37</v>
      </c>
      <c r="L4832" s="75">
        <v>36.8032974591897</v>
      </c>
    </row>
    <row r="4833" spans="2:12" x14ac:dyDescent="0.2">
      <c r="B4833" s="71" t="s">
        <v>7251</v>
      </c>
      <c r="C4833" s="72" t="s">
        <v>7250</v>
      </c>
      <c r="D4833" s="72" t="s">
        <v>6004</v>
      </c>
      <c r="E4833" s="72" t="s">
        <v>10118</v>
      </c>
      <c r="F4833" s="72" t="s">
        <v>9983</v>
      </c>
      <c r="G4833" s="116">
        <v>65469</v>
      </c>
      <c r="H4833" s="73">
        <v>1007.6</v>
      </c>
      <c r="I4833" s="70">
        <v>64.975188566891603</v>
      </c>
      <c r="J4833" s="74">
        <v>67134.428808644006</v>
      </c>
      <c r="K4833" s="73">
        <v>1016.0738</v>
      </c>
      <c r="L4833" s="75">
        <v>66.072394356240693</v>
      </c>
    </row>
    <row r="4834" spans="2:12" x14ac:dyDescent="0.2">
      <c r="B4834" s="71" t="s">
        <v>7251</v>
      </c>
      <c r="C4834" s="72" t="s">
        <v>7250</v>
      </c>
      <c r="D4834" s="72" t="s">
        <v>6005</v>
      </c>
      <c r="E4834" s="72" t="s">
        <v>10118</v>
      </c>
      <c r="F4834" s="72" t="s">
        <v>9983</v>
      </c>
      <c r="G4834" s="116">
        <v>2329</v>
      </c>
      <c r="H4834" s="73">
        <v>147.80000000000001</v>
      </c>
      <c r="I4834" s="70">
        <v>15.7577807848444</v>
      </c>
      <c r="J4834" s="74">
        <v>2803.04829439987</v>
      </c>
      <c r="K4834" s="73">
        <v>148.512466666667</v>
      </c>
      <c r="L4834" s="75">
        <v>18.874161592718401</v>
      </c>
    </row>
    <row r="4835" spans="2:12" x14ac:dyDescent="0.2">
      <c r="B4835" s="71" t="s">
        <v>7251</v>
      </c>
      <c r="C4835" s="72" t="s">
        <v>7250</v>
      </c>
      <c r="D4835" s="72" t="s">
        <v>9044</v>
      </c>
      <c r="E4835" s="72" t="s">
        <v>10118</v>
      </c>
      <c r="F4835" s="72" t="s">
        <v>9990</v>
      </c>
      <c r="G4835" s="116">
        <v>0</v>
      </c>
      <c r="H4835" s="73">
        <v>31.6</v>
      </c>
      <c r="I4835" s="70">
        <v>0</v>
      </c>
      <c r="J4835" s="74">
        <v>0</v>
      </c>
      <c r="K4835" s="73">
        <v>32.405333333333303</v>
      </c>
      <c r="L4835" s="75">
        <v>0</v>
      </c>
    </row>
    <row r="4836" spans="2:12" x14ac:dyDescent="0.2">
      <c r="B4836" s="71" t="s">
        <v>7251</v>
      </c>
      <c r="C4836" s="72" t="s">
        <v>7250</v>
      </c>
      <c r="D4836" s="72" t="s">
        <v>6006</v>
      </c>
      <c r="E4836" s="72" t="s">
        <v>10118</v>
      </c>
      <c r="F4836" s="72" t="s">
        <v>9983</v>
      </c>
      <c r="G4836" s="116">
        <v>1395</v>
      </c>
      <c r="H4836" s="73">
        <v>154.1</v>
      </c>
      <c r="I4836" s="70">
        <v>9.0525632706035104</v>
      </c>
      <c r="J4836" s="74">
        <v>1417.7726362993101</v>
      </c>
      <c r="K4836" s="73">
        <v>156.660622222222</v>
      </c>
      <c r="L4836" s="75">
        <v>9.0499617337674501</v>
      </c>
    </row>
    <row r="4837" spans="2:12" x14ac:dyDescent="0.2">
      <c r="B4837" s="71" t="s">
        <v>7251</v>
      </c>
      <c r="C4837" s="72" t="s">
        <v>7250</v>
      </c>
      <c r="D4837" s="72" t="s">
        <v>6007</v>
      </c>
      <c r="E4837" s="72" t="s">
        <v>10118</v>
      </c>
      <c r="F4837" s="72" t="s">
        <v>9983</v>
      </c>
      <c r="G4837" s="116">
        <v>430</v>
      </c>
      <c r="H4837" s="73">
        <v>40.5</v>
      </c>
      <c r="I4837" s="70">
        <v>10.617283950617299</v>
      </c>
      <c r="J4837" s="74">
        <v>465.13574326388903</v>
      </c>
      <c r="K4837" s="73">
        <v>40.968355555555597</v>
      </c>
      <c r="L4837" s="75">
        <v>11.3535370643114</v>
      </c>
    </row>
    <row r="4838" spans="2:12" x14ac:dyDescent="0.2">
      <c r="B4838" s="71" t="s">
        <v>7251</v>
      </c>
      <c r="C4838" s="72" t="s">
        <v>7250</v>
      </c>
      <c r="D4838" s="72" t="s">
        <v>6008</v>
      </c>
      <c r="E4838" s="72" t="s">
        <v>10118</v>
      </c>
      <c r="F4838" s="72" t="s">
        <v>9983</v>
      </c>
      <c r="G4838" s="116">
        <v>2706</v>
      </c>
      <c r="H4838" s="73">
        <v>99.3</v>
      </c>
      <c r="I4838" s="70">
        <v>27.250755287009099</v>
      </c>
      <c r="J4838" s="74">
        <v>2806.9496854939498</v>
      </c>
      <c r="K4838" s="73">
        <v>99.811911111111101</v>
      </c>
      <c r="L4838" s="75">
        <v>28.1223919494863</v>
      </c>
    </row>
    <row r="4839" spans="2:12" x14ac:dyDescent="0.2">
      <c r="B4839" s="71" t="s">
        <v>7251</v>
      </c>
      <c r="C4839" s="72" t="s">
        <v>7250</v>
      </c>
      <c r="D4839" s="72" t="s">
        <v>6009</v>
      </c>
      <c r="E4839" s="72" t="s">
        <v>10118</v>
      </c>
      <c r="F4839" s="72" t="s">
        <v>9983</v>
      </c>
      <c r="G4839" s="116">
        <v>30330</v>
      </c>
      <c r="H4839" s="73">
        <v>1119.2</v>
      </c>
      <c r="I4839" s="70">
        <v>27.099714081486798</v>
      </c>
      <c r="J4839" s="74">
        <v>39335.3870106049</v>
      </c>
      <c r="K4839" s="73">
        <v>1122.06406666667</v>
      </c>
      <c r="L4839" s="75">
        <v>35.056275465142697</v>
      </c>
    </row>
    <row r="4840" spans="2:12" x14ac:dyDescent="0.2">
      <c r="B4840" s="71" t="s">
        <v>7251</v>
      </c>
      <c r="C4840" s="72" t="s">
        <v>7250</v>
      </c>
      <c r="D4840" s="72" t="s">
        <v>6010</v>
      </c>
      <c r="E4840" s="72" t="s">
        <v>10118</v>
      </c>
      <c r="F4840" s="72" t="s">
        <v>9983</v>
      </c>
      <c r="G4840" s="116">
        <v>292</v>
      </c>
      <c r="H4840" s="73">
        <v>65.400000000000006</v>
      </c>
      <c r="I4840" s="70">
        <v>4.4648318042813404</v>
      </c>
      <c r="J4840" s="74">
        <v>350.40615009132102</v>
      </c>
      <c r="K4840" s="73">
        <v>66.851244444444404</v>
      </c>
      <c r="L4840" s="75">
        <v>5.2415800633677003</v>
      </c>
    </row>
    <row r="4841" spans="2:12" x14ac:dyDescent="0.2">
      <c r="B4841" s="71" t="s">
        <v>7251</v>
      </c>
      <c r="C4841" s="72" t="s">
        <v>7250</v>
      </c>
      <c r="D4841" s="72" t="s">
        <v>6011</v>
      </c>
      <c r="E4841" s="72" t="s">
        <v>10118</v>
      </c>
      <c r="F4841" s="72" t="s">
        <v>9983</v>
      </c>
      <c r="G4841" s="116">
        <v>3094</v>
      </c>
      <c r="H4841" s="73">
        <v>153.4</v>
      </c>
      <c r="I4841" s="70">
        <v>20.169491525423702</v>
      </c>
      <c r="J4841" s="74">
        <v>3806.7809293451701</v>
      </c>
      <c r="K4841" s="73">
        <v>153.13044444444401</v>
      </c>
      <c r="L4841" s="75">
        <v>24.859726249447899</v>
      </c>
    </row>
    <row r="4842" spans="2:12" x14ac:dyDescent="0.2">
      <c r="B4842" s="71" t="s">
        <v>7253</v>
      </c>
      <c r="C4842" s="72" t="s">
        <v>7252</v>
      </c>
      <c r="D4842" s="72" t="s">
        <v>9045</v>
      </c>
      <c r="E4842" s="72" t="s">
        <v>10118</v>
      </c>
      <c r="F4842" s="72" t="s">
        <v>9990</v>
      </c>
      <c r="G4842" s="116">
        <v>0</v>
      </c>
      <c r="H4842" s="73">
        <v>20.5</v>
      </c>
      <c r="I4842" s="70">
        <v>0</v>
      </c>
      <c r="J4842" s="74">
        <v>0</v>
      </c>
      <c r="K4842" s="73">
        <v>19.88</v>
      </c>
      <c r="L4842" s="75">
        <v>0</v>
      </c>
    </row>
    <row r="4843" spans="2:12" x14ac:dyDescent="0.2">
      <c r="B4843" s="71" t="s">
        <v>7253</v>
      </c>
      <c r="C4843" s="72" t="s">
        <v>7252</v>
      </c>
      <c r="D4843" s="72" t="s">
        <v>6012</v>
      </c>
      <c r="E4843" s="72" t="s">
        <v>10118</v>
      </c>
      <c r="F4843" s="72" t="s">
        <v>9983</v>
      </c>
      <c r="G4843" s="116">
        <v>1857.25</v>
      </c>
      <c r="H4843" s="73">
        <v>143.59</v>
      </c>
      <c r="I4843" s="70">
        <v>12.934396545720499</v>
      </c>
      <c r="J4843" s="74">
        <v>1800</v>
      </c>
      <c r="K4843" s="73">
        <v>139.51</v>
      </c>
      <c r="L4843" s="75">
        <v>12.902300910329</v>
      </c>
    </row>
    <row r="4844" spans="2:12" x14ac:dyDescent="0.2">
      <c r="B4844" s="71" t="s">
        <v>7253</v>
      </c>
      <c r="C4844" s="72" t="s">
        <v>7252</v>
      </c>
      <c r="D4844" s="72" t="s">
        <v>6013</v>
      </c>
      <c r="E4844" s="72" t="s">
        <v>10118</v>
      </c>
      <c r="F4844" s="72" t="s">
        <v>9983</v>
      </c>
      <c r="G4844" s="116">
        <v>1700</v>
      </c>
      <c r="H4844" s="73">
        <v>94.74</v>
      </c>
      <c r="I4844" s="70">
        <v>17.943846316233898</v>
      </c>
      <c r="J4844" s="74">
        <v>1700</v>
      </c>
      <c r="K4844" s="73">
        <v>92.11</v>
      </c>
      <c r="L4844" s="75">
        <v>18.456193681467798</v>
      </c>
    </row>
    <row r="4845" spans="2:12" x14ac:dyDescent="0.2">
      <c r="B4845" s="71" t="s">
        <v>7253</v>
      </c>
      <c r="C4845" s="72" t="s">
        <v>7252</v>
      </c>
      <c r="D4845" s="72" t="s">
        <v>9046</v>
      </c>
      <c r="E4845" s="72" t="s">
        <v>10118</v>
      </c>
      <c r="F4845" s="72" t="s">
        <v>9990</v>
      </c>
      <c r="G4845" s="116">
        <v>0</v>
      </c>
      <c r="H4845" s="73">
        <v>30.81</v>
      </c>
      <c r="I4845" s="70">
        <v>0</v>
      </c>
      <c r="J4845" s="74">
        <v>0</v>
      </c>
      <c r="K4845" s="73">
        <v>29.31</v>
      </c>
      <c r="L4845" s="75">
        <v>0</v>
      </c>
    </row>
    <row r="4846" spans="2:12" x14ac:dyDescent="0.2">
      <c r="B4846" s="71" t="s">
        <v>7253</v>
      </c>
      <c r="C4846" s="72" t="s">
        <v>7252</v>
      </c>
      <c r="D4846" s="72" t="s">
        <v>6014</v>
      </c>
      <c r="E4846" s="72" t="s">
        <v>10118</v>
      </c>
      <c r="F4846" s="72" t="s">
        <v>9983</v>
      </c>
      <c r="G4846" s="116">
        <v>178.75</v>
      </c>
      <c r="H4846" s="73">
        <v>19.420000000000002</v>
      </c>
      <c r="I4846" s="70">
        <v>9.2044284243048402</v>
      </c>
      <c r="J4846" s="74">
        <v>255</v>
      </c>
      <c r="K4846" s="73">
        <v>19.47</v>
      </c>
      <c r="L4846" s="75">
        <v>13.097072419106301</v>
      </c>
    </row>
    <row r="4847" spans="2:12" x14ac:dyDescent="0.2">
      <c r="B4847" s="71" t="s">
        <v>7253</v>
      </c>
      <c r="C4847" s="72" t="s">
        <v>7252</v>
      </c>
      <c r="D4847" s="72" t="s">
        <v>5089</v>
      </c>
      <c r="E4847" s="72" t="s">
        <v>10118</v>
      </c>
      <c r="F4847" s="72" t="s">
        <v>9983</v>
      </c>
      <c r="G4847" s="116">
        <v>18108</v>
      </c>
      <c r="H4847" s="73">
        <v>437.23</v>
      </c>
      <c r="I4847" s="70">
        <v>41.415273425885701</v>
      </c>
      <c r="J4847" s="74">
        <v>20209</v>
      </c>
      <c r="K4847" s="73">
        <v>439.41</v>
      </c>
      <c r="L4847" s="75">
        <v>45.9912154935027</v>
      </c>
    </row>
    <row r="4848" spans="2:12" x14ac:dyDescent="0.2">
      <c r="B4848" s="71" t="s">
        <v>7253</v>
      </c>
      <c r="C4848" s="72" t="s">
        <v>7252</v>
      </c>
      <c r="D4848" s="72" t="s">
        <v>9047</v>
      </c>
      <c r="E4848" s="72" t="s">
        <v>10118</v>
      </c>
      <c r="F4848" s="72" t="s">
        <v>9990</v>
      </c>
      <c r="G4848" s="116">
        <v>0</v>
      </c>
      <c r="H4848" s="73">
        <v>33.76</v>
      </c>
      <c r="I4848" s="70">
        <v>0</v>
      </c>
      <c r="J4848" s="74">
        <v>0</v>
      </c>
      <c r="K4848" s="73">
        <v>32.51</v>
      </c>
      <c r="L4848" s="75">
        <v>0</v>
      </c>
    </row>
    <row r="4849" spans="2:12" x14ac:dyDescent="0.2">
      <c r="B4849" s="71" t="s">
        <v>7253</v>
      </c>
      <c r="C4849" s="72" t="s">
        <v>7252</v>
      </c>
      <c r="D4849" s="72" t="s">
        <v>6015</v>
      </c>
      <c r="E4849" s="72" t="s">
        <v>10118</v>
      </c>
      <c r="F4849" s="72" t="s">
        <v>9983</v>
      </c>
      <c r="G4849" s="116">
        <v>11174</v>
      </c>
      <c r="H4849" s="73">
        <v>301.7</v>
      </c>
      <c r="I4849" s="70">
        <v>37.036791514749801</v>
      </c>
      <c r="J4849" s="74">
        <v>12278</v>
      </c>
      <c r="K4849" s="73">
        <v>301.39</v>
      </c>
      <c r="L4849" s="75">
        <v>40.737914330269803</v>
      </c>
    </row>
    <row r="4850" spans="2:12" x14ac:dyDescent="0.2">
      <c r="B4850" s="71" t="s">
        <v>7253</v>
      </c>
      <c r="C4850" s="72" t="s">
        <v>7252</v>
      </c>
      <c r="D4850" s="72" t="s">
        <v>7372</v>
      </c>
      <c r="E4850" s="72" t="s">
        <v>10118</v>
      </c>
      <c r="F4850" s="72" t="s">
        <v>9983</v>
      </c>
      <c r="G4850" s="116">
        <v>22604</v>
      </c>
      <c r="H4850" s="73">
        <v>511.06</v>
      </c>
      <c r="I4850" s="70">
        <v>44.229640355339903</v>
      </c>
      <c r="J4850" s="74">
        <v>23734</v>
      </c>
      <c r="K4850" s="73">
        <v>517.58000000000004</v>
      </c>
      <c r="L4850" s="75">
        <v>45.855713126473198</v>
      </c>
    </row>
    <row r="4851" spans="2:12" x14ac:dyDescent="0.2">
      <c r="B4851" s="71" t="s">
        <v>7253</v>
      </c>
      <c r="C4851" s="72" t="s">
        <v>7252</v>
      </c>
      <c r="D4851" s="72" t="s">
        <v>6016</v>
      </c>
      <c r="E4851" s="72" t="s">
        <v>10118</v>
      </c>
      <c r="F4851" s="72" t="s">
        <v>9983</v>
      </c>
      <c r="G4851" s="116">
        <v>8488</v>
      </c>
      <c r="H4851" s="73">
        <v>160.94</v>
      </c>
      <c r="I4851" s="70">
        <v>52.740151609295403</v>
      </c>
      <c r="J4851" s="74">
        <v>8488</v>
      </c>
      <c r="K4851" s="73">
        <v>166.82</v>
      </c>
      <c r="L4851" s="75">
        <v>50.881189305838603</v>
      </c>
    </row>
    <row r="4852" spans="2:12" x14ac:dyDescent="0.2">
      <c r="B4852" s="71" t="s">
        <v>7253</v>
      </c>
      <c r="C4852" s="72" t="s">
        <v>7252</v>
      </c>
      <c r="D4852" s="72" t="s">
        <v>6017</v>
      </c>
      <c r="E4852" s="72" t="s">
        <v>10118</v>
      </c>
      <c r="F4852" s="72" t="s">
        <v>9983</v>
      </c>
      <c r="G4852" s="116">
        <v>9825</v>
      </c>
      <c r="H4852" s="73">
        <v>238.76</v>
      </c>
      <c r="I4852" s="70">
        <v>41.150108895962497</v>
      </c>
      <c r="J4852" s="74">
        <v>10325</v>
      </c>
      <c r="K4852" s="73">
        <v>237.21</v>
      </c>
      <c r="L4852" s="75">
        <v>43.526832764217403</v>
      </c>
    </row>
    <row r="4853" spans="2:12" x14ac:dyDescent="0.2">
      <c r="B4853" s="71" t="s">
        <v>7253</v>
      </c>
      <c r="C4853" s="72" t="s">
        <v>7252</v>
      </c>
      <c r="D4853" s="72" t="s">
        <v>9048</v>
      </c>
      <c r="E4853" s="72" t="s">
        <v>10118</v>
      </c>
      <c r="F4853" s="72" t="s">
        <v>9990</v>
      </c>
      <c r="G4853" s="116">
        <v>0</v>
      </c>
      <c r="H4853" s="73">
        <v>103.61</v>
      </c>
      <c r="I4853" s="70">
        <v>0</v>
      </c>
      <c r="J4853" s="74">
        <v>0</v>
      </c>
      <c r="K4853" s="73">
        <v>106.78</v>
      </c>
      <c r="L4853" s="75">
        <v>0</v>
      </c>
    </row>
    <row r="4854" spans="2:12" x14ac:dyDescent="0.2">
      <c r="B4854" s="71" t="s">
        <v>7253</v>
      </c>
      <c r="C4854" s="72" t="s">
        <v>7252</v>
      </c>
      <c r="D4854" s="72" t="s">
        <v>6018</v>
      </c>
      <c r="E4854" s="72" t="s">
        <v>10118</v>
      </c>
      <c r="F4854" s="72" t="s">
        <v>9983</v>
      </c>
      <c r="G4854" s="116">
        <v>3000</v>
      </c>
      <c r="H4854" s="73">
        <v>146.01</v>
      </c>
      <c r="I4854" s="70">
        <v>20.546537908362399</v>
      </c>
      <c r="J4854" s="74">
        <v>3000</v>
      </c>
      <c r="K4854" s="73">
        <v>155.04</v>
      </c>
      <c r="L4854" s="75">
        <v>19.349845201238399</v>
      </c>
    </row>
    <row r="4855" spans="2:12" x14ac:dyDescent="0.2">
      <c r="B4855" s="71" t="s">
        <v>7253</v>
      </c>
      <c r="C4855" s="72" t="s">
        <v>7252</v>
      </c>
      <c r="D4855" s="72" t="s">
        <v>6019</v>
      </c>
      <c r="E4855" s="72" t="s">
        <v>10118</v>
      </c>
      <c r="F4855" s="72" t="s">
        <v>9983</v>
      </c>
      <c r="G4855" s="116">
        <v>1420</v>
      </c>
      <c r="H4855" s="73">
        <v>96.38</v>
      </c>
      <c r="I4855" s="70">
        <v>14.733347167462099</v>
      </c>
      <c r="J4855" s="74">
        <v>1420</v>
      </c>
      <c r="K4855" s="73">
        <v>97.49</v>
      </c>
      <c r="L4855" s="75">
        <v>14.565596471433</v>
      </c>
    </row>
    <row r="4856" spans="2:12" x14ac:dyDescent="0.2">
      <c r="B4856" s="71" t="s">
        <v>7253</v>
      </c>
      <c r="C4856" s="72" t="s">
        <v>7252</v>
      </c>
      <c r="D4856" s="72" t="s">
        <v>1709</v>
      </c>
      <c r="E4856" s="72" t="s">
        <v>10118</v>
      </c>
      <c r="F4856" s="72" t="s">
        <v>9983</v>
      </c>
      <c r="G4856" s="116">
        <v>9305</v>
      </c>
      <c r="H4856" s="73">
        <v>297.06</v>
      </c>
      <c r="I4856" s="70">
        <v>31.3236383222245</v>
      </c>
      <c r="J4856" s="74">
        <v>9305</v>
      </c>
      <c r="K4856" s="73">
        <v>298.86</v>
      </c>
      <c r="L4856" s="75">
        <v>31.134979589105299</v>
      </c>
    </row>
    <row r="4857" spans="2:12" x14ac:dyDescent="0.2">
      <c r="B4857" s="71" t="s">
        <v>7253</v>
      </c>
      <c r="C4857" s="72" t="s">
        <v>7252</v>
      </c>
      <c r="D4857" s="72" t="s">
        <v>1710</v>
      </c>
      <c r="E4857" s="72" t="s">
        <v>10118</v>
      </c>
      <c r="F4857" s="72" t="s">
        <v>9983</v>
      </c>
      <c r="G4857" s="116">
        <v>16768</v>
      </c>
      <c r="H4857" s="73">
        <v>265.08999999999997</v>
      </c>
      <c r="I4857" s="70">
        <v>63.253989211211298</v>
      </c>
      <c r="J4857" s="74">
        <v>18850</v>
      </c>
      <c r="K4857" s="73">
        <v>269.74</v>
      </c>
      <c r="L4857" s="75">
        <v>69.882108697264002</v>
      </c>
    </row>
    <row r="4858" spans="2:12" x14ac:dyDescent="0.2">
      <c r="B4858" s="71" t="s">
        <v>7253</v>
      </c>
      <c r="C4858" s="72" t="s">
        <v>7252</v>
      </c>
      <c r="D4858" s="72" t="s">
        <v>9049</v>
      </c>
      <c r="E4858" s="72" t="s">
        <v>10118</v>
      </c>
      <c r="F4858" s="72" t="s">
        <v>9990</v>
      </c>
      <c r="G4858" s="116">
        <v>0</v>
      </c>
      <c r="H4858" s="73">
        <v>31.36</v>
      </c>
      <c r="I4858" s="70">
        <v>0</v>
      </c>
      <c r="J4858" s="74">
        <v>0</v>
      </c>
      <c r="K4858" s="73">
        <v>31.1</v>
      </c>
      <c r="L4858" s="75">
        <v>0</v>
      </c>
    </row>
    <row r="4859" spans="2:12" x14ac:dyDescent="0.2">
      <c r="B4859" s="71" t="s">
        <v>7253</v>
      </c>
      <c r="C4859" s="72" t="s">
        <v>7252</v>
      </c>
      <c r="D4859" s="72" t="s">
        <v>1711</v>
      </c>
      <c r="E4859" s="72" t="s">
        <v>10118</v>
      </c>
      <c r="F4859" s="72" t="s">
        <v>9983</v>
      </c>
      <c r="G4859" s="116">
        <v>61194</v>
      </c>
      <c r="H4859" s="73">
        <v>786.42</v>
      </c>
      <c r="I4859" s="70">
        <v>77.813382162203396</v>
      </c>
      <c r="J4859" s="74">
        <v>62417</v>
      </c>
      <c r="K4859" s="73">
        <v>796.73</v>
      </c>
      <c r="L4859" s="75">
        <v>78.341470761738606</v>
      </c>
    </row>
    <row r="4860" spans="2:12" x14ac:dyDescent="0.2">
      <c r="B4860" s="71" t="s">
        <v>7253</v>
      </c>
      <c r="C4860" s="72" t="s">
        <v>7252</v>
      </c>
      <c r="D4860" s="72" t="s">
        <v>1712</v>
      </c>
      <c r="E4860" s="72" t="s">
        <v>10118</v>
      </c>
      <c r="F4860" s="72" t="s">
        <v>9983</v>
      </c>
      <c r="G4860" s="116">
        <v>6380</v>
      </c>
      <c r="H4860" s="73">
        <v>195.71</v>
      </c>
      <c r="I4860" s="70">
        <v>32.599253998262697</v>
      </c>
      <c r="J4860" s="74">
        <v>6380</v>
      </c>
      <c r="K4860" s="73">
        <v>198.73</v>
      </c>
      <c r="L4860" s="75">
        <v>32.103859507875001</v>
      </c>
    </row>
    <row r="4861" spans="2:12" x14ac:dyDescent="0.2">
      <c r="B4861" s="71" t="s">
        <v>7253</v>
      </c>
      <c r="C4861" s="72" t="s">
        <v>7252</v>
      </c>
      <c r="D4861" s="72" t="s">
        <v>1713</v>
      </c>
      <c r="E4861" s="72" t="s">
        <v>10118</v>
      </c>
      <c r="F4861" s="72" t="s">
        <v>9983</v>
      </c>
      <c r="G4861" s="116">
        <v>2200</v>
      </c>
      <c r="H4861" s="73">
        <v>69.010000000000005</v>
      </c>
      <c r="I4861" s="70">
        <v>31.8794377626431</v>
      </c>
      <c r="J4861" s="74">
        <v>3000</v>
      </c>
      <c r="K4861" s="73">
        <v>70.599999999999994</v>
      </c>
      <c r="L4861" s="75">
        <v>42.492917847025502</v>
      </c>
    </row>
    <row r="4862" spans="2:12" x14ac:dyDescent="0.2">
      <c r="B4862" s="71" t="s">
        <v>7253</v>
      </c>
      <c r="C4862" s="72" t="s">
        <v>7252</v>
      </c>
      <c r="D4862" s="72" t="s">
        <v>1714</v>
      </c>
      <c r="E4862" s="72" t="s">
        <v>10118</v>
      </c>
      <c r="F4862" s="72" t="s">
        <v>9983</v>
      </c>
      <c r="G4862" s="116">
        <v>2759.49</v>
      </c>
      <c r="H4862" s="73">
        <v>66.94</v>
      </c>
      <c r="I4862" s="70">
        <v>41.2233343292501</v>
      </c>
      <c r="J4862" s="74">
        <v>2745</v>
      </c>
      <c r="K4862" s="73">
        <v>68.09</v>
      </c>
      <c r="L4862" s="75">
        <v>40.314289910412697</v>
      </c>
    </row>
    <row r="4863" spans="2:12" x14ac:dyDescent="0.2">
      <c r="B4863" s="71" t="s">
        <v>7253</v>
      </c>
      <c r="C4863" s="72" t="s">
        <v>7252</v>
      </c>
      <c r="D4863" s="72" t="s">
        <v>1715</v>
      </c>
      <c r="E4863" s="72" t="s">
        <v>10118</v>
      </c>
      <c r="F4863" s="72" t="s">
        <v>9983</v>
      </c>
      <c r="G4863" s="116">
        <v>3744</v>
      </c>
      <c r="H4863" s="73">
        <v>160</v>
      </c>
      <c r="I4863" s="70">
        <v>23.4</v>
      </c>
      <c r="J4863" s="74">
        <v>3864</v>
      </c>
      <c r="K4863" s="73">
        <v>165.13</v>
      </c>
      <c r="L4863" s="75">
        <v>23.399745654938499</v>
      </c>
    </row>
    <row r="4864" spans="2:12" x14ac:dyDescent="0.2">
      <c r="B4864" s="71" t="s">
        <v>7253</v>
      </c>
      <c r="C4864" s="72" t="s">
        <v>7252</v>
      </c>
      <c r="D4864" s="72" t="s">
        <v>1716</v>
      </c>
      <c r="E4864" s="72" t="s">
        <v>10118</v>
      </c>
      <c r="F4864" s="72" t="s">
        <v>9983</v>
      </c>
      <c r="G4864" s="116">
        <v>33549.120000000003</v>
      </c>
      <c r="H4864" s="73">
        <v>738.69</v>
      </c>
      <c r="I4864" s="70">
        <v>45.417049100434603</v>
      </c>
      <c r="J4864" s="74">
        <v>37612</v>
      </c>
      <c r="K4864" s="73">
        <v>749</v>
      </c>
      <c r="L4864" s="75">
        <v>50.216288384512701</v>
      </c>
    </row>
    <row r="4865" spans="2:12" x14ac:dyDescent="0.2">
      <c r="B4865" s="71" t="s">
        <v>7253</v>
      </c>
      <c r="C4865" s="72" t="s">
        <v>7252</v>
      </c>
      <c r="D4865" s="72" t="s">
        <v>1717</v>
      </c>
      <c r="E4865" s="72" t="s">
        <v>10118</v>
      </c>
      <c r="F4865" s="72" t="s">
        <v>9983</v>
      </c>
      <c r="G4865" s="116">
        <v>40520</v>
      </c>
      <c r="H4865" s="73">
        <v>256.06</v>
      </c>
      <c r="I4865" s="70">
        <v>158.244161524643</v>
      </c>
      <c r="J4865" s="74">
        <v>50000</v>
      </c>
      <c r="K4865" s="73">
        <v>265.83</v>
      </c>
      <c r="L4865" s="75">
        <v>188.09013279163401</v>
      </c>
    </row>
    <row r="4866" spans="2:12" x14ac:dyDescent="0.2">
      <c r="B4866" s="71" t="s">
        <v>7253</v>
      </c>
      <c r="C4866" s="72" t="s">
        <v>7252</v>
      </c>
      <c r="D4866" s="72" t="s">
        <v>1718</v>
      </c>
      <c r="E4866" s="72" t="s">
        <v>10118</v>
      </c>
      <c r="F4866" s="72" t="s">
        <v>9983</v>
      </c>
      <c r="G4866" s="116">
        <v>4750</v>
      </c>
      <c r="H4866" s="73">
        <v>302.01</v>
      </c>
      <c r="I4866" s="70">
        <v>15.727956027946099</v>
      </c>
      <c r="J4866" s="74">
        <v>6270</v>
      </c>
      <c r="K4866" s="73">
        <v>302.56</v>
      </c>
      <c r="L4866" s="75">
        <v>20.723162347963999</v>
      </c>
    </row>
    <row r="4867" spans="2:12" x14ac:dyDescent="0.2">
      <c r="B4867" s="71" t="s">
        <v>7253</v>
      </c>
      <c r="C4867" s="72" t="s">
        <v>7252</v>
      </c>
      <c r="D4867" s="72" t="s">
        <v>1719</v>
      </c>
      <c r="E4867" s="72" t="s">
        <v>10118</v>
      </c>
      <c r="F4867" s="72" t="s">
        <v>9983</v>
      </c>
      <c r="G4867" s="116">
        <v>5132</v>
      </c>
      <c r="H4867" s="73">
        <v>225.82</v>
      </c>
      <c r="I4867" s="70">
        <v>22.726065007528099</v>
      </c>
      <c r="J4867" s="74">
        <v>5500</v>
      </c>
      <c r="K4867" s="73">
        <v>229.18</v>
      </c>
      <c r="L4867" s="75">
        <v>23.998603717601899</v>
      </c>
    </row>
    <row r="4868" spans="2:12" x14ac:dyDescent="0.2">
      <c r="B4868" s="71" t="s">
        <v>7253</v>
      </c>
      <c r="C4868" s="72" t="s">
        <v>7252</v>
      </c>
      <c r="D4868" s="72" t="s">
        <v>1720</v>
      </c>
      <c r="E4868" s="72" t="s">
        <v>10118</v>
      </c>
      <c r="F4868" s="72" t="s">
        <v>9983</v>
      </c>
      <c r="G4868" s="116">
        <v>8500</v>
      </c>
      <c r="H4868" s="73">
        <v>279.81</v>
      </c>
      <c r="I4868" s="70">
        <v>30.3777563346557</v>
      </c>
      <c r="J4868" s="74">
        <v>8700</v>
      </c>
      <c r="K4868" s="73">
        <v>279.88</v>
      </c>
      <c r="L4868" s="75">
        <v>31.084750607403201</v>
      </c>
    </row>
    <row r="4869" spans="2:12" x14ac:dyDescent="0.2">
      <c r="B4869" s="71" t="s">
        <v>7253</v>
      </c>
      <c r="C4869" s="72" t="s">
        <v>7252</v>
      </c>
      <c r="D4869" s="72" t="s">
        <v>1721</v>
      </c>
      <c r="E4869" s="72" t="s">
        <v>10118</v>
      </c>
      <c r="F4869" s="72" t="s">
        <v>9983</v>
      </c>
      <c r="G4869" s="116">
        <v>4796</v>
      </c>
      <c r="H4869" s="73">
        <v>100.58</v>
      </c>
      <c r="I4869" s="70">
        <v>47.683436070789398</v>
      </c>
      <c r="J4869" s="74">
        <v>4796</v>
      </c>
      <c r="K4869" s="73">
        <v>101.65</v>
      </c>
      <c r="L4869" s="75">
        <v>47.1815051647811</v>
      </c>
    </row>
    <row r="4870" spans="2:12" x14ac:dyDescent="0.2">
      <c r="B4870" s="71" t="s">
        <v>7253</v>
      </c>
      <c r="C4870" s="72" t="s">
        <v>7252</v>
      </c>
      <c r="D4870" s="72" t="s">
        <v>1722</v>
      </c>
      <c r="E4870" s="72" t="s">
        <v>10118</v>
      </c>
      <c r="F4870" s="72" t="s">
        <v>9983</v>
      </c>
      <c r="G4870" s="116">
        <v>2050</v>
      </c>
      <c r="H4870" s="73">
        <v>152.74</v>
      </c>
      <c r="I4870" s="70">
        <v>13.421500589236601</v>
      </c>
      <c r="J4870" s="74">
        <v>2300</v>
      </c>
      <c r="K4870" s="73">
        <v>152.81</v>
      </c>
      <c r="L4870" s="75">
        <v>15.051370983574399</v>
      </c>
    </row>
    <row r="4871" spans="2:12" x14ac:dyDescent="0.2">
      <c r="B4871" s="71" t="s">
        <v>7253</v>
      </c>
      <c r="C4871" s="72" t="s">
        <v>7252</v>
      </c>
      <c r="D4871" s="72" t="s">
        <v>9050</v>
      </c>
      <c r="E4871" s="72" t="s">
        <v>10118</v>
      </c>
      <c r="F4871" s="72" t="s">
        <v>9990</v>
      </c>
      <c r="G4871" s="116">
        <v>0</v>
      </c>
      <c r="H4871" s="73">
        <v>18</v>
      </c>
      <c r="I4871" s="70">
        <v>0</v>
      </c>
      <c r="J4871" s="74">
        <v>0</v>
      </c>
      <c r="K4871" s="73">
        <v>17.64</v>
      </c>
      <c r="L4871" s="75">
        <v>0</v>
      </c>
    </row>
    <row r="4872" spans="2:12" x14ac:dyDescent="0.2">
      <c r="B4872" s="71" t="s">
        <v>7253</v>
      </c>
      <c r="C4872" s="72" t="s">
        <v>7252</v>
      </c>
      <c r="D4872" s="72" t="s">
        <v>1723</v>
      </c>
      <c r="E4872" s="72" t="s">
        <v>10118</v>
      </c>
      <c r="F4872" s="72" t="s">
        <v>9983</v>
      </c>
      <c r="G4872" s="116">
        <v>64297</v>
      </c>
      <c r="H4872" s="73">
        <v>751.3</v>
      </c>
      <c r="I4872" s="70">
        <v>85.580992945560993</v>
      </c>
      <c r="J4872" s="74">
        <v>64297</v>
      </c>
      <c r="K4872" s="73">
        <v>771.59</v>
      </c>
      <c r="L4872" s="75">
        <v>83.330525278969404</v>
      </c>
    </row>
    <row r="4873" spans="2:12" x14ac:dyDescent="0.2">
      <c r="B4873" s="71" t="s">
        <v>7253</v>
      </c>
      <c r="C4873" s="72" t="s">
        <v>7252</v>
      </c>
      <c r="D4873" s="72" t="s">
        <v>1724</v>
      </c>
      <c r="E4873" s="72" t="s">
        <v>10118</v>
      </c>
      <c r="F4873" s="72" t="s">
        <v>9983</v>
      </c>
      <c r="G4873" s="116">
        <v>2356</v>
      </c>
      <c r="H4873" s="73">
        <v>72.239999999999995</v>
      </c>
      <c r="I4873" s="70">
        <v>32.613510520487303</v>
      </c>
      <c r="J4873" s="74">
        <v>2356</v>
      </c>
      <c r="K4873" s="73">
        <v>74.48</v>
      </c>
      <c r="L4873" s="75">
        <v>31.632653061224499</v>
      </c>
    </row>
    <row r="4874" spans="2:12" x14ac:dyDescent="0.2">
      <c r="B4874" s="71" t="s">
        <v>7253</v>
      </c>
      <c r="C4874" s="72" t="s">
        <v>7252</v>
      </c>
      <c r="D4874" s="72" t="s">
        <v>1725</v>
      </c>
      <c r="E4874" s="72" t="s">
        <v>10118</v>
      </c>
      <c r="F4874" s="72" t="s">
        <v>9983</v>
      </c>
      <c r="G4874" s="116">
        <v>3297</v>
      </c>
      <c r="H4874" s="73">
        <v>253.09</v>
      </c>
      <c r="I4874" s="70">
        <v>13.026986447508801</v>
      </c>
      <c r="J4874" s="74">
        <v>3575</v>
      </c>
      <c r="K4874" s="73">
        <v>269.22000000000003</v>
      </c>
      <c r="L4874" s="75">
        <v>13.2791025926751</v>
      </c>
    </row>
    <row r="4875" spans="2:12" x14ac:dyDescent="0.2">
      <c r="B4875" s="71" t="s">
        <v>7253</v>
      </c>
      <c r="C4875" s="72" t="s">
        <v>7252</v>
      </c>
      <c r="D4875" s="72" t="s">
        <v>1726</v>
      </c>
      <c r="E4875" s="72" t="s">
        <v>10118</v>
      </c>
      <c r="F4875" s="72" t="s">
        <v>9983</v>
      </c>
      <c r="G4875" s="116">
        <v>105428</v>
      </c>
      <c r="H4875" s="73">
        <v>1308.1099999999999</v>
      </c>
      <c r="I4875" s="70">
        <v>80.595668559983494</v>
      </c>
      <c r="J4875" s="74">
        <v>109171</v>
      </c>
      <c r="K4875" s="73">
        <v>1334.59</v>
      </c>
      <c r="L4875" s="75">
        <v>81.801152413849906</v>
      </c>
    </row>
    <row r="4876" spans="2:12" x14ac:dyDescent="0.2">
      <c r="B4876" s="71" t="s">
        <v>7253</v>
      </c>
      <c r="C4876" s="72" t="s">
        <v>7252</v>
      </c>
      <c r="D4876" s="72" t="s">
        <v>1727</v>
      </c>
      <c r="E4876" s="72" t="s">
        <v>10118</v>
      </c>
      <c r="F4876" s="72" t="s">
        <v>9983</v>
      </c>
      <c r="G4876" s="116">
        <v>70500</v>
      </c>
      <c r="H4876" s="73">
        <v>744.13</v>
      </c>
      <c r="I4876" s="70">
        <v>94.741510219988399</v>
      </c>
      <c r="J4876" s="74">
        <v>73958</v>
      </c>
      <c r="K4876" s="73">
        <v>765.33</v>
      </c>
      <c r="L4876" s="75">
        <v>96.635438307658106</v>
      </c>
    </row>
    <row r="4877" spans="2:12" x14ac:dyDescent="0.2">
      <c r="B4877" s="71" t="s">
        <v>7253</v>
      </c>
      <c r="C4877" s="72" t="s">
        <v>7252</v>
      </c>
      <c r="D4877" s="72" t="s">
        <v>1728</v>
      </c>
      <c r="E4877" s="72" t="s">
        <v>10118</v>
      </c>
      <c r="F4877" s="72" t="s">
        <v>9983</v>
      </c>
      <c r="G4877" s="116">
        <v>5185</v>
      </c>
      <c r="H4877" s="73">
        <v>164.68</v>
      </c>
      <c r="I4877" s="70">
        <v>31.485304833616699</v>
      </c>
      <c r="J4877" s="74">
        <v>5648</v>
      </c>
      <c r="K4877" s="73">
        <v>173.7</v>
      </c>
      <c r="L4877" s="75">
        <v>32.515831894070203</v>
      </c>
    </row>
    <row r="4878" spans="2:12" x14ac:dyDescent="0.2">
      <c r="B4878" s="71" t="s">
        <v>7253</v>
      </c>
      <c r="C4878" s="72" t="s">
        <v>7252</v>
      </c>
      <c r="D4878" s="72" t="s">
        <v>1729</v>
      </c>
      <c r="E4878" s="72" t="s">
        <v>10118</v>
      </c>
      <c r="F4878" s="72" t="s">
        <v>9983</v>
      </c>
      <c r="G4878" s="116">
        <v>6000</v>
      </c>
      <c r="H4878" s="73">
        <v>190.07</v>
      </c>
      <c r="I4878" s="70">
        <v>31.5673173041511</v>
      </c>
      <c r="J4878" s="74">
        <v>6225</v>
      </c>
      <c r="K4878" s="73">
        <v>197.2</v>
      </c>
      <c r="L4878" s="75">
        <v>31.566937119675501</v>
      </c>
    </row>
    <row r="4879" spans="2:12" x14ac:dyDescent="0.2">
      <c r="B4879" s="71" t="s">
        <v>7253</v>
      </c>
      <c r="C4879" s="72" t="s">
        <v>7252</v>
      </c>
      <c r="D4879" s="72" t="s">
        <v>9051</v>
      </c>
      <c r="E4879" s="72" t="s">
        <v>10118</v>
      </c>
      <c r="F4879" s="72" t="s">
        <v>9990</v>
      </c>
      <c r="G4879" s="116">
        <v>0</v>
      </c>
      <c r="H4879" s="73">
        <v>49.43</v>
      </c>
      <c r="I4879" s="70">
        <v>0</v>
      </c>
      <c r="J4879" s="74">
        <v>0</v>
      </c>
      <c r="K4879" s="73">
        <v>47.8</v>
      </c>
      <c r="L4879" s="75">
        <v>0</v>
      </c>
    </row>
    <row r="4880" spans="2:12" x14ac:dyDescent="0.2">
      <c r="B4880" s="71" t="s">
        <v>7253</v>
      </c>
      <c r="C4880" s="72" t="s">
        <v>7252</v>
      </c>
      <c r="D4880" s="72" t="s">
        <v>4056</v>
      </c>
      <c r="E4880" s="72" t="s">
        <v>10118</v>
      </c>
      <c r="F4880" s="72" t="s">
        <v>9983</v>
      </c>
      <c r="G4880" s="116">
        <v>5000</v>
      </c>
      <c r="H4880" s="73">
        <v>132.59</v>
      </c>
      <c r="I4880" s="70">
        <v>37.710234557659</v>
      </c>
      <c r="J4880" s="74">
        <v>5168</v>
      </c>
      <c r="K4880" s="73">
        <v>137.04</v>
      </c>
      <c r="L4880" s="75">
        <v>37.711617046117901</v>
      </c>
    </row>
    <row r="4881" spans="2:12" x14ac:dyDescent="0.2">
      <c r="B4881" s="71" t="s">
        <v>7253</v>
      </c>
      <c r="C4881" s="72" t="s">
        <v>7252</v>
      </c>
      <c r="D4881" s="72" t="s">
        <v>4057</v>
      </c>
      <c r="E4881" s="72" t="s">
        <v>10118</v>
      </c>
      <c r="F4881" s="72" t="s">
        <v>9983</v>
      </c>
      <c r="G4881" s="116">
        <v>15300</v>
      </c>
      <c r="H4881" s="73">
        <v>407.8</v>
      </c>
      <c r="I4881" s="70">
        <v>37.518391368317801</v>
      </c>
      <c r="J4881" s="74">
        <v>15300</v>
      </c>
      <c r="K4881" s="73">
        <v>421.47</v>
      </c>
      <c r="L4881" s="75">
        <v>36.301516122143902</v>
      </c>
    </row>
    <row r="4882" spans="2:12" x14ac:dyDescent="0.2">
      <c r="B4882" s="71" t="s">
        <v>7253</v>
      </c>
      <c r="C4882" s="72" t="s">
        <v>7252</v>
      </c>
      <c r="D4882" s="72" t="s">
        <v>1737</v>
      </c>
      <c r="E4882" s="72" t="s">
        <v>10118</v>
      </c>
      <c r="F4882" s="72" t="s">
        <v>9983</v>
      </c>
      <c r="G4882" s="116">
        <v>1000</v>
      </c>
      <c r="H4882" s="73">
        <v>53.12</v>
      </c>
      <c r="I4882" s="70">
        <v>18.825301204819301</v>
      </c>
      <c r="J4882" s="74">
        <v>1000</v>
      </c>
      <c r="K4882" s="73">
        <v>50.33</v>
      </c>
      <c r="L4882" s="75">
        <v>19.868865487780599</v>
      </c>
    </row>
    <row r="4883" spans="2:12" x14ac:dyDescent="0.2">
      <c r="B4883" s="71" t="s">
        <v>7253</v>
      </c>
      <c r="C4883" s="72" t="s">
        <v>7252</v>
      </c>
      <c r="D4883" s="72" t="s">
        <v>1738</v>
      </c>
      <c r="E4883" s="72" t="s">
        <v>10118</v>
      </c>
      <c r="F4883" s="72" t="s">
        <v>9983</v>
      </c>
      <c r="G4883" s="116">
        <v>1127.31</v>
      </c>
      <c r="H4883" s="73">
        <v>24.5</v>
      </c>
      <c r="I4883" s="70">
        <v>46.012653061224498</v>
      </c>
      <c r="J4883" s="74">
        <v>1078</v>
      </c>
      <c r="K4883" s="73">
        <v>24.03</v>
      </c>
      <c r="L4883" s="75">
        <v>44.860590928006701</v>
      </c>
    </row>
    <row r="4884" spans="2:12" x14ac:dyDescent="0.2">
      <c r="B4884" s="71" t="s">
        <v>7253</v>
      </c>
      <c r="C4884" s="72" t="s">
        <v>7252</v>
      </c>
      <c r="D4884" s="72" t="s">
        <v>1739</v>
      </c>
      <c r="E4884" s="72" t="s">
        <v>10118</v>
      </c>
      <c r="F4884" s="72" t="s">
        <v>9983</v>
      </c>
      <c r="G4884" s="116">
        <v>15289</v>
      </c>
      <c r="H4884" s="73">
        <v>390.88</v>
      </c>
      <c r="I4884" s="70">
        <v>39.114306180925098</v>
      </c>
      <c r="J4884" s="74">
        <v>14153</v>
      </c>
      <c r="K4884" s="73">
        <v>396.63</v>
      </c>
      <c r="L4884" s="75">
        <v>35.683130373395898</v>
      </c>
    </row>
    <row r="4885" spans="2:12" x14ac:dyDescent="0.2">
      <c r="B4885" s="71" t="s">
        <v>7253</v>
      </c>
      <c r="C4885" s="72" t="s">
        <v>7252</v>
      </c>
      <c r="D4885" s="72" t="s">
        <v>1740</v>
      </c>
      <c r="E4885" s="72" t="s">
        <v>10118</v>
      </c>
      <c r="F4885" s="72" t="s">
        <v>9983</v>
      </c>
      <c r="G4885" s="116">
        <v>671.25</v>
      </c>
      <c r="H4885" s="73">
        <v>81.61</v>
      </c>
      <c r="I4885" s="70">
        <v>8.2250949638524702</v>
      </c>
      <c r="J4885" s="74">
        <v>690</v>
      </c>
      <c r="K4885" s="73">
        <v>82.34</v>
      </c>
      <c r="L4885" s="75">
        <v>8.3798882681564208</v>
      </c>
    </row>
    <row r="4886" spans="2:12" x14ac:dyDescent="0.2">
      <c r="B4886" s="71" t="s">
        <v>7253</v>
      </c>
      <c r="C4886" s="72" t="s">
        <v>7252</v>
      </c>
      <c r="D4886" s="72" t="s">
        <v>1741</v>
      </c>
      <c r="E4886" s="72" t="s">
        <v>10118</v>
      </c>
      <c r="F4886" s="72" t="s">
        <v>9983</v>
      </c>
      <c r="G4886" s="116">
        <v>1867.63</v>
      </c>
      <c r="H4886" s="73">
        <v>149.77000000000001</v>
      </c>
      <c r="I4886" s="70">
        <v>12.469987313881299</v>
      </c>
      <c r="J4886" s="74">
        <v>1880</v>
      </c>
      <c r="K4886" s="73">
        <v>148.99</v>
      </c>
      <c r="L4886" s="75">
        <v>12.6182965299685</v>
      </c>
    </row>
    <row r="4887" spans="2:12" x14ac:dyDescent="0.2">
      <c r="B4887" s="71" t="s">
        <v>7253</v>
      </c>
      <c r="C4887" s="72" t="s">
        <v>7252</v>
      </c>
      <c r="D4887" s="72" t="s">
        <v>1742</v>
      </c>
      <c r="E4887" s="72" t="s">
        <v>10118</v>
      </c>
      <c r="F4887" s="72" t="s">
        <v>9983</v>
      </c>
      <c r="G4887" s="116">
        <v>26192</v>
      </c>
      <c r="H4887" s="73">
        <v>470.97</v>
      </c>
      <c r="I4887" s="70">
        <v>55.612884047816202</v>
      </c>
      <c r="J4887" s="74">
        <v>27501</v>
      </c>
      <c r="K4887" s="73">
        <v>494.52</v>
      </c>
      <c r="L4887" s="75">
        <v>55.611502062606199</v>
      </c>
    </row>
    <row r="4888" spans="2:12" x14ac:dyDescent="0.2">
      <c r="B4888" s="71" t="s">
        <v>7253</v>
      </c>
      <c r="C4888" s="72" t="s">
        <v>7252</v>
      </c>
      <c r="D4888" s="72" t="s">
        <v>1743</v>
      </c>
      <c r="E4888" s="72" t="s">
        <v>10118</v>
      </c>
      <c r="F4888" s="72" t="s">
        <v>9983</v>
      </c>
      <c r="G4888" s="116">
        <v>7964</v>
      </c>
      <c r="H4888" s="73">
        <v>197.58</v>
      </c>
      <c r="I4888" s="70">
        <v>40.307723453790899</v>
      </c>
      <c r="J4888" s="74">
        <v>7964</v>
      </c>
      <c r="K4888" s="73">
        <v>197.34</v>
      </c>
      <c r="L4888" s="75">
        <v>40.356744704570801</v>
      </c>
    </row>
    <row r="4889" spans="2:12" x14ac:dyDescent="0.2">
      <c r="B4889" s="71" t="s">
        <v>7253</v>
      </c>
      <c r="C4889" s="72" t="s">
        <v>7252</v>
      </c>
      <c r="D4889" s="72" t="s">
        <v>1744</v>
      </c>
      <c r="E4889" s="72" t="s">
        <v>10118</v>
      </c>
      <c r="F4889" s="72" t="s">
        <v>9983</v>
      </c>
      <c r="G4889" s="116">
        <v>7850</v>
      </c>
      <c r="H4889" s="73">
        <v>298.8</v>
      </c>
      <c r="I4889" s="70">
        <v>26.271753681392202</v>
      </c>
      <c r="J4889" s="74">
        <v>8884</v>
      </c>
      <c r="K4889" s="73">
        <v>304.42</v>
      </c>
      <c r="L4889" s="75">
        <v>29.183365087707799</v>
      </c>
    </row>
    <row r="4890" spans="2:12" x14ac:dyDescent="0.2">
      <c r="B4890" s="71" t="s">
        <v>7253</v>
      </c>
      <c r="C4890" s="72" t="s">
        <v>7252</v>
      </c>
      <c r="D4890" s="72" t="s">
        <v>1745</v>
      </c>
      <c r="E4890" s="72" t="s">
        <v>10118</v>
      </c>
      <c r="F4890" s="72" t="s">
        <v>9983</v>
      </c>
      <c r="G4890" s="116">
        <v>1406</v>
      </c>
      <c r="H4890" s="73">
        <v>60.27</v>
      </c>
      <c r="I4890" s="70">
        <v>23.328355732536899</v>
      </c>
      <c r="J4890" s="74">
        <v>1520</v>
      </c>
      <c r="K4890" s="73">
        <v>59.97</v>
      </c>
      <c r="L4890" s="75">
        <v>25.346006336501599</v>
      </c>
    </row>
    <row r="4891" spans="2:12" x14ac:dyDescent="0.2">
      <c r="B4891" s="71" t="s">
        <v>7253</v>
      </c>
      <c r="C4891" s="72" t="s">
        <v>7252</v>
      </c>
      <c r="D4891" s="72" t="s">
        <v>1746</v>
      </c>
      <c r="E4891" s="72" t="s">
        <v>10118</v>
      </c>
      <c r="F4891" s="72" t="s">
        <v>9983</v>
      </c>
      <c r="G4891" s="116">
        <v>42000</v>
      </c>
      <c r="H4891" s="73">
        <v>546.82000000000005</v>
      </c>
      <c r="I4891" s="70">
        <v>76.807724662594595</v>
      </c>
      <c r="J4891" s="74">
        <v>43298</v>
      </c>
      <c r="K4891" s="73">
        <v>551.69000000000005</v>
      </c>
      <c r="L4891" s="75">
        <v>78.482481103518296</v>
      </c>
    </row>
    <row r="4892" spans="2:12" x14ac:dyDescent="0.2">
      <c r="B4892" s="71" t="s">
        <v>7253</v>
      </c>
      <c r="C4892" s="72" t="s">
        <v>7252</v>
      </c>
      <c r="D4892" s="72" t="s">
        <v>1747</v>
      </c>
      <c r="E4892" s="72" t="s">
        <v>10118</v>
      </c>
      <c r="F4892" s="72" t="s">
        <v>9983</v>
      </c>
      <c r="G4892" s="116">
        <v>1900</v>
      </c>
      <c r="H4892" s="73">
        <v>62.63</v>
      </c>
      <c r="I4892" s="70">
        <v>30.336899249560901</v>
      </c>
      <c r="J4892" s="74">
        <v>1900</v>
      </c>
      <c r="K4892" s="73">
        <v>63.85</v>
      </c>
      <c r="L4892" s="75">
        <v>29.757243539545801</v>
      </c>
    </row>
    <row r="4893" spans="2:12" x14ac:dyDescent="0.2">
      <c r="B4893" s="71" t="s">
        <v>7253</v>
      </c>
      <c r="C4893" s="72" t="s">
        <v>7252</v>
      </c>
      <c r="D4893" s="72" t="s">
        <v>6046</v>
      </c>
      <c r="E4893" s="72" t="s">
        <v>10118</v>
      </c>
      <c r="F4893" s="72" t="s">
        <v>9983</v>
      </c>
      <c r="G4893" s="116">
        <v>1594</v>
      </c>
      <c r="H4893" s="73">
        <v>90.46</v>
      </c>
      <c r="I4893" s="70">
        <v>17.621047977006398</v>
      </c>
      <c r="J4893" s="74">
        <v>2000</v>
      </c>
      <c r="K4893" s="73">
        <v>91.79</v>
      </c>
      <c r="L4893" s="75">
        <v>21.788865889530399</v>
      </c>
    </row>
    <row r="4894" spans="2:12" x14ac:dyDescent="0.2">
      <c r="B4894" s="71" t="s">
        <v>7253</v>
      </c>
      <c r="C4894" s="72" t="s">
        <v>7252</v>
      </c>
      <c r="D4894" s="72" t="s">
        <v>6047</v>
      </c>
      <c r="E4894" s="72" t="s">
        <v>10118</v>
      </c>
      <c r="F4894" s="72" t="s">
        <v>9983</v>
      </c>
      <c r="G4894" s="116">
        <v>11345</v>
      </c>
      <c r="H4894" s="73">
        <v>227.81</v>
      </c>
      <c r="I4894" s="70">
        <v>49.800272156621702</v>
      </c>
      <c r="J4894" s="74">
        <v>12111</v>
      </c>
      <c r="K4894" s="73">
        <v>226.42</v>
      </c>
      <c r="L4894" s="75">
        <v>53.489091069693501</v>
      </c>
    </row>
    <row r="4895" spans="2:12" x14ac:dyDescent="0.2">
      <c r="B4895" s="71" t="s">
        <v>7253</v>
      </c>
      <c r="C4895" s="72" t="s">
        <v>7252</v>
      </c>
      <c r="D4895" s="72" t="s">
        <v>2382</v>
      </c>
      <c r="E4895" s="72" t="s">
        <v>10118</v>
      </c>
      <c r="F4895" s="72" t="s">
        <v>9983</v>
      </c>
      <c r="G4895" s="116">
        <v>7880</v>
      </c>
      <c r="H4895" s="73">
        <v>201.07</v>
      </c>
      <c r="I4895" s="70">
        <v>39.1903317252698</v>
      </c>
      <c r="J4895" s="74">
        <v>8116</v>
      </c>
      <c r="K4895" s="73">
        <v>201.4</v>
      </c>
      <c r="L4895" s="75">
        <v>40.2979145978153</v>
      </c>
    </row>
    <row r="4896" spans="2:12" x14ac:dyDescent="0.2">
      <c r="B4896" s="71" t="s">
        <v>7253</v>
      </c>
      <c r="C4896" s="72" t="s">
        <v>7252</v>
      </c>
      <c r="D4896" s="72" t="s">
        <v>2383</v>
      </c>
      <c r="E4896" s="72" t="s">
        <v>10118</v>
      </c>
      <c r="F4896" s="72" t="s">
        <v>9983</v>
      </c>
      <c r="G4896" s="116">
        <v>4500</v>
      </c>
      <c r="H4896" s="73">
        <v>119.11</v>
      </c>
      <c r="I4896" s="70">
        <v>37.780203173537103</v>
      </c>
      <c r="J4896" s="74">
        <v>4500</v>
      </c>
      <c r="K4896" s="73">
        <v>117.73</v>
      </c>
      <c r="L4896" s="75">
        <v>38.223052747812801</v>
      </c>
    </row>
    <row r="4897" spans="2:12" x14ac:dyDescent="0.2">
      <c r="B4897" s="71" t="s">
        <v>7253</v>
      </c>
      <c r="C4897" s="72" t="s">
        <v>7252</v>
      </c>
      <c r="D4897" s="72" t="s">
        <v>2384</v>
      </c>
      <c r="E4897" s="72" t="s">
        <v>10118</v>
      </c>
      <c r="F4897" s="72" t="s">
        <v>9983</v>
      </c>
      <c r="G4897" s="116">
        <v>1071.2</v>
      </c>
      <c r="H4897" s="73">
        <v>116.35</v>
      </c>
      <c r="I4897" s="70">
        <v>9.2067039106145305</v>
      </c>
      <c r="J4897" s="74">
        <v>1565</v>
      </c>
      <c r="K4897" s="73">
        <v>119.56</v>
      </c>
      <c r="L4897" s="75">
        <v>13.089662094345901</v>
      </c>
    </row>
    <row r="4898" spans="2:12" x14ac:dyDescent="0.2">
      <c r="B4898" s="71" t="s">
        <v>7253</v>
      </c>
      <c r="C4898" s="72" t="s">
        <v>7252</v>
      </c>
      <c r="D4898" s="72" t="s">
        <v>2385</v>
      </c>
      <c r="E4898" s="72" t="s">
        <v>10118</v>
      </c>
      <c r="F4898" s="72" t="s">
        <v>9983</v>
      </c>
      <c r="G4898" s="116">
        <v>14000</v>
      </c>
      <c r="H4898" s="73">
        <v>345.01</v>
      </c>
      <c r="I4898" s="70">
        <v>40.578533955537502</v>
      </c>
      <c r="J4898" s="74">
        <v>14500</v>
      </c>
      <c r="K4898" s="73">
        <v>345.07</v>
      </c>
      <c r="L4898" s="75">
        <v>42.020459616889298</v>
      </c>
    </row>
    <row r="4899" spans="2:12" x14ac:dyDescent="0.2">
      <c r="B4899" s="71" t="s">
        <v>7253</v>
      </c>
      <c r="C4899" s="72" t="s">
        <v>7252</v>
      </c>
      <c r="D4899" s="72" t="s">
        <v>6881</v>
      </c>
      <c r="E4899" s="72" t="s">
        <v>10118</v>
      </c>
      <c r="F4899" s="72" t="s">
        <v>9990</v>
      </c>
      <c r="G4899" s="116">
        <v>0</v>
      </c>
      <c r="H4899" s="73">
        <v>53.95</v>
      </c>
      <c r="I4899" s="70">
        <v>0</v>
      </c>
      <c r="J4899" s="74">
        <v>0</v>
      </c>
      <c r="K4899" s="73">
        <v>53.49</v>
      </c>
      <c r="L4899" s="75">
        <v>0</v>
      </c>
    </row>
    <row r="4900" spans="2:12" x14ac:dyDescent="0.2">
      <c r="B4900" s="71" t="s">
        <v>7253</v>
      </c>
      <c r="C4900" s="72" t="s">
        <v>7252</v>
      </c>
      <c r="D4900" s="72" t="s">
        <v>2386</v>
      </c>
      <c r="E4900" s="72" t="s">
        <v>10118</v>
      </c>
      <c r="F4900" s="72" t="s">
        <v>9983</v>
      </c>
      <c r="G4900" s="116">
        <v>250</v>
      </c>
      <c r="H4900" s="73">
        <v>91.5</v>
      </c>
      <c r="I4900" s="70">
        <v>2.7322404371584699</v>
      </c>
      <c r="J4900" s="74">
        <v>328</v>
      </c>
      <c r="K4900" s="73">
        <v>91.42</v>
      </c>
      <c r="L4900" s="75">
        <v>3.5878363596587199</v>
      </c>
    </row>
    <row r="4901" spans="2:12" x14ac:dyDescent="0.2">
      <c r="B4901" s="71" t="s">
        <v>7253</v>
      </c>
      <c r="C4901" s="72" t="s">
        <v>7252</v>
      </c>
      <c r="D4901" s="72" t="s">
        <v>6377</v>
      </c>
      <c r="E4901" s="72" t="s">
        <v>10118</v>
      </c>
      <c r="F4901" s="72" t="s">
        <v>9990</v>
      </c>
      <c r="G4901" s="116">
        <v>0</v>
      </c>
      <c r="H4901" s="73">
        <v>37.4</v>
      </c>
      <c r="I4901" s="70">
        <v>0</v>
      </c>
      <c r="J4901" s="74">
        <v>0</v>
      </c>
      <c r="K4901" s="73">
        <v>38</v>
      </c>
      <c r="L4901" s="75">
        <v>0</v>
      </c>
    </row>
    <row r="4902" spans="2:12" x14ac:dyDescent="0.2">
      <c r="B4902" s="71" t="s">
        <v>7253</v>
      </c>
      <c r="C4902" s="72" t="s">
        <v>7252</v>
      </c>
      <c r="D4902" s="72" t="s">
        <v>2387</v>
      </c>
      <c r="E4902" s="72" t="s">
        <v>10118</v>
      </c>
      <c r="F4902" s="72" t="s">
        <v>9983</v>
      </c>
      <c r="G4902" s="116">
        <v>39500</v>
      </c>
      <c r="H4902" s="73">
        <v>349.21</v>
      </c>
      <c r="I4902" s="70">
        <v>113.11245382434601</v>
      </c>
      <c r="J4902" s="74">
        <v>39500</v>
      </c>
      <c r="K4902" s="73">
        <v>349.69</v>
      </c>
      <c r="L4902" s="75">
        <v>112.95719065458</v>
      </c>
    </row>
    <row r="4903" spans="2:12" x14ac:dyDescent="0.2">
      <c r="B4903" s="71" t="s">
        <v>7253</v>
      </c>
      <c r="C4903" s="72" t="s">
        <v>7252</v>
      </c>
      <c r="D4903" s="72" t="s">
        <v>2388</v>
      </c>
      <c r="E4903" s="72" t="s">
        <v>10118</v>
      </c>
      <c r="F4903" s="72" t="s">
        <v>9983</v>
      </c>
      <c r="G4903" s="116">
        <v>5083</v>
      </c>
      <c r="H4903" s="73">
        <v>109.25</v>
      </c>
      <c r="I4903" s="70">
        <v>46.526315789473699</v>
      </c>
      <c r="J4903" s="74">
        <v>5250</v>
      </c>
      <c r="K4903" s="73">
        <v>107.52</v>
      </c>
      <c r="L4903" s="75">
        <v>48.828125</v>
      </c>
    </row>
    <row r="4904" spans="2:12" x14ac:dyDescent="0.2">
      <c r="B4904" s="71" t="s">
        <v>7253</v>
      </c>
      <c r="C4904" s="72" t="s">
        <v>7252</v>
      </c>
      <c r="D4904" s="72" t="s">
        <v>9052</v>
      </c>
      <c r="E4904" s="72" t="s">
        <v>10118</v>
      </c>
      <c r="F4904" s="72" t="s">
        <v>9990</v>
      </c>
      <c r="G4904" s="116">
        <v>0</v>
      </c>
      <c r="H4904" s="73">
        <v>24.46</v>
      </c>
      <c r="I4904" s="70">
        <v>0</v>
      </c>
      <c r="J4904" s="74">
        <v>0</v>
      </c>
      <c r="K4904" s="73">
        <v>24.84</v>
      </c>
      <c r="L4904" s="75">
        <v>0</v>
      </c>
    </row>
    <row r="4905" spans="2:12" x14ac:dyDescent="0.2">
      <c r="B4905" s="71" t="s">
        <v>7253</v>
      </c>
      <c r="C4905" s="72" t="s">
        <v>7252</v>
      </c>
      <c r="D4905" s="72" t="s">
        <v>2389</v>
      </c>
      <c r="E4905" s="72" t="s">
        <v>10118</v>
      </c>
      <c r="F4905" s="72" t="s">
        <v>9983</v>
      </c>
      <c r="G4905" s="116">
        <v>6104</v>
      </c>
      <c r="H4905" s="73">
        <v>200.08</v>
      </c>
      <c r="I4905" s="70">
        <v>30.507796881247501</v>
      </c>
      <c r="J4905" s="74">
        <v>6104</v>
      </c>
      <c r="K4905" s="73">
        <v>199.9</v>
      </c>
      <c r="L4905" s="75">
        <v>30.5352676338169</v>
      </c>
    </row>
    <row r="4906" spans="2:12" x14ac:dyDescent="0.2">
      <c r="B4906" s="71" t="s">
        <v>7253</v>
      </c>
      <c r="C4906" s="72" t="s">
        <v>7252</v>
      </c>
      <c r="D4906" s="72" t="s">
        <v>2390</v>
      </c>
      <c r="E4906" s="72" t="s">
        <v>10118</v>
      </c>
      <c r="F4906" s="72" t="s">
        <v>9983</v>
      </c>
      <c r="G4906" s="116">
        <v>5700</v>
      </c>
      <c r="H4906" s="73">
        <v>173.3</v>
      </c>
      <c r="I4906" s="70">
        <v>32.890940565493402</v>
      </c>
      <c r="J4906" s="74">
        <v>5700</v>
      </c>
      <c r="K4906" s="73">
        <v>175.58</v>
      </c>
      <c r="L4906" s="75">
        <v>32.463834149675399</v>
      </c>
    </row>
    <row r="4907" spans="2:12" x14ac:dyDescent="0.2">
      <c r="B4907" s="71" t="s">
        <v>7253</v>
      </c>
      <c r="C4907" s="72" t="s">
        <v>7252</v>
      </c>
      <c r="D4907" s="72" t="s">
        <v>2391</v>
      </c>
      <c r="E4907" s="72" t="s">
        <v>10118</v>
      </c>
      <c r="F4907" s="72" t="s">
        <v>9983</v>
      </c>
      <c r="G4907" s="116">
        <v>32500</v>
      </c>
      <c r="H4907" s="73">
        <v>493.72</v>
      </c>
      <c r="I4907" s="70">
        <v>65.826784412217407</v>
      </c>
      <c r="J4907" s="74">
        <v>33900</v>
      </c>
      <c r="K4907" s="73">
        <v>505.13</v>
      </c>
      <c r="L4907" s="75">
        <v>67.111436659869696</v>
      </c>
    </row>
    <row r="4908" spans="2:12" x14ac:dyDescent="0.2">
      <c r="B4908" s="71" t="s">
        <v>7253</v>
      </c>
      <c r="C4908" s="72" t="s">
        <v>7252</v>
      </c>
      <c r="D4908" s="72" t="s">
        <v>2392</v>
      </c>
      <c r="E4908" s="72" t="s">
        <v>10118</v>
      </c>
      <c r="F4908" s="72" t="s">
        <v>9983</v>
      </c>
      <c r="G4908" s="116">
        <v>5250</v>
      </c>
      <c r="H4908" s="73">
        <v>166.36</v>
      </c>
      <c r="I4908" s="70">
        <v>31.558066842991099</v>
      </c>
      <c r="J4908" s="74">
        <v>5250</v>
      </c>
      <c r="K4908" s="73">
        <v>165.87</v>
      </c>
      <c r="L4908" s="75">
        <v>31.651293181407102</v>
      </c>
    </row>
    <row r="4909" spans="2:12" x14ac:dyDescent="0.2">
      <c r="B4909" s="71" t="s">
        <v>7253</v>
      </c>
      <c r="C4909" s="72" t="s">
        <v>7252</v>
      </c>
      <c r="D4909" s="72" t="s">
        <v>2393</v>
      </c>
      <c r="E4909" s="72" t="s">
        <v>10118</v>
      </c>
      <c r="F4909" s="72" t="s">
        <v>9983</v>
      </c>
      <c r="G4909" s="116">
        <v>4500</v>
      </c>
      <c r="H4909" s="73">
        <v>88.93</v>
      </c>
      <c r="I4909" s="70">
        <v>50.601596761497802</v>
      </c>
      <c r="J4909" s="74">
        <v>3600</v>
      </c>
      <c r="K4909" s="73">
        <v>89.86</v>
      </c>
      <c r="L4909" s="75">
        <v>40.062319163142703</v>
      </c>
    </row>
    <row r="4910" spans="2:12" x14ac:dyDescent="0.2">
      <c r="B4910" s="71" t="s">
        <v>7253</v>
      </c>
      <c r="C4910" s="72" t="s">
        <v>7252</v>
      </c>
      <c r="D4910" s="72" t="s">
        <v>2394</v>
      </c>
      <c r="E4910" s="72" t="s">
        <v>10118</v>
      </c>
      <c r="F4910" s="72" t="s">
        <v>9983</v>
      </c>
      <c r="G4910" s="116">
        <v>1500</v>
      </c>
      <c r="H4910" s="73">
        <v>73.739999999999995</v>
      </c>
      <c r="I4910" s="70">
        <v>20.3417412530513</v>
      </c>
      <c r="J4910" s="74">
        <v>1500</v>
      </c>
      <c r="K4910" s="73">
        <v>74.47</v>
      </c>
      <c r="L4910" s="75">
        <v>20.142339196992101</v>
      </c>
    </row>
    <row r="4911" spans="2:12" x14ac:dyDescent="0.2">
      <c r="B4911" s="71" t="s">
        <v>7253</v>
      </c>
      <c r="C4911" s="72" t="s">
        <v>7252</v>
      </c>
      <c r="D4911" s="72" t="s">
        <v>2395</v>
      </c>
      <c r="E4911" s="72" t="s">
        <v>10118</v>
      </c>
      <c r="F4911" s="72" t="s">
        <v>9983</v>
      </c>
      <c r="G4911" s="116">
        <v>89904.84</v>
      </c>
      <c r="H4911" s="73">
        <v>1420.41</v>
      </c>
      <c r="I4911" s="70">
        <v>63.294992290958199</v>
      </c>
      <c r="J4911" s="74">
        <v>93541</v>
      </c>
      <c r="K4911" s="73">
        <v>1449.14</v>
      </c>
      <c r="L4911" s="75">
        <v>64.549318906385807</v>
      </c>
    </row>
    <row r="4912" spans="2:12" x14ac:dyDescent="0.2">
      <c r="B4912" s="71" t="s">
        <v>7253</v>
      </c>
      <c r="C4912" s="72" t="s">
        <v>7252</v>
      </c>
      <c r="D4912" s="72" t="s">
        <v>3119</v>
      </c>
      <c r="E4912" s="72" t="s">
        <v>10118</v>
      </c>
      <c r="F4912" s="72" t="s">
        <v>9983</v>
      </c>
      <c r="G4912" s="116">
        <v>1886.75</v>
      </c>
      <c r="H4912" s="73">
        <v>40.04</v>
      </c>
      <c r="I4912" s="70">
        <v>47.121628371628397</v>
      </c>
      <c r="J4912" s="74">
        <v>1925</v>
      </c>
      <c r="K4912" s="73">
        <v>39.409999999999997</v>
      </c>
      <c r="L4912" s="75">
        <v>48.845470692717598</v>
      </c>
    </row>
    <row r="4913" spans="2:12" x14ac:dyDescent="0.2">
      <c r="B4913" s="71" t="s">
        <v>7253</v>
      </c>
      <c r="C4913" s="72" t="s">
        <v>7252</v>
      </c>
      <c r="D4913" s="72" t="s">
        <v>7162</v>
      </c>
      <c r="E4913" s="72" t="s">
        <v>10118</v>
      </c>
      <c r="F4913" s="72" t="s">
        <v>9983</v>
      </c>
      <c r="G4913" s="116">
        <v>16000</v>
      </c>
      <c r="H4913" s="73">
        <v>381.65</v>
      </c>
      <c r="I4913" s="70">
        <v>41.923228088562801</v>
      </c>
      <c r="J4913" s="74">
        <v>18000</v>
      </c>
      <c r="K4913" s="73">
        <v>386.82</v>
      </c>
      <c r="L4913" s="75">
        <v>46.533271288971598</v>
      </c>
    </row>
    <row r="4914" spans="2:12" x14ac:dyDescent="0.2">
      <c r="B4914" s="71" t="s">
        <v>7253</v>
      </c>
      <c r="C4914" s="72" t="s">
        <v>7252</v>
      </c>
      <c r="D4914" s="72" t="s">
        <v>2396</v>
      </c>
      <c r="E4914" s="72" t="s">
        <v>10118</v>
      </c>
      <c r="F4914" s="72" t="s">
        <v>9983</v>
      </c>
      <c r="G4914" s="116">
        <v>7000</v>
      </c>
      <c r="H4914" s="73">
        <v>188.85</v>
      </c>
      <c r="I4914" s="70">
        <v>37.066454858353197</v>
      </c>
      <c r="J4914" s="74">
        <v>7000</v>
      </c>
      <c r="K4914" s="73">
        <v>186.95</v>
      </c>
      <c r="L4914" s="75">
        <v>37.443166622091503</v>
      </c>
    </row>
    <row r="4915" spans="2:12" x14ac:dyDescent="0.2">
      <c r="B4915" s="71" t="s">
        <v>7253</v>
      </c>
      <c r="C4915" s="72" t="s">
        <v>7252</v>
      </c>
      <c r="D4915" s="72" t="s">
        <v>2397</v>
      </c>
      <c r="E4915" s="72" t="s">
        <v>10118</v>
      </c>
      <c r="F4915" s="72" t="s">
        <v>9983</v>
      </c>
      <c r="G4915" s="116">
        <v>4966.21</v>
      </c>
      <c r="H4915" s="73">
        <v>150.66999999999999</v>
      </c>
      <c r="I4915" s="70">
        <v>32.960841574301497</v>
      </c>
      <c r="J4915" s="74">
        <v>4956</v>
      </c>
      <c r="K4915" s="73">
        <v>150.35</v>
      </c>
      <c r="L4915" s="75">
        <v>32.963086132357802</v>
      </c>
    </row>
    <row r="4916" spans="2:12" x14ac:dyDescent="0.2">
      <c r="B4916" s="71" t="s">
        <v>7253</v>
      </c>
      <c r="C4916" s="72" t="s">
        <v>7252</v>
      </c>
      <c r="D4916" s="72" t="s">
        <v>2398</v>
      </c>
      <c r="E4916" s="72" t="s">
        <v>10118</v>
      </c>
      <c r="F4916" s="72" t="s">
        <v>9983</v>
      </c>
      <c r="G4916" s="116">
        <v>18727.689999999999</v>
      </c>
      <c r="H4916" s="73">
        <v>407.01</v>
      </c>
      <c r="I4916" s="70">
        <v>46.012849807130003</v>
      </c>
      <c r="J4916" s="74">
        <v>18777</v>
      </c>
      <c r="K4916" s="73">
        <v>418.54</v>
      </c>
      <c r="L4916" s="75">
        <v>44.863095522530699</v>
      </c>
    </row>
    <row r="4917" spans="2:12" x14ac:dyDescent="0.2">
      <c r="B4917" s="71" t="s">
        <v>7253</v>
      </c>
      <c r="C4917" s="72" t="s">
        <v>7252</v>
      </c>
      <c r="D4917" s="72" t="s">
        <v>2399</v>
      </c>
      <c r="E4917" s="72" t="s">
        <v>10118</v>
      </c>
      <c r="F4917" s="72" t="s">
        <v>9983</v>
      </c>
      <c r="G4917" s="116">
        <v>12700</v>
      </c>
      <c r="H4917" s="73">
        <v>271.55</v>
      </c>
      <c r="I4917" s="70">
        <v>46.768550911434403</v>
      </c>
      <c r="J4917" s="74">
        <v>12700</v>
      </c>
      <c r="K4917" s="73">
        <v>277.02</v>
      </c>
      <c r="L4917" s="75">
        <v>45.845065338242698</v>
      </c>
    </row>
    <row r="4918" spans="2:12" x14ac:dyDescent="0.2">
      <c r="B4918" s="71" t="s">
        <v>7253</v>
      </c>
      <c r="C4918" s="72" t="s">
        <v>7252</v>
      </c>
      <c r="D4918" s="72" t="s">
        <v>2400</v>
      </c>
      <c r="E4918" s="72" t="s">
        <v>10118</v>
      </c>
      <c r="F4918" s="72" t="s">
        <v>9983</v>
      </c>
      <c r="G4918" s="116">
        <v>13231.1</v>
      </c>
      <c r="H4918" s="73">
        <v>349.79</v>
      </c>
      <c r="I4918" s="70">
        <v>37.825838360158997</v>
      </c>
      <c r="J4918" s="74">
        <v>13231</v>
      </c>
      <c r="K4918" s="73">
        <v>353.95</v>
      </c>
      <c r="L4918" s="75">
        <v>37.3809860149739</v>
      </c>
    </row>
    <row r="4919" spans="2:12" x14ac:dyDescent="0.2">
      <c r="B4919" s="71" t="s">
        <v>7253</v>
      </c>
      <c r="C4919" s="72" t="s">
        <v>7252</v>
      </c>
      <c r="D4919" s="72" t="s">
        <v>2401</v>
      </c>
      <c r="E4919" s="72" t="s">
        <v>10118</v>
      </c>
      <c r="F4919" s="72" t="s">
        <v>9983</v>
      </c>
      <c r="G4919" s="116">
        <v>1750</v>
      </c>
      <c r="H4919" s="73">
        <v>85.37</v>
      </c>
      <c r="I4919" s="70">
        <v>20.499004334075199</v>
      </c>
      <c r="J4919" s="74">
        <v>1750</v>
      </c>
      <c r="K4919" s="73">
        <v>86.95</v>
      </c>
      <c r="L4919" s="75">
        <v>20.1265094882116</v>
      </c>
    </row>
    <row r="4920" spans="2:12" x14ac:dyDescent="0.2">
      <c r="B4920" s="71" t="s">
        <v>7253</v>
      </c>
      <c r="C4920" s="72" t="s">
        <v>7252</v>
      </c>
      <c r="D4920" s="72" t="s">
        <v>2402</v>
      </c>
      <c r="E4920" s="72" t="s">
        <v>10118</v>
      </c>
      <c r="F4920" s="72" t="s">
        <v>9983</v>
      </c>
      <c r="G4920" s="116">
        <v>9024</v>
      </c>
      <c r="H4920" s="73">
        <v>359.29</v>
      </c>
      <c r="I4920" s="70">
        <v>25.116201397200001</v>
      </c>
      <c r="J4920" s="74">
        <v>9479</v>
      </c>
      <c r="K4920" s="73">
        <v>367.38</v>
      </c>
      <c r="L4920" s="75">
        <v>25.8016222984376</v>
      </c>
    </row>
    <row r="4921" spans="2:12" x14ac:dyDescent="0.2">
      <c r="B4921" s="71" t="s">
        <v>7253</v>
      </c>
      <c r="C4921" s="72" t="s">
        <v>7252</v>
      </c>
      <c r="D4921" s="72" t="s">
        <v>2403</v>
      </c>
      <c r="E4921" s="72" t="s">
        <v>10118</v>
      </c>
      <c r="F4921" s="72" t="s">
        <v>9983</v>
      </c>
      <c r="G4921" s="116">
        <v>7500</v>
      </c>
      <c r="H4921" s="73">
        <v>246.45</v>
      </c>
      <c r="I4921" s="70">
        <v>30.432136335970799</v>
      </c>
      <c r="J4921" s="74">
        <v>10074</v>
      </c>
      <c r="K4921" s="73">
        <v>252.48</v>
      </c>
      <c r="L4921" s="75">
        <v>39.900190114068401</v>
      </c>
    </row>
    <row r="4922" spans="2:12" x14ac:dyDescent="0.2">
      <c r="B4922" s="71" t="s">
        <v>7253</v>
      </c>
      <c r="C4922" s="72" t="s">
        <v>7252</v>
      </c>
      <c r="D4922" s="72" t="s">
        <v>9053</v>
      </c>
      <c r="E4922" s="72" t="s">
        <v>10118</v>
      </c>
      <c r="F4922" s="72" t="s">
        <v>9990</v>
      </c>
      <c r="G4922" s="116">
        <v>0</v>
      </c>
      <c r="H4922" s="73">
        <v>51.62</v>
      </c>
      <c r="I4922" s="70">
        <v>0</v>
      </c>
      <c r="J4922" s="74">
        <v>0</v>
      </c>
      <c r="K4922" s="73">
        <v>51.42</v>
      </c>
      <c r="L4922" s="75">
        <v>0</v>
      </c>
    </row>
    <row r="4923" spans="2:12" x14ac:dyDescent="0.2">
      <c r="B4923" s="71" t="s">
        <v>7253</v>
      </c>
      <c r="C4923" s="72" t="s">
        <v>7252</v>
      </c>
      <c r="D4923" s="72" t="s">
        <v>2404</v>
      </c>
      <c r="E4923" s="72" t="s">
        <v>10118</v>
      </c>
      <c r="F4923" s="72" t="s">
        <v>9983</v>
      </c>
      <c r="G4923" s="116">
        <v>5406.95</v>
      </c>
      <c r="H4923" s="73">
        <v>156.22999999999999</v>
      </c>
      <c r="I4923" s="70">
        <v>34.608909940472401</v>
      </c>
      <c r="J4923" s="74">
        <v>6114</v>
      </c>
      <c r="K4923" s="73">
        <v>158.86000000000001</v>
      </c>
      <c r="L4923" s="75">
        <v>38.486717864786598</v>
      </c>
    </row>
    <row r="4924" spans="2:12" x14ac:dyDescent="0.2">
      <c r="B4924" s="71" t="s">
        <v>7253</v>
      </c>
      <c r="C4924" s="72" t="s">
        <v>7252</v>
      </c>
      <c r="D4924" s="72" t="s">
        <v>3415</v>
      </c>
      <c r="E4924" s="72" t="s">
        <v>10118</v>
      </c>
      <c r="F4924" s="72" t="s">
        <v>9983</v>
      </c>
      <c r="G4924" s="116">
        <v>10682.05</v>
      </c>
      <c r="H4924" s="73">
        <v>308.64999999999998</v>
      </c>
      <c r="I4924" s="70">
        <v>34.608942167503599</v>
      </c>
      <c r="J4924" s="74">
        <v>11763</v>
      </c>
      <c r="K4924" s="73">
        <v>305.64999999999998</v>
      </c>
      <c r="L4924" s="75">
        <v>38.485195485031902</v>
      </c>
    </row>
    <row r="4925" spans="2:12" x14ac:dyDescent="0.2">
      <c r="B4925" s="71" t="s">
        <v>7253</v>
      </c>
      <c r="C4925" s="72" t="s">
        <v>7252</v>
      </c>
      <c r="D4925" s="72" t="s">
        <v>3416</v>
      </c>
      <c r="E4925" s="72" t="s">
        <v>10118</v>
      </c>
      <c r="F4925" s="72" t="s">
        <v>9983</v>
      </c>
      <c r="G4925" s="116">
        <v>5466.5</v>
      </c>
      <c r="H4925" s="73">
        <v>246.56</v>
      </c>
      <c r="I4925" s="70">
        <v>22.171073977936398</v>
      </c>
      <c r="J4925" s="74">
        <v>5878</v>
      </c>
      <c r="K4925" s="73">
        <v>252.1</v>
      </c>
      <c r="L4925" s="75">
        <v>23.316144387148</v>
      </c>
    </row>
    <row r="4926" spans="2:12" x14ac:dyDescent="0.2">
      <c r="B4926" s="71" t="s">
        <v>7253</v>
      </c>
      <c r="C4926" s="72" t="s">
        <v>7252</v>
      </c>
      <c r="D4926" s="72" t="s">
        <v>9054</v>
      </c>
      <c r="E4926" s="72" t="s">
        <v>10118</v>
      </c>
      <c r="F4926" s="72" t="s">
        <v>9990</v>
      </c>
      <c r="G4926" s="116">
        <v>0</v>
      </c>
      <c r="H4926" s="73">
        <v>35.24</v>
      </c>
      <c r="I4926" s="70">
        <v>0</v>
      </c>
      <c r="J4926" s="74">
        <v>0</v>
      </c>
      <c r="K4926" s="73">
        <v>35.56</v>
      </c>
      <c r="L4926" s="75">
        <v>0</v>
      </c>
    </row>
    <row r="4927" spans="2:12" x14ac:dyDescent="0.2">
      <c r="B4927" s="71" t="s">
        <v>7253</v>
      </c>
      <c r="C4927" s="72" t="s">
        <v>7252</v>
      </c>
      <c r="D4927" s="72" t="s">
        <v>3417</v>
      </c>
      <c r="E4927" s="72" t="s">
        <v>10118</v>
      </c>
      <c r="F4927" s="72" t="s">
        <v>9983</v>
      </c>
      <c r="G4927" s="116">
        <v>100</v>
      </c>
      <c r="H4927" s="73">
        <v>26.04</v>
      </c>
      <c r="I4927" s="70">
        <v>3.8402457757296502</v>
      </c>
      <c r="J4927" s="74">
        <v>100</v>
      </c>
      <c r="K4927" s="73">
        <v>25.37</v>
      </c>
      <c r="L4927" s="75">
        <v>3.9416633819471798</v>
      </c>
    </row>
    <row r="4928" spans="2:12" x14ac:dyDescent="0.2">
      <c r="B4928" s="71" t="s">
        <v>7253</v>
      </c>
      <c r="C4928" s="72" t="s">
        <v>7252</v>
      </c>
      <c r="D4928" s="72" t="s">
        <v>2148</v>
      </c>
      <c r="E4928" s="72" t="s">
        <v>10118</v>
      </c>
      <c r="F4928" s="72" t="s">
        <v>9983</v>
      </c>
      <c r="G4928" s="116">
        <v>13222</v>
      </c>
      <c r="H4928" s="73">
        <v>240.47</v>
      </c>
      <c r="I4928" s="70">
        <v>54.983989686863197</v>
      </c>
      <c r="J4928" s="74">
        <v>13441</v>
      </c>
      <c r="K4928" s="73">
        <v>244.48</v>
      </c>
      <c r="L4928" s="75">
        <v>54.977912303664901</v>
      </c>
    </row>
    <row r="4929" spans="2:12" x14ac:dyDescent="0.2">
      <c r="B4929" s="71" t="s">
        <v>7253</v>
      </c>
      <c r="C4929" s="72" t="s">
        <v>7252</v>
      </c>
      <c r="D4929" s="72" t="s">
        <v>9055</v>
      </c>
      <c r="E4929" s="72" t="s">
        <v>10118</v>
      </c>
      <c r="F4929" s="72" t="s">
        <v>9990</v>
      </c>
      <c r="G4929" s="116">
        <v>0</v>
      </c>
      <c r="H4929" s="73">
        <v>29.74</v>
      </c>
      <c r="I4929" s="70">
        <v>0</v>
      </c>
      <c r="J4929" s="74">
        <v>0</v>
      </c>
      <c r="K4929" s="73">
        <v>28.67</v>
      </c>
      <c r="L4929" s="75">
        <v>0</v>
      </c>
    </row>
    <row r="4930" spans="2:12" x14ac:dyDescent="0.2">
      <c r="B4930" s="71" t="s">
        <v>7253</v>
      </c>
      <c r="C4930" s="72" t="s">
        <v>7252</v>
      </c>
      <c r="D4930" s="72" t="s">
        <v>3418</v>
      </c>
      <c r="E4930" s="72" t="s">
        <v>10118</v>
      </c>
      <c r="F4930" s="72" t="s">
        <v>9983</v>
      </c>
      <c r="G4930" s="116">
        <v>2005.87</v>
      </c>
      <c r="H4930" s="73">
        <v>75.650000000000006</v>
      </c>
      <c r="I4930" s="70">
        <v>26.5151354923992</v>
      </c>
      <c r="J4930" s="74">
        <v>2121</v>
      </c>
      <c r="K4930" s="73">
        <v>77.23</v>
      </c>
      <c r="L4930" s="75">
        <v>27.463420950407901</v>
      </c>
    </row>
    <row r="4931" spans="2:12" x14ac:dyDescent="0.2">
      <c r="B4931" s="71" t="s">
        <v>7253</v>
      </c>
      <c r="C4931" s="72" t="s">
        <v>7252</v>
      </c>
      <c r="D4931" s="72" t="s">
        <v>3419</v>
      </c>
      <c r="E4931" s="72" t="s">
        <v>10118</v>
      </c>
      <c r="F4931" s="72" t="s">
        <v>9983</v>
      </c>
      <c r="G4931" s="116">
        <v>6000</v>
      </c>
      <c r="H4931" s="73">
        <v>231.16</v>
      </c>
      <c r="I4931" s="70">
        <v>25.956047759127902</v>
      </c>
      <c r="J4931" s="74">
        <v>6000</v>
      </c>
      <c r="K4931" s="73">
        <v>235.68</v>
      </c>
      <c r="L4931" s="75">
        <v>25.458248472505101</v>
      </c>
    </row>
    <row r="4932" spans="2:12" x14ac:dyDescent="0.2">
      <c r="B4932" s="71" t="s">
        <v>7253</v>
      </c>
      <c r="C4932" s="72" t="s">
        <v>7252</v>
      </c>
      <c r="D4932" s="72" t="s">
        <v>3420</v>
      </c>
      <c r="E4932" s="72" t="s">
        <v>10118</v>
      </c>
      <c r="F4932" s="72" t="s">
        <v>9983</v>
      </c>
      <c r="G4932" s="116">
        <v>5600</v>
      </c>
      <c r="H4932" s="73">
        <v>250.33</v>
      </c>
      <c r="I4932" s="70">
        <v>22.3704709783086</v>
      </c>
      <c r="J4932" s="74">
        <v>5750</v>
      </c>
      <c r="K4932" s="73">
        <v>252.92</v>
      </c>
      <c r="L4932" s="75">
        <v>22.734461489799099</v>
      </c>
    </row>
    <row r="4933" spans="2:12" x14ac:dyDescent="0.2">
      <c r="B4933" s="71" t="s">
        <v>7253</v>
      </c>
      <c r="C4933" s="72" t="s">
        <v>7252</v>
      </c>
      <c r="D4933" s="72" t="s">
        <v>2411</v>
      </c>
      <c r="E4933" s="72" t="s">
        <v>10118</v>
      </c>
      <c r="F4933" s="72" t="s">
        <v>9983</v>
      </c>
      <c r="G4933" s="116">
        <v>6700</v>
      </c>
      <c r="H4933" s="73">
        <v>134.18</v>
      </c>
      <c r="I4933" s="70">
        <v>49.932925920405403</v>
      </c>
      <c r="J4933" s="74">
        <v>6954</v>
      </c>
      <c r="K4933" s="73">
        <v>134.69</v>
      </c>
      <c r="L4933" s="75">
        <v>51.629668126809698</v>
      </c>
    </row>
    <row r="4934" spans="2:12" x14ac:dyDescent="0.2">
      <c r="B4934" s="71" t="s">
        <v>7253</v>
      </c>
      <c r="C4934" s="72" t="s">
        <v>7252</v>
      </c>
      <c r="D4934" s="72" t="s">
        <v>2412</v>
      </c>
      <c r="E4934" s="72" t="s">
        <v>10118</v>
      </c>
      <c r="F4934" s="72" t="s">
        <v>9983</v>
      </c>
      <c r="G4934" s="116">
        <v>1500</v>
      </c>
      <c r="H4934" s="73">
        <v>75.88</v>
      </c>
      <c r="I4934" s="70">
        <v>19.7680548234054</v>
      </c>
      <c r="J4934" s="74">
        <v>1500</v>
      </c>
      <c r="K4934" s="73">
        <v>81.11</v>
      </c>
      <c r="L4934" s="75">
        <v>18.4934040192331</v>
      </c>
    </row>
    <row r="4935" spans="2:12" x14ac:dyDescent="0.2">
      <c r="B4935" s="71" t="s">
        <v>7253</v>
      </c>
      <c r="C4935" s="72" t="s">
        <v>7252</v>
      </c>
      <c r="D4935" s="72" t="s">
        <v>2413</v>
      </c>
      <c r="E4935" s="72" t="s">
        <v>10118</v>
      </c>
      <c r="F4935" s="72" t="s">
        <v>9983</v>
      </c>
      <c r="G4935" s="116">
        <v>726479.93</v>
      </c>
      <c r="H4935" s="73">
        <v>5968.84</v>
      </c>
      <c r="I4935" s="70">
        <v>121.712079734086</v>
      </c>
      <c r="J4935" s="74">
        <v>767917</v>
      </c>
      <c r="K4935" s="73">
        <v>6197.84</v>
      </c>
      <c r="L4935" s="75">
        <v>123.90074606637199</v>
      </c>
    </row>
    <row r="4936" spans="2:12" x14ac:dyDescent="0.2">
      <c r="B4936" s="71" t="s">
        <v>7253</v>
      </c>
      <c r="C4936" s="72" t="s">
        <v>7252</v>
      </c>
      <c r="D4936" s="72" t="s">
        <v>2414</v>
      </c>
      <c r="E4936" s="72" t="s">
        <v>10118</v>
      </c>
      <c r="F4936" s="72" t="s">
        <v>9983</v>
      </c>
      <c r="G4936" s="116">
        <v>32134</v>
      </c>
      <c r="H4936" s="73">
        <v>637.20000000000005</v>
      </c>
      <c r="I4936" s="70">
        <v>50.430006277463903</v>
      </c>
      <c r="J4936" s="74">
        <v>32601</v>
      </c>
      <c r="K4936" s="73">
        <v>646.46</v>
      </c>
      <c r="L4936" s="75">
        <v>50.430034340871799</v>
      </c>
    </row>
    <row r="4937" spans="2:12" x14ac:dyDescent="0.2">
      <c r="B4937" s="71" t="s">
        <v>7253</v>
      </c>
      <c r="C4937" s="72" t="s">
        <v>7252</v>
      </c>
      <c r="D4937" s="72" t="s">
        <v>2415</v>
      </c>
      <c r="E4937" s="72" t="s">
        <v>10118</v>
      </c>
      <c r="F4937" s="72" t="s">
        <v>9983</v>
      </c>
      <c r="G4937" s="116">
        <v>29967</v>
      </c>
      <c r="H4937" s="73">
        <v>517.66</v>
      </c>
      <c r="I4937" s="70">
        <v>57.889348220839899</v>
      </c>
      <c r="J4937" s="74">
        <v>29967</v>
      </c>
      <c r="K4937" s="73">
        <v>531.30999999999995</v>
      </c>
      <c r="L4937" s="75">
        <v>56.402100468653003</v>
      </c>
    </row>
    <row r="4938" spans="2:12" x14ac:dyDescent="0.2">
      <c r="B4938" s="71" t="s">
        <v>7253</v>
      </c>
      <c r="C4938" s="72" t="s">
        <v>7252</v>
      </c>
      <c r="D4938" s="72" t="s">
        <v>2416</v>
      </c>
      <c r="E4938" s="72" t="s">
        <v>10118</v>
      </c>
      <c r="F4938" s="72" t="s">
        <v>9990</v>
      </c>
      <c r="G4938" s="116">
        <v>2000</v>
      </c>
      <c r="H4938" s="73">
        <v>84.91</v>
      </c>
      <c r="I4938" s="70">
        <v>23.554351666470399</v>
      </c>
      <c r="J4938" s="74">
        <v>0</v>
      </c>
      <c r="K4938" s="73">
        <v>86.82</v>
      </c>
      <c r="L4938" s="75">
        <v>0</v>
      </c>
    </row>
    <row r="4939" spans="2:12" x14ac:dyDescent="0.2">
      <c r="B4939" s="71" t="s">
        <v>7253</v>
      </c>
      <c r="C4939" s="72" t="s">
        <v>7252</v>
      </c>
      <c r="D4939" s="72" t="s">
        <v>2417</v>
      </c>
      <c r="E4939" s="72" t="s">
        <v>10118</v>
      </c>
      <c r="F4939" s="72" t="s">
        <v>9983</v>
      </c>
      <c r="G4939" s="116">
        <v>1400</v>
      </c>
      <c r="H4939" s="73">
        <v>97.28</v>
      </c>
      <c r="I4939" s="70">
        <v>14.391447368421099</v>
      </c>
      <c r="J4939" s="74">
        <v>1500</v>
      </c>
      <c r="K4939" s="73">
        <v>95.47</v>
      </c>
      <c r="L4939" s="75">
        <v>15.7117419084529</v>
      </c>
    </row>
    <row r="4940" spans="2:12" x14ac:dyDescent="0.2">
      <c r="B4940" s="71" t="s">
        <v>7253</v>
      </c>
      <c r="C4940" s="72" t="s">
        <v>7252</v>
      </c>
      <c r="D4940" s="72" t="s">
        <v>9056</v>
      </c>
      <c r="E4940" s="72" t="s">
        <v>10118</v>
      </c>
      <c r="F4940" s="72" t="s">
        <v>9990</v>
      </c>
      <c r="G4940" s="116">
        <v>0</v>
      </c>
      <c r="H4940" s="73">
        <v>43.48</v>
      </c>
      <c r="I4940" s="70">
        <v>0</v>
      </c>
      <c r="J4940" s="74">
        <v>0</v>
      </c>
      <c r="K4940" s="73">
        <v>41.4</v>
      </c>
      <c r="L4940" s="75">
        <v>0</v>
      </c>
    </row>
    <row r="4941" spans="2:12" x14ac:dyDescent="0.2">
      <c r="B4941" s="71" t="s">
        <v>7253</v>
      </c>
      <c r="C4941" s="72" t="s">
        <v>7252</v>
      </c>
      <c r="D4941" s="72" t="s">
        <v>2418</v>
      </c>
      <c r="E4941" s="72" t="s">
        <v>10118</v>
      </c>
      <c r="F4941" s="72" t="s">
        <v>9983</v>
      </c>
      <c r="G4941" s="116">
        <v>12000</v>
      </c>
      <c r="H4941" s="73">
        <v>279.08999999999997</v>
      </c>
      <c r="I4941" s="70">
        <v>42.996882726002397</v>
      </c>
      <c r="J4941" s="74">
        <v>13200</v>
      </c>
      <c r="K4941" s="73">
        <v>285.47000000000003</v>
      </c>
      <c r="L4941" s="75">
        <v>46.239534802255903</v>
      </c>
    </row>
    <row r="4942" spans="2:12" x14ac:dyDescent="0.2">
      <c r="B4942" s="71" t="s">
        <v>7253</v>
      </c>
      <c r="C4942" s="72" t="s">
        <v>7252</v>
      </c>
      <c r="D4942" s="72" t="s">
        <v>2419</v>
      </c>
      <c r="E4942" s="72" t="s">
        <v>10118</v>
      </c>
      <c r="F4942" s="72" t="s">
        <v>9983</v>
      </c>
      <c r="G4942" s="116">
        <v>569</v>
      </c>
      <c r="H4942" s="73">
        <v>82.32</v>
      </c>
      <c r="I4942" s="70">
        <v>6.9120505344995102</v>
      </c>
      <c r="J4942" s="74">
        <v>690</v>
      </c>
      <c r="K4942" s="73">
        <v>82.15</v>
      </c>
      <c r="L4942" s="75">
        <v>8.3992696287279394</v>
      </c>
    </row>
    <row r="4943" spans="2:12" x14ac:dyDescent="0.2">
      <c r="B4943" s="71" t="s">
        <v>7253</v>
      </c>
      <c r="C4943" s="72" t="s">
        <v>7252</v>
      </c>
      <c r="D4943" s="72" t="s">
        <v>2420</v>
      </c>
      <c r="E4943" s="72" t="s">
        <v>10118</v>
      </c>
      <c r="F4943" s="72" t="s">
        <v>9983</v>
      </c>
      <c r="G4943" s="116">
        <v>250</v>
      </c>
      <c r="H4943" s="73">
        <v>27.33</v>
      </c>
      <c r="I4943" s="70">
        <v>9.1474570069520702</v>
      </c>
      <c r="J4943" s="74">
        <v>250</v>
      </c>
      <c r="K4943" s="73">
        <v>28</v>
      </c>
      <c r="L4943" s="75">
        <v>8.9285714285714306</v>
      </c>
    </row>
    <row r="4944" spans="2:12" x14ac:dyDescent="0.2">
      <c r="B4944" s="71" t="s">
        <v>7253</v>
      </c>
      <c r="C4944" s="72" t="s">
        <v>7252</v>
      </c>
      <c r="D4944" s="72" t="s">
        <v>2421</v>
      </c>
      <c r="E4944" s="72" t="s">
        <v>10118</v>
      </c>
      <c r="F4944" s="72" t="s">
        <v>9983</v>
      </c>
      <c r="G4944" s="116">
        <v>2250</v>
      </c>
      <c r="H4944" s="73">
        <v>72.33</v>
      </c>
      <c r="I4944" s="70">
        <v>31.1074243052675</v>
      </c>
      <c r="J4944" s="74">
        <v>2400</v>
      </c>
      <c r="K4944" s="73">
        <v>70.540000000000006</v>
      </c>
      <c r="L4944" s="75">
        <v>34.023249220300499</v>
      </c>
    </row>
    <row r="4945" spans="2:12" x14ac:dyDescent="0.2">
      <c r="B4945" s="71" t="s">
        <v>7253</v>
      </c>
      <c r="C4945" s="72" t="s">
        <v>7252</v>
      </c>
      <c r="D4945" s="72" t="s">
        <v>2422</v>
      </c>
      <c r="E4945" s="72" t="s">
        <v>10118</v>
      </c>
      <c r="F4945" s="72" t="s">
        <v>9983</v>
      </c>
      <c r="G4945" s="116">
        <v>58413</v>
      </c>
      <c r="H4945" s="73">
        <v>1174.31</v>
      </c>
      <c r="I4945" s="70">
        <v>49.742401921128199</v>
      </c>
      <c r="J4945" s="74">
        <v>60379</v>
      </c>
      <c r="K4945" s="73">
        <v>1184.29</v>
      </c>
      <c r="L4945" s="75">
        <v>50.983289565900201</v>
      </c>
    </row>
    <row r="4946" spans="2:12" x14ac:dyDescent="0.2">
      <c r="B4946" s="71" t="s">
        <v>7253</v>
      </c>
      <c r="C4946" s="72" t="s">
        <v>7252</v>
      </c>
      <c r="D4946" s="72" t="s">
        <v>2423</v>
      </c>
      <c r="E4946" s="72" t="s">
        <v>10118</v>
      </c>
      <c r="F4946" s="72" t="s">
        <v>9983</v>
      </c>
      <c r="G4946" s="116">
        <v>1621.13</v>
      </c>
      <c r="H4946" s="73">
        <v>61.14</v>
      </c>
      <c r="I4946" s="70">
        <v>26.515047432123001</v>
      </c>
      <c r="J4946" s="74">
        <v>1664</v>
      </c>
      <c r="K4946" s="73">
        <v>60.57</v>
      </c>
      <c r="L4946" s="75">
        <v>27.4723460458973</v>
      </c>
    </row>
    <row r="4947" spans="2:12" x14ac:dyDescent="0.2">
      <c r="B4947" s="71" t="s">
        <v>7253</v>
      </c>
      <c r="C4947" s="72" t="s">
        <v>7252</v>
      </c>
      <c r="D4947" s="72" t="s">
        <v>2424</v>
      </c>
      <c r="E4947" s="72" t="s">
        <v>10118</v>
      </c>
      <c r="F4947" s="72" t="s">
        <v>9983</v>
      </c>
      <c r="G4947" s="116">
        <v>8000</v>
      </c>
      <c r="H4947" s="73">
        <v>190.81</v>
      </c>
      <c r="I4947" s="70">
        <v>41.926523767098203</v>
      </c>
      <c r="J4947" s="74">
        <v>7848</v>
      </c>
      <c r="K4947" s="73">
        <v>193.19</v>
      </c>
      <c r="L4947" s="75">
        <v>40.623220663595397</v>
      </c>
    </row>
    <row r="4948" spans="2:12" x14ac:dyDescent="0.2">
      <c r="B4948" s="71" t="s">
        <v>7253</v>
      </c>
      <c r="C4948" s="72" t="s">
        <v>7252</v>
      </c>
      <c r="D4948" s="72" t="s">
        <v>2425</v>
      </c>
      <c r="E4948" s="72" t="s">
        <v>10118</v>
      </c>
      <c r="F4948" s="72" t="s">
        <v>9983</v>
      </c>
      <c r="G4948" s="116">
        <v>18750</v>
      </c>
      <c r="H4948" s="73">
        <v>453.07</v>
      </c>
      <c r="I4948" s="70">
        <v>41.384333546692602</v>
      </c>
      <c r="J4948" s="74">
        <v>19550</v>
      </c>
      <c r="K4948" s="73">
        <v>462.03</v>
      </c>
      <c r="L4948" s="75">
        <v>42.313269701101703</v>
      </c>
    </row>
    <row r="4949" spans="2:12" x14ac:dyDescent="0.2">
      <c r="B4949" s="71" t="s">
        <v>7253</v>
      </c>
      <c r="C4949" s="72" t="s">
        <v>7252</v>
      </c>
      <c r="D4949" s="72" t="s">
        <v>2426</v>
      </c>
      <c r="E4949" s="72" t="s">
        <v>10118</v>
      </c>
      <c r="F4949" s="72" t="s">
        <v>9983</v>
      </c>
      <c r="G4949" s="116">
        <v>5000</v>
      </c>
      <c r="H4949" s="73">
        <v>185.3</v>
      </c>
      <c r="I4949" s="70">
        <v>26.983270372369098</v>
      </c>
      <c r="J4949" s="74">
        <v>5250</v>
      </c>
      <c r="K4949" s="73">
        <v>188.98</v>
      </c>
      <c r="L4949" s="75">
        <v>27.780717536247199</v>
      </c>
    </row>
    <row r="4950" spans="2:12" x14ac:dyDescent="0.2">
      <c r="B4950" s="71" t="s">
        <v>7253</v>
      </c>
      <c r="C4950" s="72" t="s">
        <v>7252</v>
      </c>
      <c r="D4950" s="72" t="s">
        <v>2427</v>
      </c>
      <c r="E4950" s="72" t="s">
        <v>10118</v>
      </c>
      <c r="F4950" s="72" t="s">
        <v>9983</v>
      </c>
      <c r="G4950" s="116">
        <v>1600</v>
      </c>
      <c r="H4950" s="73">
        <v>79.75</v>
      </c>
      <c r="I4950" s="70">
        <v>20.062695924764899</v>
      </c>
      <c r="J4950" s="74">
        <v>1600</v>
      </c>
      <c r="K4950" s="73">
        <v>80.180000000000007</v>
      </c>
      <c r="L4950" s="75">
        <v>19.955101022698901</v>
      </c>
    </row>
    <row r="4951" spans="2:12" x14ac:dyDescent="0.2">
      <c r="B4951" s="71" t="s">
        <v>7253</v>
      </c>
      <c r="C4951" s="72" t="s">
        <v>7252</v>
      </c>
      <c r="D4951" s="72" t="s">
        <v>2428</v>
      </c>
      <c r="E4951" s="72" t="s">
        <v>10118</v>
      </c>
      <c r="F4951" s="72" t="s">
        <v>9983</v>
      </c>
      <c r="G4951" s="116">
        <v>10342</v>
      </c>
      <c r="H4951" s="73">
        <v>230.01</v>
      </c>
      <c r="I4951" s="70">
        <v>44.963262466849301</v>
      </c>
      <c r="J4951" s="74">
        <v>10962</v>
      </c>
      <c r="K4951" s="73">
        <v>233.7</v>
      </c>
      <c r="L4951" s="75">
        <v>46.906290115532698</v>
      </c>
    </row>
    <row r="4952" spans="2:12" x14ac:dyDescent="0.2">
      <c r="B4952" s="71" t="s">
        <v>7253</v>
      </c>
      <c r="C4952" s="72" t="s">
        <v>7252</v>
      </c>
      <c r="D4952" s="72" t="s">
        <v>2429</v>
      </c>
      <c r="E4952" s="72" t="s">
        <v>10118</v>
      </c>
      <c r="F4952" s="72" t="s">
        <v>9983</v>
      </c>
      <c r="G4952" s="116">
        <v>7799.75</v>
      </c>
      <c r="H4952" s="73">
        <v>255.08</v>
      </c>
      <c r="I4952" s="70">
        <v>30.577661909989001</v>
      </c>
      <c r="J4952" s="74">
        <v>8050</v>
      </c>
      <c r="K4952" s="73">
        <v>263.24</v>
      </c>
      <c r="L4952" s="75">
        <v>30.580458896824201</v>
      </c>
    </row>
    <row r="4953" spans="2:12" x14ac:dyDescent="0.2">
      <c r="B4953" s="71" t="s">
        <v>7253</v>
      </c>
      <c r="C4953" s="72" t="s">
        <v>7252</v>
      </c>
      <c r="D4953" s="72" t="s">
        <v>2430</v>
      </c>
      <c r="E4953" s="72" t="s">
        <v>10118</v>
      </c>
      <c r="F4953" s="72" t="s">
        <v>9983</v>
      </c>
      <c r="G4953" s="116">
        <v>4080</v>
      </c>
      <c r="H4953" s="73">
        <v>174.52</v>
      </c>
      <c r="I4953" s="70">
        <v>23.3784093513637</v>
      </c>
      <c r="J4953" s="74">
        <v>3915</v>
      </c>
      <c r="K4953" s="73">
        <v>171.6</v>
      </c>
      <c r="L4953" s="75">
        <v>22.814685314685299</v>
      </c>
    </row>
    <row r="4954" spans="2:12" x14ac:dyDescent="0.2">
      <c r="B4954" s="71" t="s">
        <v>7253</v>
      </c>
      <c r="C4954" s="72" t="s">
        <v>7252</v>
      </c>
      <c r="D4954" s="72" t="s">
        <v>1790</v>
      </c>
      <c r="E4954" s="72" t="s">
        <v>10118</v>
      </c>
      <c r="F4954" s="72" t="s">
        <v>9983</v>
      </c>
      <c r="G4954" s="116">
        <v>1031.8800000000001</v>
      </c>
      <c r="H4954" s="73">
        <v>22.72</v>
      </c>
      <c r="I4954" s="70">
        <v>45.417253521126803</v>
      </c>
      <c r="J4954" s="74">
        <v>1123</v>
      </c>
      <c r="K4954" s="73">
        <v>22.37</v>
      </c>
      <c r="L4954" s="75">
        <v>50.2011622708985</v>
      </c>
    </row>
    <row r="4955" spans="2:12" x14ac:dyDescent="0.2">
      <c r="B4955" s="71" t="s">
        <v>7253</v>
      </c>
      <c r="C4955" s="72" t="s">
        <v>7252</v>
      </c>
      <c r="D4955" s="72" t="s">
        <v>1791</v>
      </c>
      <c r="E4955" s="72" t="s">
        <v>10118</v>
      </c>
      <c r="F4955" s="72" t="s">
        <v>9983</v>
      </c>
      <c r="G4955" s="116">
        <v>2313.75</v>
      </c>
      <c r="H4955" s="73">
        <v>136.56</v>
      </c>
      <c r="I4955" s="70">
        <v>16.943101933216202</v>
      </c>
      <c r="J4955" s="74">
        <v>2200</v>
      </c>
      <c r="K4955" s="73">
        <v>136.16</v>
      </c>
      <c r="L4955" s="75">
        <v>16.157461809635699</v>
      </c>
    </row>
    <row r="4956" spans="2:12" x14ac:dyDescent="0.2">
      <c r="B4956" s="71" t="s">
        <v>7253</v>
      </c>
      <c r="C4956" s="72" t="s">
        <v>7252</v>
      </c>
      <c r="D4956" s="72" t="s">
        <v>1792</v>
      </c>
      <c r="E4956" s="72" t="s">
        <v>10118</v>
      </c>
      <c r="F4956" s="72" t="s">
        <v>9983</v>
      </c>
      <c r="G4956" s="116">
        <v>3500</v>
      </c>
      <c r="H4956" s="73">
        <v>108.35</v>
      </c>
      <c r="I4956" s="70">
        <v>32.302722658052602</v>
      </c>
      <c r="J4956" s="74">
        <v>3500</v>
      </c>
      <c r="K4956" s="73">
        <v>114.37</v>
      </c>
      <c r="L4956" s="75">
        <v>30.6024307073533</v>
      </c>
    </row>
    <row r="4957" spans="2:12" x14ac:dyDescent="0.2">
      <c r="B4957" s="71" t="s">
        <v>7253</v>
      </c>
      <c r="C4957" s="72" t="s">
        <v>7252</v>
      </c>
      <c r="D4957" s="72" t="s">
        <v>1793</v>
      </c>
      <c r="E4957" s="72" t="s">
        <v>10118</v>
      </c>
      <c r="F4957" s="72" t="s">
        <v>9983</v>
      </c>
      <c r="G4957" s="116">
        <v>3292.79</v>
      </c>
      <c r="H4957" s="73">
        <v>99.9</v>
      </c>
      <c r="I4957" s="70">
        <v>32.960860860860898</v>
      </c>
      <c r="J4957" s="74">
        <v>3328</v>
      </c>
      <c r="K4957" s="73">
        <v>100.97</v>
      </c>
      <c r="L4957" s="75">
        <v>32.960285233237599</v>
      </c>
    </row>
    <row r="4958" spans="2:12" x14ac:dyDescent="0.2">
      <c r="B4958" s="71" t="s">
        <v>7253</v>
      </c>
      <c r="C4958" s="72" t="s">
        <v>7252</v>
      </c>
      <c r="D4958" s="72" t="s">
        <v>1794</v>
      </c>
      <c r="E4958" s="72" t="s">
        <v>10118</v>
      </c>
      <c r="F4958" s="72" t="s">
        <v>9983</v>
      </c>
      <c r="G4958" s="116">
        <v>4078</v>
      </c>
      <c r="H4958" s="73">
        <v>141.53</v>
      </c>
      <c r="I4958" s="70">
        <v>28.8136790786406</v>
      </c>
      <c r="J4958" s="74">
        <v>4135</v>
      </c>
      <c r="K4958" s="73">
        <v>143.57</v>
      </c>
      <c r="L4958" s="75">
        <v>28.801281604792099</v>
      </c>
    </row>
    <row r="4959" spans="2:12" x14ac:dyDescent="0.2">
      <c r="B4959" s="71" t="s">
        <v>7253</v>
      </c>
      <c r="C4959" s="72" t="s">
        <v>7252</v>
      </c>
      <c r="D4959" s="72" t="s">
        <v>7837</v>
      </c>
      <c r="E4959" s="72" t="s">
        <v>10118</v>
      </c>
      <c r="F4959" s="72" t="s">
        <v>9983</v>
      </c>
      <c r="G4959" s="116">
        <v>600</v>
      </c>
      <c r="H4959" s="73">
        <v>65.430000000000007</v>
      </c>
      <c r="I4959" s="70">
        <v>9.1701054562127506</v>
      </c>
      <c r="J4959" s="74">
        <v>600</v>
      </c>
      <c r="K4959" s="73">
        <v>65.459999999999994</v>
      </c>
      <c r="L4959" s="75">
        <v>9.1659028414298795</v>
      </c>
    </row>
    <row r="4960" spans="2:12" x14ac:dyDescent="0.2">
      <c r="B4960" s="71" t="s">
        <v>7253</v>
      </c>
      <c r="C4960" s="72" t="s">
        <v>7252</v>
      </c>
      <c r="D4960" s="72" t="s">
        <v>1795</v>
      </c>
      <c r="E4960" s="72" t="s">
        <v>10118</v>
      </c>
      <c r="F4960" s="72" t="s">
        <v>9983</v>
      </c>
      <c r="G4960" s="116">
        <v>25950</v>
      </c>
      <c r="H4960" s="73">
        <v>740.35</v>
      </c>
      <c r="I4960" s="70">
        <v>35.0509893969069</v>
      </c>
      <c r="J4960" s="74">
        <v>25711</v>
      </c>
      <c r="K4960" s="73">
        <v>733.56</v>
      </c>
      <c r="L4960" s="75">
        <v>35.049621026228301</v>
      </c>
    </row>
    <row r="4961" spans="2:12" x14ac:dyDescent="0.2">
      <c r="B4961" s="71" t="s">
        <v>7253</v>
      </c>
      <c r="C4961" s="72" t="s">
        <v>7252</v>
      </c>
      <c r="D4961" s="72" t="s">
        <v>1796</v>
      </c>
      <c r="E4961" s="72" t="s">
        <v>10118</v>
      </c>
      <c r="F4961" s="72" t="s">
        <v>9983</v>
      </c>
      <c r="G4961" s="116">
        <v>12707</v>
      </c>
      <c r="H4961" s="73">
        <v>283.07</v>
      </c>
      <c r="I4961" s="70">
        <v>44.889956547850403</v>
      </c>
      <c r="J4961" s="74">
        <v>12707</v>
      </c>
      <c r="K4961" s="73">
        <v>296.14999999999998</v>
      </c>
      <c r="L4961" s="75">
        <v>42.9073104845518</v>
      </c>
    </row>
    <row r="4962" spans="2:12" x14ac:dyDescent="0.2">
      <c r="B4962" s="71" t="s">
        <v>7253</v>
      </c>
      <c r="C4962" s="72" t="s">
        <v>7252</v>
      </c>
      <c r="D4962" s="72" t="s">
        <v>1797</v>
      </c>
      <c r="E4962" s="72" t="s">
        <v>10118</v>
      </c>
      <c r="F4962" s="72" t="s">
        <v>9983</v>
      </c>
      <c r="G4962" s="116">
        <v>12740.51</v>
      </c>
      <c r="H4962" s="73">
        <v>309.06</v>
      </c>
      <c r="I4962" s="70">
        <v>41.223419400763603</v>
      </c>
      <c r="J4962" s="74">
        <v>12755</v>
      </c>
      <c r="K4962" s="73">
        <v>316.39999999999998</v>
      </c>
      <c r="L4962" s="75">
        <v>40.312895069532203</v>
      </c>
    </row>
    <row r="4963" spans="2:12" x14ac:dyDescent="0.2">
      <c r="B4963" s="71" t="s">
        <v>7253</v>
      </c>
      <c r="C4963" s="72" t="s">
        <v>7252</v>
      </c>
      <c r="D4963" s="72" t="s">
        <v>1798</v>
      </c>
      <c r="E4963" s="72" t="s">
        <v>10118</v>
      </c>
      <c r="F4963" s="72" t="s">
        <v>9983</v>
      </c>
      <c r="G4963" s="116">
        <v>3000</v>
      </c>
      <c r="H4963" s="73">
        <v>128.71</v>
      </c>
      <c r="I4963" s="70">
        <v>23.3082122601196</v>
      </c>
      <c r="J4963" s="74">
        <v>3000</v>
      </c>
      <c r="K4963" s="73">
        <v>133.16999999999999</v>
      </c>
      <c r="L4963" s="75">
        <v>22.527596305474201</v>
      </c>
    </row>
    <row r="4964" spans="2:12" x14ac:dyDescent="0.2">
      <c r="B4964" s="71" t="s">
        <v>7253</v>
      </c>
      <c r="C4964" s="72" t="s">
        <v>7252</v>
      </c>
      <c r="D4964" s="72" t="s">
        <v>2509</v>
      </c>
      <c r="E4964" s="72" t="s">
        <v>10118</v>
      </c>
      <c r="F4964" s="72" t="s">
        <v>9983</v>
      </c>
      <c r="G4964" s="116">
        <v>5250</v>
      </c>
      <c r="H4964" s="73">
        <v>192.91</v>
      </c>
      <c r="I4964" s="70">
        <v>27.214763361152901</v>
      </c>
      <c r="J4964" s="74">
        <v>5250</v>
      </c>
      <c r="K4964" s="73">
        <v>196.8</v>
      </c>
      <c r="L4964" s="75">
        <v>26.6768292682927</v>
      </c>
    </row>
    <row r="4965" spans="2:12" x14ac:dyDescent="0.2">
      <c r="B4965" s="71" t="s">
        <v>7255</v>
      </c>
      <c r="C4965" s="72" t="s">
        <v>7254</v>
      </c>
      <c r="D4965" s="72" t="s">
        <v>1799</v>
      </c>
      <c r="E4965" s="72" t="s">
        <v>10118</v>
      </c>
      <c r="F4965" s="72" t="s">
        <v>9983</v>
      </c>
      <c r="G4965" s="116">
        <v>14054</v>
      </c>
      <c r="H4965" s="73">
        <v>279.3</v>
      </c>
      <c r="I4965" s="70">
        <v>50.318653777300398</v>
      </c>
      <c r="J4965" s="74">
        <v>14054</v>
      </c>
      <c r="K4965" s="73">
        <v>283.60000000000002</v>
      </c>
      <c r="L4965" s="75">
        <v>49.555712270803902</v>
      </c>
    </row>
    <row r="4966" spans="2:12" x14ac:dyDescent="0.2">
      <c r="B4966" s="71" t="s">
        <v>7255</v>
      </c>
      <c r="C4966" s="72" t="s">
        <v>7254</v>
      </c>
      <c r="D4966" s="72" t="s">
        <v>1800</v>
      </c>
      <c r="E4966" s="72" t="s">
        <v>10118</v>
      </c>
      <c r="F4966" s="72" t="s">
        <v>9983</v>
      </c>
      <c r="G4966" s="116">
        <v>41561</v>
      </c>
      <c r="H4966" s="73">
        <v>842.5</v>
      </c>
      <c r="I4966" s="70">
        <v>49.3305637982196</v>
      </c>
      <c r="J4966" s="74">
        <v>42714</v>
      </c>
      <c r="K4966" s="73">
        <v>846.5</v>
      </c>
      <c r="L4966" s="75">
        <v>50.459539279385702</v>
      </c>
    </row>
    <row r="4967" spans="2:12" x14ac:dyDescent="0.2">
      <c r="B4967" s="71" t="s">
        <v>7255</v>
      </c>
      <c r="C4967" s="72" t="s">
        <v>7254</v>
      </c>
      <c r="D4967" s="72" t="s">
        <v>1801</v>
      </c>
      <c r="E4967" s="72" t="s">
        <v>10118</v>
      </c>
      <c r="F4967" s="72" t="s">
        <v>9983</v>
      </c>
      <c r="G4967" s="116">
        <v>77933</v>
      </c>
      <c r="H4967" s="73">
        <v>682</v>
      </c>
      <c r="I4967" s="70">
        <v>114.271260997067</v>
      </c>
      <c r="J4967" s="74">
        <v>77933</v>
      </c>
      <c r="K4967" s="73">
        <v>696.3</v>
      </c>
      <c r="L4967" s="75">
        <v>111.92445784862799</v>
      </c>
    </row>
    <row r="4968" spans="2:12" x14ac:dyDescent="0.2">
      <c r="B4968" s="71" t="s">
        <v>7255</v>
      </c>
      <c r="C4968" s="72" t="s">
        <v>7254</v>
      </c>
      <c r="D4968" s="72" t="s">
        <v>1802</v>
      </c>
      <c r="E4968" s="72" t="s">
        <v>10118</v>
      </c>
      <c r="F4968" s="72" t="s">
        <v>9983</v>
      </c>
      <c r="G4968" s="116">
        <v>58000</v>
      </c>
      <c r="H4968" s="73">
        <v>719.3</v>
      </c>
      <c r="I4968" s="70">
        <v>80.6339496732935</v>
      </c>
      <c r="J4968" s="74">
        <v>63000</v>
      </c>
      <c r="K4968" s="73">
        <v>729.2</v>
      </c>
      <c r="L4968" s="75">
        <v>86.396050466264398</v>
      </c>
    </row>
    <row r="4969" spans="2:12" x14ac:dyDescent="0.2">
      <c r="B4969" s="71" t="s">
        <v>7255</v>
      </c>
      <c r="C4969" s="72" t="s">
        <v>7254</v>
      </c>
      <c r="D4969" s="72" t="s">
        <v>1803</v>
      </c>
      <c r="E4969" s="72" t="s">
        <v>10118</v>
      </c>
      <c r="F4969" s="72" t="s">
        <v>9983</v>
      </c>
      <c r="G4969" s="116">
        <v>60000</v>
      </c>
      <c r="H4969" s="73">
        <v>795.3</v>
      </c>
      <c r="I4969" s="70">
        <v>75.443228970199897</v>
      </c>
      <c r="J4969" s="74">
        <v>60000</v>
      </c>
      <c r="K4969" s="73">
        <v>807.5</v>
      </c>
      <c r="L4969" s="75">
        <v>74.303405572755395</v>
      </c>
    </row>
    <row r="4970" spans="2:12" x14ac:dyDescent="0.2">
      <c r="B4970" s="71" t="s">
        <v>7255</v>
      </c>
      <c r="C4970" s="72" t="s">
        <v>7254</v>
      </c>
      <c r="D4970" s="72" t="s">
        <v>1804</v>
      </c>
      <c r="E4970" s="72" t="s">
        <v>10118</v>
      </c>
      <c r="F4970" s="72" t="s">
        <v>9983</v>
      </c>
      <c r="G4970" s="116">
        <v>35260</v>
      </c>
      <c r="H4970" s="73">
        <v>611.29999999999995</v>
      </c>
      <c r="I4970" s="70">
        <v>57.6803533453296</v>
      </c>
      <c r="J4970" s="74">
        <v>34000</v>
      </c>
      <c r="K4970" s="73">
        <v>616.29999999999995</v>
      </c>
      <c r="L4970" s="75">
        <v>55.167937692682102</v>
      </c>
    </row>
    <row r="4971" spans="2:12" x14ac:dyDescent="0.2">
      <c r="B4971" s="71" t="s">
        <v>7255</v>
      </c>
      <c r="C4971" s="72" t="s">
        <v>7254</v>
      </c>
      <c r="D4971" s="72" t="s">
        <v>2579</v>
      </c>
      <c r="E4971" s="72" t="s">
        <v>10118</v>
      </c>
      <c r="F4971" s="72" t="s">
        <v>9983</v>
      </c>
      <c r="G4971" s="116">
        <v>764562</v>
      </c>
      <c r="H4971" s="73">
        <v>11187.8</v>
      </c>
      <c r="I4971" s="70">
        <v>68.338904878528396</v>
      </c>
      <c r="J4971" s="74">
        <v>771618</v>
      </c>
      <c r="K4971" s="73">
        <v>11290.5</v>
      </c>
      <c r="L4971" s="75">
        <v>68.342234622027405</v>
      </c>
    </row>
    <row r="4972" spans="2:12" x14ac:dyDescent="0.2">
      <c r="B4972" s="71" t="s">
        <v>7255</v>
      </c>
      <c r="C4972" s="72" t="s">
        <v>7254</v>
      </c>
      <c r="D4972" s="72" t="s">
        <v>2580</v>
      </c>
      <c r="E4972" s="72" t="s">
        <v>10118</v>
      </c>
      <c r="F4972" s="72" t="s">
        <v>9983</v>
      </c>
      <c r="G4972" s="116">
        <v>140996</v>
      </c>
      <c r="H4972" s="73">
        <v>1597.5</v>
      </c>
      <c r="I4972" s="70">
        <v>88.260406885758997</v>
      </c>
      <c r="J4972" s="74">
        <v>145226</v>
      </c>
      <c r="K4972" s="73">
        <v>1643.6</v>
      </c>
      <c r="L4972" s="75">
        <v>88.358481382331505</v>
      </c>
    </row>
    <row r="4973" spans="2:12" x14ac:dyDescent="0.2">
      <c r="B4973" s="71" t="s">
        <v>7255</v>
      </c>
      <c r="C4973" s="72" t="s">
        <v>7254</v>
      </c>
      <c r="D4973" s="72" t="s">
        <v>2581</v>
      </c>
      <c r="E4973" s="72" t="s">
        <v>10118</v>
      </c>
      <c r="F4973" s="72" t="s">
        <v>9983</v>
      </c>
      <c r="G4973" s="116">
        <v>724679</v>
      </c>
      <c r="H4973" s="73">
        <v>10547.4</v>
      </c>
      <c r="I4973" s="70">
        <v>68.706885109126404</v>
      </c>
      <c r="J4973" s="74">
        <v>758631</v>
      </c>
      <c r="K4973" s="73">
        <v>10723.1</v>
      </c>
      <c r="L4973" s="75">
        <v>70.747358506402094</v>
      </c>
    </row>
    <row r="4974" spans="2:12" x14ac:dyDescent="0.2">
      <c r="B4974" s="71" t="s">
        <v>7255</v>
      </c>
      <c r="C4974" s="72" t="s">
        <v>7254</v>
      </c>
      <c r="D4974" s="72" t="s">
        <v>2582</v>
      </c>
      <c r="E4974" s="72" t="s">
        <v>10118</v>
      </c>
      <c r="F4974" s="72" t="s">
        <v>9983</v>
      </c>
      <c r="G4974" s="116">
        <v>7303</v>
      </c>
      <c r="H4974" s="73">
        <v>148.69999999999999</v>
      </c>
      <c r="I4974" s="70">
        <v>49.112306657700103</v>
      </c>
      <c r="J4974" s="74">
        <v>7555</v>
      </c>
      <c r="K4974" s="73">
        <v>146.1</v>
      </c>
      <c r="L4974" s="75">
        <v>51.711156741957602</v>
      </c>
    </row>
    <row r="4975" spans="2:12" x14ac:dyDescent="0.2">
      <c r="B4975" s="71" t="s">
        <v>7255</v>
      </c>
      <c r="C4975" s="72" t="s">
        <v>7254</v>
      </c>
      <c r="D4975" s="72" t="s">
        <v>2583</v>
      </c>
      <c r="E4975" s="72" t="s">
        <v>10118</v>
      </c>
      <c r="F4975" s="72" t="s">
        <v>9983</v>
      </c>
      <c r="G4975" s="116">
        <v>157634</v>
      </c>
      <c r="H4975" s="73">
        <v>3271.1</v>
      </c>
      <c r="I4975" s="70">
        <v>48.189905536363902</v>
      </c>
      <c r="J4975" s="74">
        <v>166276</v>
      </c>
      <c r="K4975" s="73">
        <v>3296.5</v>
      </c>
      <c r="L4975" s="75">
        <v>50.440163810101602</v>
      </c>
    </row>
    <row r="4976" spans="2:12" x14ac:dyDescent="0.2">
      <c r="B4976" s="71" t="s">
        <v>7255</v>
      </c>
      <c r="C4976" s="72" t="s">
        <v>7254</v>
      </c>
      <c r="D4976" s="72" t="s">
        <v>2584</v>
      </c>
      <c r="E4976" s="72" t="s">
        <v>10118</v>
      </c>
      <c r="F4976" s="72" t="s">
        <v>9983</v>
      </c>
      <c r="G4976" s="116">
        <v>464673</v>
      </c>
      <c r="H4976" s="73">
        <v>10813.9</v>
      </c>
      <c r="I4976" s="70">
        <v>42.969973829978102</v>
      </c>
      <c r="J4976" s="74">
        <v>471410</v>
      </c>
      <c r="K4976" s="73">
        <v>10970.7</v>
      </c>
      <c r="L4976" s="75">
        <v>42.969910762303201</v>
      </c>
    </row>
    <row r="4977" spans="2:12" x14ac:dyDescent="0.2">
      <c r="B4977" s="71" t="s">
        <v>7255</v>
      </c>
      <c r="C4977" s="72" t="s">
        <v>7254</v>
      </c>
      <c r="D4977" s="72" t="s">
        <v>2585</v>
      </c>
      <c r="E4977" s="72" t="s">
        <v>10118</v>
      </c>
      <c r="F4977" s="72" t="s">
        <v>9983</v>
      </c>
      <c r="G4977" s="116">
        <v>27460</v>
      </c>
      <c r="H4977" s="73">
        <v>688.2</v>
      </c>
      <c r="I4977" s="70">
        <v>39.901191514094698</v>
      </c>
      <c r="J4977" s="74">
        <v>28040</v>
      </c>
      <c r="K4977" s="73">
        <v>688.5</v>
      </c>
      <c r="L4977" s="75">
        <v>40.726216412490899</v>
      </c>
    </row>
    <row r="4978" spans="2:12" x14ac:dyDescent="0.2">
      <c r="B4978" s="71" t="s">
        <v>7255</v>
      </c>
      <c r="C4978" s="72" t="s">
        <v>7254</v>
      </c>
      <c r="D4978" s="72" t="s">
        <v>2586</v>
      </c>
      <c r="E4978" s="72" t="s">
        <v>10118</v>
      </c>
      <c r="F4978" s="72" t="s">
        <v>9983</v>
      </c>
      <c r="G4978" s="116">
        <v>171360</v>
      </c>
      <c r="H4978" s="73">
        <v>2713.5</v>
      </c>
      <c r="I4978" s="70">
        <v>63.150912106135998</v>
      </c>
      <c r="J4978" s="74">
        <v>179000</v>
      </c>
      <c r="K4978" s="73">
        <v>2760.7</v>
      </c>
      <c r="L4978" s="75">
        <v>64.838627884232295</v>
      </c>
    </row>
    <row r="4979" spans="2:12" x14ac:dyDescent="0.2">
      <c r="B4979" s="71" t="s">
        <v>7255</v>
      </c>
      <c r="C4979" s="72" t="s">
        <v>7254</v>
      </c>
      <c r="D4979" s="72" t="s">
        <v>2587</v>
      </c>
      <c r="E4979" s="72" t="s">
        <v>10118</v>
      </c>
      <c r="F4979" s="72" t="s">
        <v>9983</v>
      </c>
      <c r="G4979" s="116">
        <v>152000</v>
      </c>
      <c r="H4979" s="73">
        <v>2798.7</v>
      </c>
      <c r="I4979" s="70">
        <v>54.310930074677501</v>
      </c>
      <c r="J4979" s="74">
        <v>152000</v>
      </c>
      <c r="K4979" s="73">
        <v>2804.1</v>
      </c>
      <c r="L4979" s="75">
        <v>54.206340715381103</v>
      </c>
    </row>
    <row r="4980" spans="2:12" x14ac:dyDescent="0.2">
      <c r="B4980" s="71" t="s">
        <v>7255</v>
      </c>
      <c r="C4980" s="72" t="s">
        <v>7254</v>
      </c>
      <c r="D4980" s="72" t="s">
        <v>3449</v>
      </c>
      <c r="E4980" s="72" t="s">
        <v>10118</v>
      </c>
      <c r="F4980" s="72" t="s">
        <v>9983</v>
      </c>
      <c r="G4980" s="116">
        <v>50803</v>
      </c>
      <c r="H4980" s="73">
        <v>1214.0999999999999</v>
      </c>
      <c r="I4980" s="70">
        <v>41.8441644016144</v>
      </c>
      <c r="J4980" s="74">
        <v>51513</v>
      </c>
      <c r="K4980" s="73">
        <v>1245.5999999999999</v>
      </c>
      <c r="L4980" s="75">
        <v>41.3559730250482</v>
      </c>
    </row>
    <row r="4981" spans="2:12" x14ac:dyDescent="0.2">
      <c r="B4981" s="71" t="s">
        <v>7255</v>
      </c>
      <c r="C4981" s="72" t="s">
        <v>7254</v>
      </c>
      <c r="D4981" s="72" t="s">
        <v>3450</v>
      </c>
      <c r="E4981" s="72" t="s">
        <v>10118</v>
      </c>
      <c r="F4981" s="72" t="s">
        <v>9983</v>
      </c>
      <c r="G4981" s="116">
        <v>225</v>
      </c>
      <c r="H4981" s="73">
        <v>36.4</v>
      </c>
      <c r="I4981" s="70">
        <v>6.1813186813186798</v>
      </c>
      <c r="J4981" s="74">
        <v>225</v>
      </c>
      <c r="K4981" s="73">
        <v>38.6</v>
      </c>
      <c r="L4981" s="75">
        <v>5.8290155440414502</v>
      </c>
    </row>
    <row r="4982" spans="2:12" x14ac:dyDescent="0.2">
      <c r="B4982" s="71" t="s">
        <v>7255</v>
      </c>
      <c r="C4982" s="72" t="s">
        <v>7254</v>
      </c>
      <c r="D4982" s="72" t="s">
        <v>3451</v>
      </c>
      <c r="E4982" s="72" t="s">
        <v>10118</v>
      </c>
      <c r="F4982" s="72" t="s">
        <v>9983</v>
      </c>
      <c r="G4982" s="116">
        <v>2984</v>
      </c>
      <c r="H4982" s="73">
        <v>128.80000000000001</v>
      </c>
      <c r="I4982" s="70">
        <v>23.167701863354001</v>
      </c>
      <c r="J4982" s="74">
        <v>3021</v>
      </c>
      <c r="K4982" s="73">
        <v>129.19999999999999</v>
      </c>
      <c r="L4982" s="75">
        <v>23.382352941176499</v>
      </c>
    </row>
    <row r="4983" spans="2:12" x14ac:dyDescent="0.2">
      <c r="B4983" s="71" t="s">
        <v>7255</v>
      </c>
      <c r="C4983" s="72" t="s">
        <v>7254</v>
      </c>
      <c r="D4983" s="72" t="s">
        <v>3452</v>
      </c>
      <c r="E4983" s="72" t="s">
        <v>10118</v>
      </c>
      <c r="F4983" s="72" t="s">
        <v>9983</v>
      </c>
      <c r="G4983" s="116">
        <v>4814</v>
      </c>
      <c r="H4983" s="73">
        <v>108.8</v>
      </c>
      <c r="I4983" s="70">
        <v>44.246323529411796</v>
      </c>
      <c r="J4983" s="74">
        <v>4814</v>
      </c>
      <c r="K4983" s="73">
        <v>108</v>
      </c>
      <c r="L4983" s="75">
        <v>44.574074074074097</v>
      </c>
    </row>
    <row r="4984" spans="2:12" x14ac:dyDescent="0.2">
      <c r="B4984" s="71" t="s">
        <v>7255</v>
      </c>
      <c r="C4984" s="72" t="s">
        <v>7254</v>
      </c>
      <c r="D4984" s="72" t="s">
        <v>4256</v>
      </c>
      <c r="E4984" s="72" t="s">
        <v>10118</v>
      </c>
      <c r="F4984" s="72" t="s">
        <v>9983</v>
      </c>
      <c r="G4984" s="116">
        <v>68000</v>
      </c>
      <c r="H4984" s="73">
        <v>1086.7</v>
      </c>
      <c r="I4984" s="70">
        <v>62.5747676451643</v>
      </c>
      <c r="J4984" s="74">
        <v>70000</v>
      </c>
      <c r="K4984" s="73">
        <v>1100</v>
      </c>
      <c r="L4984" s="75">
        <v>63.636363636363598</v>
      </c>
    </row>
    <row r="4985" spans="2:12" x14ac:dyDescent="0.2">
      <c r="B4985" s="71" t="s">
        <v>7255</v>
      </c>
      <c r="C4985" s="72" t="s">
        <v>7254</v>
      </c>
      <c r="D4985" s="72" t="s">
        <v>4257</v>
      </c>
      <c r="E4985" s="72" t="s">
        <v>10118</v>
      </c>
      <c r="F4985" s="72" t="s">
        <v>9983</v>
      </c>
      <c r="G4985" s="116">
        <v>60490</v>
      </c>
      <c r="H4985" s="73">
        <v>581.79999999999995</v>
      </c>
      <c r="I4985" s="70">
        <v>103.970436576143</v>
      </c>
      <c r="J4985" s="74">
        <v>61640</v>
      </c>
      <c r="K4985" s="73">
        <v>587.9</v>
      </c>
      <c r="L4985" s="75">
        <v>104.84776322503799</v>
      </c>
    </row>
    <row r="4986" spans="2:12" x14ac:dyDescent="0.2">
      <c r="B4986" s="71" t="s">
        <v>7255</v>
      </c>
      <c r="C4986" s="72" t="s">
        <v>7254</v>
      </c>
      <c r="D4986" s="72" t="s">
        <v>4258</v>
      </c>
      <c r="E4986" s="72" t="s">
        <v>10118</v>
      </c>
      <c r="F4986" s="72" t="s">
        <v>9983</v>
      </c>
      <c r="G4986" s="116">
        <v>5400</v>
      </c>
      <c r="H4986" s="73">
        <v>135.9</v>
      </c>
      <c r="I4986" s="70">
        <v>39.735099337748302</v>
      </c>
      <c r="J4986" s="74">
        <v>6400</v>
      </c>
      <c r="K4986" s="73">
        <v>135.6</v>
      </c>
      <c r="L4986" s="75">
        <v>47.197640117994098</v>
      </c>
    </row>
    <row r="4987" spans="2:12" x14ac:dyDescent="0.2">
      <c r="B4987" s="71" t="s">
        <v>7255</v>
      </c>
      <c r="C4987" s="72" t="s">
        <v>7254</v>
      </c>
      <c r="D4987" s="72" t="s">
        <v>4259</v>
      </c>
      <c r="E4987" s="72" t="s">
        <v>10118</v>
      </c>
      <c r="F4987" s="72" t="s">
        <v>9983</v>
      </c>
      <c r="G4987" s="116">
        <v>41897</v>
      </c>
      <c r="H4987" s="73">
        <v>910.8</v>
      </c>
      <c r="I4987" s="70">
        <v>46.000219587176097</v>
      </c>
      <c r="J4987" s="74">
        <v>46010</v>
      </c>
      <c r="K4987" s="73">
        <v>912.6</v>
      </c>
      <c r="L4987" s="75">
        <v>50.416392724085</v>
      </c>
    </row>
    <row r="4988" spans="2:12" x14ac:dyDescent="0.2">
      <c r="B4988" s="71" t="s">
        <v>7255</v>
      </c>
      <c r="C4988" s="72" t="s">
        <v>7254</v>
      </c>
      <c r="D4988" s="72" t="s">
        <v>4236</v>
      </c>
      <c r="E4988" s="72" t="s">
        <v>10118</v>
      </c>
      <c r="F4988" s="72" t="s">
        <v>9983</v>
      </c>
      <c r="G4988" s="116">
        <v>180000</v>
      </c>
      <c r="H4988" s="73">
        <v>4369.5</v>
      </c>
      <c r="I4988" s="70">
        <v>41.194644696189499</v>
      </c>
      <c r="J4988" s="74">
        <v>195000</v>
      </c>
      <c r="K4988" s="73">
        <v>4409.3</v>
      </c>
      <c r="L4988" s="75">
        <v>44.224706869571101</v>
      </c>
    </row>
    <row r="4989" spans="2:12" x14ac:dyDescent="0.2">
      <c r="B4989" s="71" t="s">
        <v>7256</v>
      </c>
      <c r="C4989" s="72" t="s">
        <v>7957</v>
      </c>
      <c r="D4989" s="72" t="s">
        <v>4260</v>
      </c>
      <c r="E4989" s="72" t="s">
        <v>10120</v>
      </c>
      <c r="F4989" s="72" t="s">
        <v>9983</v>
      </c>
      <c r="G4989" s="116">
        <v>7000</v>
      </c>
      <c r="H4989" s="73">
        <v>1882</v>
      </c>
      <c r="I4989" s="70">
        <v>3.71944739638682</v>
      </c>
      <c r="J4989" s="74">
        <v>7000</v>
      </c>
      <c r="K4989" s="73">
        <v>1905</v>
      </c>
      <c r="L4989" s="75">
        <v>3.6745406824147002</v>
      </c>
    </row>
    <row r="4990" spans="2:12" x14ac:dyDescent="0.2">
      <c r="B4990" s="71" t="s">
        <v>7256</v>
      </c>
      <c r="C4990" s="72" t="s">
        <v>7957</v>
      </c>
      <c r="D4990" s="72" t="s">
        <v>4261</v>
      </c>
      <c r="E4990" s="72" t="s">
        <v>10120</v>
      </c>
      <c r="F4990" s="72" t="s">
        <v>9983</v>
      </c>
      <c r="G4990" s="116">
        <v>6300</v>
      </c>
      <c r="H4990" s="73">
        <v>548</v>
      </c>
      <c r="I4990" s="70">
        <v>11.496350364963501</v>
      </c>
      <c r="J4990" s="74">
        <v>6500</v>
      </c>
      <c r="K4990" s="73">
        <v>588</v>
      </c>
      <c r="L4990" s="75">
        <v>11.054421768707501</v>
      </c>
    </row>
    <row r="4991" spans="2:12" x14ac:dyDescent="0.2">
      <c r="B4991" s="71" t="s">
        <v>7257</v>
      </c>
      <c r="C4991" s="72" t="s">
        <v>7958</v>
      </c>
      <c r="D4991" s="72" t="s">
        <v>9057</v>
      </c>
      <c r="E4991" s="72" t="s">
        <v>10120</v>
      </c>
      <c r="F4991" s="72" t="s">
        <v>9983</v>
      </c>
      <c r="G4991" s="116">
        <v>0</v>
      </c>
      <c r="H4991" s="73">
        <v>1417.4</v>
      </c>
      <c r="I4991" s="70">
        <v>0</v>
      </c>
      <c r="J4991" s="74">
        <v>14471</v>
      </c>
      <c r="K4991" s="73">
        <v>1447.58</v>
      </c>
      <c r="L4991" s="75">
        <v>9.9966841210848507</v>
      </c>
    </row>
    <row r="4992" spans="2:12" x14ac:dyDescent="0.2">
      <c r="B4992" s="71" t="s">
        <v>7257</v>
      </c>
      <c r="C4992" s="72" t="s">
        <v>7958</v>
      </c>
      <c r="D4992" s="72" t="s">
        <v>4262</v>
      </c>
      <c r="E4992" s="72" t="s">
        <v>10120</v>
      </c>
      <c r="F4992" s="72" t="s">
        <v>9983</v>
      </c>
      <c r="G4992" s="116">
        <v>3500</v>
      </c>
      <c r="H4992" s="73">
        <v>115.74</v>
      </c>
      <c r="I4992" s="70">
        <v>30.2401935372386</v>
      </c>
      <c r="J4992" s="74">
        <v>4000</v>
      </c>
      <c r="K4992" s="73">
        <v>120.98</v>
      </c>
      <c r="L4992" s="75">
        <v>33.063316250619899</v>
      </c>
    </row>
    <row r="4993" spans="2:12" x14ac:dyDescent="0.2">
      <c r="B4993" s="71" t="s">
        <v>7257</v>
      </c>
      <c r="C4993" s="72" t="s">
        <v>7958</v>
      </c>
      <c r="D4993" s="72" t="s">
        <v>4263</v>
      </c>
      <c r="E4993" s="72" t="s">
        <v>10120</v>
      </c>
      <c r="F4993" s="72" t="s">
        <v>9983</v>
      </c>
      <c r="G4993" s="116">
        <v>456175</v>
      </c>
      <c r="H4993" s="73">
        <v>3791.98</v>
      </c>
      <c r="I4993" s="70">
        <v>120.299948839393</v>
      </c>
      <c r="J4993" s="74">
        <v>502105</v>
      </c>
      <c r="K4993" s="73">
        <v>4071.89</v>
      </c>
      <c r="L4993" s="75">
        <v>123.31005994759199</v>
      </c>
    </row>
    <row r="4994" spans="2:12" x14ac:dyDescent="0.2">
      <c r="B4994" s="71" t="s">
        <v>7257</v>
      </c>
      <c r="C4994" s="72" t="s">
        <v>7958</v>
      </c>
      <c r="D4994" s="72" t="s">
        <v>4264</v>
      </c>
      <c r="E4994" s="72" t="s">
        <v>10120</v>
      </c>
      <c r="F4994" s="72" t="s">
        <v>9983</v>
      </c>
      <c r="G4994" s="116">
        <v>14222</v>
      </c>
      <c r="H4994" s="73">
        <v>237.43</v>
      </c>
      <c r="I4994" s="70">
        <v>59.8997599292423</v>
      </c>
      <c r="J4994" s="74">
        <v>14214</v>
      </c>
      <c r="K4994" s="73">
        <v>235.19</v>
      </c>
      <c r="L4994" s="75">
        <v>60.436243037544102</v>
      </c>
    </row>
    <row r="4995" spans="2:12" x14ac:dyDescent="0.2">
      <c r="B4995" s="71" t="s">
        <v>7257</v>
      </c>
      <c r="C4995" s="72" t="s">
        <v>7958</v>
      </c>
      <c r="D4995" s="72" t="s">
        <v>1379</v>
      </c>
      <c r="E4995" s="72" t="s">
        <v>10120</v>
      </c>
      <c r="F4995" s="72" t="s">
        <v>9983</v>
      </c>
      <c r="G4995" s="116">
        <v>133399</v>
      </c>
      <c r="H4995" s="73">
        <v>2583.2600000000002</v>
      </c>
      <c r="I4995" s="70">
        <v>51.639788484318302</v>
      </c>
      <c r="J4995" s="74">
        <v>134908</v>
      </c>
      <c r="K4995" s="73">
        <v>2612.35</v>
      </c>
      <c r="L4995" s="75">
        <v>51.642390950676599</v>
      </c>
    </row>
    <row r="4996" spans="2:12" x14ac:dyDescent="0.2">
      <c r="B4996" s="71" t="s">
        <v>7257</v>
      </c>
      <c r="C4996" s="72" t="s">
        <v>7958</v>
      </c>
      <c r="D4996" s="72" t="s">
        <v>7931</v>
      </c>
      <c r="E4996" s="72" t="s">
        <v>10120</v>
      </c>
      <c r="F4996" s="72" t="s">
        <v>9983</v>
      </c>
      <c r="G4996" s="116">
        <v>74425</v>
      </c>
      <c r="H4996" s="73">
        <v>3547.45</v>
      </c>
      <c r="I4996" s="70">
        <v>20.979858771793801</v>
      </c>
      <c r="J4996" s="74">
        <v>81473</v>
      </c>
      <c r="K4996" s="73">
        <v>3883.37</v>
      </c>
      <c r="L4996" s="75">
        <v>20.9799735796486</v>
      </c>
    </row>
    <row r="4997" spans="2:12" x14ac:dyDescent="0.2">
      <c r="B4997" s="71" t="s">
        <v>7257</v>
      </c>
      <c r="C4997" s="72" t="s">
        <v>7958</v>
      </c>
      <c r="D4997" s="72" t="s">
        <v>7658</v>
      </c>
      <c r="E4997" s="72" t="s">
        <v>10120</v>
      </c>
      <c r="F4997" s="72" t="s">
        <v>9990</v>
      </c>
      <c r="G4997" s="116">
        <v>0</v>
      </c>
      <c r="H4997" s="73">
        <v>88.48</v>
      </c>
      <c r="I4997" s="70">
        <v>0</v>
      </c>
      <c r="J4997" s="74">
        <v>0</v>
      </c>
      <c r="K4997" s="73">
        <v>88.73</v>
      </c>
      <c r="L4997" s="75">
        <v>0</v>
      </c>
    </row>
    <row r="4998" spans="2:12" x14ac:dyDescent="0.2">
      <c r="B4998" s="71" t="s">
        <v>7257</v>
      </c>
      <c r="C4998" s="72" t="s">
        <v>7958</v>
      </c>
      <c r="D4998" s="72" t="s">
        <v>4265</v>
      </c>
      <c r="E4998" s="72" t="s">
        <v>10120</v>
      </c>
      <c r="F4998" s="72" t="s">
        <v>9983</v>
      </c>
      <c r="G4998" s="116">
        <v>438886</v>
      </c>
      <c r="H4998" s="73">
        <v>3665.61</v>
      </c>
      <c r="I4998" s="70">
        <v>119.730686024973</v>
      </c>
      <c r="J4998" s="74">
        <v>460391</v>
      </c>
      <c r="K4998" s="73">
        <v>3724.82</v>
      </c>
      <c r="L4998" s="75">
        <v>123.60087198844499</v>
      </c>
    </row>
    <row r="4999" spans="2:12" x14ac:dyDescent="0.2">
      <c r="B4999" s="71" t="s">
        <v>7257</v>
      </c>
      <c r="C4999" s="72" t="s">
        <v>7958</v>
      </c>
      <c r="D4999" s="72" t="s">
        <v>4266</v>
      </c>
      <c r="E4999" s="72" t="s">
        <v>10120</v>
      </c>
      <c r="F4999" s="72" t="s">
        <v>9983</v>
      </c>
      <c r="G4999" s="116">
        <v>24418</v>
      </c>
      <c r="H4999" s="73">
        <v>422.7</v>
      </c>
      <c r="I4999" s="70">
        <v>57.7667376389875</v>
      </c>
      <c r="J4999" s="74">
        <v>25830</v>
      </c>
      <c r="K4999" s="73">
        <v>434.12</v>
      </c>
      <c r="L4999" s="75">
        <v>59.499677508523</v>
      </c>
    </row>
    <row r="5000" spans="2:12" x14ac:dyDescent="0.2">
      <c r="B5000" s="71" t="s">
        <v>7257</v>
      </c>
      <c r="C5000" s="72" t="s">
        <v>7958</v>
      </c>
      <c r="D5000" s="72" t="s">
        <v>4267</v>
      </c>
      <c r="E5000" s="72" t="s">
        <v>10120</v>
      </c>
      <c r="F5000" s="72" t="s">
        <v>9983</v>
      </c>
      <c r="G5000" s="116">
        <v>47466</v>
      </c>
      <c r="H5000" s="73">
        <v>1393.13</v>
      </c>
      <c r="I5000" s="70">
        <v>34.071479330715697</v>
      </c>
      <c r="J5000" s="74">
        <v>53522</v>
      </c>
      <c r="K5000" s="73">
        <v>1540.46</v>
      </c>
      <c r="L5000" s="75">
        <v>34.744167326642703</v>
      </c>
    </row>
    <row r="5001" spans="2:12" x14ac:dyDescent="0.2">
      <c r="B5001" s="71" t="s">
        <v>7257</v>
      </c>
      <c r="C5001" s="72" t="s">
        <v>7958</v>
      </c>
      <c r="D5001" s="72" t="s">
        <v>4268</v>
      </c>
      <c r="E5001" s="72" t="s">
        <v>10120</v>
      </c>
      <c r="F5001" s="72" t="s">
        <v>9983</v>
      </c>
      <c r="G5001" s="116">
        <v>581</v>
      </c>
      <c r="H5001" s="73">
        <v>38.159999999999997</v>
      </c>
      <c r="I5001" s="70">
        <v>15.2253668763103</v>
      </c>
      <c r="J5001" s="74">
        <v>585</v>
      </c>
      <c r="K5001" s="73">
        <v>38.25</v>
      </c>
      <c r="L5001" s="75">
        <v>15.294117647058799</v>
      </c>
    </row>
    <row r="5002" spans="2:12" x14ac:dyDescent="0.2">
      <c r="B5002" s="71" t="s">
        <v>7257</v>
      </c>
      <c r="C5002" s="72" t="s">
        <v>7958</v>
      </c>
      <c r="D5002" s="72" t="s">
        <v>4269</v>
      </c>
      <c r="E5002" s="72" t="s">
        <v>10120</v>
      </c>
      <c r="F5002" s="72" t="s">
        <v>9983</v>
      </c>
      <c r="G5002" s="116">
        <v>6250</v>
      </c>
      <c r="H5002" s="73">
        <v>197.02</v>
      </c>
      <c r="I5002" s="70">
        <v>31.722667749467099</v>
      </c>
      <c r="J5002" s="74">
        <v>6750</v>
      </c>
      <c r="K5002" s="73">
        <v>198.74</v>
      </c>
      <c r="L5002" s="75">
        <v>33.963973030089598</v>
      </c>
    </row>
    <row r="5003" spans="2:12" x14ac:dyDescent="0.2">
      <c r="B5003" s="71" t="s">
        <v>7257</v>
      </c>
      <c r="C5003" s="72" t="s">
        <v>7958</v>
      </c>
      <c r="D5003" s="72" t="s">
        <v>4270</v>
      </c>
      <c r="E5003" s="72" t="s">
        <v>10120</v>
      </c>
      <c r="F5003" s="72" t="s">
        <v>9983</v>
      </c>
      <c r="G5003" s="116">
        <v>700</v>
      </c>
      <c r="H5003" s="73">
        <v>37.68</v>
      </c>
      <c r="I5003" s="70">
        <v>18.577494692144398</v>
      </c>
      <c r="J5003" s="74">
        <v>750</v>
      </c>
      <c r="K5003" s="73">
        <v>38.880000000000003</v>
      </c>
      <c r="L5003" s="75">
        <v>19.290123456790099</v>
      </c>
    </row>
    <row r="5004" spans="2:12" x14ac:dyDescent="0.2">
      <c r="B5004" s="71" t="s">
        <v>7257</v>
      </c>
      <c r="C5004" s="72" t="s">
        <v>7958</v>
      </c>
      <c r="D5004" s="72" t="s">
        <v>4271</v>
      </c>
      <c r="E5004" s="72" t="s">
        <v>10120</v>
      </c>
      <c r="F5004" s="72" t="s">
        <v>9983</v>
      </c>
      <c r="G5004" s="116">
        <v>15898</v>
      </c>
      <c r="H5004" s="73">
        <v>274.10000000000002</v>
      </c>
      <c r="I5004" s="70">
        <v>58.000729660707798</v>
      </c>
      <c r="J5004" s="74">
        <v>16500</v>
      </c>
      <c r="K5004" s="73">
        <v>271.99</v>
      </c>
      <c r="L5004" s="75">
        <v>60.663994999816197</v>
      </c>
    </row>
    <row r="5005" spans="2:12" x14ac:dyDescent="0.2">
      <c r="B5005" s="71" t="s">
        <v>7257</v>
      </c>
      <c r="C5005" s="72" t="s">
        <v>7958</v>
      </c>
      <c r="D5005" s="72" t="s">
        <v>9058</v>
      </c>
      <c r="E5005" s="72" t="s">
        <v>10120</v>
      </c>
      <c r="F5005" s="72" t="s">
        <v>9990</v>
      </c>
      <c r="G5005" s="116">
        <v>0</v>
      </c>
      <c r="H5005" s="73">
        <v>3.69</v>
      </c>
      <c r="I5005" s="70">
        <v>0</v>
      </c>
      <c r="J5005" s="74">
        <v>0</v>
      </c>
      <c r="K5005" s="73">
        <v>20.51</v>
      </c>
      <c r="L5005" s="75">
        <v>0</v>
      </c>
    </row>
    <row r="5006" spans="2:12" x14ac:dyDescent="0.2">
      <c r="B5006" s="71" t="s">
        <v>7257</v>
      </c>
      <c r="C5006" s="72" t="s">
        <v>7958</v>
      </c>
      <c r="D5006" s="72" t="s">
        <v>4272</v>
      </c>
      <c r="E5006" s="72" t="s">
        <v>10120</v>
      </c>
      <c r="F5006" s="72" t="s">
        <v>9983</v>
      </c>
      <c r="G5006" s="116">
        <v>1900</v>
      </c>
      <c r="H5006" s="73">
        <v>70.86</v>
      </c>
      <c r="I5006" s="70">
        <v>26.813434942139398</v>
      </c>
      <c r="J5006" s="74">
        <v>1900</v>
      </c>
      <c r="K5006" s="73">
        <v>75.2</v>
      </c>
      <c r="L5006" s="75">
        <v>25.2659574468085</v>
      </c>
    </row>
    <row r="5007" spans="2:12" x14ac:dyDescent="0.2">
      <c r="B5007" s="71" t="s">
        <v>7257</v>
      </c>
      <c r="C5007" s="72" t="s">
        <v>7958</v>
      </c>
      <c r="D5007" s="72" t="s">
        <v>4273</v>
      </c>
      <c r="E5007" s="72" t="s">
        <v>10120</v>
      </c>
      <c r="F5007" s="72" t="s">
        <v>9983</v>
      </c>
      <c r="G5007" s="116">
        <v>265793</v>
      </c>
      <c r="H5007" s="73">
        <v>5806.32</v>
      </c>
      <c r="I5007" s="70">
        <v>45.776498711748602</v>
      </c>
      <c r="J5007" s="74">
        <v>285595</v>
      </c>
      <c r="K5007" s="73">
        <v>5941.35</v>
      </c>
      <c r="L5007" s="75">
        <v>48.069041547796402</v>
      </c>
    </row>
    <row r="5008" spans="2:12" x14ac:dyDescent="0.2">
      <c r="B5008" s="71" t="s">
        <v>7257</v>
      </c>
      <c r="C5008" s="72" t="s">
        <v>7958</v>
      </c>
      <c r="D5008" s="72" t="s">
        <v>4274</v>
      </c>
      <c r="E5008" s="72" t="s">
        <v>10120</v>
      </c>
      <c r="F5008" s="72" t="s">
        <v>9983</v>
      </c>
      <c r="G5008" s="116">
        <v>58500</v>
      </c>
      <c r="H5008" s="73">
        <v>916.36</v>
      </c>
      <c r="I5008" s="70">
        <v>63.839539045789898</v>
      </c>
      <c r="J5008" s="74">
        <v>60840</v>
      </c>
      <c r="K5008" s="73">
        <v>929.56</v>
      </c>
      <c r="L5008" s="75">
        <v>65.450320581780602</v>
      </c>
    </row>
    <row r="5009" spans="2:12" x14ac:dyDescent="0.2">
      <c r="B5009" s="71" t="s">
        <v>7257</v>
      </c>
      <c r="C5009" s="72" t="s">
        <v>7958</v>
      </c>
      <c r="D5009" s="72" t="s">
        <v>3473</v>
      </c>
      <c r="E5009" s="72" t="s">
        <v>10120</v>
      </c>
      <c r="F5009" s="72" t="s">
        <v>9983</v>
      </c>
      <c r="G5009" s="116">
        <v>14870</v>
      </c>
      <c r="H5009" s="73">
        <v>311.5</v>
      </c>
      <c r="I5009" s="70">
        <v>47.736757624398102</v>
      </c>
      <c r="J5009" s="74">
        <v>14994</v>
      </c>
      <c r="K5009" s="73">
        <v>315.38</v>
      </c>
      <c r="L5009" s="75">
        <v>47.542646965565403</v>
      </c>
    </row>
    <row r="5010" spans="2:12" x14ac:dyDescent="0.2">
      <c r="B5010" s="71" t="s">
        <v>7257</v>
      </c>
      <c r="C5010" s="72" t="s">
        <v>7958</v>
      </c>
      <c r="D5010" s="72" t="s">
        <v>3474</v>
      </c>
      <c r="E5010" s="72" t="s">
        <v>10120</v>
      </c>
      <c r="F5010" s="72" t="s">
        <v>9983</v>
      </c>
      <c r="G5010" s="116">
        <v>86210</v>
      </c>
      <c r="H5010" s="73">
        <v>2440.54</v>
      </c>
      <c r="I5010" s="70">
        <v>35.324149573455102</v>
      </c>
      <c r="J5010" s="74">
        <v>86849</v>
      </c>
      <c r="K5010" s="73">
        <v>2487.84</v>
      </c>
      <c r="L5010" s="75">
        <v>34.909399318284102</v>
      </c>
    </row>
    <row r="5011" spans="2:12" x14ac:dyDescent="0.2">
      <c r="B5011" s="71" t="s">
        <v>7257</v>
      </c>
      <c r="C5011" s="72" t="s">
        <v>7958</v>
      </c>
      <c r="D5011" s="72" t="s">
        <v>3475</v>
      </c>
      <c r="E5011" s="72" t="s">
        <v>10120</v>
      </c>
      <c r="F5011" s="72" t="s">
        <v>9983</v>
      </c>
      <c r="G5011" s="116">
        <v>1500</v>
      </c>
      <c r="H5011" s="73">
        <v>57.32</v>
      </c>
      <c r="I5011" s="70">
        <v>26.168876482902999</v>
      </c>
      <c r="J5011" s="74">
        <v>1500</v>
      </c>
      <c r="K5011" s="73">
        <v>58.89</v>
      </c>
      <c r="L5011" s="75">
        <v>25.471217524197701</v>
      </c>
    </row>
    <row r="5012" spans="2:12" x14ac:dyDescent="0.2">
      <c r="B5012" s="71" t="s">
        <v>7257</v>
      </c>
      <c r="C5012" s="72" t="s">
        <v>7958</v>
      </c>
      <c r="D5012" s="72" t="s">
        <v>3476</v>
      </c>
      <c r="E5012" s="72" t="s">
        <v>10120</v>
      </c>
      <c r="F5012" s="72" t="s">
        <v>9983</v>
      </c>
      <c r="G5012" s="116">
        <v>24118</v>
      </c>
      <c r="H5012" s="73">
        <v>511.8</v>
      </c>
      <c r="I5012" s="70">
        <v>47.123876514263401</v>
      </c>
      <c r="J5012" s="74">
        <v>25669</v>
      </c>
      <c r="K5012" s="73">
        <v>518.98</v>
      </c>
      <c r="L5012" s="75">
        <v>49.460480172646299</v>
      </c>
    </row>
    <row r="5013" spans="2:12" x14ac:dyDescent="0.2">
      <c r="B5013" s="71" t="s">
        <v>7257</v>
      </c>
      <c r="C5013" s="72" t="s">
        <v>7958</v>
      </c>
      <c r="D5013" s="72" t="s">
        <v>3477</v>
      </c>
      <c r="E5013" s="72" t="s">
        <v>10120</v>
      </c>
      <c r="F5013" s="72" t="s">
        <v>9983</v>
      </c>
      <c r="G5013" s="116">
        <v>8970</v>
      </c>
      <c r="H5013" s="73">
        <v>159.01</v>
      </c>
      <c r="I5013" s="70">
        <v>56.411546443619898</v>
      </c>
      <c r="J5013" s="74">
        <v>9310</v>
      </c>
      <c r="K5013" s="73">
        <v>164.99</v>
      </c>
      <c r="L5013" s="75">
        <v>56.427662282562601</v>
      </c>
    </row>
    <row r="5014" spans="2:12" x14ac:dyDescent="0.2">
      <c r="B5014" s="71" t="s">
        <v>7257</v>
      </c>
      <c r="C5014" s="72" t="s">
        <v>7958</v>
      </c>
      <c r="D5014" s="72" t="s">
        <v>9059</v>
      </c>
      <c r="E5014" s="72" t="s">
        <v>10120</v>
      </c>
      <c r="F5014" s="72" t="s">
        <v>9983</v>
      </c>
      <c r="G5014" s="116">
        <v>70000</v>
      </c>
      <c r="H5014" s="73">
        <v>2187.94</v>
      </c>
      <c r="I5014" s="70">
        <v>31.9935647229814</v>
      </c>
      <c r="J5014" s="74">
        <v>71127</v>
      </c>
      <c r="K5014" s="73">
        <v>2223.41</v>
      </c>
      <c r="L5014" s="75">
        <v>31.990051317570799</v>
      </c>
    </row>
    <row r="5015" spans="2:12" x14ac:dyDescent="0.2">
      <c r="B5015" s="71" t="s">
        <v>7257</v>
      </c>
      <c r="C5015" s="72" t="s">
        <v>7958</v>
      </c>
      <c r="D5015" s="72" t="s">
        <v>3478</v>
      </c>
      <c r="E5015" s="72" t="s">
        <v>10120</v>
      </c>
      <c r="F5015" s="72" t="s">
        <v>9983</v>
      </c>
      <c r="G5015" s="116">
        <v>2383</v>
      </c>
      <c r="H5015" s="73">
        <v>134.63</v>
      </c>
      <c r="I5015" s="70">
        <v>17.700363960484299</v>
      </c>
      <c r="J5015" s="74">
        <v>2383</v>
      </c>
      <c r="K5015" s="73">
        <v>135.29</v>
      </c>
      <c r="L5015" s="75">
        <v>17.6140143395669</v>
      </c>
    </row>
    <row r="5016" spans="2:12" x14ac:dyDescent="0.2">
      <c r="B5016" s="71" t="s">
        <v>7257</v>
      </c>
      <c r="C5016" s="72" t="s">
        <v>7958</v>
      </c>
      <c r="D5016" s="72" t="s">
        <v>3479</v>
      </c>
      <c r="E5016" s="72" t="s">
        <v>10120</v>
      </c>
      <c r="F5016" s="72" t="s">
        <v>9983</v>
      </c>
      <c r="G5016" s="116">
        <v>51591</v>
      </c>
      <c r="H5016" s="73">
        <v>809.39</v>
      </c>
      <c r="I5016" s="70">
        <v>63.740594768900003</v>
      </c>
      <c r="J5016" s="74">
        <v>53581</v>
      </c>
      <c r="K5016" s="73">
        <v>840.62</v>
      </c>
      <c r="L5016" s="75">
        <v>63.739858675739299</v>
      </c>
    </row>
    <row r="5017" spans="2:12" x14ac:dyDescent="0.2">
      <c r="B5017" s="71" t="s">
        <v>7257</v>
      </c>
      <c r="C5017" s="72" t="s">
        <v>7958</v>
      </c>
      <c r="D5017" s="72" t="s">
        <v>3480</v>
      </c>
      <c r="E5017" s="72" t="s">
        <v>10120</v>
      </c>
      <c r="F5017" s="72" t="s">
        <v>9983</v>
      </c>
      <c r="G5017" s="116">
        <v>330164</v>
      </c>
      <c r="H5017" s="73">
        <v>4982.8100000000004</v>
      </c>
      <c r="I5017" s="70">
        <v>66.260603956402093</v>
      </c>
      <c r="J5017" s="74">
        <v>346673</v>
      </c>
      <c r="K5017" s="73">
        <v>5029.93</v>
      </c>
      <c r="L5017" s="75">
        <v>68.922032712184901</v>
      </c>
    </row>
    <row r="5018" spans="2:12" x14ac:dyDescent="0.2">
      <c r="B5018" s="71" t="s">
        <v>7257</v>
      </c>
      <c r="C5018" s="72" t="s">
        <v>7958</v>
      </c>
      <c r="D5018" s="72" t="s">
        <v>3481</v>
      </c>
      <c r="E5018" s="72" t="s">
        <v>10120</v>
      </c>
      <c r="F5018" s="72" t="s">
        <v>9983</v>
      </c>
      <c r="G5018" s="116">
        <v>10922</v>
      </c>
      <c r="H5018" s="73">
        <v>330.66</v>
      </c>
      <c r="I5018" s="70">
        <v>33.030907881207298</v>
      </c>
      <c r="J5018" s="74">
        <v>13176</v>
      </c>
      <c r="K5018" s="73">
        <v>333.44</v>
      </c>
      <c r="L5018" s="75">
        <v>39.515355086372402</v>
      </c>
    </row>
    <row r="5019" spans="2:12" x14ac:dyDescent="0.2">
      <c r="B5019" s="71" t="s">
        <v>7257</v>
      </c>
      <c r="C5019" s="72" t="s">
        <v>7958</v>
      </c>
      <c r="D5019" s="72" t="s">
        <v>7348</v>
      </c>
      <c r="E5019" s="72" t="s">
        <v>10120</v>
      </c>
      <c r="F5019" s="72" t="s">
        <v>9983</v>
      </c>
      <c r="G5019" s="116">
        <v>7838</v>
      </c>
      <c r="H5019" s="73">
        <v>416.4</v>
      </c>
      <c r="I5019" s="70">
        <v>18.8232468780019</v>
      </c>
      <c r="J5019" s="74">
        <v>9001</v>
      </c>
      <c r="K5019" s="73">
        <v>427.16</v>
      </c>
      <c r="L5019" s="75">
        <v>21.0717295626931</v>
      </c>
    </row>
    <row r="5020" spans="2:12" x14ac:dyDescent="0.2">
      <c r="B5020" s="71" t="s">
        <v>7257</v>
      </c>
      <c r="C5020" s="72" t="s">
        <v>7958</v>
      </c>
      <c r="D5020" s="72" t="s">
        <v>3482</v>
      </c>
      <c r="E5020" s="72" t="s">
        <v>10120</v>
      </c>
      <c r="F5020" s="72" t="s">
        <v>9983</v>
      </c>
      <c r="G5020" s="116">
        <v>166000</v>
      </c>
      <c r="H5020" s="73">
        <v>2464.4</v>
      </c>
      <c r="I5020" s="70">
        <v>67.359194935887004</v>
      </c>
      <c r="J5020" s="74">
        <v>170150</v>
      </c>
      <c r="K5020" s="73">
        <v>2482.4299999999998</v>
      </c>
      <c r="L5020" s="75">
        <v>68.541711145933604</v>
      </c>
    </row>
    <row r="5021" spans="2:12" x14ac:dyDescent="0.2">
      <c r="B5021" s="71" t="s">
        <v>7257</v>
      </c>
      <c r="C5021" s="72" t="s">
        <v>7958</v>
      </c>
      <c r="D5021" s="72" t="s">
        <v>2616</v>
      </c>
      <c r="E5021" s="72" t="s">
        <v>10120</v>
      </c>
      <c r="F5021" s="72" t="s">
        <v>9983</v>
      </c>
      <c r="G5021" s="116">
        <v>6600</v>
      </c>
      <c r="H5021" s="73">
        <v>110.76</v>
      </c>
      <c r="I5021" s="70">
        <v>59.588299024918697</v>
      </c>
      <c r="J5021" s="74">
        <v>7149</v>
      </c>
      <c r="K5021" s="73">
        <v>114.33</v>
      </c>
      <c r="L5021" s="75">
        <v>62.5295198110732</v>
      </c>
    </row>
    <row r="5022" spans="2:12" x14ac:dyDescent="0.2">
      <c r="B5022" s="71" t="s">
        <v>7257</v>
      </c>
      <c r="C5022" s="72" t="s">
        <v>7958</v>
      </c>
      <c r="D5022" s="72" t="s">
        <v>2617</v>
      </c>
      <c r="E5022" s="72" t="s">
        <v>10120</v>
      </c>
      <c r="F5022" s="72" t="s">
        <v>9983</v>
      </c>
      <c r="G5022" s="116">
        <v>426526</v>
      </c>
      <c r="H5022" s="73">
        <v>8107.32</v>
      </c>
      <c r="I5022" s="70">
        <v>52.609987024072097</v>
      </c>
      <c r="J5022" s="74">
        <v>446432</v>
      </c>
      <c r="K5022" s="73">
        <v>8327.41</v>
      </c>
      <c r="L5022" s="75">
        <v>53.609945949580997</v>
      </c>
    </row>
    <row r="5023" spans="2:12" x14ac:dyDescent="0.2">
      <c r="B5023" s="71" t="s">
        <v>7257</v>
      </c>
      <c r="C5023" s="72" t="s">
        <v>7958</v>
      </c>
      <c r="D5023" s="72" t="s">
        <v>2618</v>
      </c>
      <c r="E5023" s="72" t="s">
        <v>10120</v>
      </c>
      <c r="F5023" s="72" t="s">
        <v>9983</v>
      </c>
      <c r="G5023" s="116">
        <v>226814</v>
      </c>
      <c r="H5023" s="73">
        <v>4361.7700000000004</v>
      </c>
      <c r="I5023" s="70">
        <v>52.000449358861196</v>
      </c>
      <c r="J5023" s="74">
        <v>237917</v>
      </c>
      <c r="K5023" s="73">
        <v>4489.43</v>
      </c>
      <c r="L5023" s="75">
        <v>52.994923631730501</v>
      </c>
    </row>
    <row r="5024" spans="2:12" x14ac:dyDescent="0.2">
      <c r="B5024" s="71" t="s">
        <v>7257</v>
      </c>
      <c r="C5024" s="72" t="s">
        <v>7958</v>
      </c>
      <c r="D5024" s="72" t="s">
        <v>2619</v>
      </c>
      <c r="E5024" s="72" t="s">
        <v>10120</v>
      </c>
      <c r="F5024" s="72" t="s">
        <v>9983</v>
      </c>
      <c r="G5024" s="116">
        <v>21265</v>
      </c>
      <c r="H5024" s="73">
        <v>404.28</v>
      </c>
      <c r="I5024" s="70">
        <v>52.599683387751099</v>
      </c>
      <c r="J5024" s="74">
        <v>21896</v>
      </c>
      <c r="K5024" s="73">
        <v>411.46</v>
      </c>
      <c r="L5024" s="75">
        <v>53.215379380741801</v>
      </c>
    </row>
    <row r="5025" spans="2:12" x14ac:dyDescent="0.2">
      <c r="B5025" s="71" t="s">
        <v>7257</v>
      </c>
      <c r="C5025" s="72" t="s">
        <v>7958</v>
      </c>
      <c r="D5025" s="72" t="s">
        <v>2620</v>
      </c>
      <c r="E5025" s="72" t="s">
        <v>10120</v>
      </c>
      <c r="F5025" s="72" t="s">
        <v>9983</v>
      </c>
      <c r="G5025" s="116">
        <v>20000</v>
      </c>
      <c r="H5025" s="73">
        <v>428.05</v>
      </c>
      <c r="I5025" s="70">
        <v>46.7235136082233</v>
      </c>
      <c r="J5025" s="74">
        <v>20488</v>
      </c>
      <c r="K5025" s="73">
        <v>438.49</v>
      </c>
      <c r="L5025" s="75">
        <v>46.723984583456897</v>
      </c>
    </row>
    <row r="5026" spans="2:12" x14ac:dyDescent="0.2">
      <c r="B5026" s="71" t="s">
        <v>7257</v>
      </c>
      <c r="C5026" s="72" t="s">
        <v>7958</v>
      </c>
      <c r="D5026" s="72" t="s">
        <v>2621</v>
      </c>
      <c r="E5026" s="72" t="s">
        <v>10120</v>
      </c>
      <c r="F5026" s="72" t="s">
        <v>9983</v>
      </c>
      <c r="G5026" s="116">
        <v>158657</v>
      </c>
      <c r="H5026" s="73">
        <v>2943.94</v>
      </c>
      <c r="I5026" s="70">
        <v>53.892742379260397</v>
      </c>
      <c r="J5026" s="74">
        <v>180000</v>
      </c>
      <c r="K5026" s="73">
        <v>3011.35</v>
      </c>
      <c r="L5026" s="75">
        <v>59.773855579723403</v>
      </c>
    </row>
    <row r="5027" spans="2:12" x14ac:dyDescent="0.2">
      <c r="B5027" s="71" t="s">
        <v>7257</v>
      </c>
      <c r="C5027" s="72" t="s">
        <v>7958</v>
      </c>
      <c r="D5027" s="72" t="s">
        <v>2622</v>
      </c>
      <c r="E5027" s="72" t="s">
        <v>10120</v>
      </c>
      <c r="F5027" s="72" t="s">
        <v>9983</v>
      </c>
      <c r="G5027" s="116">
        <v>10638</v>
      </c>
      <c r="H5027" s="73">
        <v>251.84</v>
      </c>
      <c r="I5027" s="70">
        <v>42.241105463786504</v>
      </c>
      <c r="J5027" s="74">
        <v>11413</v>
      </c>
      <c r="K5027" s="73">
        <v>258.2</v>
      </c>
      <c r="L5027" s="75">
        <v>44.202168861347801</v>
      </c>
    </row>
    <row r="5028" spans="2:12" x14ac:dyDescent="0.2">
      <c r="B5028" s="71" t="s">
        <v>7257</v>
      </c>
      <c r="C5028" s="72" t="s">
        <v>7958</v>
      </c>
      <c r="D5028" s="72" t="s">
        <v>2623</v>
      </c>
      <c r="E5028" s="72" t="s">
        <v>10120</v>
      </c>
      <c r="F5028" s="72" t="s">
        <v>9983</v>
      </c>
      <c r="G5028" s="116">
        <v>153741</v>
      </c>
      <c r="H5028" s="73">
        <v>2432.19</v>
      </c>
      <c r="I5028" s="70">
        <v>63.210933356357799</v>
      </c>
      <c r="J5028" s="74">
        <v>158830</v>
      </c>
      <c r="K5028" s="73">
        <v>2448.5500000000002</v>
      </c>
      <c r="L5028" s="75">
        <v>64.866962079598096</v>
      </c>
    </row>
    <row r="5029" spans="2:12" x14ac:dyDescent="0.2">
      <c r="B5029" s="71" t="s">
        <v>7257</v>
      </c>
      <c r="C5029" s="72" t="s">
        <v>7958</v>
      </c>
      <c r="D5029" s="72" t="s">
        <v>2624</v>
      </c>
      <c r="E5029" s="72" t="s">
        <v>10120</v>
      </c>
      <c r="F5029" s="72" t="s">
        <v>9983</v>
      </c>
      <c r="G5029" s="116">
        <v>900</v>
      </c>
      <c r="H5029" s="73">
        <v>103.71</v>
      </c>
      <c r="I5029" s="70">
        <v>8.6780445472953396</v>
      </c>
      <c r="J5029" s="74">
        <v>950</v>
      </c>
      <c r="K5029" s="73">
        <v>109.08</v>
      </c>
      <c r="L5029" s="75">
        <v>8.7092042537587098</v>
      </c>
    </row>
    <row r="5030" spans="2:12" x14ac:dyDescent="0.2">
      <c r="B5030" s="71" t="s">
        <v>7257</v>
      </c>
      <c r="C5030" s="72" t="s">
        <v>7958</v>
      </c>
      <c r="D5030" s="72" t="s">
        <v>2695</v>
      </c>
      <c r="E5030" s="72" t="s">
        <v>10120</v>
      </c>
      <c r="F5030" s="72" t="s">
        <v>9983</v>
      </c>
      <c r="G5030" s="116">
        <v>191287</v>
      </c>
      <c r="H5030" s="73">
        <v>4096.12</v>
      </c>
      <c r="I5030" s="70">
        <v>46.699559583215297</v>
      </c>
      <c r="J5030" s="74">
        <v>195000</v>
      </c>
      <c r="K5030" s="73">
        <v>4172.3999999999996</v>
      </c>
      <c r="L5030" s="75">
        <v>46.735691688236997</v>
      </c>
    </row>
    <row r="5031" spans="2:12" x14ac:dyDescent="0.2">
      <c r="B5031" s="71" t="s">
        <v>7257</v>
      </c>
      <c r="C5031" s="72" t="s">
        <v>7958</v>
      </c>
      <c r="D5031" s="72" t="s">
        <v>7377</v>
      </c>
      <c r="E5031" s="72" t="s">
        <v>10120</v>
      </c>
      <c r="F5031" s="72" t="s">
        <v>9990</v>
      </c>
      <c r="G5031" s="116">
        <v>0</v>
      </c>
      <c r="H5031" s="73">
        <v>17.559999999999999</v>
      </c>
      <c r="I5031" s="70">
        <v>0</v>
      </c>
      <c r="J5031" s="74">
        <v>0</v>
      </c>
      <c r="K5031" s="73">
        <v>17.690000000000001</v>
      </c>
      <c r="L5031" s="75">
        <v>0</v>
      </c>
    </row>
    <row r="5032" spans="2:12" x14ac:dyDescent="0.2">
      <c r="B5032" s="71" t="s">
        <v>7257</v>
      </c>
      <c r="C5032" s="72" t="s">
        <v>7958</v>
      </c>
      <c r="D5032" s="72" t="s">
        <v>2625</v>
      </c>
      <c r="E5032" s="72" t="s">
        <v>10120</v>
      </c>
      <c r="F5032" s="72" t="s">
        <v>9983</v>
      </c>
      <c r="G5032" s="116">
        <v>13500</v>
      </c>
      <c r="H5032" s="73">
        <v>345.61</v>
      </c>
      <c r="I5032" s="70">
        <v>39.061369752032597</v>
      </c>
      <c r="J5032" s="74">
        <v>13850</v>
      </c>
      <c r="K5032" s="73">
        <v>347.74</v>
      </c>
      <c r="L5032" s="75">
        <v>39.828607580376101</v>
      </c>
    </row>
    <row r="5033" spans="2:12" x14ac:dyDescent="0.2">
      <c r="B5033" s="71" t="s">
        <v>7257</v>
      </c>
      <c r="C5033" s="72" t="s">
        <v>7958</v>
      </c>
      <c r="D5033" s="72" t="s">
        <v>2626</v>
      </c>
      <c r="E5033" s="72" t="s">
        <v>10120</v>
      </c>
      <c r="F5033" s="72" t="s">
        <v>9983</v>
      </c>
      <c r="G5033" s="116">
        <v>782643</v>
      </c>
      <c r="H5033" s="73">
        <v>6456.33</v>
      </c>
      <c r="I5033" s="70">
        <v>121.221034240815</v>
      </c>
      <c r="J5033" s="74">
        <v>803584</v>
      </c>
      <c r="K5033" s="73">
        <v>6563.62</v>
      </c>
      <c r="L5033" s="75">
        <v>122.43000051800701</v>
      </c>
    </row>
    <row r="5034" spans="2:12" x14ac:dyDescent="0.2">
      <c r="B5034" s="71" t="s">
        <v>7257</v>
      </c>
      <c r="C5034" s="72" t="s">
        <v>7958</v>
      </c>
      <c r="D5034" s="72" t="s">
        <v>2516</v>
      </c>
      <c r="E5034" s="72" t="s">
        <v>10120</v>
      </c>
      <c r="F5034" s="72" t="s">
        <v>9983</v>
      </c>
      <c r="G5034" s="116">
        <v>9500</v>
      </c>
      <c r="H5034" s="73">
        <v>121.98</v>
      </c>
      <c r="I5034" s="70">
        <v>77.881619937694694</v>
      </c>
      <c r="J5034" s="74">
        <v>9500</v>
      </c>
      <c r="K5034" s="73">
        <v>121.83</v>
      </c>
      <c r="L5034" s="75">
        <v>77.977509644586704</v>
      </c>
    </row>
    <row r="5035" spans="2:12" x14ac:dyDescent="0.2">
      <c r="B5035" s="71" t="s">
        <v>7257</v>
      </c>
      <c r="C5035" s="72" t="s">
        <v>7958</v>
      </c>
      <c r="D5035" s="72" t="s">
        <v>9060</v>
      </c>
      <c r="E5035" s="72" t="s">
        <v>10120</v>
      </c>
      <c r="F5035" s="72" t="s">
        <v>9990</v>
      </c>
      <c r="G5035" s="116">
        <v>0</v>
      </c>
      <c r="H5035" s="73">
        <v>24.38</v>
      </c>
      <c r="I5035" s="70">
        <v>0</v>
      </c>
      <c r="J5035" s="74">
        <v>0</v>
      </c>
      <c r="K5035" s="73">
        <v>71.459999999999994</v>
      </c>
      <c r="L5035" s="75">
        <v>0</v>
      </c>
    </row>
    <row r="5036" spans="2:12" x14ac:dyDescent="0.2">
      <c r="B5036" s="71" t="s">
        <v>7257</v>
      </c>
      <c r="C5036" s="72" t="s">
        <v>7958</v>
      </c>
      <c r="D5036" s="72" t="s">
        <v>2627</v>
      </c>
      <c r="E5036" s="72" t="s">
        <v>10120</v>
      </c>
      <c r="F5036" s="72" t="s">
        <v>9983</v>
      </c>
      <c r="G5036" s="116">
        <v>95725</v>
      </c>
      <c r="H5036" s="73">
        <v>1184.51</v>
      </c>
      <c r="I5036" s="70">
        <v>80.8140074798862</v>
      </c>
      <c r="J5036" s="74">
        <v>100440</v>
      </c>
      <c r="K5036" s="73">
        <v>1233.4000000000001</v>
      </c>
      <c r="L5036" s="75">
        <v>81.433436030484799</v>
      </c>
    </row>
    <row r="5037" spans="2:12" x14ac:dyDescent="0.2">
      <c r="B5037" s="71" t="s">
        <v>7257</v>
      </c>
      <c r="C5037" s="72" t="s">
        <v>7958</v>
      </c>
      <c r="D5037" s="72" t="s">
        <v>2628</v>
      </c>
      <c r="E5037" s="72" t="s">
        <v>10120</v>
      </c>
      <c r="F5037" s="72" t="s">
        <v>9983</v>
      </c>
      <c r="G5037" s="116">
        <v>313589</v>
      </c>
      <c r="H5037" s="73">
        <v>3309.74</v>
      </c>
      <c r="I5037" s="70">
        <v>94.747321541873404</v>
      </c>
      <c r="J5037" s="74">
        <v>342097</v>
      </c>
      <c r="K5037" s="73">
        <v>3478.75</v>
      </c>
      <c r="L5037" s="75">
        <v>98.339058569888607</v>
      </c>
    </row>
    <row r="5038" spans="2:12" x14ac:dyDescent="0.2">
      <c r="B5038" s="71" t="s">
        <v>7257</v>
      </c>
      <c r="C5038" s="72" t="s">
        <v>7958</v>
      </c>
      <c r="D5038" s="72" t="s">
        <v>9061</v>
      </c>
      <c r="E5038" s="72" t="s">
        <v>10120</v>
      </c>
      <c r="F5038" s="72" t="s">
        <v>9983</v>
      </c>
      <c r="G5038" s="116">
        <v>338307</v>
      </c>
      <c r="H5038" s="73">
        <v>2147.98</v>
      </c>
      <c r="I5038" s="70">
        <v>157.50006983305201</v>
      </c>
      <c r="J5038" s="74">
        <v>354538</v>
      </c>
      <c r="K5038" s="73">
        <v>2185.4699999999998</v>
      </c>
      <c r="L5038" s="75">
        <v>162.22505914059701</v>
      </c>
    </row>
    <row r="5039" spans="2:12" x14ac:dyDescent="0.2">
      <c r="B5039" s="71" t="s">
        <v>7259</v>
      </c>
      <c r="C5039" s="72" t="s">
        <v>7258</v>
      </c>
      <c r="D5039" s="72" t="s">
        <v>2629</v>
      </c>
      <c r="E5039" s="72" t="s">
        <v>10118</v>
      </c>
      <c r="F5039" s="72" t="s">
        <v>9983</v>
      </c>
      <c r="G5039" s="116">
        <v>20700</v>
      </c>
      <c r="H5039" s="73">
        <v>927.3</v>
      </c>
      <c r="I5039" s="70">
        <v>22.3228728566807</v>
      </c>
      <c r="J5039" s="74">
        <v>21650</v>
      </c>
      <c r="K5039" s="73">
        <v>927.6</v>
      </c>
      <c r="L5039" s="75">
        <v>23.339801638637301</v>
      </c>
    </row>
    <row r="5040" spans="2:12" x14ac:dyDescent="0.2">
      <c r="B5040" s="71" t="s">
        <v>7259</v>
      </c>
      <c r="C5040" s="72" t="s">
        <v>7258</v>
      </c>
      <c r="D5040" s="72" t="s">
        <v>2630</v>
      </c>
      <c r="E5040" s="72" t="s">
        <v>10118</v>
      </c>
      <c r="F5040" s="72" t="s">
        <v>9983</v>
      </c>
      <c r="G5040" s="116">
        <v>8275</v>
      </c>
      <c r="H5040" s="73">
        <v>508.7</v>
      </c>
      <c r="I5040" s="70">
        <v>16.266954983290699</v>
      </c>
      <c r="J5040" s="74">
        <v>10220</v>
      </c>
      <c r="K5040" s="73">
        <v>527.20000000000005</v>
      </c>
      <c r="L5040" s="75">
        <v>19.385432473444599</v>
      </c>
    </row>
    <row r="5041" spans="2:12" x14ac:dyDescent="0.2">
      <c r="B5041" s="71" t="s">
        <v>7259</v>
      </c>
      <c r="C5041" s="72" t="s">
        <v>7258</v>
      </c>
      <c r="D5041" s="72" t="s">
        <v>2631</v>
      </c>
      <c r="E5041" s="72" t="s">
        <v>10118</v>
      </c>
      <c r="F5041" s="72" t="s">
        <v>9983</v>
      </c>
      <c r="G5041" s="116">
        <v>15295</v>
      </c>
      <c r="H5041" s="73">
        <v>1229.5999999999999</v>
      </c>
      <c r="I5041" s="70">
        <v>12.439004554326599</v>
      </c>
      <c r="J5041" s="74">
        <v>15595</v>
      </c>
      <c r="K5041" s="73">
        <v>1255.5999999999999</v>
      </c>
      <c r="L5041" s="75">
        <v>12.4203568015292</v>
      </c>
    </row>
    <row r="5042" spans="2:12" x14ac:dyDescent="0.2">
      <c r="B5042" s="71" t="s">
        <v>7259</v>
      </c>
      <c r="C5042" s="72" t="s">
        <v>7258</v>
      </c>
      <c r="D5042" s="72" t="s">
        <v>6243</v>
      </c>
      <c r="E5042" s="72" t="s">
        <v>10118</v>
      </c>
      <c r="F5042" s="72" t="s">
        <v>9983</v>
      </c>
      <c r="G5042" s="116">
        <v>8375</v>
      </c>
      <c r="H5042" s="73">
        <v>288.7</v>
      </c>
      <c r="I5042" s="70">
        <v>29.009352268791101</v>
      </c>
      <c r="J5042" s="74">
        <v>7982</v>
      </c>
      <c r="K5042" s="73">
        <v>295.7</v>
      </c>
      <c r="L5042" s="75">
        <v>26.9935745688197</v>
      </c>
    </row>
    <row r="5043" spans="2:12" x14ac:dyDescent="0.2">
      <c r="B5043" s="71" t="s">
        <v>7259</v>
      </c>
      <c r="C5043" s="72" t="s">
        <v>7258</v>
      </c>
      <c r="D5043" s="72" t="s">
        <v>2632</v>
      </c>
      <c r="E5043" s="72" t="s">
        <v>10118</v>
      </c>
      <c r="F5043" s="72" t="s">
        <v>9983</v>
      </c>
      <c r="G5043" s="116">
        <v>30600</v>
      </c>
      <c r="H5043" s="73">
        <v>1586.9</v>
      </c>
      <c r="I5043" s="70">
        <v>19.282878568277798</v>
      </c>
      <c r="J5043" s="74">
        <v>36550</v>
      </c>
      <c r="K5043" s="73">
        <v>1661.2</v>
      </c>
      <c r="L5043" s="75">
        <v>22.002167108114602</v>
      </c>
    </row>
    <row r="5044" spans="2:12" x14ac:dyDescent="0.2">
      <c r="B5044" s="71" t="s">
        <v>7259</v>
      </c>
      <c r="C5044" s="72" t="s">
        <v>7258</v>
      </c>
      <c r="D5044" s="72" t="s">
        <v>2633</v>
      </c>
      <c r="E5044" s="72" t="s">
        <v>10118</v>
      </c>
      <c r="F5044" s="72" t="s">
        <v>9983</v>
      </c>
      <c r="G5044" s="116">
        <v>29985</v>
      </c>
      <c r="H5044" s="73">
        <v>952.1</v>
      </c>
      <c r="I5044" s="70">
        <v>31.493540594475402</v>
      </c>
      <c r="J5044" s="74">
        <v>30775</v>
      </c>
      <c r="K5044" s="73">
        <v>1000.1</v>
      </c>
      <c r="L5044" s="75">
        <v>30.7719228077192</v>
      </c>
    </row>
    <row r="5045" spans="2:12" x14ac:dyDescent="0.2">
      <c r="B5045" s="71" t="s">
        <v>7259</v>
      </c>
      <c r="C5045" s="72" t="s">
        <v>7258</v>
      </c>
      <c r="D5045" s="72" t="s">
        <v>2734</v>
      </c>
      <c r="E5045" s="72" t="s">
        <v>10118</v>
      </c>
      <c r="F5045" s="72" t="s">
        <v>9983</v>
      </c>
      <c r="G5045" s="116">
        <v>11800</v>
      </c>
      <c r="H5045" s="73">
        <v>333.6</v>
      </c>
      <c r="I5045" s="70">
        <v>35.371702637889697</v>
      </c>
      <c r="J5045" s="74">
        <v>12750</v>
      </c>
      <c r="K5045" s="73">
        <v>343.5</v>
      </c>
      <c r="L5045" s="75">
        <v>37.117903930131</v>
      </c>
    </row>
    <row r="5046" spans="2:12" x14ac:dyDescent="0.2">
      <c r="B5046" s="71" t="s">
        <v>7259</v>
      </c>
      <c r="C5046" s="72" t="s">
        <v>7258</v>
      </c>
      <c r="D5046" s="72" t="s">
        <v>2634</v>
      </c>
      <c r="E5046" s="72" t="s">
        <v>10118</v>
      </c>
      <c r="F5046" s="72" t="s">
        <v>9983</v>
      </c>
      <c r="G5046" s="116">
        <v>11700</v>
      </c>
      <c r="H5046" s="73">
        <v>398.9</v>
      </c>
      <c r="I5046" s="70">
        <v>29.330659313111099</v>
      </c>
      <c r="J5046" s="74">
        <v>9650</v>
      </c>
      <c r="K5046" s="73">
        <v>416.9</v>
      </c>
      <c r="L5046" s="75">
        <v>23.147037658911</v>
      </c>
    </row>
    <row r="5047" spans="2:12" x14ac:dyDescent="0.2">
      <c r="B5047" s="71" t="s">
        <v>7259</v>
      </c>
      <c r="C5047" s="72" t="s">
        <v>7258</v>
      </c>
      <c r="D5047" s="72" t="s">
        <v>3878</v>
      </c>
      <c r="E5047" s="72" t="s">
        <v>10118</v>
      </c>
      <c r="F5047" s="72" t="s">
        <v>9983</v>
      </c>
      <c r="G5047" s="116">
        <v>10050</v>
      </c>
      <c r="H5047" s="73">
        <v>428.4</v>
      </c>
      <c r="I5047" s="70">
        <v>23.459383753501399</v>
      </c>
      <c r="J5047" s="74">
        <v>9999</v>
      </c>
      <c r="K5047" s="73">
        <v>439.7</v>
      </c>
      <c r="L5047" s="75">
        <v>22.740504889697501</v>
      </c>
    </row>
    <row r="5048" spans="2:12" x14ac:dyDescent="0.2">
      <c r="B5048" s="71" t="s">
        <v>7259</v>
      </c>
      <c r="C5048" s="72" t="s">
        <v>7258</v>
      </c>
      <c r="D5048" s="72" t="s">
        <v>2635</v>
      </c>
      <c r="E5048" s="72" t="s">
        <v>10118</v>
      </c>
      <c r="F5048" s="72" t="s">
        <v>9983</v>
      </c>
      <c r="G5048" s="116">
        <v>4300</v>
      </c>
      <c r="H5048" s="73">
        <v>216.6</v>
      </c>
      <c r="I5048" s="70">
        <v>19.852262234533701</v>
      </c>
      <c r="J5048" s="74">
        <v>4250</v>
      </c>
      <c r="K5048" s="73">
        <v>226.5</v>
      </c>
      <c r="L5048" s="75">
        <v>18.763796909492299</v>
      </c>
    </row>
    <row r="5049" spans="2:12" x14ac:dyDescent="0.2">
      <c r="B5049" s="71" t="s">
        <v>7259</v>
      </c>
      <c r="C5049" s="72" t="s">
        <v>7258</v>
      </c>
      <c r="D5049" s="72" t="s">
        <v>2636</v>
      </c>
      <c r="E5049" s="72" t="s">
        <v>10118</v>
      </c>
      <c r="F5049" s="72" t="s">
        <v>9983</v>
      </c>
      <c r="G5049" s="116">
        <v>8400</v>
      </c>
      <c r="H5049" s="73">
        <v>830.9</v>
      </c>
      <c r="I5049" s="70">
        <v>10.1095197978096</v>
      </c>
      <c r="J5049" s="74">
        <v>8350</v>
      </c>
      <c r="K5049" s="73">
        <v>847.9</v>
      </c>
      <c r="L5049" s="75">
        <v>9.8478594173841305</v>
      </c>
    </row>
    <row r="5050" spans="2:12" x14ac:dyDescent="0.2">
      <c r="B5050" s="71" t="s">
        <v>7259</v>
      </c>
      <c r="C5050" s="72" t="s">
        <v>7258</v>
      </c>
      <c r="D5050" s="72" t="s">
        <v>2743</v>
      </c>
      <c r="E5050" s="72" t="s">
        <v>10118</v>
      </c>
      <c r="F5050" s="72" t="s">
        <v>9983</v>
      </c>
      <c r="G5050" s="116">
        <v>8900</v>
      </c>
      <c r="H5050" s="73">
        <v>411.4</v>
      </c>
      <c r="I5050" s="70">
        <v>21.633446767136601</v>
      </c>
      <c r="J5050" s="74">
        <v>9350</v>
      </c>
      <c r="K5050" s="73">
        <v>431.7</v>
      </c>
      <c r="L5050" s="75">
        <v>21.658559184618898</v>
      </c>
    </row>
    <row r="5051" spans="2:12" x14ac:dyDescent="0.2">
      <c r="B5051" s="71" t="s">
        <v>7259</v>
      </c>
      <c r="C5051" s="72" t="s">
        <v>7258</v>
      </c>
      <c r="D5051" s="72" t="s">
        <v>2744</v>
      </c>
      <c r="E5051" s="72" t="s">
        <v>10118</v>
      </c>
      <c r="F5051" s="72" t="s">
        <v>9983</v>
      </c>
      <c r="G5051" s="116">
        <v>3300</v>
      </c>
      <c r="H5051" s="73">
        <v>301.7</v>
      </c>
      <c r="I5051" s="70">
        <v>10.938017898574699</v>
      </c>
      <c r="J5051" s="74">
        <v>3250</v>
      </c>
      <c r="K5051" s="73">
        <v>307.89999999999998</v>
      </c>
      <c r="L5051" s="75">
        <v>10.5553751217928</v>
      </c>
    </row>
    <row r="5052" spans="2:12" x14ac:dyDescent="0.2">
      <c r="B5052" s="71" t="s">
        <v>7261</v>
      </c>
      <c r="C5052" s="72" t="s">
        <v>7260</v>
      </c>
      <c r="D5052" s="72" t="s">
        <v>2745</v>
      </c>
      <c r="E5052" s="72" t="s">
        <v>10118</v>
      </c>
      <c r="F5052" s="72" t="s">
        <v>9983</v>
      </c>
      <c r="G5052" s="116">
        <v>25862</v>
      </c>
      <c r="H5052" s="73">
        <v>907.7</v>
      </c>
      <c r="I5052" s="70">
        <v>28.4917924424369</v>
      </c>
      <c r="J5052" s="74">
        <v>26025</v>
      </c>
      <c r="K5052" s="73">
        <v>916.6</v>
      </c>
      <c r="L5052" s="75">
        <v>28.392974034475198</v>
      </c>
    </row>
    <row r="5053" spans="2:12" x14ac:dyDescent="0.2">
      <c r="B5053" s="71" t="s">
        <v>7261</v>
      </c>
      <c r="C5053" s="72" t="s">
        <v>7260</v>
      </c>
      <c r="D5053" s="72" t="s">
        <v>2746</v>
      </c>
      <c r="E5053" s="72" t="s">
        <v>10118</v>
      </c>
      <c r="F5053" s="72" t="s">
        <v>9983</v>
      </c>
      <c r="G5053" s="116">
        <v>7808</v>
      </c>
      <c r="H5053" s="73">
        <v>511.1</v>
      </c>
      <c r="I5053" s="70">
        <v>15.2768538446488</v>
      </c>
      <c r="J5053" s="74">
        <v>7872</v>
      </c>
      <c r="K5053" s="73">
        <v>512.1</v>
      </c>
      <c r="L5053" s="75">
        <v>15.3719976567077</v>
      </c>
    </row>
    <row r="5054" spans="2:12" x14ac:dyDescent="0.2">
      <c r="B5054" s="71" t="s">
        <v>7261</v>
      </c>
      <c r="C5054" s="72" t="s">
        <v>7260</v>
      </c>
      <c r="D5054" s="72" t="s">
        <v>2747</v>
      </c>
      <c r="E5054" s="72" t="s">
        <v>10118</v>
      </c>
      <c r="F5054" s="72" t="s">
        <v>9983</v>
      </c>
      <c r="G5054" s="116">
        <v>19264</v>
      </c>
      <c r="H5054" s="73">
        <v>1043</v>
      </c>
      <c r="I5054" s="70">
        <v>18.469798657718101</v>
      </c>
      <c r="J5054" s="74">
        <v>19495</v>
      </c>
      <c r="K5054" s="73">
        <v>1040.9000000000001</v>
      </c>
      <c r="L5054" s="75">
        <v>18.728984532616</v>
      </c>
    </row>
    <row r="5055" spans="2:12" x14ac:dyDescent="0.2">
      <c r="B5055" s="71" t="s">
        <v>7261</v>
      </c>
      <c r="C5055" s="72" t="s">
        <v>7260</v>
      </c>
      <c r="D5055" s="72" t="s">
        <v>2748</v>
      </c>
      <c r="E5055" s="72" t="s">
        <v>10118</v>
      </c>
      <c r="F5055" s="72" t="s">
        <v>9983</v>
      </c>
      <c r="G5055" s="116">
        <v>5635</v>
      </c>
      <c r="H5055" s="73">
        <v>342.1</v>
      </c>
      <c r="I5055" s="70">
        <v>16.471791873721099</v>
      </c>
      <c r="J5055" s="74">
        <v>5880</v>
      </c>
      <c r="K5055" s="73">
        <v>346.1</v>
      </c>
      <c r="L5055" s="75">
        <v>16.9893094481364</v>
      </c>
    </row>
    <row r="5056" spans="2:12" x14ac:dyDescent="0.2">
      <c r="B5056" s="71" t="s">
        <v>7261</v>
      </c>
      <c r="C5056" s="72" t="s">
        <v>7260</v>
      </c>
      <c r="D5056" s="72" t="s">
        <v>2749</v>
      </c>
      <c r="E5056" s="72" t="s">
        <v>10118</v>
      </c>
      <c r="F5056" s="72" t="s">
        <v>9983</v>
      </c>
      <c r="G5056" s="116">
        <v>81993</v>
      </c>
      <c r="H5056" s="73">
        <v>1772.7</v>
      </c>
      <c r="I5056" s="70">
        <v>46.253173125740403</v>
      </c>
      <c r="J5056" s="74">
        <v>83129</v>
      </c>
      <c r="K5056" s="73">
        <v>1792.3</v>
      </c>
      <c r="L5056" s="75">
        <v>46.381186185348398</v>
      </c>
    </row>
    <row r="5057" spans="2:12" x14ac:dyDescent="0.2">
      <c r="B5057" s="71" t="s">
        <v>7261</v>
      </c>
      <c r="C5057" s="72" t="s">
        <v>7260</v>
      </c>
      <c r="D5057" s="72" t="s">
        <v>2750</v>
      </c>
      <c r="E5057" s="72" t="s">
        <v>10118</v>
      </c>
      <c r="F5057" s="72" t="s">
        <v>9983</v>
      </c>
      <c r="G5057" s="116">
        <v>3810</v>
      </c>
      <c r="H5057" s="73">
        <v>175.3</v>
      </c>
      <c r="I5057" s="70">
        <v>21.734169994295499</v>
      </c>
      <c r="J5057" s="74">
        <v>3873</v>
      </c>
      <c r="K5057" s="73">
        <v>177.2</v>
      </c>
      <c r="L5057" s="75">
        <v>21.856659142212202</v>
      </c>
    </row>
    <row r="5058" spans="2:12" x14ac:dyDescent="0.2">
      <c r="B5058" s="71" t="s">
        <v>7261</v>
      </c>
      <c r="C5058" s="72" t="s">
        <v>7260</v>
      </c>
      <c r="D5058" s="72" t="s">
        <v>3501</v>
      </c>
      <c r="E5058" s="72" t="s">
        <v>10118</v>
      </c>
      <c r="F5058" s="72" t="s">
        <v>9983</v>
      </c>
      <c r="G5058" s="116">
        <v>58159</v>
      </c>
      <c r="H5058" s="73">
        <v>1837.4</v>
      </c>
      <c r="I5058" s="70">
        <v>31.652879068248598</v>
      </c>
      <c r="J5058" s="74">
        <v>58713</v>
      </c>
      <c r="K5058" s="73">
        <v>1855.1</v>
      </c>
      <c r="L5058" s="75">
        <v>31.649506765133999</v>
      </c>
    </row>
    <row r="5059" spans="2:12" x14ac:dyDescent="0.2">
      <c r="B5059" s="71" t="s">
        <v>7261</v>
      </c>
      <c r="C5059" s="72" t="s">
        <v>7260</v>
      </c>
      <c r="D5059" s="72" t="s">
        <v>5391</v>
      </c>
      <c r="E5059" s="72" t="s">
        <v>10118</v>
      </c>
      <c r="F5059" s="72" t="s">
        <v>9983</v>
      </c>
      <c r="G5059" s="116">
        <v>13105</v>
      </c>
      <c r="H5059" s="73">
        <v>771.5</v>
      </c>
      <c r="I5059" s="70">
        <v>16.986390149060298</v>
      </c>
      <c r="J5059" s="74">
        <v>13286</v>
      </c>
      <c r="K5059" s="73">
        <v>776.4</v>
      </c>
      <c r="L5059" s="75">
        <v>17.112313240597601</v>
      </c>
    </row>
    <row r="5060" spans="2:12" x14ac:dyDescent="0.2">
      <c r="B5060" s="71" t="s">
        <v>7261</v>
      </c>
      <c r="C5060" s="72" t="s">
        <v>7260</v>
      </c>
      <c r="D5060" s="72" t="s">
        <v>3502</v>
      </c>
      <c r="E5060" s="72" t="s">
        <v>10118</v>
      </c>
      <c r="F5060" s="72" t="s">
        <v>9983</v>
      </c>
      <c r="G5060" s="116">
        <v>14700</v>
      </c>
      <c r="H5060" s="73">
        <v>1195.4000000000001</v>
      </c>
      <c r="I5060" s="70">
        <v>12.2971390329597</v>
      </c>
      <c r="J5060" s="74">
        <v>14700</v>
      </c>
      <c r="K5060" s="73">
        <v>1191.9000000000001</v>
      </c>
      <c r="L5060" s="75">
        <v>12.333249433677301</v>
      </c>
    </row>
    <row r="5061" spans="2:12" x14ac:dyDescent="0.2">
      <c r="B5061" s="71" t="s">
        <v>7261</v>
      </c>
      <c r="C5061" s="72" t="s">
        <v>7260</v>
      </c>
      <c r="D5061" s="72" t="s">
        <v>3503</v>
      </c>
      <c r="E5061" s="72" t="s">
        <v>10118</v>
      </c>
      <c r="F5061" s="72" t="s">
        <v>9983</v>
      </c>
      <c r="G5061" s="116">
        <v>8156</v>
      </c>
      <c r="H5061" s="73">
        <v>225.3</v>
      </c>
      <c r="I5061" s="70">
        <v>36.200621393697297</v>
      </c>
      <c r="J5061" s="74">
        <v>8454</v>
      </c>
      <c r="K5061" s="73">
        <v>224.1</v>
      </c>
      <c r="L5061" s="75">
        <v>37.724230254350701</v>
      </c>
    </row>
    <row r="5062" spans="2:12" x14ac:dyDescent="0.2">
      <c r="B5062" s="71" t="s">
        <v>7261</v>
      </c>
      <c r="C5062" s="72" t="s">
        <v>7260</v>
      </c>
      <c r="D5062" s="72" t="s">
        <v>3504</v>
      </c>
      <c r="E5062" s="72" t="s">
        <v>10118</v>
      </c>
      <c r="F5062" s="72" t="s">
        <v>9983</v>
      </c>
      <c r="G5062" s="116">
        <v>4569</v>
      </c>
      <c r="H5062" s="73">
        <v>147.19999999999999</v>
      </c>
      <c r="I5062" s="70">
        <v>31.039402173913</v>
      </c>
      <c r="J5062" s="74">
        <v>4874</v>
      </c>
      <c r="K5062" s="73">
        <v>152.1</v>
      </c>
      <c r="L5062" s="75">
        <v>32.044707429322798</v>
      </c>
    </row>
    <row r="5063" spans="2:12" x14ac:dyDescent="0.2">
      <c r="B5063" s="71" t="s">
        <v>7261</v>
      </c>
      <c r="C5063" s="72" t="s">
        <v>7260</v>
      </c>
      <c r="D5063" s="72" t="s">
        <v>1231</v>
      </c>
      <c r="E5063" s="72" t="s">
        <v>10118</v>
      </c>
      <c r="F5063" s="72" t="s">
        <v>9983</v>
      </c>
      <c r="G5063" s="116">
        <v>14271</v>
      </c>
      <c r="H5063" s="73">
        <v>379.4</v>
      </c>
      <c r="I5063" s="70">
        <v>37.614654717975803</v>
      </c>
      <c r="J5063" s="74">
        <v>14514</v>
      </c>
      <c r="K5063" s="73">
        <v>382.2</v>
      </c>
      <c r="L5063" s="75">
        <v>37.974882260596502</v>
      </c>
    </row>
    <row r="5064" spans="2:12" x14ac:dyDescent="0.2">
      <c r="B5064" s="71" t="s">
        <v>7261</v>
      </c>
      <c r="C5064" s="72" t="s">
        <v>7260</v>
      </c>
      <c r="D5064" s="72" t="s">
        <v>1232</v>
      </c>
      <c r="E5064" s="72" t="s">
        <v>10118</v>
      </c>
      <c r="F5064" s="72" t="s">
        <v>9983</v>
      </c>
      <c r="G5064" s="116">
        <v>18729</v>
      </c>
      <c r="H5064" s="73">
        <v>592</v>
      </c>
      <c r="I5064" s="70">
        <v>31.636824324324301</v>
      </c>
      <c r="J5064" s="74">
        <v>18878</v>
      </c>
      <c r="K5064" s="73">
        <v>594.5</v>
      </c>
      <c r="L5064" s="75">
        <v>31.754415475189202</v>
      </c>
    </row>
    <row r="5065" spans="2:12" x14ac:dyDescent="0.2">
      <c r="B5065" s="71" t="s">
        <v>7261</v>
      </c>
      <c r="C5065" s="72" t="s">
        <v>7260</v>
      </c>
      <c r="D5065" s="72" t="s">
        <v>1233</v>
      </c>
      <c r="E5065" s="72" t="s">
        <v>10118</v>
      </c>
      <c r="F5065" s="72" t="s">
        <v>9983</v>
      </c>
      <c r="G5065" s="116">
        <v>4436</v>
      </c>
      <c r="H5065" s="73">
        <v>108.9</v>
      </c>
      <c r="I5065" s="70">
        <v>40.7346189164371</v>
      </c>
      <c r="J5065" s="74">
        <v>4524</v>
      </c>
      <c r="K5065" s="73">
        <v>111.3</v>
      </c>
      <c r="L5065" s="75">
        <v>40.646900269541803</v>
      </c>
    </row>
    <row r="5066" spans="2:12" x14ac:dyDescent="0.2">
      <c r="B5066" s="71" t="s">
        <v>7261</v>
      </c>
      <c r="C5066" s="72" t="s">
        <v>7260</v>
      </c>
      <c r="D5066" s="72" t="s">
        <v>5027</v>
      </c>
      <c r="E5066" s="72" t="s">
        <v>10118</v>
      </c>
      <c r="F5066" s="72" t="s">
        <v>9983</v>
      </c>
      <c r="G5066" s="116">
        <v>429114</v>
      </c>
      <c r="H5066" s="73">
        <v>4445.3999999999996</v>
      </c>
      <c r="I5066" s="70">
        <v>96.529896072344499</v>
      </c>
      <c r="J5066" s="74">
        <v>461464</v>
      </c>
      <c r="K5066" s="73">
        <v>4477.3999999999996</v>
      </c>
      <c r="L5066" s="75">
        <v>103.065171751463</v>
      </c>
    </row>
    <row r="5067" spans="2:12" x14ac:dyDescent="0.2">
      <c r="B5067" s="71" t="s">
        <v>7261</v>
      </c>
      <c r="C5067" s="72" t="s">
        <v>7260</v>
      </c>
      <c r="D5067" s="72" t="s">
        <v>5028</v>
      </c>
      <c r="E5067" s="72" t="s">
        <v>10118</v>
      </c>
      <c r="F5067" s="72" t="s">
        <v>9983</v>
      </c>
      <c r="G5067" s="116">
        <v>183197</v>
      </c>
      <c r="H5067" s="73">
        <v>2189.8000000000002</v>
      </c>
      <c r="I5067" s="70">
        <v>83.659238286601493</v>
      </c>
      <c r="J5067" s="74">
        <v>183197</v>
      </c>
      <c r="K5067" s="73">
        <v>2225.8000000000002</v>
      </c>
      <c r="L5067" s="75">
        <v>82.306137119238002</v>
      </c>
    </row>
    <row r="5068" spans="2:12" x14ac:dyDescent="0.2">
      <c r="B5068" s="71" t="s">
        <v>7261</v>
      </c>
      <c r="C5068" s="72" t="s">
        <v>7260</v>
      </c>
      <c r="D5068" s="72" t="s">
        <v>2174</v>
      </c>
      <c r="E5068" s="72" t="s">
        <v>10118</v>
      </c>
      <c r="F5068" s="72" t="s">
        <v>9983</v>
      </c>
      <c r="G5068" s="116">
        <v>10358</v>
      </c>
      <c r="H5068" s="73">
        <v>220.5</v>
      </c>
      <c r="I5068" s="70">
        <v>46.975056689342402</v>
      </c>
      <c r="J5068" s="74">
        <v>10770</v>
      </c>
      <c r="K5068" s="73">
        <v>224.4</v>
      </c>
      <c r="L5068" s="75">
        <v>47.994652406417103</v>
      </c>
    </row>
    <row r="5069" spans="2:12" x14ac:dyDescent="0.2">
      <c r="B5069" s="71" t="s">
        <v>7261</v>
      </c>
      <c r="C5069" s="72" t="s">
        <v>7260</v>
      </c>
      <c r="D5069" s="72" t="s">
        <v>8103</v>
      </c>
      <c r="E5069" s="72" t="s">
        <v>10118</v>
      </c>
      <c r="F5069" s="72" t="s">
        <v>9983</v>
      </c>
      <c r="G5069" s="116">
        <v>8345</v>
      </c>
      <c r="H5069" s="73">
        <v>257.89999999999998</v>
      </c>
      <c r="I5069" s="70">
        <v>32.357502908103903</v>
      </c>
      <c r="J5069" s="74">
        <v>8626</v>
      </c>
      <c r="K5069" s="73">
        <v>258.60000000000002</v>
      </c>
      <c r="L5069" s="75">
        <v>33.356535189481797</v>
      </c>
    </row>
    <row r="5070" spans="2:12" x14ac:dyDescent="0.2">
      <c r="B5070" s="71" t="s">
        <v>7261</v>
      </c>
      <c r="C5070" s="72" t="s">
        <v>7260</v>
      </c>
      <c r="D5070" s="72" t="s">
        <v>1234</v>
      </c>
      <c r="E5070" s="72" t="s">
        <v>10118</v>
      </c>
      <c r="F5070" s="72" t="s">
        <v>9983</v>
      </c>
      <c r="G5070" s="116">
        <v>93715</v>
      </c>
      <c r="H5070" s="73">
        <v>2341.3000000000002</v>
      </c>
      <c r="I5070" s="70">
        <v>40.026908127963097</v>
      </c>
      <c r="J5070" s="74">
        <v>95191</v>
      </c>
      <c r="K5070" s="73">
        <v>2361.8000000000002</v>
      </c>
      <c r="L5070" s="75">
        <v>40.304428825472101</v>
      </c>
    </row>
    <row r="5071" spans="2:12" x14ac:dyDescent="0.2">
      <c r="B5071" s="71" t="s">
        <v>7261</v>
      </c>
      <c r="C5071" s="72" t="s">
        <v>7260</v>
      </c>
      <c r="D5071" s="72" t="s">
        <v>6082</v>
      </c>
      <c r="E5071" s="72" t="s">
        <v>10118</v>
      </c>
      <c r="F5071" s="72" t="s">
        <v>9983</v>
      </c>
      <c r="G5071" s="116">
        <v>9946</v>
      </c>
      <c r="H5071" s="73">
        <v>516</v>
      </c>
      <c r="I5071" s="70">
        <v>19.2751937984496</v>
      </c>
      <c r="J5071" s="74">
        <v>9964</v>
      </c>
      <c r="K5071" s="73">
        <v>516.70000000000005</v>
      </c>
      <c r="L5071" s="75">
        <v>19.283917166634399</v>
      </c>
    </row>
    <row r="5072" spans="2:12" x14ac:dyDescent="0.2">
      <c r="B5072" s="71" t="s">
        <v>7261</v>
      </c>
      <c r="C5072" s="72" t="s">
        <v>7260</v>
      </c>
      <c r="D5072" s="72" t="s">
        <v>1235</v>
      </c>
      <c r="E5072" s="72" t="s">
        <v>10118</v>
      </c>
      <c r="F5072" s="72" t="s">
        <v>9983</v>
      </c>
      <c r="G5072" s="116">
        <v>588147</v>
      </c>
      <c r="H5072" s="73">
        <v>7225</v>
      </c>
      <c r="I5072" s="70">
        <v>81.404429065743898</v>
      </c>
      <c r="J5072" s="74">
        <v>593112</v>
      </c>
      <c r="K5072" s="73">
        <v>7286.1</v>
      </c>
      <c r="L5072" s="75">
        <v>81.403219829538401</v>
      </c>
    </row>
    <row r="5073" spans="2:12" x14ac:dyDescent="0.2">
      <c r="B5073" s="71" t="s">
        <v>7261</v>
      </c>
      <c r="C5073" s="72" t="s">
        <v>7260</v>
      </c>
      <c r="D5073" s="72" t="s">
        <v>1236</v>
      </c>
      <c r="E5073" s="72" t="s">
        <v>10118</v>
      </c>
      <c r="F5073" s="72" t="s">
        <v>9983</v>
      </c>
      <c r="G5073" s="116">
        <v>641110</v>
      </c>
      <c r="H5073" s="73">
        <v>6789.3</v>
      </c>
      <c r="I5073" s="70">
        <v>94.429469901168005</v>
      </c>
      <c r="J5073" s="74">
        <v>655019</v>
      </c>
      <c r="K5073" s="73">
        <v>6874.6</v>
      </c>
      <c r="L5073" s="75">
        <v>95.281034532918298</v>
      </c>
    </row>
    <row r="5074" spans="2:12" x14ac:dyDescent="0.2">
      <c r="B5074" s="71" t="s">
        <v>7261</v>
      </c>
      <c r="C5074" s="72" t="s">
        <v>7260</v>
      </c>
      <c r="D5074" s="72" t="s">
        <v>1237</v>
      </c>
      <c r="E5074" s="72" t="s">
        <v>10118</v>
      </c>
      <c r="F5074" s="72" t="s">
        <v>9983</v>
      </c>
      <c r="G5074" s="116">
        <v>64462</v>
      </c>
      <c r="H5074" s="73">
        <v>1366.1</v>
      </c>
      <c r="I5074" s="70">
        <v>47.186882365858999</v>
      </c>
      <c r="J5074" s="74">
        <v>67886</v>
      </c>
      <c r="K5074" s="73">
        <v>1399.4</v>
      </c>
      <c r="L5074" s="75">
        <v>48.510790338716603</v>
      </c>
    </row>
    <row r="5075" spans="2:12" x14ac:dyDescent="0.2">
      <c r="B5075" s="71" t="s">
        <v>7261</v>
      </c>
      <c r="C5075" s="72" t="s">
        <v>7260</v>
      </c>
      <c r="D5075" s="72" t="s">
        <v>1238</v>
      </c>
      <c r="E5075" s="72" t="s">
        <v>10118</v>
      </c>
      <c r="F5075" s="72" t="s">
        <v>9983</v>
      </c>
      <c r="G5075" s="116">
        <v>205608</v>
      </c>
      <c r="H5075" s="73">
        <v>2046.2</v>
      </c>
      <c r="I5075" s="70">
        <v>100.482846251588</v>
      </c>
      <c r="J5075" s="74">
        <v>209942</v>
      </c>
      <c r="K5075" s="73">
        <v>2051.1999999999998</v>
      </c>
      <c r="L5075" s="75">
        <v>102.350819032761</v>
      </c>
    </row>
    <row r="5076" spans="2:12" x14ac:dyDescent="0.2">
      <c r="B5076" s="71" t="s">
        <v>7261</v>
      </c>
      <c r="C5076" s="72" t="s">
        <v>7260</v>
      </c>
      <c r="D5076" s="72" t="s">
        <v>1239</v>
      </c>
      <c r="E5076" s="72" t="s">
        <v>10118</v>
      </c>
      <c r="F5076" s="72" t="s">
        <v>9983</v>
      </c>
      <c r="G5076" s="116">
        <v>5188</v>
      </c>
      <c r="H5076" s="73">
        <v>188.5</v>
      </c>
      <c r="I5076" s="70">
        <v>27.522546419098099</v>
      </c>
      <c r="J5076" s="74">
        <v>5392</v>
      </c>
      <c r="K5076" s="73">
        <v>192.2</v>
      </c>
      <c r="L5076" s="75">
        <v>28.054110301769001</v>
      </c>
    </row>
    <row r="5077" spans="2:12" x14ac:dyDescent="0.2">
      <c r="B5077" s="71" t="s">
        <v>7261</v>
      </c>
      <c r="C5077" s="72" t="s">
        <v>7260</v>
      </c>
      <c r="D5077" s="72" t="s">
        <v>1240</v>
      </c>
      <c r="E5077" s="72" t="s">
        <v>10118</v>
      </c>
      <c r="F5077" s="72" t="s">
        <v>9983</v>
      </c>
      <c r="G5077" s="116">
        <v>91791</v>
      </c>
      <c r="H5077" s="73">
        <v>2738.4</v>
      </c>
      <c r="I5077" s="70">
        <v>33.519938650306699</v>
      </c>
      <c r="J5077" s="74">
        <v>92615</v>
      </c>
      <c r="K5077" s="73">
        <v>2787.7</v>
      </c>
      <c r="L5077" s="75">
        <v>33.2227284141048</v>
      </c>
    </row>
    <row r="5078" spans="2:12" x14ac:dyDescent="0.2">
      <c r="B5078" s="71" t="s">
        <v>7261</v>
      </c>
      <c r="C5078" s="72" t="s">
        <v>7260</v>
      </c>
      <c r="D5078" s="72" t="s">
        <v>1241</v>
      </c>
      <c r="E5078" s="72" t="s">
        <v>10118</v>
      </c>
      <c r="F5078" s="72" t="s">
        <v>9983</v>
      </c>
      <c r="G5078" s="116">
        <v>9253</v>
      </c>
      <c r="H5078" s="73">
        <v>361.8</v>
      </c>
      <c r="I5078" s="70">
        <v>25.5749032614704</v>
      </c>
      <c r="J5078" s="74">
        <v>9335</v>
      </c>
      <c r="K5078" s="73">
        <v>357.6</v>
      </c>
      <c r="L5078" s="75">
        <v>26.104586129753901</v>
      </c>
    </row>
    <row r="5079" spans="2:12" x14ac:dyDescent="0.2">
      <c r="B5079" s="71" t="s">
        <v>7261</v>
      </c>
      <c r="C5079" s="72" t="s">
        <v>7260</v>
      </c>
      <c r="D5079" s="72" t="s">
        <v>1242</v>
      </c>
      <c r="E5079" s="72" t="s">
        <v>10118</v>
      </c>
      <c r="F5079" s="72" t="s">
        <v>9983</v>
      </c>
      <c r="G5079" s="116">
        <v>11808</v>
      </c>
      <c r="H5079" s="73">
        <v>807.3</v>
      </c>
      <c r="I5079" s="70">
        <v>14.626532887402499</v>
      </c>
      <c r="J5079" s="74">
        <v>15699</v>
      </c>
      <c r="K5079" s="73">
        <v>807</v>
      </c>
      <c r="L5079" s="75">
        <v>19.453531598512999</v>
      </c>
    </row>
    <row r="5080" spans="2:12" x14ac:dyDescent="0.2">
      <c r="B5080" s="71" t="s">
        <v>7261</v>
      </c>
      <c r="C5080" s="72" t="s">
        <v>7260</v>
      </c>
      <c r="D5080" s="72" t="s">
        <v>1243</v>
      </c>
      <c r="E5080" s="72" t="s">
        <v>10118</v>
      </c>
      <c r="F5080" s="72" t="s">
        <v>9983</v>
      </c>
      <c r="G5080" s="116">
        <v>516368</v>
      </c>
      <c r="H5080" s="73">
        <v>10137.9</v>
      </c>
      <c r="I5080" s="70">
        <v>50.934414425078202</v>
      </c>
      <c r="J5080" s="74">
        <v>537723</v>
      </c>
      <c r="K5080" s="73">
        <v>10233</v>
      </c>
      <c r="L5080" s="75">
        <v>52.5479331574318</v>
      </c>
    </row>
    <row r="5081" spans="2:12" x14ac:dyDescent="0.2">
      <c r="B5081" s="71" t="s">
        <v>7261</v>
      </c>
      <c r="C5081" s="72" t="s">
        <v>7260</v>
      </c>
      <c r="D5081" s="72" t="s">
        <v>1244</v>
      </c>
      <c r="E5081" s="72" t="s">
        <v>10118</v>
      </c>
      <c r="F5081" s="72" t="s">
        <v>9983</v>
      </c>
      <c r="G5081" s="116">
        <v>445233</v>
      </c>
      <c r="H5081" s="73">
        <v>5058.3999999999996</v>
      </c>
      <c r="I5081" s="70">
        <v>88.018543412936907</v>
      </c>
      <c r="J5081" s="74">
        <v>448604</v>
      </c>
      <c r="K5081" s="73">
        <v>5096.7</v>
      </c>
      <c r="L5081" s="75">
        <v>88.018521788608297</v>
      </c>
    </row>
    <row r="5082" spans="2:12" x14ac:dyDescent="0.2">
      <c r="B5082" s="71" t="s">
        <v>7261</v>
      </c>
      <c r="C5082" s="72" t="s">
        <v>7260</v>
      </c>
      <c r="D5082" s="72" t="s">
        <v>1245</v>
      </c>
      <c r="E5082" s="72" t="s">
        <v>10118</v>
      </c>
      <c r="F5082" s="72" t="s">
        <v>9983</v>
      </c>
      <c r="G5082" s="116">
        <v>12054</v>
      </c>
      <c r="H5082" s="73">
        <v>163.69999999999999</v>
      </c>
      <c r="I5082" s="70">
        <v>73.634697617593204</v>
      </c>
      <c r="J5082" s="74">
        <v>12147</v>
      </c>
      <c r="K5082" s="73">
        <v>162.19999999999999</v>
      </c>
      <c r="L5082" s="75">
        <v>74.889025893958106</v>
      </c>
    </row>
    <row r="5083" spans="2:12" x14ac:dyDescent="0.2">
      <c r="B5083" s="71" t="s">
        <v>7261</v>
      </c>
      <c r="C5083" s="72" t="s">
        <v>7260</v>
      </c>
      <c r="D5083" s="72" t="s">
        <v>1246</v>
      </c>
      <c r="E5083" s="72" t="s">
        <v>10118</v>
      </c>
      <c r="F5083" s="72" t="s">
        <v>9983</v>
      </c>
      <c r="G5083" s="116">
        <v>5114</v>
      </c>
      <c r="H5083" s="73">
        <v>273.7</v>
      </c>
      <c r="I5083" s="70">
        <v>18.684691267811498</v>
      </c>
      <c r="J5083" s="74">
        <v>6717</v>
      </c>
      <c r="K5083" s="73">
        <v>272.89999999999998</v>
      </c>
      <c r="L5083" s="75">
        <v>24.613411506046202</v>
      </c>
    </row>
    <row r="5084" spans="2:12" x14ac:dyDescent="0.2">
      <c r="B5084" s="71" t="s">
        <v>7261</v>
      </c>
      <c r="C5084" s="72" t="s">
        <v>7260</v>
      </c>
      <c r="D5084" s="72" t="s">
        <v>4309</v>
      </c>
      <c r="E5084" s="72" t="s">
        <v>10118</v>
      </c>
      <c r="F5084" s="72" t="s">
        <v>9983</v>
      </c>
      <c r="G5084" s="116">
        <v>19296</v>
      </c>
      <c r="H5084" s="73">
        <v>285.2</v>
      </c>
      <c r="I5084" s="70">
        <v>67.657784011220201</v>
      </c>
      <c r="J5084" s="74">
        <v>19697</v>
      </c>
      <c r="K5084" s="73">
        <v>288.39999999999998</v>
      </c>
      <c r="L5084" s="75">
        <v>68.297503467406401</v>
      </c>
    </row>
    <row r="5085" spans="2:12" x14ac:dyDescent="0.2">
      <c r="B5085" s="71" t="s">
        <v>7261</v>
      </c>
      <c r="C5085" s="72" t="s">
        <v>7260</v>
      </c>
      <c r="D5085" s="72" t="s">
        <v>4310</v>
      </c>
      <c r="E5085" s="72" t="s">
        <v>10118</v>
      </c>
      <c r="F5085" s="72" t="s">
        <v>9983</v>
      </c>
      <c r="G5085" s="116">
        <v>49710</v>
      </c>
      <c r="H5085" s="73">
        <v>1655.1</v>
      </c>
      <c r="I5085" s="70">
        <v>30.034439006706499</v>
      </c>
      <c r="J5085" s="74">
        <v>52589</v>
      </c>
      <c r="K5085" s="73">
        <v>1667.5</v>
      </c>
      <c r="L5085" s="75">
        <v>31.5376311844078</v>
      </c>
    </row>
    <row r="5086" spans="2:12" x14ac:dyDescent="0.2">
      <c r="B5086" s="71" t="s">
        <v>7261</v>
      </c>
      <c r="C5086" s="72" t="s">
        <v>7260</v>
      </c>
      <c r="D5086" s="72" t="s">
        <v>4311</v>
      </c>
      <c r="E5086" s="72" t="s">
        <v>10118</v>
      </c>
      <c r="F5086" s="72" t="s">
        <v>9983</v>
      </c>
      <c r="G5086" s="116">
        <v>1008803</v>
      </c>
      <c r="H5086" s="73">
        <v>9156.2000000000007</v>
      </c>
      <c r="I5086" s="70">
        <v>110.177038509425</v>
      </c>
      <c r="J5086" s="74">
        <v>1051803</v>
      </c>
      <c r="K5086" s="73">
        <v>9231</v>
      </c>
      <c r="L5086" s="75">
        <v>113.942476438089</v>
      </c>
    </row>
    <row r="5087" spans="2:12" x14ac:dyDescent="0.2">
      <c r="B5087" s="71" t="s">
        <v>7261</v>
      </c>
      <c r="C5087" s="72" t="s">
        <v>7260</v>
      </c>
      <c r="D5087" s="72" t="s">
        <v>4312</v>
      </c>
      <c r="E5087" s="72" t="s">
        <v>10118</v>
      </c>
      <c r="F5087" s="72" t="s">
        <v>9983</v>
      </c>
      <c r="G5087" s="116">
        <v>2115</v>
      </c>
      <c r="H5087" s="73">
        <v>99.4</v>
      </c>
      <c r="I5087" s="70">
        <v>21.277665995975902</v>
      </c>
      <c r="J5087" s="74">
        <v>2143</v>
      </c>
      <c r="K5087" s="73">
        <v>96.6</v>
      </c>
      <c r="L5087" s="75">
        <v>22.184265010352</v>
      </c>
    </row>
    <row r="5088" spans="2:12" x14ac:dyDescent="0.2">
      <c r="B5088" s="71" t="s">
        <v>7261</v>
      </c>
      <c r="C5088" s="72" t="s">
        <v>7260</v>
      </c>
      <c r="D5088" s="72" t="s">
        <v>4313</v>
      </c>
      <c r="E5088" s="72" t="s">
        <v>10118</v>
      </c>
      <c r="F5088" s="72" t="s">
        <v>9983</v>
      </c>
      <c r="G5088" s="116">
        <v>6429</v>
      </c>
      <c r="H5088" s="73">
        <v>249.1</v>
      </c>
      <c r="I5088" s="70">
        <v>25.808912083500601</v>
      </c>
      <c r="J5088" s="74">
        <v>6646</v>
      </c>
      <c r="K5088" s="73">
        <v>252.4</v>
      </c>
      <c r="L5088" s="75">
        <v>26.331220285261502</v>
      </c>
    </row>
    <row r="5089" spans="2:12" x14ac:dyDescent="0.2">
      <c r="B5089" s="71" t="s">
        <v>7262</v>
      </c>
      <c r="C5089" s="72" t="s">
        <v>7959</v>
      </c>
      <c r="D5089" s="72" t="s">
        <v>9062</v>
      </c>
      <c r="E5089" s="72" t="s">
        <v>10118</v>
      </c>
      <c r="F5089" s="72" t="s">
        <v>9990</v>
      </c>
      <c r="G5089" s="116">
        <v>0</v>
      </c>
      <c r="H5089" s="73">
        <v>22.08</v>
      </c>
      <c r="I5089" s="70">
        <v>0</v>
      </c>
      <c r="J5089" s="74">
        <v>0</v>
      </c>
      <c r="K5089" s="73">
        <v>22.97</v>
      </c>
      <c r="L5089" s="75">
        <v>0</v>
      </c>
    </row>
    <row r="5090" spans="2:12" x14ac:dyDescent="0.2">
      <c r="B5090" s="71" t="s">
        <v>7262</v>
      </c>
      <c r="C5090" s="72" t="s">
        <v>7959</v>
      </c>
      <c r="D5090" s="72" t="s">
        <v>9063</v>
      </c>
      <c r="E5090" s="72" t="s">
        <v>10118</v>
      </c>
      <c r="F5090" s="72" t="s">
        <v>9980</v>
      </c>
      <c r="G5090" s="116">
        <v>3090</v>
      </c>
      <c r="H5090" s="73">
        <v>224.33</v>
      </c>
      <c r="I5090" s="70">
        <v>13.7743502875228</v>
      </c>
      <c r="J5090" s="74">
        <v>3000</v>
      </c>
      <c r="K5090" s="73">
        <v>235.03</v>
      </c>
      <c r="L5090" s="75">
        <v>12.764327958133</v>
      </c>
    </row>
    <row r="5091" spans="2:12" x14ac:dyDescent="0.2">
      <c r="B5091" s="71" t="s">
        <v>7262</v>
      </c>
      <c r="C5091" s="72" t="s">
        <v>7959</v>
      </c>
      <c r="D5091" s="72" t="s">
        <v>4314</v>
      </c>
      <c r="E5091" s="72" t="s">
        <v>10118</v>
      </c>
      <c r="F5091" s="72" t="s">
        <v>9983</v>
      </c>
      <c r="G5091" s="116">
        <v>245050</v>
      </c>
      <c r="H5091" s="73">
        <v>2907.23</v>
      </c>
      <c r="I5091" s="70">
        <v>84.289856667687104</v>
      </c>
      <c r="J5091" s="74">
        <v>248235</v>
      </c>
      <c r="K5091" s="73">
        <v>2943.07</v>
      </c>
      <c r="L5091" s="75">
        <v>84.345598303811997</v>
      </c>
    </row>
    <row r="5092" spans="2:12" x14ac:dyDescent="0.2">
      <c r="B5092" s="71" t="s">
        <v>7262</v>
      </c>
      <c r="C5092" s="72" t="s">
        <v>7959</v>
      </c>
      <c r="D5092" s="72" t="s">
        <v>4315</v>
      </c>
      <c r="E5092" s="72" t="s">
        <v>10118</v>
      </c>
      <c r="F5092" s="72" t="s">
        <v>9983</v>
      </c>
      <c r="G5092" s="116">
        <v>2400</v>
      </c>
      <c r="H5092" s="73">
        <v>103.36</v>
      </c>
      <c r="I5092" s="70">
        <v>23.219814241486102</v>
      </c>
      <c r="J5092" s="74">
        <v>2450</v>
      </c>
      <c r="K5092" s="73">
        <v>103.75</v>
      </c>
      <c r="L5092" s="75">
        <v>23.6144578313253</v>
      </c>
    </row>
    <row r="5093" spans="2:12" x14ac:dyDescent="0.2">
      <c r="B5093" s="71" t="s">
        <v>7262</v>
      </c>
      <c r="C5093" s="72" t="s">
        <v>7959</v>
      </c>
      <c r="D5093" s="72" t="s">
        <v>4316</v>
      </c>
      <c r="E5093" s="72" t="s">
        <v>10118</v>
      </c>
      <c r="F5093" s="72" t="s">
        <v>9983</v>
      </c>
      <c r="G5093" s="116">
        <v>1365</v>
      </c>
      <c r="H5093" s="73">
        <v>119.69</v>
      </c>
      <c r="I5093" s="70">
        <v>11.4044615256078</v>
      </c>
      <c r="J5093" s="74">
        <v>1365</v>
      </c>
      <c r="K5093" s="73">
        <v>118.21</v>
      </c>
      <c r="L5093" s="75">
        <v>11.5472464258523</v>
      </c>
    </row>
    <row r="5094" spans="2:12" x14ac:dyDescent="0.2">
      <c r="B5094" s="71" t="s">
        <v>7262</v>
      </c>
      <c r="C5094" s="72" t="s">
        <v>7959</v>
      </c>
      <c r="D5094" s="72" t="s">
        <v>5441</v>
      </c>
      <c r="E5094" s="72" t="s">
        <v>10118</v>
      </c>
      <c r="F5094" s="72" t="s">
        <v>9983</v>
      </c>
      <c r="G5094" s="116">
        <v>4706.8999999999996</v>
      </c>
      <c r="H5094" s="73">
        <v>78.510000000000005</v>
      </c>
      <c r="I5094" s="70">
        <v>59.952872245573801</v>
      </c>
      <c r="J5094" s="74">
        <v>5884</v>
      </c>
      <c r="K5094" s="73">
        <v>79</v>
      </c>
      <c r="L5094" s="75">
        <v>74.481012658227897</v>
      </c>
    </row>
    <row r="5095" spans="2:12" x14ac:dyDescent="0.2">
      <c r="B5095" s="71" t="s">
        <v>7262</v>
      </c>
      <c r="C5095" s="72" t="s">
        <v>7959</v>
      </c>
      <c r="D5095" s="72" t="s">
        <v>4317</v>
      </c>
      <c r="E5095" s="72" t="s">
        <v>10118</v>
      </c>
      <c r="F5095" s="72" t="s">
        <v>9983</v>
      </c>
      <c r="G5095" s="116">
        <v>55000</v>
      </c>
      <c r="H5095" s="73">
        <v>830.81</v>
      </c>
      <c r="I5095" s="70">
        <v>66.200454977672393</v>
      </c>
      <c r="J5095" s="74">
        <v>57150</v>
      </c>
      <c r="K5095" s="73">
        <v>834.47</v>
      </c>
      <c r="L5095" s="75">
        <v>68.486584299016101</v>
      </c>
    </row>
    <row r="5096" spans="2:12" x14ac:dyDescent="0.2">
      <c r="B5096" s="71" t="s">
        <v>7262</v>
      </c>
      <c r="C5096" s="72" t="s">
        <v>7959</v>
      </c>
      <c r="D5096" s="72" t="s">
        <v>4318</v>
      </c>
      <c r="E5096" s="72" t="s">
        <v>10118</v>
      </c>
      <c r="F5096" s="72" t="s">
        <v>9983</v>
      </c>
      <c r="G5096" s="116">
        <v>10500</v>
      </c>
      <c r="H5096" s="73">
        <v>378.97</v>
      </c>
      <c r="I5096" s="70">
        <v>27.706678628915199</v>
      </c>
      <c r="J5096" s="74">
        <v>10500</v>
      </c>
      <c r="K5096" s="73">
        <v>381.74</v>
      </c>
      <c r="L5096" s="75">
        <v>27.505632105621601</v>
      </c>
    </row>
    <row r="5097" spans="2:12" x14ac:dyDescent="0.2">
      <c r="B5097" s="71" t="s">
        <v>7262</v>
      </c>
      <c r="C5097" s="72" t="s">
        <v>7959</v>
      </c>
      <c r="D5097" s="72" t="s">
        <v>4319</v>
      </c>
      <c r="E5097" s="72" t="s">
        <v>10118</v>
      </c>
      <c r="F5097" s="72" t="s">
        <v>9983</v>
      </c>
      <c r="G5097" s="116">
        <v>65820</v>
      </c>
      <c r="H5097" s="73">
        <v>1048.1099999999999</v>
      </c>
      <c r="I5097" s="70">
        <v>62.798752039385199</v>
      </c>
      <c r="J5097" s="74">
        <v>68460</v>
      </c>
      <c r="K5097" s="73">
        <v>1055.44</v>
      </c>
      <c r="L5097" s="75">
        <v>64.863943000075807</v>
      </c>
    </row>
    <row r="5098" spans="2:12" x14ac:dyDescent="0.2">
      <c r="B5098" s="71" t="s">
        <v>7262</v>
      </c>
      <c r="C5098" s="72" t="s">
        <v>7959</v>
      </c>
      <c r="D5098" s="72" t="s">
        <v>4320</v>
      </c>
      <c r="E5098" s="72" t="s">
        <v>10118</v>
      </c>
      <c r="F5098" s="72" t="s">
        <v>9983</v>
      </c>
      <c r="G5098" s="116">
        <v>3000</v>
      </c>
      <c r="H5098" s="73">
        <v>136.41999999999999</v>
      </c>
      <c r="I5098" s="70">
        <v>21.990910423691499</v>
      </c>
      <c r="J5098" s="74">
        <v>3000</v>
      </c>
      <c r="K5098" s="73">
        <v>136.41999999999999</v>
      </c>
      <c r="L5098" s="75">
        <v>21.990910423691499</v>
      </c>
    </row>
    <row r="5099" spans="2:12" x14ac:dyDescent="0.2">
      <c r="B5099" s="71" t="s">
        <v>7262</v>
      </c>
      <c r="C5099" s="72" t="s">
        <v>7959</v>
      </c>
      <c r="D5099" s="72" t="s">
        <v>4321</v>
      </c>
      <c r="E5099" s="72" t="s">
        <v>10118</v>
      </c>
      <c r="F5099" s="72" t="s">
        <v>9983</v>
      </c>
      <c r="G5099" s="116">
        <v>2730</v>
      </c>
      <c r="H5099" s="73">
        <v>87.61</v>
      </c>
      <c r="I5099" s="70">
        <v>31.1608263896815</v>
      </c>
      <c r="J5099" s="74">
        <v>2866</v>
      </c>
      <c r="K5099" s="73">
        <v>90.58</v>
      </c>
      <c r="L5099" s="75">
        <v>31.640538750276001</v>
      </c>
    </row>
    <row r="5100" spans="2:12" x14ac:dyDescent="0.2">
      <c r="B5100" s="71" t="s">
        <v>7262</v>
      </c>
      <c r="C5100" s="72" t="s">
        <v>7959</v>
      </c>
      <c r="D5100" s="72" t="s">
        <v>4322</v>
      </c>
      <c r="E5100" s="72" t="s">
        <v>10118</v>
      </c>
      <c r="F5100" s="72" t="s">
        <v>9983</v>
      </c>
      <c r="G5100" s="116">
        <v>4750</v>
      </c>
      <c r="H5100" s="73">
        <v>194.73</v>
      </c>
      <c r="I5100" s="70">
        <v>24.392748934421999</v>
      </c>
      <c r="J5100" s="74">
        <v>4750</v>
      </c>
      <c r="K5100" s="73">
        <v>193.45</v>
      </c>
      <c r="L5100" s="75">
        <v>24.554148358749</v>
      </c>
    </row>
    <row r="5101" spans="2:12" x14ac:dyDescent="0.2">
      <c r="B5101" s="71" t="s">
        <v>7262</v>
      </c>
      <c r="C5101" s="72" t="s">
        <v>7959</v>
      </c>
      <c r="D5101" s="72" t="s">
        <v>3531</v>
      </c>
      <c r="E5101" s="72" t="s">
        <v>10118</v>
      </c>
      <c r="F5101" s="72" t="s">
        <v>9983</v>
      </c>
      <c r="G5101" s="116">
        <v>1500</v>
      </c>
      <c r="H5101" s="73">
        <v>137.41</v>
      </c>
      <c r="I5101" s="70">
        <v>10.916236081798999</v>
      </c>
      <c r="J5101" s="74">
        <v>1600</v>
      </c>
      <c r="K5101" s="73">
        <v>136.91999999999999</v>
      </c>
      <c r="L5101" s="75">
        <v>11.685655857435</v>
      </c>
    </row>
    <row r="5102" spans="2:12" x14ac:dyDescent="0.2">
      <c r="B5102" s="71" t="s">
        <v>7262</v>
      </c>
      <c r="C5102" s="72" t="s">
        <v>7959</v>
      </c>
      <c r="D5102" s="72" t="s">
        <v>3532</v>
      </c>
      <c r="E5102" s="72" t="s">
        <v>10118</v>
      </c>
      <c r="F5102" s="72" t="s">
        <v>9983</v>
      </c>
      <c r="G5102" s="116">
        <v>82953</v>
      </c>
      <c r="H5102" s="73">
        <v>1091.8699999999999</v>
      </c>
      <c r="I5102" s="70">
        <v>75.973330158352198</v>
      </c>
      <c r="J5102" s="74">
        <v>87750</v>
      </c>
      <c r="K5102" s="73">
        <v>1118.2</v>
      </c>
      <c r="L5102" s="75">
        <v>78.474333750670695</v>
      </c>
    </row>
    <row r="5103" spans="2:12" x14ac:dyDescent="0.2">
      <c r="B5103" s="71" t="s">
        <v>7262</v>
      </c>
      <c r="C5103" s="72" t="s">
        <v>7959</v>
      </c>
      <c r="D5103" s="72" t="s">
        <v>6279</v>
      </c>
      <c r="E5103" s="72" t="s">
        <v>10118</v>
      </c>
      <c r="F5103" s="72" t="s">
        <v>9983</v>
      </c>
      <c r="G5103" s="116">
        <v>14645</v>
      </c>
      <c r="H5103" s="73">
        <v>584.99</v>
      </c>
      <c r="I5103" s="70">
        <v>25.034615976341499</v>
      </c>
      <c r="J5103" s="74">
        <v>13750</v>
      </c>
      <c r="K5103" s="73">
        <v>538.6</v>
      </c>
      <c r="L5103" s="75">
        <v>25.529149647233599</v>
      </c>
    </row>
    <row r="5104" spans="2:12" x14ac:dyDescent="0.2">
      <c r="B5104" s="71" t="s">
        <v>7262</v>
      </c>
      <c r="C5104" s="72" t="s">
        <v>7959</v>
      </c>
      <c r="D5104" s="72" t="s">
        <v>4547</v>
      </c>
      <c r="E5104" s="72" t="s">
        <v>10118</v>
      </c>
      <c r="F5104" s="72" t="s">
        <v>9983</v>
      </c>
      <c r="G5104" s="116">
        <v>22432</v>
      </c>
      <c r="H5104" s="73">
        <v>1059.5</v>
      </c>
      <c r="I5104" s="70">
        <v>21.172251061821601</v>
      </c>
      <c r="J5104" s="74">
        <v>23195</v>
      </c>
      <c r="K5104" s="73">
        <v>1063.3599999999999</v>
      </c>
      <c r="L5104" s="75">
        <v>21.812932591032201</v>
      </c>
    </row>
    <row r="5105" spans="2:12" x14ac:dyDescent="0.2">
      <c r="B5105" s="71" t="s">
        <v>7262</v>
      </c>
      <c r="C5105" s="72" t="s">
        <v>7959</v>
      </c>
      <c r="D5105" s="72" t="s">
        <v>9064</v>
      </c>
      <c r="E5105" s="72" t="s">
        <v>10118</v>
      </c>
      <c r="F5105" s="72" t="s">
        <v>9990</v>
      </c>
      <c r="G5105" s="116">
        <v>0</v>
      </c>
      <c r="H5105" s="73">
        <v>43.06</v>
      </c>
      <c r="I5105" s="70">
        <v>0</v>
      </c>
      <c r="J5105" s="74">
        <v>0</v>
      </c>
      <c r="K5105" s="73">
        <v>42.47</v>
      </c>
      <c r="L5105" s="75">
        <v>0</v>
      </c>
    </row>
    <row r="5106" spans="2:12" x14ac:dyDescent="0.2">
      <c r="B5106" s="71" t="s">
        <v>7262</v>
      </c>
      <c r="C5106" s="72" t="s">
        <v>7959</v>
      </c>
      <c r="D5106" s="72" t="s">
        <v>3533</v>
      </c>
      <c r="E5106" s="72" t="s">
        <v>10118</v>
      </c>
      <c r="F5106" s="72" t="s">
        <v>9983</v>
      </c>
      <c r="G5106" s="116">
        <v>250</v>
      </c>
      <c r="H5106" s="73">
        <v>96.13</v>
      </c>
      <c r="I5106" s="70">
        <v>2.6006449599500701</v>
      </c>
      <c r="J5106" s="74">
        <v>250</v>
      </c>
      <c r="K5106" s="73">
        <v>98.01</v>
      </c>
      <c r="L5106" s="75">
        <v>2.5507601265176998</v>
      </c>
    </row>
    <row r="5107" spans="2:12" x14ac:dyDescent="0.2">
      <c r="B5107" s="71" t="s">
        <v>7262</v>
      </c>
      <c r="C5107" s="72" t="s">
        <v>7959</v>
      </c>
      <c r="D5107" s="72" t="s">
        <v>3534</v>
      </c>
      <c r="E5107" s="72" t="s">
        <v>10118</v>
      </c>
      <c r="F5107" s="72" t="s">
        <v>9983</v>
      </c>
      <c r="G5107" s="116">
        <v>3550</v>
      </c>
      <c r="H5107" s="73">
        <v>171.17</v>
      </c>
      <c r="I5107" s="70">
        <v>20.739615586843499</v>
      </c>
      <c r="J5107" s="74">
        <v>3600</v>
      </c>
      <c r="K5107" s="73">
        <v>172.36</v>
      </c>
      <c r="L5107" s="75">
        <v>20.886516593177099</v>
      </c>
    </row>
    <row r="5108" spans="2:12" x14ac:dyDescent="0.2">
      <c r="B5108" s="71" t="s">
        <v>7262</v>
      </c>
      <c r="C5108" s="72" t="s">
        <v>7959</v>
      </c>
      <c r="D5108" s="72" t="s">
        <v>9065</v>
      </c>
      <c r="E5108" s="72" t="s">
        <v>10118</v>
      </c>
      <c r="F5108" s="72" t="s">
        <v>9980</v>
      </c>
      <c r="G5108" s="116">
        <v>2000</v>
      </c>
      <c r="H5108" s="73">
        <v>85.34</v>
      </c>
      <c r="I5108" s="70">
        <v>23.435669088352501</v>
      </c>
      <c r="J5108" s="74">
        <v>2000</v>
      </c>
      <c r="K5108" s="73">
        <v>87.32</v>
      </c>
      <c r="L5108" s="75">
        <v>22.9042601923958</v>
      </c>
    </row>
    <row r="5109" spans="2:12" x14ac:dyDescent="0.2">
      <c r="B5109" s="71" t="s">
        <v>7262</v>
      </c>
      <c r="C5109" s="72" t="s">
        <v>7959</v>
      </c>
      <c r="D5109" s="72" t="s">
        <v>3536</v>
      </c>
      <c r="E5109" s="72" t="s">
        <v>10118</v>
      </c>
      <c r="F5109" s="72" t="s">
        <v>9983</v>
      </c>
      <c r="G5109" s="116">
        <v>4000</v>
      </c>
      <c r="H5109" s="73">
        <v>176.81</v>
      </c>
      <c r="I5109" s="70">
        <v>22.623154798936699</v>
      </c>
      <c r="J5109" s="74">
        <v>4000</v>
      </c>
      <c r="K5109" s="73">
        <v>180.28</v>
      </c>
      <c r="L5109" s="75">
        <v>22.187708009762598</v>
      </c>
    </row>
    <row r="5110" spans="2:12" x14ac:dyDescent="0.2">
      <c r="B5110" s="71" t="s">
        <v>7262</v>
      </c>
      <c r="C5110" s="72" t="s">
        <v>7959</v>
      </c>
      <c r="D5110" s="72" t="s">
        <v>3537</v>
      </c>
      <c r="E5110" s="72" t="s">
        <v>10118</v>
      </c>
      <c r="F5110" s="72" t="s">
        <v>9983</v>
      </c>
      <c r="G5110" s="116">
        <v>113447</v>
      </c>
      <c r="H5110" s="73">
        <v>1639.64</v>
      </c>
      <c r="I5110" s="70">
        <v>69.190188090068503</v>
      </c>
      <c r="J5110" s="74">
        <v>109537</v>
      </c>
      <c r="K5110" s="73">
        <v>1645.28</v>
      </c>
      <c r="L5110" s="75">
        <v>66.576509773412397</v>
      </c>
    </row>
    <row r="5111" spans="2:12" x14ac:dyDescent="0.2">
      <c r="B5111" s="71" t="s">
        <v>7262</v>
      </c>
      <c r="C5111" s="72" t="s">
        <v>7959</v>
      </c>
      <c r="D5111" s="72" t="s">
        <v>3538</v>
      </c>
      <c r="E5111" s="72" t="s">
        <v>10118</v>
      </c>
      <c r="F5111" s="72" t="s">
        <v>9983</v>
      </c>
      <c r="G5111" s="116">
        <v>1650</v>
      </c>
      <c r="H5111" s="73">
        <v>126.13</v>
      </c>
      <c r="I5111" s="70">
        <v>13.0817410608103</v>
      </c>
      <c r="J5111" s="74">
        <v>1650</v>
      </c>
      <c r="K5111" s="73">
        <v>127.71</v>
      </c>
      <c r="L5111" s="75">
        <v>12.9198966408269</v>
      </c>
    </row>
    <row r="5112" spans="2:12" x14ac:dyDescent="0.2">
      <c r="B5112" s="71" t="s">
        <v>7262</v>
      </c>
      <c r="C5112" s="72" t="s">
        <v>7959</v>
      </c>
      <c r="D5112" s="72" t="s">
        <v>3539</v>
      </c>
      <c r="E5112" s="72" t="s">
        <v>10118</v>
      </c>
      <c r="F5112" s="72" t="s">
        <v>9983</v>
      </c>
      <c r="G5112" s="116">
        <v>14000</v>
      </c>
      <c r="H5112" s="73">
        <v>269.58</v>
      </c>
      <c r="I5112" s="70">
        <v>51.932635952222</v>
      </c>
      <c r="J5112" s="74">
        <v>16000</v>
      </c>
      <c r="K5112" s="73">
        <v>267.89</v>
      </c>
      <c r="L5112" s="75">
        <v>59.726006943148299</v>
      </c>
    </row>
    <row r="5113" spans="2:12" x14ac:dyDescent="0.2">
      <c r="B5113" s="71" t="s">
        <v>7262</v>
      </c>
      <c r="C5113" s="72" t="s">
        <v>7959</v>
      </c>
      <c r="D5113" s="72" t="s">
        <v>3540</v>
      </c>
      <c r="E5113" s="72" t="s">
        <v>10118</v>
      </c>
      <c r="F5113" s="72" t="s">
        <v>9983</v>
      </c>
      <c r="G5113" s="116">
        <v>8280.27</v>
      </c>
      <c r="H5113" s="73">
        <v>245.02</v>
      </c>
      <c r="I5113" s="70">
        <v>33.794261692923001</v>
      </c>
      <c r="J5113" s="74">
        <v>8280.27</v>
      </c>
      <c r="K5113" s="73">
        <v>247</v>
      </c>
      <c r="L5113" s="75">
        <v>33.5233603238866</v>
      </c>
    </row>
    <row r="5114" spans="2:12" x14ac:dyDescent="0.2">
      <c r="B5114" s="71" t="s">
        <v>7262</v>
      </c>
      <c r="C5114" s="72" t="s">
        <v>7959</v>
      </c>
      <c r="D5114" s="72" t="s">
        <v>5009</v>
      </c>
      <c r="E5114" s="72" t="s">
        <v>10118</v>
      </c>
      <c r="F5114" s="72" t="s">
        <v>9983</v>
      </c>
      <c r="G5114" s="116">
        <v>44977</v>
      </c>
      <c r="H5114" s="73">
        <v>784.18</v>
      </c>
      <c r="I5114" s="70">
        <v>57.355454104924902</v>
      </c>
      <c r="J5114" s="74">
        <v>51000</v>
      </c>
      <c r="K5114" s="73">
        <v>794.77</v>
      </c>
      <c r="L5114" s="75">
        <v>64.169508159593306</v>
      </c>
    </row>
    <row r="5115" spans="2:12" x14ac:dyDescent="0.2">
      <c r="B5115" s="71" t="s">
        <v>7262</v>
      </c>
      <c r="C5115" s="72" t="s">
        <v>7959</v>
      </c>
      <c r="D5115" s="72" t="s">
        <v>3541</v>
      </c>
      <c r="E5115" s="72" t="s">
        <v>10118</v>
      </c>
      <c r="F5115" s="72" t="s">
        <v>9983</v>
      </c>
      <c r="G5115" s="116">
        <v>60495</v>
      </c>
      <c r="H5115" s="73">
        <v>1075.83</v>
      </c>
      <c r="I5115" s="70">
        <v>56.231003039513702</v>
      </c>
      <c r="J5115" s="74">
        <v>63000</v>
      </c>
      <c r="K5115" s="73">
        <v>1086.82</v>
      </c>
      <c r="L5115" s="75">
        <v>57.9672806904547</v>
      </c>
    </row>
    <row r="5116" spans="2:12" x14ac:dyDescent="0.2">
      <c r="B5116" s="71" t="s">
        <v>7262</v>
      </c>
      <c r="C5116" s="72" t="s">
        <v>7959</v>
      </c>
      <c r="D5116" s="72" t="s">
        <v>3542</v>
      </c>
      <c r="E5116" s="72" t="s">
        <v>10118</v>
      </c>
      <c r="F5116" s="72" t="s">
        <v>9983</v>
      </c>
      <c r="G5116" s="116">
        <v>61500</v>
      </c>
      <c r="H5116" s="73">
        <v>819.42</v>
      </c>
      <c r="I5116" s="70">
        <v>75.053086329354898</v>
      </c>
      <c r="J5116" s="74">
        <v>65361</v>
      </c>
      <c r="K5116" s="73">
        <v>870.9</v>
      </c>
      <c r="L5116" s="75">
        <v>75.049948329314503</v>
      </c>
    </row>
    <row r="5117" spans="2:12" x14ac:dyDescent="0.2">
      <c r="B5117" s="71" t="s">
        <v>7262</v>
      </c>
      <c r="C5117" s="72" t="s">
        <v>7959</v>
      </c>
      <c r="D5117" s="72" t="s">
        <v>3543</v>
      </c>
      <c r="E5117" s="72" t="s">
        <v>10118</v>
      </c>
      <c r="F5117" s="72" t="s">
        <v>9983</v>
      </c>
      <c r="G5117" s="116">
        <v>6950</v>
      </c>
      <c r="H5117" s="73">
        <v>415.11</v>
      </c>
      <c r="I5117" s="70">
        <v>16.742550167425499</v>
      </c>
      <c r="J5117" s="74">
        <v>6900</v>
      </c>
      <c r="K5117" s="73">
        <v>416.2</v>
      </c>
      <c r="L5117" s="75">
        <v>16.578567996155702</v>
      </c>
    </row>
    <row r="5118" spans="2:12" x14ac:dyDescent="0.2">
      <c r="B5118" s="71" t="s">
        <v>7262</v>
      </c>
      <c r="C5118" s="72" t="s">
        <v>7959</v>
      </c>
      <c r="D5118" s="72" t="s">
        <v>3544</v>
      </c>
      <c r="E5118" s="72" t="s">
        <v>10118</v>
      </c>
      <c r="F5118" s="72" t="s">
        <v>9983</v>
      </c>
      <c r="G5118" s="116">
        <v>1250</v>
      </c>
      <c r="H5118" s="73">
        <v>48.71</v>
      </c>
      <c r="I5118" s="70">
        <v>25.6620817080682</v>
      </c>
      <c r="J5118" s="74">
        <v>1224</v>
      </c>
      <c r="K5118" s="73">
        <v>49.2</v>
      </c>
      <c r="L5118" s="75">
        <v>24.878048780487799</v>
      </c>
    </row>
    <row r="5119" spans="2:12" x14ac:dyDescent="0.2">
      <c r="B5119" s="71" t="s">
        <v>7262</v>
      </c>
      <c r="C5119" s="72" t="s">
        <v>7959</v>
      </c>
      <c r="D5119" s="72" t="s">
        <v>9066</v>
      </c>
      <c r="E5119" s="72" t="s">
        <v>10118</v>
      </c>
      <c r="F5119" s="72" t="s">
        <v>9990</v>
      </c>
      <c r="G5119" s="116">
        <v>0</v>
      </c>
      <c r="H5119" s="73">
        <v>47.72</v>
      </c>
      <c r="I5119" s="70">
        <v>0</v>
      </c>
      <c r="J5119" s="74">
        <v>0</v>
      </c>
      <c r="K5119" s="73">
        <v>48.81</v>
      </c>
      <c r="L5119" s="75">
        <v>0</v>
      </c>
    </row>
    <row r="5120" spans="2:12" x14ac:dyDescent="0.2">
      <c r="B5120" s="71" t="s">
        <v>7262</v>
      </c>
      <c r="C5120" s="72" t="s">
        <v>7959</v>
      </c>
      <c r="D5120" s="72" t="s">
        <v>9067</v>
      </c>
      <c r="E5120" s="72" t="s">
        <v>10118</v>
      </c>
      <c r="F5120" s="72" t="s">
        <v>9990</v>
      </c>
      <c r="G5120" s="116">
        <v>0</v>
      </c>
      <c r="H5120" s="73">
        <v>23.86</v>
      </c>
      <c r="I5120" s="70">
        <v>0</v>
      </c>
      <c r="J5120" s="74">
        <v>0</v>
      </c>
      <c r="K5120" s="73">
        <v>24.25</v>
      </c>
      <c r="L5120" s="75">
        <v>0</v>
      </c>
    </row>
    <row r="5121" spans="2:12" x14ac:dyDescent="0.2">
      <c r="B5121" s="71" t="s">
        <v>7262</v>
      </c>
      <c r="C5121" s="72" t="s">
        <v>7959</v>
      </c>
      <c r="D5121" s="72" t="s">
        <v>3545</v>
      </c>
      <c r="E5121" s="72" t="s">
        <v>10118</v>
      </c>
      <c r="F5121" s="72" t="s">
        <v>9983</v>
      </c>
      <c r="G5121" s="116">
        <v>16150</v>
      </c>
      <c r="H5121" s="73">
        <v>306.89999999999998</v>
      </c>
      <c r="I5121" s="70">
        <v>52.623004235907501</v>
      </c>
      <c r="J5121" s="74">
        <v>16456</v>
      </c>
      <c r="K5121" s="73">
        <v>310.56</v>
      </c>
      <c r="L5121" s="75">
        <v>52.988150437918598</v>
      </c>
    </row>
    <row r="5122" spans="2:12" x14ac:dyDescent="0.2">
      <c r="B5122" s="71" t="s">
        <v>7262</v>
      </c>
      <c r="C5122" s="72" t="s">
        <v>7959</v>
      </c>
      <c r="D5122" s="72" t="s">
        <v>3546</v>
      </c>
      <c r="E5122" s="72" t="s">
        <v>10118</v>
      </c>
      <c r="F5122" s="72" t="s">
        <v>9983</v>
      </c>
      <c r="G5122" s="116">
        <v>7500</v>
      </c>
      <c r="H5122" s="73">
        <v>189.88</v>
      </c>
      <c r="I5122" s="70">
        <v>39.498630714135203</v>
      </c>
      <c r="J5122" s="74">
        <v>7500</v>
      </c>
      <c r="K5122" s="73">
        <v>191.47</v>
      </c>
      <c r="L5122" s="75">
        <v>39.1706272523111</v>
      </c>
    </row>
    <row r="5123" spans="2:12" x14ac:dyDescent="0.2">
      <c r="B5123" s="71" t="s">
        <v>7262</v>
      </c>
      <c r="C5123" s="72" t="s">
        <v>7959</v>
      </c>
      <c r="D5123" s="72" t="s">
        <v>3547</v>
      </c>
      <c r="E5123" s="72" t="s">
        <v>10118</v>
      </c>
      <c r="F5123" s="72" t="s">
        <v>9983</v>
      </c>
      <c r="G5123" s="116">
        <v>350</v>
      </c>
      <c r="H5123" s="73">
        <v>38.71</v>
      </c>
      <c r="I5123" s="70">
        <v>9.0415913200723299</v>
      </c>
      <c r="J5123" s="74">
        <v>350</v>
      </c>
      <c r="K5123" s="73">
        <v>38.31</v>
      </c>
      <c r="L5123" s="75">
        <v>9.1359958235447696</v>
      </c>
    </row>
    <row r="5124" spans="2:12" x14ac:dyDescent="0.2">
      <c r="B5124" s="71" t="s">
        <v>7262</v>
      </c>
      <c r="C5124" s="72" t="s">
        <v>7959</v>
      </c>
      <c r="D5124" s="72" t="s">
        <v>3548</v>
      </c>
      <c r="E5124" s="72" t="s">
        <v>10118</v>
      </c>
      <c r="F5124" s="72" t="s">
        <v>9983</v>
      </c>
      <c r="G5124" s="116">
        <v>2957</v>
      </c>
      <c r="H5124" s="73">
        <v>107.32</v>
      </c>
      <c r="I5124" s="70">
        <v>27.553112187849401</v>
      </c>
      <c r="J5124" s="74">
        <v>2987</v>
      </c>
      <c r="K5124" s="73">
        <v>107.02</v>
      </c>
      <c r="L5124" s="75">
        <v>27.910670902635001</v>
      </c>
    </row>
    <row r="5125" spans="2:12" x14ac:dyDescent="0.2">
      <c r="B5125" s="71" t="s">
        <v>7262</v>
      </c>
      <c r="C5125" s="72" t="s">
        <v>7959</v>
      </c>
      <c r="D5125" s="72" t="s">
        <v>3549</v>
      </c>
      <c r="E5125" s="72" t="s">
        <v>10118</v>
      </c>
      <c r="F5125" s="72" t="s">
        <v>9983</v>
      </c>
      <c r="G5125" s="116">
        <v>1000</v>
      </c>
      <c r="H5125" s="73">
        <v>31.48</v>
      </c>
      <c r="I5125" s="70">
        <v>31.766200762388799</v>
      </c>
      <c r="J5125" s="74">
        <v>1250</v>
      </c>
      <c r="K5125" s="73">
        <v>33.26</v>
      </c>
      <c r="L5125" s="75">
        <v>37.582681900180397</v>
      </c>
    </row>
    <row r="5126" spans="2:12" x14ac:dyDescent="0.2">
      <c r="B5126" s="71" t="s">
        <v>7262</v>
      </c>
      <c r="C5126" s="72" t="s">
        <v>7959</v>
      </c>
      <c r="D5126" s="72" t="s">
        <v>3550</v>
      </c>
      <c r="E5126" s="72" t="s">
        <v>10118</v>
      </c>
      <c r="F5126" s="72" t="s">
        <v>9983</v>
      </c>
      <c r="G5126" s="116">
        <v>750</v>
      </c>
      <c r="H5126" s="73">
        <v>73.260000000000005</v>
      </c>
      <c r="I5126" s="70">
        <v>10.2375102375102</v>
      </c>
      <c r="J5126" s="74">
        <v>850</v>
      </c>
      <c r="K5126" s="73">
        <v>73.75</v>
      </c>
      <c r="L5126" s="75">
        <v>11.5254237288136</v>
      </c>
    </row>
    <row r="5127" spans="2:12" x14ac:dyDescent="0.2">
      <c r="B5127" s="71" t="s">
        <v>7262</v>
      </c>
      <c r="C5127" s="72" t="s">
        <v>7959</v>
      </c>
      <c r="D5127" s="72" t="s">
        <v>3261</v>
      </c>
      <c r="E5127" s="72" t="s">
        <v>10118</v>
      </c>
      <c r="F5127" s="72" t="s">
        <v>9990</v>
      </c>
      <c r="G5127" s="116">
        <v>0</v>
      </c>
      <c r="H5127" s="73">
        <v>37.72</v>
      </c>
      <c r="I5127" s="70">
        <v>0</v>
      </c>
      <c r="J5127" s="74">
        <v>0</v>
      </c>
      <c r="K5127" s="73">
        <v>38.909999999999997</v>
      </c>
      <c r="L5127" s="75">
        <v>0</v>
      </c>
    </row>
    <row r="5128" spans="2:12" x14ac:dyDescent="0.2">
      <c r="B5128" s="71" t="s">
        <v>7262</v>
      </c>
      <c r="C5128" s="72" t="s">
        <v>7959</v>
      </c>
      <c r="D5128" s="72" t="s">
        <v>3551</v>
      </c>
      <c r="E5128" s="72" t="s">
        <v>10118</v>
      </c>
      <c r="F5128" s="72" t="s">
        <v>9983</v>
      </c>
      <c r="G5128" s="116">
        <v>11300</v>
      </c>
      <c r="H5128" s="73">
        <v>168.1</v>
      </c>
      <c r="I5128" s="70">
        <v>67.221891731112393</v>
      </c>
      <c r="J5128" s="74">
        <v>11865</v>
      </c>
      <c r="K5128" s="73">
        <v>168.2</v>
      </c>
      <c r="L5128" s="75">
        <v>70.541022592152203</v>
      </c>
    </row>
    <row r="5129" spans="2:12" x14ac:dyDescent="0.2">
      <c r="B5129" s="71" t="s">
        <v>7262</v>
      </c>
      <c r="C5129" s="72" t="s">
        <v>7959</v>
      </c>
      <c r="D5129" s="72" t="s">
        <v>9068</v>
      </c>
      <c r="E5129" s="72" t="s">
        <v>10118</v>
      </c>
      <c r="F5129" s="72" t="s">
        <v>9980</v>
      </c>
      <c r="G5129" s="116">
        <v>0</v>
      </c>
      <c r="H5129" s="73">
        <v>0</v>
      </c>
      <c r="I5129" s="70">
        <v>0</v>
      </c>
      <c r="J5129" s="74">
        <v>0</v>
      </c>
      <c r="K5129" s="73">
        <v>0</v>
      </c>
      <c r="L5129" s="75">
        <v>0</v>
      </c>
    </row>
    <row r="5130" spans="2:12" x14ac:dyDescent="0.2">
      <c r="B5130" s="71" t="s">
        <v>7262</v>
      </c>
      <c r="C5130" s="72" t="s">
        <v>7959</v>
      </c>
      <c r="D5130" s="72" t="s">
        <v>9069</v>
      </c>
      <c r="E5130" s="72" t="s">
        <v>10118</v>
      </c>
      <c r="F5130" s="72" t="s">
        <v>9980</v>
      </c>
      <c r="G5130" s="116">
        <v>0</v>
      </c>
      <c r="H5130" s="73">
        <v>0</v>
      </c>
      <c r="I5130" s="70">
        <v>0</v>
      </c>
      <c r="J5130" s="74">
        <v>0</v>
      </c>
      <c r="K5130" s="73">
        <v>0</v>
      </c>
      <c r="L5130" s="75">
        <v>0</v>
      </c>
    </row>
    <row r="5131" spans="2:12" x14ac:dyDescent="0.2">
      <c r="B5131" s="71" t="s">
        <v>7262</v>
      </c>
      <c r="C5131" s="72" t="s">
        <v>7959</v>
      </c>
      <c r="D5131" s="72" t="s">
        <v>9070</v>
      </c>
      <c r="E5131" s="72" t="s">
        <v>10118</v>
      </c>
      <c r="F5131" s="72" t="s">
        <v>9990</v>
      </c>
      <c r="G5131" s="116">
        <v>0</v>
      </c>
      <c r="H5131" s="73">
        <v>13.56</v>
      </c>
      <c r="I5131" s="70">
        <v>0</v>
      </c>
      <c r="J5131" s="74">
        <v>0</v>
      </c>
      <c r="K5131" s="73">
        <v>13.66</v>
      </c>
      <c r="L5131" s="75">
        <v>0</v>
      </c>
    </row>
    <row r="5132" spans="2:12" x14ac:dyDescent="0.2">
      <c r="B5132" s="71" t="s">
        <v>7262</v>
      </c>
      <c r="C5132" s="72" t="s">
        <v>7959</v>
      </c>
      <c r="D5132" s="72" t="s">
        <v>7349</v>
      </c>
      <c r="E5132" s="72" t="s">
        <v>10118</v>
      </c>
      <c r="F5132" s="72" t="s">
        <v>9983</v>
      </c>
      <c r="G5132" s="116">
        <v>9500</v>
      </c>
      <c r="H5132" s="73">
        <v>118.5</v>
      </c>
      <c r="I5132" s="70">
        <v>80.168776371307999</v>
      </c>
      <c r="J5132" s="74">
        <v>9500</v>
      </c>
      <c r="K5132" s="73">
        <v>120.19</v>
      </c>
      <c r="L5132" s="75">
        <v>79.041517597137897</v>
      </c>
    </row>
    <row r="5133" spans="2:12" x14ac:dyDescent="0.2">
      <c r="B5133" s="71" t="s">
        <v>7262</v>
      </c>
      <c r="C5133" s="72" t="s">
        <v>7959</v>
      </c>
      <c r="D5133" s="72" t="s">
        <v>3552</v>
      </c>
      <c r="E5133" s="72" t="s">
        <v>10118</v>
      </c>
      <c r="F5133" s="72" t="s">
        <v>9983</v>
      </c>
      <c r="G5133" s="116">
        <v>4100</v>
      </c>
      <c r="H5133" s="73">
        <v>168.89</v>
      </c>
      <c r="I5133" s="70">
        <v>24.276156077920501</v>
      </c>
      <c r="J5133" s="74">
        <v>4700</v>
      </c>
      <c r="K5133" s="73">
        <v>165.73</v>
      </c>
      <c r="L5133" s="75">
        <v>28.359379713992599</v>
      </c>
    </row>
    <row r="5134" spans="2:12" x14ac:dyDescent="0.2">
      <c r="B5134" s="71" t="s">
        <v>7262</v>
      </c>
      <c r="C5134" s="72" t="s">
        <v>7959</v>
      </c>
      <c r="D5134" s="72" t="s">
        <v>5376</v>
      </c>
      <c r="E5134" s="72" t="s">
        <v>10118</v>
      </c>
      <c r="F5134" s="72" t="s">
        <v>9983</v>
      </c>
      <c r="G5134" s="116">
        <v>5000</v>
      </c>
      <c r="H5134" s="73">
        <v>111.18</v>
      </c>
      <c r="I5134" s="70">
        <v>44.972117287281897</v>
      </c>
      <c r="J5134" s="74">
        <v>5000</v>
      </c>
      <c r="K5134" s="73">
        <v>113.16</v>
      </c>
      <c r="L5134" s="75">
        <v>44.185224460940297</v>
      </c>
    </row>
    <row r="5135" spans="2:12" x14ac:dyDescent="0.2">
      <c r="B5135" s="71" t="s">
        <v>7262</v>
      </c>
      <c r="C5135" s="72" t="s">
        <v>7959</v>
      </c>
      <c r="D5135" s="72" t="s">
        <v>9071</v>
      </c>
      <c r="E5135" s="72" t="s">
        <v>10118</v>
      </c>
      <c r="F5135" s="72" t="s">
        <v>9980</v>
      </c>
      <c r="G5135" s="116">
        <v>1827</v>
      </c>
      <c r="H5135" s="73">
        <v>132.16999999999999</v>
      </c>
      <c r="I5135" s="70">
        <v>13.8231066051298</v>
      </c>
      <c r="J5135" s="74">
        <v>2192</v>
      </c>
      <c r="K5135" s="73">
        <v>132.96</v>
      </c>
      <c r="L5135" s="75">
        <v>16.4861612515042</v>
      </c>
    </row>
    <row r="5136" spans="2:12" x14ac:dyDescent="0.2">
      <c r="B5136" s="71" t="s">
        <v>7262</v>
      </c>
      <c r="C5136" s="72" t="s">
        <v>7959</v>
      </c>
      <c r="D5136" s="72" t="s">
        <v>6084</v>
      </c>
      <c r="E5136" s="72" t="s">
        <v>10118</v>
      </c>
      <c r="F5136" s="72" t="s">
        <v>9980</v>
      </c>
      <c r="G5136" s="116">
        <v>0</v>
      </c>
      <c r="H5136" s="73">
        <v>0</v>
      </c>
      <c r="I5136" s="70">
        <v>0</v>
      </c>
      <c r="J5136" s="74">
        <v>0</v>
      </c>
      <c r="K5136" s="73">
        <v>0</v>
      </c>
      <c r="L5136" s="75">
        <v>0</v>
      </c>
    </row>
    <row r="5137" spans="2:12" x14ac:dyDescent="0.2">
      <c r="B5137" s="71" t="s">
        <v>7262</v>
      </c>
      <c r="C5137" s="72" t="s">
        <v>7959</v>
      </c>
      <c r="D5137" s="72" t="s">
        <v>3553</v>
      </c>
      <c r="E5137" s="72" t="s">
        <v>10118</v>
      </c>
      <c r="F5137" s="72" t="s">
        <v>9983</v>
      </c>
      <c r="G5137" s="116">
        <v>3600</v>
      </c>
      <c r="H5137" s="73">
        <v>111.87</v>
      </c>
      <c r="I5137" s="70">
        <v>32.1802091713596</v>
      </c>
      <c r="J5137" s="74">
        <v>3600</v>
      </c>
      <c r="K5137" s="73">
        <v>113.65</v>
      </c>
      <c r="L5137" s="75">
        <v>31.676198856137301</v>
      </c>
    </row>
    <row r="5138" spans="2:12" x14ac:dyDescent="0.2">
      <c r="B5138" s="71" t="s">
        <v>7262</v>
      </c>
      <c r="C5138" s="72" t="s">
        <v>7959</v>
      </c>
      <c r="D5138" s="72" t="s">
        <v>9072</v>
      </c>
      <c r="E5138" s="72" t="s">
        <v>10118</v>
      </c>
      <c r="F5138" s="72" t="s">
        <v>9990</v>
      </c>
      <c r="G5138" s="116">
        <v>0</v>
      </c>
      <c r="H5138" s="73">
        <v>5.74</v>
      </c>
      <c r="I5138" s="70">
        <v>0</v>
      </c>
      <c r="J5138" s="74">
        <v>0</v>
      </c>
      <c r="K5138" s="73">
        <v>6.93</v>
      </c>
      <c r="L5138" s="75">
        <v>0</v>
      </c>
    </row>
    <row r="5139" spans="2:12" x14ac:dyDescent="0.2">
      <c r="B5139" s="71" t="s">
        <v>7262</v>
      </c>
      <c r="C5139" s="72" t="s">
        <v>7959</v>
      </c>
      <c r="D5139" s="72" t="s">
        <v>3554</v>
      </c>
      <c r="E5139" s="72" t="s">
        <v>10118</v>
      </c>
      <c r="F5139" s="72" t="s">
        <v>9983</v>
      </c>
      <c r="G5139" s="116">
        <v>54443</v>
      </c>
      <c r="H5139" s="73">
        <v>979.31</v>
      </c>
      <c r="I5139" s="70">
        <v>55.593223800430899</v>
      </c>
      <c r="J5139" s="74">
        <v>65616</v>
      </c>
      <c r="K5139" s="73">
        <v>985.35</v>
      </c>
      <c r="L5139" s="75">
        <v>66.591566448470104</v>
      </c>
    </row>
    <row r="5140" spans="2:12" x14ac:dyDescent="0.2">
      <c r="B5140" s="71" t="s">
        <v>7262</v>
      </c>
      <c r="C5140" s="72" t="s">
        <v>7959</v>
      </c>
      <c r="D5140" s="72" t="s">
        <v>9073</v>
      </c>
      <c r="E5140" s="72" t="s">
        <v>10118</v>
      </c>
      <c r="F5140" s="72" t="s">
        <v>9990</v>
      </c>
      <c r="G5140" s="116">
        <v>0</v>
      </c>
      <c r="H5140" s="73">
        <v>44.85</v>
      </c>
      <c r="I5140" s="70">
        <v>0</v>
      </c>
      <c r="J5140" s="74">
        <v>0</v>
      </c>
      <c r="K5140" s="73">
        <v>46.33</v>
      </c>
      <c r="L5140" s="75">
        <v>0</v>
      </c>
    </row>
    <row r="5141" spans="2:12" x14ac:dyDescent="0.2">
      <c r="B5141" s="71" t="s">
        <v>7262</v>
      </c>
      <c r="C5141" s="72" t="s">
        <v>7959</v>
      </c>
      <c r="D5141" s="72" t="s">
        <v>9074</v>
      </c>
      <c r="E5141" s="72" t="s">
        <v>10118</v>
      </c>
      <c r="F5141" s="72" t="s">
        <v>9990</v>
      </c>
      <c r="G5141" s="116">
        <v>0</v>
      </c>
      <c r="H5141" s="73">
        <v>0</v>
      </c>
      <c r="I5141" s="70">
        <v>0</v>
      </c>
      <c r="J5141" s="74">
        <v>0</v>
      </c>
      <c r="K5141" s="73">
        <v>0</v>
      </c>
      <c r="L5141" s="75">
        <v>0</v>
      </c>
    </row>
    <row r="5142" spans="2:12" x14ac:dyDescent="0.2">
      <c r="B5142" s="71" t="s">
        <v>7262</v>
      </c>
      <c r="C5142" s="72" t="s">
        <v>7959</v>
      </c>
      <c r="D5142" s="72" t="s">
        <v>3555</v>
      </c>
      <c r="E5142" s="72" t="s">
        <v>10118</v>
      </c>
      <c r="F5142" s="72" t="s">
        <v>9983</v>
      </c>
      <c r="G5142" s="116">
        <v>779587</v>
      </c>
      <c r="H5142" s="73">
        <v>7581.32</v>
      </c>
      <c r="I5142" s="70">
        <v>102.829982113933</v>
      </c>
      <c r="J5142" s="74">
        <v>801913</v>
      </c>
      <c r="K5142" s="73">
        <v>7798.43</v>
      </c>
      <c r="L5142" s="75">
        <v>102.830056819129</v>
      </c>
    </row>
    <row r="5143" spans="2:12" x14ac:dyDescent="0.2">
      <c r="B5143" s="71" t="s">
        <v>7262</v>
      </c>
      <c r="C5143" s="72" t="s">
        <v>7959</v>
      </c>
      <c r="D5143" s="72" t="s">
        <v>3556</v>
      </c>
      <c r="E5143" s="72" t="s">
        <v>10118</v>
      </c>
      <c r="F5143" s="72" t="s">
        <v>9983</v>
      </c>
      <c r="G5143" s="116">
        <v>750</v>
      </c>
      <c r="H5143" s="73">
        <v>69.099999999999994</v>
      </c>
      <c r="I5143" s="70">
        <v>10.853835021707701</v>
      </c>
      <c r="J5143" s="74">
        <v>950</v>
      </c>
      <c r="K5143" s="73">
        <v>72.47</v>
      </c>
      <c r="L5143" s="75">
        <v>13.108872636953199</v>
      </c>
    </row>
    <row r="5144" spans="2:12" x14ac:dyDescent="0.2">
      <c r="B5144" s="71" t="s">
        <v>7262</v>
      </c>
      <c r="C5144" s="72" t="s">
        <v>7959</v>
      </c>
      <c r="D5144" s="72" t="s">
        <v>1251</v>
      </c>
      <c r="E5144" s="72" t="s">
        <v>10118</v>
      </c>
      <c r="F5144" s="72" t="s">
        <v>9983</v>
      </c>
      <c r="G5144" s="116">
        <v>13050</v>
      </c>
      <c r="H5144" s="73">
        <v>390.36</v>
      </c>
      <c r="I5144" s="70">
        <v>33.430679372886601</v>
      </c>
      <c r="J5144" s="74">
        <v>15495</v>
      </c>
      <c r="K5144" s="73">
        <v>392.44</v>
      </c>
      <c r="L5144" s="75">
        <v>39.483742737743299</v>
      </c>
    </row>
    <row r="5145" spans="2:12" x14ac:dyDescent="0.2">
      <c r="B5145" s="71" t="s">
        <v>7262</v>
      </c>
      <c r="C5145" s="72" t="s">
        <v>7959</v>
      </c>
      <c r="D5145" s="72" t="s">
        <v>3558</v>
      </c>
      <c r="E5145" s="72" t="s">
        <v>10118</v>
      </c>
      <c r="F5145" s="72" t="s">
        <v>9983</v>
      </c>
      <c r="G5145" s="116">
        <v>3985</v>
      </c>
      <c r="H5145" s="73">
        <v>207.5</v>
      </c>
      <c r="I5145" s="70">
        <v>19.204819277108399</v>
      </c>
      <c r="J5145" s="74">
        <v>4385</v>
      </c>
      <c r="K5145" s="73">
        <v>208.99</v>
      </c>
      <c r="L5145" s="75">
        <v>20.9818651610125</v>
      </c>
    </row>
    <row r="5146" spans="2:12" x14ac:dyDescent="0.2">
      <c r="B5146" s="71" t="s">
        <v>7262</v>
      </c>
      <c r="C5146" s="72" t="s">
        <v>7959</v>
      </c>
      <c r="D5146" s="72" t="s">
        <v>3559</v>
      </c>
      <c r="E5146" s="72" t="s">
        <v>10118</v>
      </c>
      <c r="F5146" s="72" t="s">
        <v>9983</v>
      </c>
      <c r="G5146" s="116">
        <v>285785</v>
      </c>
      <c r="H5146" s="73">
        <v>2427.7800000000002</v>
      </c>
      <c r="I5146" s="70">
        <v>117.71453756106401</v>
      </c>
      <c r="J5146" s="74">
        <v>298950</v>
      </c>
      <c r="K5146" s="73">
        <v>2490.7399999999998</v>
      </c>
      <c r="L5146" s="75">
        <v>120.024571011025</v>
      </c>
    </row>
    <row r="5147" spans="2:12" x14ac:dyDescent="0.2">
      <c r="B5147" s="71" t="s">
        <v>7262</v>
      </c>
      <c r="C5147" s="72" t="s">
        <v>7959</v>
      </c>
      <c r="D5147" s="72" t="s">
        <v>9075</v>
      </c>
      <c r="E5147" s="72" t="s">
        <v>10118</v>
      </c>
      <c r="F5147" s="72" t="s">
        <v>9980</v>
      </c>
      <c r="G5147" s="116">
        <v>0</v>
      </c>
      <c r="H5147" s="73">
        <v>0</v>
      </c>
      <c r="I5147" s="70">
        <v>0</v>
      </c>
      <c r="J5147" s="74">
        <v>0</v>
      </c>
      <c r="K5147" s="73">
        <v>0</v>
      </c>
      <c r="L5147" s="75">
        <v>0</v>
      </c>
    </row>
    <row r="5148" spans="2:12" x14ac:dyDescent="0.2">
      <c r="B5148" s="71" t="s">
        <v>7262</v>
      </c>
      <c r="C5148" s="72" t="s">
        <v>7959</v>
      </c>
      <c r="D5148" s="72" t="s">
        <v>9076</v>
      </c>
      <c r="E5148" s="72" t="s">
        <v>10118</v>
      </c>
      <c r="F5148" s="72" t="s">
        <v>9990</v>
      </c>
      <c r="G5148" s="116">
        <v>0</v>
      </c>
      <c r="H5148" s="73">
        <v>38.81</v>
      </c>
      <c r="I5148" s="70">
        <v>0</v>
      </c>
      <c r="J5148" s="74">
        <v>0</v>
      </c>
      <c r="K5148" s="73">
        <v>39.9</v>
      </c>
      <c r="L5148" s="75">
        <v>0</v>
      </c>
    </row>
    <row r="5149" spans="2:12" x14ac:dyDescent="0.2">
      <c r="B5149" s="71" t="s">
        <v>7262</v>
      </c>
      <c r="C5149" s="72" t="s">
        <v>7959</v>
      </c>
      <c r="D5149" s="72" t="s">
        <v>3560</v>
      </c>
      <c r="E5149" s="72" t="s">
        <v>10118</v>
      </c>
      <c r="F5149" s="72" t="s">
        <v>9983</v>
      </c>
      <c r="G5149" s="116">
        <v>9000</v>
      </c>
      <c r="H5149" s="73">
        <v>260.57</v>
      </c>
      <c r="I5149" s="70">
        <v>34.539663046398303</v>
      </c>
      <c r="J5149" s="74">
        <v>9000</v>
      </c>
      <c r="K5149" s="73">
        <v>259.77999999999997</v>
      </c>
      <c r="L5149" s="75">
        <v>34.644699360997798</v>
      </c>
    </row>
    <row r="5150" spans="2:12" x14ac:dyDescent="0.2">
      <c r="B5150" s="71" t="s">
        <v>7262</v>
      </c>
      <c r="C5150" s="72" t="s">
        <v>7959</v>
      </c>
      <c r="D5150" s="72" t="s">
        <v>3561</v>
      </c>
      <c r="E5150" s="72" t="s">
        <v>10118</v>
      </c>
      <c r="F5150" s="72" t="s">
        <v>9983</v>
      </c>
      <c r="G5150" s="116">
        <v>1310</v>
      </c>
      <c r="H5150" s="73">
        <v>74.25</v>
      </c>
      <c r="I5150" s="70">
        <v>17.643097643097601</v>
      </c>
      <c r="J5150" s="74">
        <v>1360</v>
      </c>
      <c r="K5150" s="73">
        <v>73.459999999999994</v>
      </c>
      <c r="L5150" s="75">
        <v>18.513476722025601</v>
      </c>
    </row>
    <row r="5151" spans="2:12" x14ac:dyDescent="0.2">
      <c r="B5151" s="71" t="s">
        <v>7262</v>
      </c>
      <c r="C5151" s="72" t="s">
        <v>7959</v>
      </c>
      <c r="D5151" s="72" t="s">
        <v>3562</v>
      </c>
      <c r="E5151" s="72" t="s">
        <v>10118</v>
      </c>
      <c r="F5151" s="72" t="s">
        <v>9983</v>
      </c>
      <c r="G5151" s="116">
        <v>52500</v>
      </c>
      <c r="H5151" s="73">
        <v>1703.59</v>
      </c>
      <c r="I5151" s="70">
        <v>30.817274109380801</v>
      </c>
      <c r="J5151" s="74">
        <v>52500</v>
      </c>
      <c r="K5151" s="73">
        <v>1732.8</v>
      </c>
      <c r="L5151" s="75">
        <v>30.297783933518001</v>
      </c>
    </row>
    <row r="5152" spans="2:12" x14ac:dyDescent="0.2">
      <c r="B5152" s="71" t="s">
        <v>7262</v>
      </c>
      <c r="C5152" s="72" t="s">
        <v>7959</v>
      </c>
      <c r="D5152" s="72" t="s">
        <v>6043</v>
      </c>
      <c r="E5152" s="72" t="s">
        <v>10118</v>
      </c>
      <c r="F5152" s="72" t="s">
        <v>9983</v>
      </c>
      <c r="G5152" s="116">
        <v>6250</v>
      </c>
      <c r="H5152" s="73">
        <v>150.18</v>
      </c>
      <c r="I5152" s="70">
        <v>41.616726594752997</v>
      </c>
      <c r="J5152" s="74">
        <v>6250</v>
      </c>
      <c r="K5152" s="73">
        <v>149.29</v>
      </c>
      <c r="L5152" s="75">
        <v>41.864826847076202</v>
      </c>
    </row>
    <row r="5153" spans="2:12" x14ac:dyDescent="0.2">
      <c r="B5153" s="71" t="s">
        <v>7262</v>
      </c>
      <c r="C5153" s="72" t="s">
        <v>7959</v>
      </c>
      <c r="D5153" s="72" t="s">
        <v>3563</v>
      </c>
      <c r="E5153" s="72" t="s">
        <v>10118</v>
      </c>
      <c r="F5153" s="72" t="s">
        <v>9983</v>
      </c>
      <c r="G5153" s="116">
        <v>3400</v>
      </c>
      <c r="H5153" s="73">
        <v>225.92</v>
      </c>
      <c r="I5153" s="70">
        <v>15.049575070821501</v>
      </c>
      <c r="J5153" s="74">
        <v>3450</v>
      </c>
      <c r="K5153" s="73">
        <v>228.39</v>
      </c>
      <c r="L5153" s="75">
        <v>15.105740181268899</v>
      </c>
    </row>
    <row r="5154" spans="2:12" x14ac:dyDescent="0.2">
      <c r="B5154" s="71" t="s">
        <v>7262</v>
      </c>
      <c r="C5154" s="72" t="s">
        <v>7959</v>
      </c>
      <c r="D5154" s="72" t="s">
        <v>3564</v>
      </c>
      <c r="E5154" s="72" t="s">
        <v>10118</v>
      </c>
      <c r="F5154" s="72" t="s">
        <v>9983</v>
      </c>
      <c r="G5154" s="116">
        <v>1010</v>
      </c>
      <c r="H5154" s="73">
        <v>119.79</v>
      </c>
      <c r="I5154" s="70">
        <v>8.4314216545621505</v>
      </c>
      <c r="J5154" s="74">
        <v>1030</v>
      </c>
      <c r="K5154" s="73">
        <v>120.28</v>
      </c>
      <c r="L5154" s="75">
        <v>8.5633521782507493</v>
      </c>
    </row>
    <row r="5155" spans="2:12" x14ac:dyDescent="0.2">
      <c r="B5155" s="71" t="s">
        <v>7262</v>
      </c>
      <c r="C5155" s="72" t="s">
        <v>7959</v>
      </c>
      <c r="D5155" s="72" t="s">
        <v>3565</v>
      </c>
      <c r="E5155" s="72" t="s">
        <v>10118</v>
      </c>
      <c r="F5155" s="72" t="s">
        <v>9983</v>
      </c>
      <c r="G5155" s="116">
        <v>7875</v>
      </c>
      <c r="H5155" s="73">
        <v>192.06</v>
      </c>
      <c r="I5155" s="70">
        <v>41.002811621368302</v>
      </c>
      <c r="J5155" s="74">
        <v>8875</v>
      </c>
      <c r="K5155" s="73">
        <v>192.16</v>
      </c>
      <c r="L5155" s="75">
        <v>46.185470441298897</v>
      </c>
    </row>
    <row r="5156" spans="2:12" x14ac:dyDescent="0.2">
      <c r="B5156" s="71" t="s">
        <v>7262</v>
      </c>
      <c r="C5156" s="72" t="s">
        <v>7959</v>
      </c>
      <c r="D5156" s="72" t="s">
        <v>3566</v>
      </c>
      <c r="E5156" s="72" t="s">
        <v>10118</v>
      </c>
      <c r="F5156" s="72" t="s">
        <v>9983</v>
      </c>
      <c r="G5156" s="116">
        <v>3600</v>
      </c>
      <c r="H5156" s="73">
        <v>86.13</v>
      </c>
      <c r="I5156" s="70">
        <v>41.797283176593503</v>
      </c>
      <c r="J5156" s="74">
        <v>3650</v>
      </c>
      <c r="K5156" s="73">
        <v>87.42</v>
      </c>
      <c r="L5156" s="75">
        <v>41.752459391443601</v>
      </c>
    </row>
    <row r="5157" spans="2:12" x14ac:dyDescent="0.2">
      <c r="B5157" s="71" t="s">
        <v>7262</v>
      </c>
      <c r="C5157" s="72" t="s">
        <v>7959</v>
      </c>
      <c r="D5157" s="72" t="s">
        <v>3567</v>
      </c>
      <c r="E5157" s="72" t="s">
        <v>10118</v>
      </c>
      <c r="F5157" s="72" t="s">
        <v>9983</v>
      </c>
      <c r="G5157" s="116">
        <v>194463</v>
      </c>
      <c r="H5157" s="73">
        <v>2739.33</v>
      </c>
      <c r="I5157" s="70">
        <v>70.989256497026602</v>
      </c>
      <c r="J5157" s="74">
        <v>197761</v>
      </c>
      <c r="K5157" s="73">
        <v>2785.76</v>
      </c>
      <c r="L5157" s="75">
        <v>70.989963241628899</v>
      </c>
    </row>
    <row r="5158" spans="2:12" x14ac:dyDescent="0.2">
      <c r="B5158" s="71" t="s">
        <v>7262</v>
      </c>
      <c r="C5158" s="72" t="s">
        <v>7959</v>
      </c>
      <c r="D5158" s="72" t="s">
        <v>9077</v>
      </c>
      <c r="E5158" s="72" t="s">
        <v>10118</v>
      </c>
      <c r="F5158" s="72" t="s">
        <v>9990</v>
      </c>
      <c r="G5158" s="116">
        <v>0</v>
      </c>
      <c r="H5158" s="73">
        <v>33.26</v>
      </c>
      <c r="I5158" s="70">
        <v>0</v>
      </c>
      <c r="J5158" s="74">
        <v>0</v>
      </c>
      <c r="K5158" s="73">
        <v>34.35</v>
      </c>
      <c r="L5158" s="75">
        <v>0</v>
      </c>
    </row>
    <row r="5159" spans="2:12" x14ac:dyDescent="0.2">
      <c r="B5159" s="71" t="s">
        <v>7262</v>
      </c>
      <c r="C5159" s="72" t="s">
        <v>7959</v>
      </c>
      <c r="D5159" s="72" t="s">
        <v>8034</v>
      </c>
      <c r="E5159" s="72" t="s">
        <v>10118</v>
      </c>
      <c r="F5159" s="72" t="s">
        <v>9990</v>
      </c>
      <c r="G5159" s="116">
        <v>0</v>
      </c>
      <c r="H5159" s="73">
        <v>26.63</v>
      </c>
      <c r="I5159" s="70">
        <v>0</v>
      </c>
      <c r="J5159" s="74">
        <v>0</v>
      </c>
      <c r="K5159" s="73">
        <v>26.73</v>
      </c>
      <c r="L5159" s="75">
        <v>0</v>
      </c>
    </row>
    <row r="5160" spans="2:12" x14ac:dyDescent="0.2">
      <c r="B5160" s="71" t="s">
        <v>7262</v>
      </c>
      <c r="C5160" s="72" t="s">
        <v>7959</v>
      </c>
      <c r="D5160" s="72" t="s">
        <v>9078</v>
      </c>
      <c r="E5160" s="72" t="s">
        <v>10118</v>
      </c>
      <c r="F5160" s="72" t="s">
        <v>9980</v>
      </c>
      <c r="G5160" s="116">
        <v>0</v>
      </c>
      <c r="H5160" s="73">
        <v>0</v>
      </c>
      <c r="I5160" s="70">
        <v>0</v>
      </c>
      <c r="J5160" s="74">
        <v>0</v>
      </c>
      <c r="K5160" s="73">
        <v>0</v>
      </c>
      <c r="L5160" s="75">
        <v>0</v>
      </c>
    </row>
    <row r="5161" spans="2:12" x14ac:dyDescent="0.2">
      <c r="B5161" s="71" t="s">
        <v>7262</v>
      </c>
      <c r="C5161" s="72" t="s">
        <v>7959</v>
      </c>
      <c r="D5161" s="72" t="s">
        <v>3568</v>
      </c>
      <c r="E5161" s="72" t="s">
        <v>10118</v>
      </c>
      <c r="F5161" s="72" t="s">
        <v>9983</v>
      </c>
      <c r="G5161" s="116">
        <v>21150</v>
      </c>
      <c r="H5161" s="73">
        <v>486.58</v>
      </c>
      <c r="I5161" s="70">
        <v>43.4666447449546</v>
      </c>
      <c r="J5161" s="74">
        <v>21288</v>
      </c>
      <c r="K5161" s="73">
        <v>489.75</v>
      </c>
      <c r="L5161" s="75">
        <v>43.467075038284797</v>
      </c>
    </row>
    <row r="5162" spans="2:12" x14ac:dyDescent="0.2">
      <c r="B5162" s="71" t="s">
        <v>7262</v>
      </c>
      <c r="C5162" s="72" t="s">
        <v>7959</v>
      </c>
      <c r="D5162" s="72" t="s">
        <v>3569</v>
      </c>
      <c r="E5162" s="72" t="s">
        <v>10118</v>
      </c>
      <c r="F5162" s="72" t="s">
        <v>9983</v>
      </c>
      <c r="G5162" s="116">
        <v>3500</v>
      </c>
      <c r="H5162" s="73">
        <v>87.02</v>
      </c>
      <c r="I5162" s="70">
        <v>40.220638933578499</v>
      </c>
      <c r="J5162" s="74">
        <v>900</v>
      </c>
      <c r="K5162" s="73">
        <v>88.01</v>
      </c>
      <c r="L5162" s="75">
        <v>10.2261106692421</v>
      </c>
    </row>
    <row r="5163" spans="2:12" x14ac:dyDescent="0.2">
      <c r="B5163" s="71" t="s">
        <v>7262</v>
      </c>
      <c r="C5163" s="72" t="s">
        <v>7959</v>
      </c>
      <c r="D5163" s="72" t="s">
        <v>3570</v>
      </c>
      <c r="E5163" s="72" t="s">
        <v>10118</v>
      </c>
      <c r="F5163" s="72" t="s">
        <v>9983</v>
      </c>
      <c r="G5163" s="116">
        <v>2040</v>
      </c>
      <c r="H5163" s="73">
        <v>94.25</v>
      </c>
      <c r="I5163" s="70">
        <v>21.6445623342175</v>
      </c>
      <c r="J5163" s="74">
        <v>2040</v>
      </c>
      <c r="K5163" s="73">
        <v>95.04</v>
      </c>
      <c r="L5163" s="75">
        <v>21.464646464646499</v>
      </c>
    </row>
    <row r="5164" spans="2:12" x14ac:dyDescent="0.2">
      <c r="B5164" s="71" t="s">
        <v>7262</v>
      </c>
      <c r="C5164" s="72" t="s">
        <v>7959</v>
      </c>
      <c r="D5164" s="72" t="s">
        <v>5591</v>
      </c>
      <c r="E5164" s="72" t="s">
        <v>10118</v>
      </c>
      <c r="F5164" s="72" t="s">
        <v>9980</v>
      </c>
      <c r="G5164" s="116">
        <v>0</v>
      </c>
      <c r="H5164" s="73">
        <v>0</v>
      </c>
      <c r="I5164" s="70">
        <v>0</v>
      </c>
      <c r="J5164" s="74">
        <v>0</v>
      </c>
      <c r="K5164" s="73">
        <v>0</v>
      </c>
      <c r="L5164" s="75">
        <v>0</v>
      </c>
    </row>
    <row r="5165" spans="2:12" x14ac:dyDescent="0.2">
      <c r="B5165" s="71" t="s">
        <v>7262</v>
      </c>
      <c r="C5165" s="72" t="s">
        <v>7959</v>
      </c>
      <c r="D5165" s="72" t="s">
        <v>3571</v>
      </c>
      <c r="E5165" s="72" t="s">
        <v>10118</v>
      </c>
      <c r="F5165" s="72" t="s">
        <v>9983</v>
      </c>
      <c r="G5165" s="116">
        <v>3800</v>
      </c>
      <c r="H5165" s="73">
        <v>216.61</v>
      </c>
      <c r="I5165" s="70">
        <v>17.5430497206962</v>
      </c>
      <c r="J5165" s="74">
        <v>5740</v>
      </c>
      <c r="K5165" s="73">
        <v>218.49</v>
      </c>
      <c r="L5165" s="75">
        <v>26.271225227699201</v>
      </c>
    </row>
    <row r="5166" spans="2:12" x14ac:dyDescent="0.2">
      <c r="B5166" s="71" t="s">
        <v>7262</v>
      </c>
      <c r="C5166" s="72" t="s">
        <v>7959</v>
      </c>
      <c r="D5166" s="72" t="s">
        <v>3572</v>
      </c>
      <c r="E5166" s="72" t="s">
        <v>10118</v>
      </c>
      <c r="F5166" s="72" t="s">
        <v>9983</v>
      </c>
      <c r="G5166" s="116">
        <v>6150</v>
      </c>
      <c r="H5166" s="73">
        <v>182.75</v>
      </c>
      <c r="I5166" s="70">
        <v>33.652530779753803</v>
      </c>
      <c r="J5166" s="74">
        <v>6269</v>
      </c>
      <c r="K5166" s="73">
        <v>183.05</v>
      </c>
      <c r="L5166" s="75">
        <v>34.247473367932301</v>
      </c>
    </row>
    <row r="5167" spans="2:12" x14ac:dyDescent="0.2">
      <c r="B5167" s="71" t="s">
        <v>7262</v>
      </c>
      <c r="C5167" s="72" t="s">
        <v>7959</v>
      </c>
      <c r="D5167" s="72" t="s">
        <v>3573</v>
      </c>
      <c r="E5167" s="72" t="s">
        <v>10118</v>
      </c>
      <c r="F5167" s="72" t="s">
        <v>9983</v>
      </c>
      <c r="G5167" s="116">
        <v>28800</v>
      </c>
      <c r="H5167" s="73">
        <v>415.5</v>
      </c>
      <c r="I5167" s="70">
        <v>69.314079422382704</v>
      </c>
      <c r="J5167" s="74">
        <v>31000</v>
      </c>
      <c r="K5167" s="73">
        <v>414.31</v>
      </c>
      <c r="L5167" s="75">
        <v>74.823200019309198</v>
      </c>
    </row>
    <row r="5168" spans="2:12" x14ac:dyDescent="0.2">
      <c r="B5168" s="71" t="s">
        <v>7262</v>
      </c>
      <c r="C5168" s="72" t="s">
        <v>7959</v>
      </c>
      <c r="D5168" s="72" t="s">
        <v>7433</v>
      </c>
      <c r="E5168" s="72" t="s">
        <v>10118</v>
      </c>
      <c r="F5168" s="72" t="s">
        <v>9983</v>
      </c>
      <c r="G5168" s="116">
        <v>5010</v>
      </c>
      <c r="H5168" s="73">
        <v>186.91</v>
      </c>
      <c r="I5168" s="70">
        <v>26.804344336846601</v>
      </c>
      <c r="J5168" s="74">
        <v>5010</v>
      </c>
      <c r="K5168" s="73">
        <v>191.07</v>
      </c>
      <c r="L5168" s="75">
        <v>26.220756790705</v>
      </c>
    </row>
    <row r="5169" spans="2:12" x14ac:dyDescent="0.2">
      <c r="B5169" s="71" t="s">
        <v>7262</v>
      </c>
      <c r="C5169" s="72" t="s">
        <v>7959</v>
      </c>
      <c r="D5169" s="72" t="s">
        <v>4970</v>
      </c>
      <c r="E5169" s="72" t="s">
        <v>10118</v>
      </c>
      <c r="F5169" s="72" t="s">
        <v>9983</v>
      </c>
      <c r="G5169" s="116">
        <v>3020</v>
      </c>
      <c r="H5169" s="73">
        <v>127.91</v>
      </c>
      <c r="I5169" s="70">
        <v>23.610351028066599</v>
      </c>
      <c r="J5169" s="74">
        <v>3120</v>
      </c>
      <c r="K5169" s="73">
        <v>129.29</v>
      </c>
      <c r="L5169" s="75">
        <v>24.131796736019801</v>
      </c>
    </row>
    <row r="5170" spans="2:12" x14ac:dyDescent="0.2">
      <c r="B5170" s="71" t="s">
        <v>7262</v>
      </c>
      <c r="C5170" s="72" t="s">
        <v>7959</v>
      </c>
      <c r="D5170" s="72" t="s">
        <v>9079</v>
      </c>
      <c r="E5170" s="72" t="s">
        <v>10118</v>
      </c>
      <c r="F5170" s="72" t="s">
        <v>9990</v>
      </c>
      <c r="G5170" s="116">
        <v>0</v>
      </c>
      <c r="H5170" s="73">
        <v>44.35</v>
      </c>
      <c r="I5170" s="70">
        <v>0</v>
      </c>
      <c r="J5170" s="74">
        <v>0</v>
      </c>
      <c r="K5170" s="73">
        <v>44.15</v>
      </c>
      <c r="L5170" s="75">
        <v>0</v>
      </c>
    </row>
    <row r="5171" spans="2:12" x14ac:dyDescent="0.2">
      <c r="B5171" s="71" t="s">
        <v>7262</v>
      </c>
      <c r="C5171" s="72" t="s">
        <v>7959</v>
      </c>
      <c r="D5171" s="72" t="s">
        <v>9080</v>
      </c>
      <c r="E5171" s="72" t="s">
        <v>10118</v>
      </c>
      <c r="F5171" s="72" t="s">
        <v>9990</v>
      </c>
      <c r="G5171" s="116">
        <v>0</v>
      </c>
      <c r="H5171" s="73">
        <v>29.6</v>
      </c>
      <c r="I5171" s="70">
        <v>0</v>
      </c>
      <c r="J5171" s="74">
        <v>0</v>
      </c>
      <c r="K5171" s="73">
        <v>30.1</v>
      </c>
      <c r="L5171" s="75">
        <v>0</v>
      </c>
    </row>
    <row r="5172" spans="2:12" x14ac:dyDescent="0.2">
      <c r="B5172" s="71" t="s">
        <v>7262</v>
      </c>
      <c r="C5172" s="72" t="s">
        <v>7959</v>
      </c>
      <c r="D5172" s="72" t="s">
        <v>9081</v>
      </c>
      <c r="E5172" s="72" t="s">
        <v>10118</v>
      </c>
      <c r="F5172" s="72" t="s">
        <v>9980</v>
      </c>
      <c r="G5172" s="116">
        <v>8129</v>
      </c>
      <c r="H5172" s="73">
        <v>322.64</v>
      </c>
      <c r="I5172" s="70">
        <v>25.1952640714109</v>
      </c>
      <c r="J5172" s="74">
        <v>8129</v>
      </c>
      <c r="K5172" s="73">
        <v>324.43</v>
      </c>
      <c r="L5172" s="75">
        <v>25.056252504392301</v>
      </c>
    </row>
    <row r="5173" spans="2:12" x14ac:dyDescent="0.2">
      <c r="B5173" s="71" t="s">
        <v>7263</v>
      </c>
      <c r="C5173" s="72" t="s">
        <v>7960</v>
      </c>
      <c r="D5173" s="72" t="s">
        <v>2829</v>
      </c>
      <c r="E5173" s="72" t="s">
        <v>10119</v>
      </c>
      <c r="F5173" s="72" t="s">
        <v>9983</v>
      </c>
      <c r="G5173" s="116">
        <v>77010</v>
      </c>
      <c r="H5173" s="73">
        <v>1114</v>
      </c>
      <c r="I5173" s="70">
        <v>69.129263913824104</v>
      </c>
      <c r="J5173" s="74">
        <v>22010</v>
      </c>
      <c r="K5173" s="73">
        <v>1108</v>
      </c>
      <c r="L5173" s="75">
        <v>19.8646209386282</v>
      </c>
    </row>
    <row r="5174" spans="2:12" x14ac:dyDescent="0.2">
      <c r="B5174" s="71" t="s">
        <v>7263</v>
      </c>
      <c r="C5174" s="72" t="s">
        <v>7960</v>
      </c>
      <c r="D5174" s="72" t="s">
        <v>2830</v>
      </c>
      <c r="E5174" s="72" t="s">
        <v>10119</v>
      </c>
      <c r="F5174" s="72" t="s">
        <v>9983</v>
      </c>
      <c r="G5174" s="116">
        <v>3980</v>
      </c>
      <c r="H5174" s="73">
        <v>219</v>
      </c>
      <c r="I5174" s="70">
        <v>18.1735159817352</v>
      </c>
      <c r="J5174" s="74">
        <v>3980</v>
      </c>
      <c r="K5174" s="73">
        <v>216</v>
      </c>
      <c r="L5174" s="75">
        <v>18.425925925925899</v>
      </c>
    </row>
    <row r="5175" spans="2:12" x14ac:dyDescent="0.2">
      <c r="B5175" s="71" t="s">
        <v>7263</v>
      </c>
      <c r="C5175" s="72" t="s">
        <v>7960</v>
      </c>
      <c r="D5175" s="72" t="s">
        <v>2831</v>
      </c>
      <c r="E5175" s="72" t="s">
        <v>10119</v>
      </c>
      <c r="F5175" s="72" t="s">
        <v>9983</v>
      </c>
      <c r="G5175" s="116">
        <v>8010</v>
      </c>
      <c r="H5175" s="73">
        <v>471</v>
      </c>
      <c r="I5175" s="70">
        <v>17.006369426751601</v>
      </c>
      <c r="J5175" s="74">
        <v>8130</v>
      </c>
      <c r="K5175" s="73">
        <v>478</v>
      </c>
      <c r="L5175" s="75">
        <v>17.008368200836799</v>
      </c>
    </row>
    <row r="5176" spans="2:12" x14ac:dyDescent="0.2">
      <c r="B5176" s="71" t="s">
        <v>7263</v>
      </c>
      <c r="C5176" s="72" t="s">
        <v>7960</v>
      </c>
      <c r="D5176" s="72" t="s">
        <v>2832</v>
      </c>
      <c r="E5176" s="72" t="s">
        <v>10119</v>
      </c>
      <c r="F5176" s="72" t="s">
        <v>9983</v>
      </c>
      <c r="G5176" s="116">
        <v>6130</v>
      </c>
      <c r="H5176" s="73">
        <v>260</v>
      </c>
      <c r="I5176" s="70">
        <v>23.576923076923102</v>
      </c>
      <c r="J5176" s="74">
        <v>6130</v>
      </c>
      <c r="K5176" s="73">
        <v>258</v>
      </c>
      <c r="L5176" s="75">
        <v>23.7596899224806</v>
      </c>
    </row>
    <row r="5177" spans="2:12" x14ac:dyDescent="0.2">
      <c r="B5177" s="71" t="s">
        <v>7263</v>
      </c>
      <c r="C5177" s="72" t="s">
        <v>7960</v>
      </c>
      <c r="D5177" s="72" t="s">
        <v>2833</v>
      </c>
      <c r="E5177" s="72" t="s">
        <v>10119</v>
      </c>
      <c r="F5177" s="72" t="s">
        <v>9983</v>
      </c>
      <c r="G5177" s="116">
        <v>13370</v>
      </c>
      <c r="H5177" s="73">
        <v>2250</v>
      </c>
      <c r="I5177" s="70">
        <v>5.9422222222222203</v>
      </c>
      <c r="J5177" s="74">
        <v>13200</v>
      </c>
      <c r="K5177" s="73">
        <v>2236</v>
      </c>
      <c r="L5177" s="75">
        <v>5.9033989266547398</v>
      </c>
    </row>
    <row r="5178" spans="2:12" x14ac:dyDescent="0.2">
      <c r="B5178" s="71" t="s">
        <v>7263</v>
      </c>
      <c r="C5178" s="72" t="s">
        <v>7960</v>
      </c>
      <c r="D5178" s="72" t="s">
        <v>2834</v>
      </c>
      <c r="E5178" s="72" t="s">
        <v>10119</v>
      </c>
      <c r="F5178" s="72" t="s">
        <v>9983</v>
      </c>
      <c r="G5178" s="116">
        <v>12370</v>
      </c>
      <c r="H5178" s="73">
        <v>1601</v>
      </c>
      <c r="I5178" s="70">
        <v>7.7264209868832001</v>
      </c>
      <c r="J5178" s="74">
        <v>15330</v>
      </c>
      <c r="K5178" s="73">
        <v>1608</v>
      </c>
      <c r="L5178" s="75">
        <v>9.5335820895522403</v>
      </c>
    </row>
    <row r="5179" spans="2:12" x14ac:dyDescent="0.2">
      <c r="B5179" s="71" t="s">
        <v>7265</v>
      </c>
      <c r="C5179" s="72" t="s">
        <v>7264</v>
      </c>
      <c r="D5179" s="72" t="s">
        <v>3574</v>
      </c>
      <c r="E5179" s="72" t="s">
        <v>10118</v>
      </c>
      <c r="F5179" s="72" t="s">
        <v>9983</v>
      </c>
      <c r="G5179" s="116">
        <v>41814</v>
      </c>
      <c r="H5179" s="73">
        <v>2437</v>
      </c>
      <c r="I5179" s="70">
        <v>17.157981124333201</v>
      </c>
      <c r="J5179" s="74">
        <v>42879</v>
      </c>
      <c r="K5179" s="73">
        <v>2450</v>
      </c>
      <c r="L5179" s="75">
        <v>17.501632653061201</v>
      </c>
    </row>
    <row r="5180" spans="2:12" x14ac:dyDescent="0.2">
      <c r="B5180" s="71" t="s">
        <v>7265</v>
      </c>
      <c r="C5180" s="72" t="s">
        <v>7264</v>
      </c>
      <c r="D5180" s="72" t="s">
        <v>9911</v>
      </c>
      <c r="E5180" s="72" t="s">
        <v>10118</v>
      </c>
      <c r="F5180" s="72" t="s">
        <v>9983</v>
      </c>
      <c r="G5180" s="116">
        <v>9735</v>
      </c>
      <c r="H5180" s="73">
        <v>564</v>
      </c>
      <c r="I5180" s="70">
        <v>17.260638297872301</v>
      </c>
      <c r="J5180" s="74">
        <v>9735</v>
      </c>
      <c r="K5180" s="73">
        <v>564</v>
      </c>
      <c r="L5180" s="75">
        <v>17.260638297872301</v>
      </c>
    </row>
    <row r="5181" spans="2:12" x14ac:dyDescent="0.2">
      <c r="B5181" s="71" t="s">
        <v>7265</v>
      </c>
      <c r="C5181" s="72" t="s">
        <v>7264</v>
      </c>
      <c r="D5181" s="72" t="s">
        <v>2822</v>
      </c>
      <c r="E5181" s="72" t="s">
        <v>10118</v>
      </c>
      <c r="F5181" s="72" t="s">
        <v>9983</v>
      </c>
      <c r="G5181" s="116">
        <v>3004</v>
      </c>
      <c r="H5181" s="73">
        <v>186</v>
      </c>
      <c r="I5181" s="70">
        <v>16.1505376344086</v>
      </c>
      <c r="J5181" s="74">
        <v>3004</v>
      </c>
      <c r="K5181" s="73">
        <v>194</v>
      </c>
      <c r="L5181" s="75">
        <v>15.4845360824742</v>
      </c>
    </row>
    <row r="5182" spans="2:12" x14ac:dyDescent="0.2">
      <c r="B5182" s="71" t="s">
        <v>7265</v>
      </c>
      <c r="C5182" s="72" t="s">
        <v>7264</v>
      </c>
      <c r="D5182" s="72" t="s">
        <v>2823</v>
      </c>
      <c r="E5182" s="72" t="s">
        <v>10118</v>
      </c>
      <c r="F5182" s="72" t="s">
        <v>9983</v>
      </c>
      <c r="G5182" s="116">
        <v>7550</v>
      </c>
      <c r="H5182" s="73">
        <v>330</v>
      </c>
      <c r="I5182" s="70">
        <v>22.8787878787879</v>
      </c>
      <c r="J5182" s="74">
        <v>7724</v>
      </c>
      <c r="K5182" s="73">
        <v>331</v>
      </c>
      <c r="L5182" s="75">
        <v>23.3353474320242</v>
      </c>
    </row>
    <row r="5183" spans="2:12" x14ac:dyDescent="0.2">
      <c r="B5183" s="71" t="s">
        <v>7265</v>
      </c>
      <c r="C5183" s="72" t="s">
        <v>7264</v>
      </c>
      <c r="D5183" s="72" t="s">
        <v>2824</v>
      </c>
      <c r="E5183" s="72" t="s">
        <v>10118</v>
      </c>
      <c r="F5183" s="72" t="s">
        <v>9983</v>
      </c>
      <c r="G5183" s="116">
        <v>93775</v>
      </c>
      <c r="H5183" s="73">
        <v>6349</v>
      </c>
      <c r="I5183" s="70">
        <v>14.770042526382101</v>
      </c>
      <c r="J5183" s="74">
        <v>94336</v>
      </c>
      <c r="K5183" s="73">
        <v>6387</v>
      </c>
      <c r="L5183" s="75">
        <v>14.7700015656803</v>
      </c>
    </row>
    <row r="5184" spans="2:12" x14ac:dyDescent="0.2">
      <c r="B5184" s="71" t="s">
        <v>7265</v>
      </c>
      <c r="C5184" s="72" t="s">
        <v>7264</v>
      </c>
      <c r="D5184" s="72" t="s">
        <v>2825</v>
      </c>
      <c r="E5184" s="72" t="s">
        <v>10118</v>
      </c>
      <c r="F5184" s="72" t="s">
        <v>9983</v>
      </c>
      <c r="G5184" s="116">
        <v>39594</v>
      </c>
      <c r="H5184" s="73">
        <v>1845</v>
      </c>
      <c r="I5184" s="70">
        <v>21.460162601625999</v>
      </c>
      <c r="J5184" s="74">
        <v>39594</v>
      </c>
      <c r="K5184" s="73">
        <v>1859</v>
      </c>
      <c r="L5184" s="75">
        <v>21.2985476062399</v>
      </c>
    </row>
    <row r="5185" spans="2:12" x14ac:dyDescent="0.2">
      <c r="B5185" s="71" t="s">
        <v>7265</v>
      </c>
      <c r="C5185" s="72" t="s">
        <v>7264</v>
      </c>
      <c r="D5185" s="72" t="s">
        <v>2826</v>
      </c>
      <c r="E5185" s="72" t="s">
        <v>10118</v>
      </c>
      <c r="F5185" s="72" t="s">
        <v>9983</v>
      </c>
      <c r="G5185" s="116">
        <v>63021</v>
      </c>
      <c r="H5185" s="73">
        <v>1416</v>
      </c>
      <c r="I5185" s="70">
        <v>44.506355932203398</v>
      </c>
      <c r="J5185" s="74">
        <v>63026</v>
      </c>
      <c r="K5185" s="73">
        <v>1413</v>
      </c>
      <c r="L5185" s="75">
        <v>44.604387827317801</v>
      </c>
    </row>
    <row r="5186" spans="2:12" x14ac:dyDescent="0.2">
      <c r="B5186" s="71" t="s">
        <v>7265</v>
      </c>
      <c r="C5186" s="72" t="s">
        <v>7264</v>
      </c>
      <c r="D5186" s="72" t="s">
        <v>2827</v>
      </c>
      <c r="E5186" s="72" t="s">
        <v>10118</v>
      </c>
      <c r="F5186" s="72" t="s">
        <v>9983</v>
      </c>
      <c r="G5186" s="116">
        <v>4548</v>
      </c>
      <c r="H5186" s="73">
        <v>244</v>
      </c>
      <c r="I5186" s="70">
        <v>18.639344262295101</v>
      </c>
      <c r="J5186" s="74">
        <v>4716</v>
      </c>
      <c r="K5186" s="73">
        <v>253</v>
      </c>
      <c r="L5186" s="75">
        <v>18.640316205533601</v>
      </c>
    </row>
    <row r="5187" spans="2:12" x14ac:dyDescent="0.2">
      <c r="B5187" s="71" t="s">
        <v>7265</v>
      </c>
      <c r="C5187" s="72" t="s">
        <v>7264</v>
      </c>
      <c r="D5187" s="72" t="s">
        <v>6625</v>
      </c>
      <c r="E5187" s="72" t="s">
        <v>10118</v>
      </c>
      <c r="F5187" s="72" t="s">
        <v>9983</v>
      </c>
      <c r="G5187" s="116">
        <v>10771</v>
      </c>
      <c r="H5187" s="73">
        <v>1348</v>
      </c>
      <c r="I5187" s="70">
        <v>7.9903560830860503</v>
      </c>
      <c r="J5187" s="74">
        <v>16892</v>
      </c>
      <c r="K5187" s="73">
        <v>1410</v>
      </c>
      <c r="L5187" s="75">
        <v>11.9801418439716</v>
      </c>
    </row>
    <row r="5188" spans="2:12" x14ac:dyDescent="0.2">
      <c r="B5188" s="71" t="s">
        <v>7265</v>
      </c>
      <c r="C5188" s="72" t="s">
        <v>7264</v>
      </c>
      <c r="D5188" s="72" t="s">
        <v>2828</v>
      </c>
      <c r="E5188" s="72" t="s">
        <v>10118</v>
      </c>
      <c r="F5188" s="72" t="s">
        <v>9983</v>
      </c>
      <c r="G5188" s="116">
        <v>19000</v>
      </c>
      <c r="H5188" s="73">
        <v>803</v>
      </c>
      <c r="I5188" s="70">
        <v>23.661270236612701</v>
      </c>
      <c r="J5188" s="74">
        <v>23803</v>
      </c>
      <c r="K5188" s="73">
        <v>803</v>
      </c>
      <c r="L5188" s="75">
        <v>29.6425902864259</v>
      </c>
    </row>
    <row r="5189" spans="2:12" x14ac:dyDescent="0.2">
      <c r="B5189" s="71" t="s">
        <v>7267</v>
      </c>
      <c r="C5189" s="72" t="s">
        <v>7266</v>
      </c>
      <c r="D5189" s="72" t="s">
        <v>2835</v>
      </c>
      <c r="E5189" s="72" t="s">
        <v>10118</v>
      </c>
      <c r="F5189" s="72" t="s">
        <v>9983</v>
      </c>
      <c r="G5189" s="116">
        <v>947</v>
      </c>
      <c r="H5189" s="73">
        <v>42.18</v>
      </c>
      <c r="I5189" s="70">
        <v>22.451398767188198</v>
      </c>
      <c r="J5189" s="74">
        <v>950</v>
      </c>
      <c r="K5189" s="73">
        <v>40.549999999999997</v>
      </c>
      <c r="L5189" s="75">
        <v>23.427866831072802</v>
      </c>
    </row>
    <row r="5190" spans="2:12" x14ac:dyDescent="0.2">
      <c r="B5190" s="71" t="s">
        <v>7267</v>
      </c>
      <c r="C5190" s="72" t="s">
        <v>7266</v>
      </c>
      <c r="D5190" s="72" t="s">
        <v>6323</v>
      </c>
      <c r="E5190" s="72" t="s">
        <v>10118</v>
      </c>
      <c r="F5190" s="72" t="s">
        <v>9983</v>
      </c>
      <c r="G5190" s="116">
        <v>2400</v>
      </c>
      <c r="H5190" s="73">
        <v>141.26</v>
      </c>
      <c r="I5190" s="70">
        <v>16.989947614328202</v>
      </c>
      <c r="J5190" s="74">
        <v>2400</v>
      </c>
      <c r="K5190" s="73">
        <v>140.94</v>
      </c>
      <c r="L5190" s="75">
        <v>17.028522775649201</v>
      </c>
    </row>
    <row r="5191" spans="2:12" x14ac:dyDescent="0.2">
      <c r="B5191" s="71" t="s">
        <v>7267</v>
      </c>
      <c r="C5191" s="72" t="s">
        <v>7266</v>
      </c>
      <c r="D5191" s="72" t="s">
        <v>2836</v>
      </c>
      <c r="E5191" s="72" t="s">
        <v>10118</v>
      </c>
      <c r="F5191" s="72" t="s">
        <v>9983</v>
      </c>
      <c r="G5191" s="116">
        <v>4172</v>
      </c>
      <c r="H5191" s="73">
        <v>175.36</v>
      </c>
      <c r="I5191" s="70">
        <v>23.791058394160601</v>
      </c>
      <c r="J5191" s="74">
        <v>4172</v>
      </c>
      <c r="K5191" s="73">
        <v>178.99</v>
      </c>
      <c r="L5191" s="75">
        <v>23.308564724286299</v>
      </c>
    </row>
    <row r="5192" spans="2:12" x14ac:dyDescent="0.2">
      <c r="B5192" s="71" t="s">
        <v>7267</v>
      </c>
      <c r="C5192" s="72" t="s">
        <v>7266</v>
      </c>
      <c r="D5192" s="72" t="s">
        <v>2837</v>
      </c>
      <c r="E5192" s="72" t="s">
        <v>10118</v>
      </c>
      <c r="F5192" s="72" t="s">
        <v>9983</v>
      </c>
      <c r="G5192" s="116">
        <v>465792</v>
      </c>
      <c r="H5192" s="73">
        <v>6564.49</v>
      </c>
      <c r="I5192" s="70">
        <v>70.956311914558498</v>
      </c>
      <c r="J5192" s="74">
        <v>482231</v>
      </c>
      <c r="K5192" s="73">
        <v>6574.06</v>
      </c>
      <c r="L5192" s="75">
        <v>73.353604926027401</v>
      </c>
    </row>
    <row r="5193" spans="2:12" x14ac:dyDescent="0.2">
      <c r="B5193" s="71" t="s">
        <v>7267</v>
      </c>
      <c r="C5193" s="72" t="s">
        <v>7266</v>
      </c>
      <c r="D5193" s="72" t="s">
        <v>2838</v>
      </c>
      <c r="E5193" s="72" t="s">
        <v>10118</v>
      </c>
      <c r="F5193" s="72" t="s">
        <v>9983</v>
      </c>
      <c r="G5193" s="116">
        <v>14980</v>
      </c>
      <c r="H5193" s="73">
        <v>348.54</v>
      </c>
      <c r="I5193" s="70">
        <v>42.979285017501603</v>
      </c>
      <c r="J5193" s="74">
        <v>14980</v>
      </c>
      <c r="K5193" s="73">
        <v>359.35</v>
      </c>
      <c r="L5193" s="75">
        <v>41.686378182830097</v>
      </c>
    </row>
    <row r="5194" spans="2:12" x14ac:dyDescent="0.2">
      <c r="B5194" s="71" t="s">
        <v>7267</v>
      </c>
      <c r="C5194" s="72" t="s">
        <v>7266</v>
      </c>
      <c r="D5194" s="72" t="s">
        <v>2839</v>
      </c>
      <c r="E5194" s="72" t="s">
        <v>10118</v>
      </c>
      <c r="F5194" s="72" t="s">
        <v>9983</v>
      </c>
      <c r="G5194" s="116">
        <v>16830</v>
      </c>
      <c r="H5194" s="73">
        <v>360.5</v>
      </c>
      <c r="I5194" s="70">
        <v>46.685159500693501</v>
      </c>
      <c r="J5194" s="74">
        <v>17958</v>
      </c>
      <c r="K5194" s="73">
        <v>359.88</v>
      </c>
      <c r="L5194" s="75">
        <v>49.8999666555519</v>
      </c>
    </row>
    <row r="5195" spans="2:12" x14ac:dyDescent="0.2">
      <c r="B5195" s="71" t="s">
        <v>7267</v>
      </c>
      <c r="C5195" s="72" t="s">
        <v>7266</v>
      </c>
      <c r="D5195" s="72" t="s">
        <v>2840</v>
      </c>
      <c r="E5195" s="72" t="s">
        <v>10118</v>
      </c>
      <c r="F5195" s="72" t="s">
        <v>9983</v>
      </c>
      <c r="G5195" s="116">
        <v>5725</v>
      </c>
      <c r="H5195" s="73">
        <v>454.7</v>
      </c>
      <c r="I5195" s="70">
        <v>12.590719155487101</v>
      </c>
      <c r="J5195" s="74">
        <v>5725</v>
      </c>
      <c r="K5195" s="73">
        <v>452.67</v>
      </c>
      <c r="L5195" s="75">
        <v>12.6471822740628</v>
      </c>
    </row>
    <row r="5196" spans="2:12" x14ac:dyDescent="0.2">
      <c r="B5196" s="71" t="s">
        <v>7267</v>
      </c>
      <c r="C5196" s="72" t="s">
        <v>7266</v>
      </c>
      <c r="D5196" s="72" t="s">
        <v>9082</v>
      </c>
      <c r="E5196" s="72" t="s">
        <v>10118</v>
      </c>
      <c r="F5196" s="72" t="s">
        <v>9990</v>
      </c>
      <c r="G5196" s="116">
        <v>0</v>
      </c>
      <c r="H5196" s="73">
        <v>19.600000000000001</v>
      </c>
      <c r="I5196" s="70">
        <v>0</v>
      </c>
      <c r="J5196" s="74">
        <v>0</v>
      </c>
      <c r="K5196" s="73">
        <v>20.12</v>
      </c>
      <c r="L5196" s="75">
        <v>0</v>
      </c>
    </row>
    <row r="5197" spans="2:12" x14ac:dyDescent="0.2">
      <c r="B5197" s="71" t="s">
        <v>7267</v>
      </c>
      <c r="C5197" s="72" t="s">
        <v>7266</v>
      </c>
      <c r="D5197" s="72" t="s">
        <v>2841</v>
      </c>
      <c r="E5197" s="72" t="s">
        <v>10118</v>
      </c>
      <c r="F5197" s="72" t="s">
        <v>9983</v>
      </c>
      <c r="G5197" s="116">
        <v>11500</v>
      </c>
      <c r="H5197" s="73">
        <v>356.46</v>
      </c>
      <c r="I5197" s="70">
        <v>32.261684340458999</v>
      </c>
      <c r="J5197" s="74">
        <v>11500</v>
      </c>
      <c r="K5197" s="73">
        <v>355.76</v>
      </c>
      <c r="L5197" s="75">
        <v>32.325163031256999</v>
      </c>
    </row>
    <row r="5198" spans="2:12" x14ac:dyDescent="0.2">
      <c r="B5198" s="71" t="s">
        <v>7267</v>
      </c>
      <c r="C5198" s="72" t="s">
        <v>7266</v>
      </c>
      <c r="D5198" s="72" t="s">
        <v>2842</v>
      </c>
      <c r="E5198" s="72" t="s">
        <v>10118</v>
      </c>
      <c r="F5198" s="72" t="s">
        <v>9983</v>
      </c>
      <c r="G5198" s="116">
        <v>120282</v>
      </c>
      <c r="H5198" s="73">
        <v>2915.72</v>
      </c>
      <c r="I5198" s="70">
        <v>41.252932380338301</v>
      </c>
      <c r="J5198" s="74">
        <v>120282</v>
      </c>
      <c r="K5198" s="73">
        <v>2954.37</v>
      </c>
      <c r="L5198" s="75">
        <v>40.7132485098346</v>
      </c>
    </row>
    <row r="5199" spans="2:12" x14ac:dyDescent="0.2">
      <c r="B5199" s="71" t="s">
        <v>7267</v>
      </c>
      <c r="C5199" s="72" t="s">
        <v>7266</v>
      </c>
      <c r="D5199" s="72" t="s">
        <v>2843</v>
      </c>
      <c r="E5199" s="72" t="s">
        <v>10118</v>
      </c>
      <c r="F5199" s="72" t="s">
        <v>9983</v>
      </c>
      <c r="G5199" s="116">
        <v>5419</v>
      </c>
      <c r="H5199" s="73">
        <v>162.13999999999999</v>
      </c>
      <c r="I5199" s="70">
        <v>33.421734303688197</v>
      </c>
      <c r="J5199" s="74">
        <v>5527</v>
      </c>
      <c r="K5199" s="73">
        <v>167.66</v>
      </c>
      <c r="L5199" s="75">
        <v>32.965525468209499</v>
      </c>
    </row>
    <row r="5200" spans="2:12" x14ac:dyDescent="0.2">
      <c r="B5200" s="71" t="s">
        <v>7267</v>
      </c>
      <c r="C5200" s="72" t="s">
        <v>7266</v>
      </c>
      <c r="D5200" s="72" t="s">
        <v>7350</v>
      </c>
      <c r="E5200" s="72" t="s">
        <v>10118</v>
      </c>
      <c r="F5200" s="72" t="s">
        <v>9983</v>
      </c>
      <c r="G5200" s="116">
        <v>1950</v>
      </c>
      <c r="H5200" s="73">
        <v>115.14</v>
      </c>
      <c r="I5200" s="70">
        <v>16.9359041167275</v>
      </c>
      <c r="J5200" s="74">
        <v>2000</v>
      </c>
      <c r="K5200" s="73">
        <v>113.11</v>
      </c>
      <c r="L5200" s="75">
        <v>17.681902572716801</v>
      </c>
    </row>
    <row r="5201" spans="2:12" x14ac:dyDescent="0.2">
      <c r="B5201" s="71" t="s">
        <v>7267</v>
      </c>
      <c r="C5201" s="72" t="s">
        <v>7266</v>
      </c>
      <c r="D5201" s="72" t="s">
        <v>4327</v>
      </c>
      <c r="E5201" s="72" t="s">
        <v>10118</v>
      </c>
      <c r="F5201" s="72" t="s">
        <v>9983</v>
      </c>
      <c r="G5201" s="116">
        <v>6800</v>
      </c>
      <c r="H5201" s="73">
        <v>194.73</v>
      </c>
      <c r="I5201" s="70">
        <v>34.9201458429621</v>
      </c>
      <c r="J5201" s="74">
        <v>6800</v>
      </c>
      <c r="K5201" s="73">
        <v>194.78</v>
      </c>
      <c r="L5201" s="75">
        <v>34.9111818461854</v>
      </c>
    </row>
    <row r="5202" spans="2:12" x14ac:dyDescent="0.2">
      <c r="B5202" s="71" t="s">
        <v>7267</v>
      </c>
      <c r="C5202" s="72" t="s">
        <v>7266</v>
      </c>
      <c r="D5202" s="72" t="s">
        <v>9083</v>
      </c>
      <c r="E5202" s="72" t="s">
        <v>10118</v>
      </c>
      <c r="F5202" s="72" t="s">
        <v>9990</v>
      </c>
      <c r="G5202" s="116">
        <v>0</v>
      </c>
      <c r="H5202" s="73">
        <v>58.04</v>
      </c>
      <c r="I5202" s="70">
        <v>0</v>
      </c>
      <c r="J5202" s="74">
        <v>0</v>
      </c>
      <c r="K5202" s="73">
        <v>56.08</v>
      </c>
      <c r="L5202" s="75">
        <v>0</v>
      </c>
    </row>
    <row r="5203" spans="2:12" x14ac:dyDescent="0.2">
      <c r="B5203" s="71" t="s">
        <v>7267</v>
      </c>
      <c r="C5203" s="72" t="s">
        <v>7266</v>
      </c>
      <c r="D5203" s="72" t="s">
        <v>7351</v>
      </c>
      <c r="E5203" s="72" t="s">
        <v>10118</v>
      </c>
      <c r="F5203" s="72" t="s">
        <v>9983</v>
      </c>
      <c r="G5203" s="116">
        <v>2652</v>
      </c>
      <c r="H5203" s="73">
        <v>161.69999999999999</v>
      </c>
      <c r="I5203" s="70">
        <v>16.4007421150278</v>
      </c>
      <c r="J5203" s="74">
        <v>2600</v>
      </c>
      <c r="K5203" s="73">
        <v>162.91999999999999</v>
      </c>
      <c r="L5203" s="75">
        <v>15.9587527620918</v>
      </c>
    </row>
    <row r="5204" spans="2:12" x14ac:dyDescent="0.2">
      <c r="B5204" s="71" t="s">
        <v>7267</v>
      </c>
      <c r="C5204" s="72" t="s">
        <v>7266</v>
      </c>
      <c r="D5204" s="72" t="s">
        <v>2844</v>
      </c>
      <c r="E5204" s="72" t="s">
        <v>10118</v>
      </c>
      <c r="F5204" s="72" t="s">
        <v>9983</v>
      </c>
      <c r="G5204" s="116">
        <v>10384</v>
      </c>
      <c r="H5204" s="73">
        <v>315.51</v>
      </c>
      <c r="I5204" s="70">
        <v>32.911793604006199</v>
      </c>
      <c r="J5204" s="74">
        <v>10551.5</v>
      </c>
      <c r="K5204" s="73">
        <v>376.92</v>
      </c>
      <c r="L5204" s="75">
        <v>27.994004032686</v>
      </c>
    </row>
    <row r="5205" spans="2:12" x14ac:dyDescent="0.2">
      <c r="B5205" s="71" t="s">
        <v>7267</v>
      </c>
      <c r="C5205" s="72" t="s">
        <v>7266</v>
      </c>
      <c r="D5205" s="72" t="s">
        <v>3584</v>
      </c>
      <c r="E5205" s="72" t="s">
        <v>10118</v>
      </c>
      <c r="F5205" s="72" t="s">
        <v>9983</v>
      </c>
      <c r="G5205" s="116">
        <v>26900</v>
      </c>
      <c r="H5205" s="73">
        <v>536.76</v>
      </c>
      <c r="I5205" s="70">
        <v>50.1155078619867</v>
      </c>
      <c r="J5205" s="74">
        <v>27303</v>
      </c>
      <c r="K5205" s="73">
        <v>535.89</v>
      </c>
      <c r="L5205" s="75">
        <v>50.948888764485197</v>
      </c>
    </row>
    <row r="5206" spans="2:12" x14ac:dyDescent="0.2">
      <c r="B5206" s="71" t="s">
        <v>7267</v>
      </c>
      <c r="C5206" s="72" t="s">
        <v>7266</v>
      </c>
      <c r="D5206" s="72" t="s">
        <v>3585</v>
      </c>
      <c r="E5206" s="72" t="s">
        <v>10118</v>
      </c>
      <c r="F5206" s="72" t="s">
        <v>9983</v>
      </c>
      <c r="G5206" s="116">
        <v>57959</v>
      </c>
      <c r="H5206" s="73">
        <v>926.51</v>
      </c>
      <c r="I5206" s="70">
        <v>62.556259511500102</v>
      </c>
      <c r="J5206" s="74">
        <v>59118</v>
      </c>
      <c r="K5206" s="73">
        <v>938.6</v>
      </c>
      <c r="L5206" s="75">
        <v>62.985297251225198</v>
      </c>
    </row>
    <row r="5207" spans="2:12" x14ac:dyDescent="0.2">
      <c r="B5207" s="71" t="s">
        <v>7267</v>
      </c>
      <c r="C5207" s="72" t="s">
        <v>7266</v>
      </c>
      <c r="D5207" s="72" t="s">
        <v>3586</v>
      </c>
      <c r="E5207" s="72" t="s">
        <v>10118</v>
      </c>
      <c r="F5207" s="72" t="s">
        <v>9983</v>
      </c>
      <c r="G5207" s="116">
        <v>1683</v>
      </c>
      <c r="H5207" s="73">
        <v>151.66</v>
      </c>
      <c r="I5207" s="70">
        <v>11.0971910853224</v>
      </c>
      <c r="J5207" s="74">
        <v>1717</v>
      </c>
      <c r="K5207" s="73">
        <v>149.91</v>
      </c>
      <c r="L5207" s="75">
        <v>11.4535387899406</v>
      </c>
    </row>
    <row r="5208" spans="2:12" x14ac:dyDescent="0.2">
      <c r="B5208" s="71" t="s">
        <v>7267</v>
      </c>
      <c r="C5208" s="72" t="s">
        <v>7266</v>
      </c>
      <c r="D5208" s="72" t="s">
        <v>3587</v>
      </c>
      <c r="E5208" s="72" t="s">
        <v>10118</v>
      </c>
      <c r="F5208" s="72" t="s">
        <v>9983</v>
      </c>
      <c r="G5208" s="116">
        <v>2717</v>
      </c>
      <c r="H5208" s="73">
        <v>107.12</v>
      </c>
      <c r="I5208" s="70">
        <v>25.364077669902901</v>
      </c>
      <c r="J5208" s="74">
        <v>2742</v>
      </c>
      <c r="K5208" s="73">
        <v>103.81</v>
      </c>
      <c r="L5208" s="75">
        <v>26.4136403044023</v>
      </c>
    </row>
    <row r="5209" spans="2:12" x14ac:dyDescent="0.2">
      <c r="B5209" s="71" t="s">
        <v>7267</v>
      </c>
      <c r="C5209" s="72" t="s">
        <v>7266</v>
      </c>
      <c r="D5209" s="72" t="s">
        <v>3588</v>
      </c>
      <c r="E5209" s="72" t="s">
        <v>10118</v>
      </c>
      <c r="F5209" s="72" t="s">
        <v>9983</v>
      </c>
      <c r="G5209" s="116">
        <v>2114</v>
      </c>
      <c r="H5209" s="73">
        <v>100.42</v>
      </c>
      <c r="I5209" s="70">
        <v>21.051583349930301</v>
      </c>
      <c r="J5209" s="74">
        <v>2114</v>
      </c>
      <c r="K5209" s="73">
        <v>97.97</v>
      </c>
      <c r="L5209" s="75">
        <v>21.578034092069</v>
      </c>
    </row>
    <row r="5210" spans="2:12" x14ac:dyDescent="0.2">
      <c r="B5210" s="71" t="s">
        <v>7267</v>
      </c>
      <c r="C5210" s="72" t="s">
        <v>7266</v>
      </c>
      <c r="D5210" s="72" t="s">
        <v>3589</v>
      </c>
      <c r="E5210" s="72" t="s">
        <v>10118</v>
      </c>
      <c r="F5210" s="72" t="s">
        <v>9983</v>
      </c>
      <c r="G5210" s="116">
        <v>2906</v>
      </c>
      <c r="H5210" s="73">
        <v>106.12</v>
      </c>
      <c r="I5210" s="70">
        <v>27.384093479080299</v>
      </c>
      <c r="J5210" s="74">
        <v>3266</v>
      </c>
      <c r="K5210" s="73">
        <v>108.61</v>
      </c>
      <c r="L5210" s="75">
        <v>30.070895865942401</v>
      </c>
    </row>
    <row r="5211" spans="2:12" x14ac:dyDescent="0.2">
      <c r="B5211" s="71" t="s">
        <v>7267</v>
      </c>
      <c r="C5211" s="72" t="s">
        <v>7266</v>
      </c>
      <c r="D5211" s="72" t="s">
        <v>3590</v>
      </c>
      <c r="E5211" s="72" t="s">
        <v>10118</v>
      </c>
      <c r="F5211" s="72" t="s">
        <v>9983</v>
      </c>
      <c r="G5211" s="116">
        <v>1475</v>
      </c>
      <c r="H5211" s="73">
        <v>87.31</v>
      </c>
      <c r="I5211" s="70">
        <v>16.893826594891799</v>
      </c>
      <c r="J5211" s="74">
        <v>733.81</v>
      </c>
      <c r="K5211" s="73">
        <v>93.32</v>
      </c>
      <c r="L5211" s="75">
        <v>7.8633733390484402</v>
      </c>
    </row>
    <row r="5212" spans="2:12" x14ac:dyDescent="0.2">
      <c r="B5212" s="71" t="s">
        <v>7267</v>
      </c>
      <c r="C5212" s="72" t="s">
        <v>7266</v>
      </c>
      <c r="D5212" s="72" t="s">
        <v>3591</v>
      </c>
      <c r="E5212" s="72" t="s">
        <v>10118</v>
      </c>
      <c r="F5212" s="72" t="s">
        <v>9983</v>
      </c>
      <c r="G5212" s="116">
        <v>108648</v>
      </c>
      <c r="H5212" s="73">
        <v>3507.22</v>
      </c>
      <c r="I5212" s="70">
        <v>30.978381738242799</v>
      </c>
      <c r="J5212" s="74">
        <v>110821</v>
      </c>
      <c r="K5212" s="73">
        <v>3512.96</v>
      </c>
      <c r="L5212" s="75">
        <v>31.546331298961601</v>
      </c>
    </row>
    <row r="5213" spans="2:12" x14ac:dyDescent="0.2">
      <c r="B5213" s="71" t="s">
        <v>7267</v>
      </c>
      <c r="C5213" s="72" t="s">
        <v>7266</v>
      </c>
      <c r="D5213" s="72" t="s">
        <v>7352</v>
      </c>
      <c r="E5213" s="72" t="s">
        <v>10118</v>
      </c>
      <c r="F5213" s="72" t="s">
        <v>9983</v>
      </c>
      <c r="G5213" s="116">
        <v>1521</v>
      </c>
      <c r="H5213" s="73">
        <v>79.400000000000006</v>
      </c>
      <c r="I5213" s="70">
        <v>19.156171284634802</v>
      </c>
      <c r="J5213" s="74">
        <v>1569</v>
      </c>
      <c r="K5213" s="73">
        <v>78.89</v>
      </c>
      <c r="L5213" s="75">
        <v>19.888452275320098</v>
      </c>
    </row>
    <row r="5214" spans="2:12" x14ac:dyDescent="0.2">
      <c r="B5214" s="71" t="s">
        <v>7267</v>
      </c>
      <c r="C5214" s="72" t="s">
        <v>7266</v>
      </c>
      <c r="D5214" s="72" t="s">
        <v>3592</v>
      </c>
      <c r="E5214" s="72" t="s">
        <v>10118</v>
      </c>
      <c r="F5214" s="72" t="s">
        <v>9983</v>
      </c>
      <c r="G5214" s="116">
        <v>37900</v>
      </c>
      <c r="H5214" s="73">
        <v>782.93</v>
      </c>
      <c r="I5214" s="70">
        <v>48.407903644003902</v>
      </c>
      <c r="J5214" s="74">
        <v>39600</v>
      </c>
      <c r="K5214" s="73">
        <v>780.07</v>
      </c>
      <c r="L5214" s="75">
        <v>50.764674965067201</v>
      </c>
    </row>
    <row r="5215" spans="2:12" x14ac:dyDescent="0.2">
      <c r="B5215" s="71" t="s">
        <v>7267</v>
      </c>
      <c r="C5215" s="72" t="s">
        <v>7266</v>
      </c>
      <c r="D5215" s="72" t="s">
        <v>3593</v>
      </c>
      <c r="E5215" s="72" t="s">
        <v>10118</v>
      </c>
      <c r="F5215" s="72" t="s">
        <v>9983</v>
      </c>
      <c r="G5215" s="116">
        <v>3000</v>
      </c>
      <c r="H5215" s="73">
        <v>152.24</v>
      </c>
      <c r="I5215" s="70">
        <v>19.705727798213299</v>
      </c>
      <c r="J5215" s="74">
        <v>3000</v>
      </c>
      <c r="K5215" s="73">
        <v>150.52000000000001</v>
      </c>
      <c r="L5215" s="75">
        <v>19.9309061918682</v>
      </c>
    </row>
    <row r="5216" spans="2:12" x14ac:dyDescent="0.2">
      <c r="B5216" s="71" t="s">
        <v>7267</v>
      </c>
      <c r="C5216" s="72" t="s">
        <v>7266</v>
      </c>
      <c r="D5216" s="72" t="s">
        <v>3594</v>
      </c>
      <c r="E5216" s="72" t="s">
        <v>10118</v>
      </c>
      <c r="F5216" s="72" t="s">
        <v>9983</v>
      </c>
      <c r="G5216" s="116">
        <v>5000</v>
      </c>
      <c r="H5216" s="73">
        <v>576.67999999999995</v>
      </c>
      <c r="I5216" s="70">
        <v>8.6703197613928005</v>
      </c>
      <c r="J5216" s="74">
        <v>6000</v>
      </c>
      <c r="K5216" s="73">
        <v>579.17999999999995</v>
      </c>
      <c r="L5216" s="75">
        <v>10.359473738734099</v>
      </c>
    </row>
    <row r="5217" spans="2:12" x14ac:dyDescent="0.2">
      <c r="B5217" s="71" t="s">
        <v>7267</v>
      </c>
      <c r="C5217" s="72" t="s">
        <v>7266</v>
      </c>
      <c r="D5217" s="72" t="s">
        <v>1278</v>
      </c>
      <c r="E5217" s="72" t="s">
        <v>10118</v>
      </c>
      <c r="F5217" s="72" t="s">
        <v>9983</v>
      </c>
      <c r="G5217" s="116">
        <v>6000</v>
      </c>
      <c r="H5217" s="73">
        <v>198.21</v>
      </c>
      <c r="I5217" s="70">
        <v>30.270924776751901</v>
      </c>
      <c r="J5217" s="74">
        <v>9000</v>
      </c>
      <c r="K5217" s="73">
        <v>195.53</v>
      </c>
      <c r="L5217" s="75">
        <v>46.028742392471699</v>
      </c>
    </row>
    <row r="5218" spans="2:12" x14ac:dyDescent="0.2">
      <c r="B5218" s="71" t="s">
        <v>7267</v>
      </c>
      <c r="C5218" s="72" t="s">
        <v>7266</v>
      </c>
      <c r="D5218" s="72" t="s">
        <v>1279</v>
      </c>
      <c r="E5218" s="72" t="s">
        <v>10118</v>
      </c>
      <c r="F5218" s="72" t="s">
        <v>9983</v>
      </c>
      <c r="G5218" s="116">
        <v>206292</v>
      </c>
      <c r="H5218" s="73">
        <v>3363.85</v>
      </c>
      <c r="I5218" s="70">
        <v>61.3261590142248</v>
      </c>
      <c r="J5218" s="74">
        <v>220428</v>
      </c>
      <c r="K5218" s="73">
        <v>3345.12</v>
      </c>
      <c r="L5218" s="75">
        <v>65.895393887214794</v>
      </c>
    </row>
    <row r="5219" spans="2:12" x14ac:dyDescent="0.2">
      <c r="B5219" s="71" t="s">
        <v>7267</v>
      </c>
      <c r="C5219" s="72" t="s">
        <v>7266</v>
      </c>
      <c r="D5219" s="72" t="s">
        <v>1280</v>
      </c>
      <c r="E5219" s="72" t="s">
        <v>10118</v>
      </c>
      <c r="F5219" s="72" t="s">
        <v>9983</v>
      </c>
      <c r="G5219" s="116">
        <v>8915</v>
      </c>
      <c r="H5219" s="73">
        <v>406.55</v>
      </c>
      <c r="I5219" s="70">
        <v>21.928422088304</v>
      </c>
      <c r="J5219" s="74">
        <v>8915</v>
      </c>
      <c r="K5219" s="73">
        <v>397.82</v>
      </c>
      <c r="L5219" s="75">
        <v>22.4096324971092</v>
      </c>
    </row>
    <row r="5220" spans="2:12" x14ac:dyDescent="0.2">
      <c r="B5220" s="71" t="s">
        <v>7267</v>
      </c>
      <c r="C5220" s="72" t="s">
        <v>7266</v>
      </c>
      <c r="D5220" s="72" t="s">
        <v>7353</v>
      </c>
      <c r="E5220" s="72" t="s">
        <v>10118</v>
      </c>
      <c r="F5220" s="72" t="s">
        <v>9983</v>
      </c>
      <c r="G5220" s="116">
        <v>3882</v>
      </c>
      <c r="H5220" s="73">
        <v>142.44999999999999</v>
      </c>
      <c r="I5220" s="70">
        <v>27.2516672516673</v>
      </c>
      <c r="J5220" s="74">
        <v>3882</v>
      </c>
      <c r="K5220" s="73">
        <v>137.94</v>
      </c>
      <c r="L5220" s="75">
        <v>28.142670726402802</v>
      </c>
    </row>
    <row r="5221" spans="2:12" x14ac:dyDescent="0.2">
      <c r="B5221" s="71" t="s">
        <v>7267</v>
      </c>
      <c r="C5221" s="72" t="s">
        <v>7266</v>
      </c>
      <c r="D5221" s="72" t="s">
        <v>1281</v>
      </c>
      <c r="E5221" s="72" t="s">
        <v>10118</v>
      </c>
      <c r="F5221" s="72" t="s">
        <v>9983</v>
      </c>
      <c r="G5221" s="116">
        <v>8252</v>
      </c>
      <c r="H5221" s="73">
        <v>163.97</v>
      </c>
      <c r="I5221" s="70">
        <v>50.326279197414202</v>
      </c>
      <c r="J5221" s="74">
        <v>8252</v>
      </c>
      <c r="K5221" s="73">
        <v>162.41</v>
      </c>
      <c r="L5221" s="75">
        <v>50.809679206945397</v>
      </c>
    </row>
    <row r="5222" spans="2:12" x14ac:dyDescent="0.2">
      <c r="B5222" s="71" t="s">
        <v>7267</v>
      </c>
      <c r="C5222" s="72" t="s">
        <v>7266</v>
      </c>
      <c r="D5222" s="72" t="s">
        <v>1282</v>
      </c>
      <c r="E5222" s="72" t="s">
        <v>10118</v>
      </c>
      <c r="F5222" s="72" t="s">
        <v>9983</v>
      </c>
      <c r="G5222" s="116">
        <v>3651</v>
      </c>
      <c r="H5222" s="73">
        <v>99.65</v>
      </c>
      <c r="I5222" s="70">
        <v>36.638233818364299</v>
      </c>
      <c r="J5222" s="74">
        <v>3651</v>
      </c>
      <c r="K5222" s="73">
        <v>102.9</v>
      </c>
      <c r="L5222" s="75">
        <v>35.481049562682202</v>
      </c>
    </row>
    <row r="5223" spans="2:12" x14ac:dyDescent="0.2">
      <c r="B5223" s="71" t="s">
        <v>7267</v>
      </c>
      <c r="C5223" s="72" t="s">
        <v>7266</v>
      </c>
      <c r="D5223" s="72" t="s">
        <v>1283</v>
      </c>
      <c r="E5223" s="72" t="s">
        <v>10118</v>
      </c>
      <c r="F5223" s="72" t="s">
        <v>9983</v>
      </c>
      <c r="G5223" s="116">
        <v>19500</v>
      </c>
      <c r="H5223" s="73">
        <v>678.39</v>
      </c>
      <c r="I5223" s="70">
        <v>28.744527484190499</v>
      </c>
      <c r="J5223" s="74">
        <v>19500</v>
      </c>
      <c r="K5223" s="73">
        <v>688.1</v>
      </c>
      <c r="L5223" s="75">
        <v>28.338904229036501</v>
      </c>
    </row>
    <row r="5224" spans="2:12" x14ac:dyDescent="0.2">
      <c r="B5224" s="71" t="s">
        <v>7267</v>
      </c>
      <c r="C5224" s="72" t="s">
        <v>7266</v>
      </c>
      <c r="D5224" s="72" t="s">
        <v>1284</v>
      </c>
      <c r="E5224" s="72" t="s">
        <v>10118</v>
      </c>
      <c r="F5224" s="72" t="s">
        <v>9983</v>
      </c>
      <c r="G5224" s="116">
        <v>496</v>
      </c>
      <c r="H5224" s="73">
        <v>85.78</v>
      </c>
      <c r="I5224" s="70">
        <v>5.7822336208906497</v>
      </c>
      <c r="J5224" s="74">
        <v>500</v>
      </c>
      <c r="K5224" s="73">
        <v>81.31</v>
      </c>
      <c r="L5224" s="75">
        <v>6.1493051285204796</v>
      </c>
    </row>
    <row r="5225" spans="2:12" x14ac:dyDescent="0.2">
      <c r="B5225" s="71" t="s">
        <v>7267</v>
      </c>
      <c r="C5225" s="72" t="s">
        <v>7266</v>
      </c>
      <c r="D5225" s="72" t="s">
        <v>1285</v>
      </c>
      <c r="E5225" s="72" t="s">
        <v>10118</v>
      </c>
      <c r="F5225" s="72" t="s">
        <v>9983</v>
      </c>
      <c r="G5225" s="116">
        <v>48375</v>
      </c>
      <c r="H5225" s="73">
        <v>609.05999999999995</v>
      </c>
      <c r="I5225" s="70">
        <v>79.425672347551995</v>
      </c>
      <c r="J5225" s="74">
        <v>48375</v>
      </c>
      <c r="K5225" s="73">
        <v>600.54999999999995</v>
      </c>
      <c r="L5225" s="75">
        <v>80.551161435350906</v>
      </c>
    </row>
    <row r="5226" spans="2:12" x14ac:dyDescent="0.2">
      <c r="B5226" s="71" t="s">
        <v>7267</v>
      </c>
      <c r="C5226" s="72" t="s">
        <v>7266</v>
      </c>
      <c r="D5226" s="72" t="s">
        <v>1286</v>
      </c>
      <c r="E5226" s="72" t="s">
        <v>10118</v>
      </c>
      <c r="F5226" s="72" t="s">
        <v>9983</v>
      </c>
      <c r="G5226" s="116">
        <v>1000</v>
      </c>
      <c r="H5226" s="73">
        <v>63.82</v>
      </c>
      <c r="I5226" s="70">
        <v>15.6690692572861</v>
      </c>
      <c r="J5226" s="74">
        <v>1000</v>
      </c>
      <c r="K5226" s="73">
        <v>64.650000000000006</v>
      </c>
      <c r="L5226" s="75">
        <v>15.4679040989946</v>
      </c>
    </row>
    <row r="5227" spans="2:12" x14ac:dyDescent="0.2">
      <c r="B5227" s="71" t="s">
        <v>7267</v>
      </c>
      <c r="C5227" s="72" t="s">
        <v>7266</v>
      </c>
      <c r="D5227" s="72" t="s">
        <v>9084</v>
      </c>
      <c r="E5227" s="72" t="s">
        <v>10118</v>
      </c>
      <c r="F5227" s="72" t="s">
        <v>9990</v>
      </c>
      <c r="G5227" s="116">
        <v>0</v>
      </c>
      <c r="H5227" s="73">
        <v>60.19</v>
      </c>
      <c r="I5227" s="70">
        <v>0</v>
      </c>
      <c r="J5227" s="74">
        <v>0</v>
      </c>
      <c r="K5227" s="73">
        <v>61.5</v>
      </c>
      <c r="L5227" s="75">
        <v>0</v>
      </c>
    </row>
    <row r="5228" spans="2:12" x14ac:dyDescent="0.2">
      <c r="B5228" s="71" t="s">
        <v>7267</v>
      </c>
      <c r="C5228" s="72" t="s">
        <v>7266</v>
      </c>
      <c r="D5228" s="72" t="s">
        <v>6808</v>
      </c>
      <c r="E5228" s="72" t="s">
        <v>10118</v>
      </c>
      <c r="F5228" s="72" t="s">
        <v>9983</v>
      </c>
      <c r="G5228" s="116">
        <v>4000</v>
      </c>
      <c r="H5228" s="73">
        <v>308.12</v>
      </c>
      <c r="I5228" s="70">
        <v>12.9819550824354</v>
      </c>
      <c r="J5228" s="74">
        <v>5000</v>
      </c>
      <c r="K5228" s="73">
        <v>306.82</v>
      </c>
      <c r="L5228" s="75">
        <v>16.296199726223801</v>
      </c>
    </row>
    <row r="5229" spans="2:12" x14ac:dyDescent="0.2">
      <c r="B5229" s="71" t="s">
        <v>7267</v>
      </c>
      <c r="C5229" s="72" t="s">
        <v>7266</v>
      </c>
      <c r="D5229" s="72" t="s">
        <v>1287</v>
      </c>
      <c r="E5229" s="72" t="s">
        <v>10118</v>
      </c>
      <c r="F5229" s="72" t="s">
        <v>9983</v>
      </c>
      <c r="G5229" s="116">
        <v>200</v>
      </c>
      <c r="H5229" s="73">
        <v>65.39</v>
      </c>
      <c r="I5229" s="70">
        <v>3.05857164704083</v>
      </c>
      <c r="J5229" s="74">
        <v>200</v>
      </c>
      <c r="K5229" s="73">
        <v>68.510000000000005</v>
      </c>
      <c r="L5229" s="75">
        <v>2.9192818566632601</v>
      </c>
    </row>
    <row r="5230" spans="2:12" x14ac:dyDescent="0.2">
      <c r="B5230" s="71" t="s">
        <v>7267</v>
      </c>
      <c r="C5230" s="72" t="s">
        <v>7266</v>
      </c>
      <c r="D5230" s="72" t="s">
        <v>1288</v>
      </c>
      <c r="E5230" s="72" t="s">
        <v>10118</v>
      </c>
      <c r="F5230" s="72" t="s">
        <v>9983</v>
      </c>
      <c r="G5230" s="116">
        <v>1050</v>
      </c>
      <c r="H5230" s="73">
        <v>65.75</v>
      </c>
      <c r="I5230" s="70">
        <v>15.9695817490494</v>
      </c>
      <c r="J5230" s="74">
        <v>1100</v>
      </c>
      <c r="K5230" s="73">
        <v>68.98</v>
      </c>
      <c r="L5230" s="75">
        <v>15.946651203247299</v>
      </c>
    </row>
    <row r="5231" spans="2:12" x14ac:dyDescent="0.2">
      <c r="B5231" s="71" t="s">
        <v>7267</v>
      </c>
      <c r="C5231" s="72" t="s">
        <v>7266</v>
      </c>
      <c r="D5231" s="72" t="s">
        <v>1289</v>
      </c>
      <c r="E5231" s="72" t="s">
        <v>10118</v>
      </c>
      <c r="F5231" s="72" t="s">
        <v>9983</v>
      </c>
      <c r="G5231" s="116">
        <v>32000</v>
      </c>
      <c r="H5231" s="73">
        <v>879.36</v>
      </c>
      <c r="I5231" s="70">
        <v>36.390101892285301</v>
      </c>
      <c r="J5231" s="74">
        <v>32000</v>
      </c>
      <c r="K5231" s="73">
        <v>874.64</v>
      </c>
      <c r="L5231" s="75">
        <v>36.586481295161398</v>
      </c>
    </row>
    <row r="5232" spans="2:12" x14ac:dyDescent="0.2">
      <c r="B5232" s="71" t="s">
        <v>7267</v>
      </c>
      <c r="C5232" s="72" t="s">
        <v>7266</v>
      </c>
      <c r="D5232" s="72" t="s">
        <v>1290</v>
      </c>
      <c r="E5232" s="72" t="s">
        <v>10118</v>
      </c>
      <c r="F5232" s="72" t="s">
        <v>9983</v>
      </c>
      <c r="G5232" s="116">
        <v>4101</v>
      </c>
      <c r="H5232" s="73">
        <v>382.1</v>
      </c>
      <c r="I5232" s="70">
        <v>10.732792462706101</v>
      </c>
      <c r="J5232" s="74">
        <v>4054.34</v>
      </c>
      <c r="K5232" s="73">
        <v>397.23</v>
      </c>
      <c r="L5232" s="75">
        <v>10.206530221785901</v>
      </c>
    </row>
    <row r="5233" spans="2:12" x14ac:dyDescent="0.2">
      <c r="B5233" s="71" t="s">
        <v>7267</v>
      </c>
      <c r="C5233" s="72" t="s">
        <v>7266</v>
      </c>
      <c r="D5233" s="72" t="s">
        <v>1291</v>
      </c>
      <c r="E5233" s="72" t="s">
        <v>10118</v>
      </c>
      <c r="F5233" s="72" t="s">
        <v>9983</v>
      </c>
      <c r="G5233" s="116">
        <v>6600</v>
      </c>
      <c r="H5233" s="73">
        <v>120.89</v>
      </c>
      <c r="I5233" s="70">
        <v>54.5950864422202</v>
      </c>
      <c r="J5233" s="74">
        <v>6700</v>
      </c>
      <c r="K5233" s="73">
        <v>125.32</v>
      </c>
      <c r="L5233" s="75">
        <v>53.463134375997399</v>
      </c>
    </row>
    <row r="5234" spans="2:12" x14ac:dyDescent="0.2">
      <c r="B5234" s="71" t="s">
        <v>7267</v>
      </c>
      <c r="C5234" s="72" t="s">
        <v>7266</v>
      </c>
      <c r="D5234" s="72" t="s">
        <v>1292</v>
      </c>
      <c r="E5234" s="72" t="s">
        <v>10118</v>
      </c>
      <c r="F5234" s="72" t="s">
        <v>9983</v>
      </c>
      <c r="G5234" s="116">
        <v>1100</v>
      </c>
      <c r="H5234" s="73">
        <v>67.010000000000005</v>
      </c>
      <c r="I5234" s="70">
        <v>16.4154603790479</v>
      </c>
      <c r="J5234" s="74">
        <v>1100</v>
      </c>
      <c r="K5234" s="73">
        <v>70.56</v>
      </c>
      <c r="L5234" s="75">
        <v>15.5895691609977</v>
      </c>
    </row>
    <row r="5235" spans="2:12" x14ac:dyDescent="0.2">
      <c r="B5235" s="71" t="s">
        <v>7267</v>
      </c>
      <c r="C5235" s="72" t="s">
        <v>7266</v>
      </c>
      <c r="D5235" s="72" t="s">
        <v>1293</v>
      </c>
      <c r="E5235" s="72" t="s">
        <v>10118</v>
      </c>
      <c r="F5235" s="72" t="s">
        <v>9983</v>
      </c>
      <c r="G5235" s="116">
        <v>3850</v>
      </c>
      <c r="H5235" s="73">
        <v>130.66</v>
      </c>
      <c r="I5235" s="70">
        <v>29.465789070871001</v>
      </c>
      <c r="J5235" s="74">
        <v>6000</v>
      </c>
      <c r="K5235" s="73">
        <v>129.49</v>
      </c>
      <c r="L5235" s="75">
        <v>46.335624372538398</v>
      </c>
    </row>
    <row r="5236" spans="2:12" x14ac:dyDescent="0.2">
      <c r="B5236" s="71" t="s">
        <v>7267</v>
      </c>
      <c r="C5236" s="72" t="s">
        <v>7266</v>
      </c>
      <c r="D5236" s="72" t="s">
        <v>1294</v>
      </c>
      <c r="E5236" s="72" t="s">
        <v>10118</v>
      </c>
      <c r="F5236" s="72" t="s">
        <v>9983</v>
      </c>
      <c r="G5236" s="116">
        <v>2000</v>
      </c>
      <c r="H5236" s="73">
        <v>47.44</v>
      </c>
      <c r="I5236" s="70">
        <v>42.1585160202361</v>
      </c>
      <c r="J5236" s="74">
        <v>2500</v>
      </c>
      <c r="K5236" s="73">
        <v>46.57</v>
      </c>
      <c r="L5236" s="75">
        <v>53.6826283014816</v>
      </c>
    </row>
    <row r="5237" spans="2:12" x14ac:dyDescent="0.2">
      <c r="B5237" s="71" t="s">
        <v>7267</v>
      </c>
      <c r="C5237" s="72" t="s">
        <v>7266</v>
      </c>
      <c r="D5237" s="72" t="s">
        <v>1295</v>
      </c>
      <c r="E5237" s="72" t="s">
        <v>10118</v>
      </c>
      <c r="F5237" s="72" t="s">
        <v>9983</v>
      </c>
      <c r="G5237" s="116">
        <v>2784</v>
      </c>
      <c r="H5237" s="73">
        <v>115.3</v>
      </c>
      <c r="I5237" s="70">
        <v>24.145706851691202</v>
      </c>
      <c r="J5237" s="74">
        <v>2884</v>
      </c>
      <c r="K5237" s="73">
        <v>118.26</v>
      </c>
      <c r="L5237" s="75">
        <v>24.386944021647199</v>
      </c>
    </row>
    <row r="5238" spans="2:12" x14ac:dyDescent="0.2">
      <c r="B5238" s="71" t="s">
        <v>7267</v>
      </c>
      <c r="C5238" s="72" t="s">
        <v>7266</v>
      </c>
      <c r="D5238" s="72" t="s">
        <v>1296</v>
      </c>
      <c r="E5238" s="72" t="s">
        <v>10118</v>
      </c>
      <c r="F5238" s="72" t="s">
        <v>9983</v>
      </c>
      <c r="G5238" s="116">
        <v>2510</v>
      </c>
      <c r="H5238" s="73">
        <v>158.88999999999999</v>
      </c>
      <c r="I5238" s="70">
        <v>15.7970923280257</v>
      </c>
      <c r="J5238" s="74">
        <v>2510</v>
      </c>
      <c r="K5238" s="73">
        <v>160.94999999999999</v>
      </c>
      <c r="L5238" s="75">
        <v>15.5949052500777</v>
      </c>
    </row>
    <row r="5239" spans="2:12" x14ac:dyDescent="0.2">
      <c r="B5239" s="71" t="s">
        <v>7267</v>
      </c>
      <c r="C5239" s="72" t="s">
        <v>7266</v>
      </c>
      <c r="D5239" s="72" t="s">
        <v>1297</v>
      </c>
      <c r="E5239" s="72" t="s">
        <v>10118</v>
      </c>
      <c r="F5239" s="72" t="s">
        <v>9983</v>
      </c>
      <c r="G5239" s="116">
        <v>153379</v>
      </c>
      <c r="H5239" s="73">
        <v>1565.57</v>
      </c>
      <c r="I5239" s="70">
        <v>97.970068409588805</v>
      </c>
      <c r="J5239" s="74">
        <v>153379</v>
      </c>
      <c r="K5239" s="73">
        <v>1616.57</v>
      </c>
      <c r="L5239" s="75">
        <v>94.879281441570697</v>
      </c>
    </row>
    <row r="5240" spans="2:12" x14ac:dyDescent="0.2">
      <c r="B5240" s="71" t="s">
        <v>7267</v>
      </c>
      <c r="C5240" s="72" t="s">
        <v>7266</v>
      </c>
      <c r="D5240" s="72" t="s">
        <v>1298</v>
      </c>
      <c r="E5240" s="72" t="s">
        <v>10118</v>
      </c>
      <c r="F5240" s="72" t="s">
        <v>9983</v>
      </c>
      <c r="G5240" s="116">
        <v>1050</v>
      </c>
      <c r="H5240" s="73">
        <v>77.099999999999994</v>
      </c>
      <c r="I5240" s="70">
        <v>13.6186770428016</v>
      </c>
      <c r="J5240" s="74">
        <v>1050</v>
      </c>
      <c r="K5240" s="73">
        <v>78.83</v>
      </c>
      <c r="L5240" s="75">
        <v>13.319802105797301</v>
      </c>
    </row>
    <row r="5241" spans="2:12" x14ac:dyDescent="0.2">
      <c r="B5241" s="71" t="s">
        <v>7267</v>
      </c>
      <c r="C5241" s="72" t="s">
        <v>7266</v>
      </c>
      <c r="D5241" s="72" t="s">
        <v>1299</v>
      </c>
      <c r="E5241" s="72" t="s">
        <v>10118</v>
      </c>
      <c r="F5241" s="72" t="s">
        <v>9983</v>
      </c>
      <c r="G5241" s="116">
        <v>5726</v>
      </c>
      <c r="H5241" s="73">
        <v>389.35</v>
      </c>
      <c r="I5241" s="70">
        <v>14.7065622190831</v>
      </c>
      <c r="J5241" s="74">
        <v>5723</v>
      </c>
      <c r="K5241" s="73">
        <v>330.57</v>
      </c>
      <c r="L5241" s="75">
        <v>17.3125207974105</v>
      </c>
    </row>
    <row r="5242" spans="2:12" x14ac:dyDescent="0.2">
      <c r="B5242" s="71" t="s">
        <v>7267</v>
      </c>
      <c r="C5242" s="72" t="s">
        <v>7266</v>
      </c>
      <c r="D5242" s="72" t="s">
        <v>4357</v>
      </c>
      <c r="E5242" s="72" t="s">
        <v>10118</v>
      </c>
      <c r="F5242" s="72" t="s">
        <v>9983</v>
      </c>
      <c r="G5242" s="116">
        <v>15902</v>
      </c>
      <c r="H5242" s="73">
        <v>858.46</v>
      </c>
      <c r="I5242" s="70">
        <v>18.5238683223447</v>
      </c>
      <c r="J5242" s="74">
        <v>15902</v>
      </c>
      <c r="K5242" s="73">
        <v>896.95</v>
      </c>
      <c r="L5242" s="75">
        <v>17.7289703996878</v>
      </c>
    </row>
    <row r="5243" spans="2:12" x14ac:dyDescent="0.2">
      <c r="B5243" s="71" t="s">
        <v>7267</v>
      </c>
      <c r="C5243" s="72" t="s">
        <v>7266</v>
      </c>
      <c r="D5243" s="72" t="s">
        <v>4358</v>
      </c>
      <c r="E5243" s="72" t="s">
        <v>10118</v>
      </c>
      <c r="F5243" s="72" t="s">
        <v>9983</v>
      </c>
      <c r="G5243" s="116">
        <v>805</v>
      </c>
      <c r="H5243" s="73">
        <v>32.130000000000003</v>
      </c>
      <c r="I5243" s="70">
        <v>25.0544662309368</v>
      </c>
      <c r="J5243" s="74">
        <v>805</v>
      </c>
      <c r="K5243" s="73">
        <v>33.340000000000003</v>
      </c>
      <c r="L5243" s="75">
        <v>24.145170965806798</v>
      </c>
    </row>
    <row r="5244" spans="2:12" x14ac:dyDescent="0.2">
      <c r="B5244" s="71" t="s">
        <v>7267</v>
      </c>
      <c r="C5244" s="72" t="s">
        <v>7266</v>
      </c>
      <c r="D5244" s="72" t="s">
        <v>4359</v>
      </c>
      <c r="E5244" s="72" t="s">
        <v>10118</v>
      </c>
      <c r="F5244" s="72" t="s">
        <v>9983</v>
      </c>
      <c r="G5244" s="116">
        <v>292</v>
      </c>
      <c r="H5244" s="73">
        <v>70.2</v>
      </c>
      <c r="I5244" s="70">
        <v>4.1595441595441596</v>
      </c>
      <c r="J5244" s="74">
        <v>292</v>
      </c>
      <c r="K5244" s="73">
        <v>70.010000000000005</v>
      </c>
      <c r="L5244" s="75">
        <v>4.1708327381802599</v>
      </c>
    </row>
    <row r="5245" spans="2:12" x14ac:dyDescent="0.2">
      <c r="B5245" s="71" t="s">
        <v>7267</v>
      </c>
      <c r="C5245" s="72" t="s">
        <v>7266</v>
      </c>
      <c r="D5245" s="72" t="s">
        <v>3614</v>
      </c>
      <c r="E5245" s="72" t="s">
        <v>10118</v>
      </c>
      <c r="F5245" s="72" t="s">
        <v>9983</v>
      </c>
      <c r="G5245" s="116">
        <v>6500</v>
      </c>
      <c r="H5245" s="73">
        <v>260.70999999999998</v>
      </c>
      <c r="I5245" s="70">
        <v>24.9319166890415</v>
      </c>
      <c r="J5245" s="74">
        <v>6500</v>
      </c>
      <c r="K5245" s="73">
        <v>268.89</v>
      </c>
      <c r="L5245" s="75">
        <v>24.173453828703199</v>
      </c>
    </row>
    <row r="5246" spans="2:12" x14ac:dyDescent="0.2">
      <c r="B5246" s="71" t="s">
        <v>7267</v>
      </c>
      <c r="C5246" s="72" t="s">
        <v>7266</v>
      </c>
      <c r="D5246" s="72" t="s">
        <v>3615</v>
      </c>
      <c r="E5246" s="72" t="s">
        <v>10118</v>
      </c>
      <c r="F5246" s="72" t="s">
        <v>9983</v>
      </c>
      <c r="G5246" s="116">
        <v>3000</v>
      </c>
      <c r="H5246" s="73">
        <v>122.57</v>
      </c>
      <c r="I5246" s="70">
        <v>24.475809741372299</v>
      </c>
      <c r="J5246" s="74">
        <v>3000</v>
      </c>
      <c r="K5246" s="73">
        <v>119.07</v>
      </c>
      <c r="L5246" s="75">
        <v>25.195263290501401</v>
      </c>
    </row>
    <row r="5247" spans="2:12" x14ac:dyDescent="0.2">
      <c r="B5247" s="71" t="s">
        <v>7267</v>
      </c>
      <c r="C5247" s="72" t="s">
        <v>7266</v>
      </c>
      <c r="D5247" s="72" t="s">
        <v>3616</v>
      </c>
      <c r="E5247" s="72" t="s">
        <v>10118</v>
      </c>
      <c r="F5247" s="72" t="s">
        <v>9983</v>
      </c>
      <c r="G5247" s="116">
        <v>27753</v>
      </c>
      <c r="H5247" s="73">
        <v>453.66</v>
      </c>
      <c r="I5247" s="70">
        <v>61.175770400740603</v>
      </c>
      <c r="J5247" s="74">
        <v>27753</v>
      </c>
      <c r="K5247" s="73">
        <v>457.73</v>
      </c>
      <c r="L5247" s="75">
        <v>60.631813514517297</v>
      </c>
    </row>
    <row r="5248" spans="2:12" x14ac:dyDescent="0.2">
      <c r="B5248" s="71" t="s">
        <v>7269</v>
      </c>
      <c r="C5248" s="72" t="s">
        <v>7268</v>
      </c>
      <c r="D5248" s="72" t="s">
        <v>3617</v>
      </c>
      <c r="E5248" s="72" t="s">
        <v>10118</v>
      </c>
      <c r="F5248" s="72" t="s">
        <v>9983</v>
      </c>
      <c r="G5248" s="116">
        <v>739.6</v>
      </c>
      <c r="H5248" s="73">
        <v>45.7</v>
      </c>
      <c r="I5248" s="70">
        <v>16.1838074398249</v>
      </c>
      <c r="J5248" s="74">
        <v>749.02</v>
      </c>
      <c r="K5248" s="73">
        <v>47.3</v>
      </c>
      <c r="L5248" s="75">
        <v>15.8355179704017</v>
      </c>
    </row>
    <row r="5249" spans="2:12" x14ac:dyDescent="0.2">
      <c r="B5249" s="71" t="s">
        <v>7269</v>
      </c>
      <c r="C5249" s="72" t="s">
        <v>7268</v>
      </c>
      <c r="D5249" s="72" t="s">
        <v>3618</v>
      </c>
      <c r="E5249" s="72" t="s">
        <v>10118</v>
      </c>
      <c r="F5249" s="72" t="s">
        <v>9983</v>
      </c>
      <c r="G5249" s="116">
        <v>2500</v>
      </c>
      <c r="H5249" s="73">
        <v>107.8</v>
      </c>
      <c r="I5249" s="70">
        <v>23.191094619666099</v>
      </c>
      <c r="J5249" s="74">
        <v>2250</v>
      </c>
      <c r="K5249" s="73">
        <v>109.5</v>
      </c>
      <c r="L5249" s="75">
        <v>20.5479452054795</v>
      </c>
    </row>
    <row r="5250" spans="2:12" x14ac:dyDescent="0.2">
      <c r="B5250" s="71" t="s">
        <v>7269</v>
      </c>
      <c r="C5250" s="72" t="s">
        <v>7268</v>
      </c>
      <c r="D5250" s="72" t="s">
        <v>3619</v>
      </c>
      <c r="E5250" s="72" t="s">
        <v>10118</v>
      </c>
      <c r="F5250" s="72" t="s">
        <v>9983</v>
      </c>
      <c r="G5250" s="116">
        <v>616490</v>
      </c>
      <c r="H5250" s="73">
        <v>3424.6</v>
      </c>
      <c r="I5250" s="70">
        <v>180.01810430415199</v>
      </c>
      <c r="J5250" s="74">
        <v>670078</v>
      </c>
      <c r="K5250" s="73">
        <v>3455</v>
      </c>
      <c r="L5250" s="75">
        <v>193.944428364689</v>
      </c>
    </row>
    <row r="5251" spans="2:12" x14ac:dyDescent="0.2">
      <c r="B5251" s="71" t="s">
        <v>7269</v>
      </c>
      <c r="C5251" s="72" t="s">
        <v>7268</v>
      </c>
      <c r="D5251" s="72" t="s">
        <v>3620</v>
      </c>
      <c r="E5251" s="72" t="s">
        <v>10118</v>
      </c>
      <c r="F5251" s="72" t="s">
        <v>9983</v>
      </c>
      <c r="G5251" s="116">
        <v>19620</v>
      </c>
      <c r="H5251" s="73">
        <v>492.6</v>
      </c>
      <c r="I5251" s="70">
        <v>39.829476248477498</v>
      </c>
      <c r="J5251" s="74">
        <v>19017.5</v>
      </c>
      <c r="K5251" s="73">
        <v>491.1</v>
      </c>
      <c r="L5251" s="75">
        <v>38.724292404805503</v>
      </c>
    </row>
    <row r="5252" spans="2:12" x14ac:dyDescent="0.2">
      <c r="B5252" s="71" t="s">
        <v>7269</v>
      </c>
      <c r="C5252" s="72" t="s">
        <v>7268</v>
      </c>
      <c r="D5252" s="72" t="s">
        <v>8136</v>
      </c>
      <c r="E5252" s="72" t="s">
        <v>10118</v>
      </c>
      <c r="F5252" s="72" t="s">
        <v>9983</v>
      </c>
      <c r="G5252" s="116">
        <v>26556.959999999999</v>
      </c>
      <c r="H5252" s="73">
        <v>383.7</v>
      </c>
      <c r="I5252" s="70">
        <v>69.212822517591903</v>
      </c>
      <c r="J5252" s="74">
        <v>24743.5</v>
      </c>
      <c r="K5252" s="73">
        <v>384.7</v>
      </c>
      <c r="L5252" s="75">
        <v>64.318949831037202</v>
      </c>
    </row>
    <row r="5253" spans="2:12" x14ac:dyDescent="0.2">
      <c r="B5253" s="71" t="s">
        <v>7269</v>
      </c>
      <c r="C5253" s="72" t="s">
        <v>7268</v>
      </c>
      <c r="D5253" s="72" t="s">
        <v>3621</v>
      </c>
      <c r="E5253" s="72" t="s">
        <v>10118</v>
      </c>
      <c r="F5253" s="72" t="s">
        <v>9983</v>
      </c>
      <c r="G5253" s="116">
        <v>3900</v>
      </c>
      <c r="H5253" s="73">
        <v>139.30000000000001</v>
      </c>
      <c r="I5253" s="70">
        <v>27.9971284996411</v>
      </c>
      <c r="J5253" s="74">
        <v>3785</v>
      </c>
      <c r="K5253" s="73">
        <v>140.19999999999999</v>
      </c>
      <c r="L5253" s="75">
        <v>26.997146932952901</v>
      </c>
    </row>
    <row r="5254" spans="2:12" x14ac:dyDescent="0.2">
      <c r="B5254" s="71" t="s">
        <v>7269</v>
      </c>
      <c r="C5254" s="72" t="s">
        <v>7268</v>
      </c>
      <c r="D5254" s="72" t="s">
        <v>3622</v>
      </c>
      <c r="E5254" s="72" t="s">
        <v>10118</v>
      </c>
      <c r="F5254" s="72" t="s">
        <v>9983</v>
      </c>
      <c r="G5254" s="116">
        <v>4371.7808219178096</v>
      </c>
      <c r="H5254" s="73">
        <v>172.8</v>
      </c>
      <c r="I5254" s="70">
        <v>25.299657534246599</v>
      </c>
      <c r="J5254" s="74">
        <v>4289.4872529361201</v>
      </c>
      <c r="K5254" s="73">
        <v>170.5</v>
      </c>
      <c r="L5254" s="75">
        <v>25.158283008422998</v>
      </c>
    </row>
    <row r="5255" spans="2:12" x14ac:dyDescent="0.2">
      <c r="B5255" s="71" t="s">
        <v>7269</v>
      </c>
      <c r="C5255" s="72" t="s">
        <v>7268</v>
      </c>
      <c r="D5255" s="72" t="s">
        <v>3623</v>
      </c>
      <c r="E5255" s="72" t="s">
        <v>10118</v>
      </c>
      <c r="F5255" s="72" t="s">
        <v>9983</v>
      </c>
      <c r="G5255" s="116">
        <v>4606.7672811059902</v>
      </c>
      <c r="H5255" s="73">
        <v>238.3</v>
      </c>
      <c r="I5255" s="70">
        <v>19.331797235023</v>
      </c>
      <c r="J5255" s="74">
        <v>4667.8787878787898</v>
      </c>
      <c r="K5255" s="73">
        <v>236</v>
      </c>
      <c r="L5255" s="75">
        <v>19.779147406266102</v>
      </c>
    </row>
    <row r="5256" spans="2:12" x14ac:dyDescent="0.2">
      <c r="B5256" s="71" t="s">
        <v>7269</v>
      </c>
      <c r="C5256" s="72" t="s">
        <v>7268</v>
      </c>
      <c r="D5256" s="72" t="s">
        <v>3624</v>
      </c>
      <c r="E5256" s="72" t="s">
        <v>10118</v>
      </c>
      <c r="F5256" s="72" t="s">
        <v>9983</v>
      </c>
      <c r="G5256" s="116">
        <v>30000</v>
      </c>
      <c r="H5256" s="73">
        <v>463.3</v>
      </c>
      <c r="I5256" s="70">
        <v>64.752859917979706</v>
      </c>
      <c r="J5256" s="74">
        <v>30000</v>
      </c>
      <c r="K5256" s="73">
        <v>468.9</v>
      </c>
      <c r="L5256" s="75">
        <v>63.979526551503497</v>
      </c>
    </row>
    <row r="5257" spans="2:12" x14ac:dyDescent="0.2">
      <c r="B5257" s="71" t="s">
        <v>7269</v>
      </c>
      <c r="C5257" s="72" t="s">
        <v>7268</v>
      </c>
      <c r="D5257" s="72" t="s">
        <v>9085</v>
      </c>
      <c r="E5257" s="72" t="s">
        <v>10118</v>
      </c>
      <c r="F5257" s="72" t="s">
        <v>9990</v>
      </c>
      <c r="G5257" s="116">
        <v>0</v>
      </c>
      <c r="H5257" s="73">
        <v>35.5</v>
      </c>
      <c r="I5257" s="70">
        <v>0</v>
      </c>
      <c r="J5257" s="74">
        <v>0</v>
      </c>
      <c r="K5257" s="73">
        <v>37.5</v>
      </c>
      <c r="L5257" s="75">
        <v>0</v>
      </c>
    </row>
    <row r="5258" spans="2:12" x14ac:dyDescent="0.2">
      <c r="B5258" s="71" t="s">
        <v>7269</v>
      </c>
      <c r="C5258" s="72" t="s">
        <v>7268</v>
      </c>
      <c r="D5258" s="72" t="s">
        <v>3625</v>
      </c>
      <c r="E5258" s="72" t="s">
        <v>10118</v>
      </c>
      <c r="F5258" s="72" t="s">
        <v>9983</v>
      </c>
      <c r="G5258" s="116">
        <v>19005.37</v>
      </c>
      <c r="H5258" s="73">
        <v>523.4</v>
      </c>
      <c r="I5258" s="70">
        <v>36.311367978601503</v>
      </c>
      <c r="J5258" s="74">
        <v>19005.37</v>
      </c>
      <c r="K5258" s="73">
        <v>525.79999999999995</v>
      </c>
      <c r="L5258" s="75">
        <v>36.145625713198903</v>
      </c>
    </row>
    <row r="5259" spans="2:12" x14ac:dyDescent="0.2">
      <c r="B5259" s="71" t="s">
        <v>7269</v>
      </c>
      <c r="C5259" s="72" t="s">
        <v>7268</v>
      </c>
      <c r="D5259" s="72" t="s">
        <v>3626</v>
      </c>
      <c r="E5259" s="72" t="s">
        <v>10118</v>
      </c>
      <c r="F5259" s="72" t="s">
        <v>9983</v>
      </c>
      <c r="G5259" s="116">
        <v>1900</v>
      </c>
      <c r="H5259" s="73">
        <v>109.5</v>
      </c>
      <c r="I5259" s="70">
        <v>17.351598173515999</v>
      </c>
      <c r="J5259" s="74">
        <v>1900</v>
      </c>
      <c r="K5259" s="73">
        <v>110.2</v>
      </c>
      <c r="L5259" s="75">
        <v>17.241379310344801</v>
      </c>
    </row>
    <row r="5260" spans="2:12" x14ac:dyDescent="0.2">
      <c r="B5260" s="71" t="s">
        <v>7269</v>
      </c>
      <c r="C5260" s="72" t="s">
        <v>7268</v>
      </c>
      <c r="D5260" s="72" t="s">
        <v>3627</v>
      </c>
      <c r="E5260" s="72" t="s">
        <v>10118</v>
      </c>
      <c r="F5260" s="72" t="s">
        <v>9983</v>
      </c>
      <c r="G5260" s="116">
        <v>7302</v>
      </c>
      <c r="H5260" s="73">
        <v>148.69999999999999</v>
      </c>
      <c r="I5260" s="70">
        <v>49.105581708137201</v>
      </c>
      <c r="J5260" s="74">
        <v>7000</v>
      </c>
      <c r="K5260" s="73">
        <v>150.19999999999999</v>
      </c>
      <c r="L5260" s="75">
        <v>46.604527296937398</v>
      </c>
    </row>
    <row r="5261" spans="2:12" x14ac:dyDescent="0.2">
      <c r="B5261" s="71" t="s">
        <v>7269</v>
      </c>
      <c r="C5261" s="72" t="s">
        <v>7268</v>
      </c>
      <c r="D5261" s="72" t="s">
        <v>3628</v>
      </c>
      <c r="E5261" s="72" t="s">
        <v>10118</v>
      </c>
      <c r="F5261" s="72" t="s">
        <v>9983</v>
      </c>
      <c r="G5261" s="116">
        <v>1109.7560975609799</v>
      </c>
      <c r="H5261" s="73">
        <v>70</v>
      </c>
      <c r="I5261" s="70">
        <v>15.853658536585399</v>
      </c>
      <c r="J5261" s="74">
        <v>1007.4787972243601</v>
      </c>
      <c r="K5261" s="73">
        <v>71.599999999999994</v>
      </c>
      <c r="L5261" s="75">
        <v>14.070932922128</v>
      </c>
    </row>
    <row r="5262" spans="2:12" x14ac:dyDescent="0.2">
      <c r="B5262" s="71" t="s">
        <v>7269</v>
      </c>
      <c r="C5262" s="72" t="s">
        <v>7268</v>
      </c>
      <c r="D5262" s="72" t="s">
        <v>3629</v>
      </c>
      <c r="E5262" s="72" t="s">
        <v>10118</v>
      </c>
      <c r="F5262" s="72" t="s">
        <v>9983</v>
      </c>
      <c r="G5262" s="116">
        <v>9764.4683714670191</v>
      </c>
      <c r="H5262" s="73">
        <v>236</v>
      </c>
      <c r="I5262" s="70">
        <v>41.374865980792499</v>
      </c>
      <c r="J5262" s="74">
        <v>7469.6066588096601</v>
      </c>
      <c r="K5262" s="73">
        <v>240.7</v>
      </c>
      <c r="L5262" s="75">
        <v>31.032848603280701</v>
      </c>
    </row>
    <row r="5263" spans="2:12" x14ac:dyDescent="0.2">
      <c r="B5263" s="71" t="s">
        <v>7269</v>
      </c>
      <c r="C5263" s="72" t="s">
        <v>7268</v>
      </c>
      <c r="D5263" s="72" t="s">
        <v>3425</v>
      </c>
      <c r="E5263" s="72" t="s">
        <v>10118</v>
      </c>
      <c r="F5263" s="72" t="s">
        <v>9983</v>
      </c>
      <c r="G5263" s="116">
        <v>3000</v>
      </c>
      <c r="H5263" s="73">
        <v>103.3</v>
      </c>
      <c r="I5263" s="70">
        <v>29.0416263310745</v>
      </c>
      <c r="J5263" s="74">
        <v>3500</v>
      </c>
      <c r="K5263" s="73">
        <v>103.2</v>
      </c>
      <c r="L5263" s="75">
        <v>33.914728682170498</v>
      </c>
    </row>
    <row r="5264" spans="2:12" x14ac:dyDescent="0.2">
      <c r="B5264" s="71" t="s">
        <v>7269</v>
      </c>
      <c r="C5264" s="72" t="s">
        <v>7268</v>
      </c>
      <c r="D5264" s="72" t="s">
        <v>3630</v>
      </c>
      <c r="E5264" s="72" t="s">
        <v>10118</v>
      </c>
      <c r="F5264" s="72" t="s">
        <v>9983</v>
      </c>
      <c r="G5264" s="116">
        <v>1400</v>
      </c>
      <c r="H5264" s="73">
        <v>59.5</v>
      </c>
      <c r="I5264" s="70">
        <v>23.529411764705898</v>
      </c>
      <c r="J5264" s="74">
        <v>1300</v>
      </c>
      <c r="K5264" s="73">
        <v>60.1</v>
      </c>
      <c r="L5264" s="75">
        <v>21.630615640599</v>
      </c>
    </row>
    <row r="5265" spans="2:12" x14ac:dyDescent="0.2">
      <c r="B5265" s="71" t="s">
        <v>7269</v>
      </c>
      <c r="C5265" s="72" t="s">
        <v>7268</v>
      </c>
      <c r="D5265" s="72" t="s">
        <v>9086</v>
      </c>
      <c r="E5265" s="72" t="s">
        <v>10118</v>
      </c>
      <c r="F5265" s="72" t="s">
        <v>9990</v>
      </c>
      <c r="G5265" s="116">
        <v>0</v>
      </c>
      <c r="H5265" s="73">
        <v>69.7</v>
      </c>
      <c r="I5265" s="70">
        <v>0</v>
      </c>
      <c r="J5265" s="74">
        <v>0</v>
      </c>
      <c r="K5265" s="73">
        <v>69.400000000000006</v>
      </c>
      <c r="L5265" s="75">
        <v>0</v>
      </c>
    </row>
    <row r="5266" spans="2:12" x14ac:dyDescent="0.2">
      <c r="B5266" s="71" t="s">
        <v>7269</v>
      </c>
      <c r="C5266" s="72" t="s">
        <v>7268</v>
      </c>
      <c r="D5266" s="72" t="s">
        <v>3631</v>
      </c>
      <c r="E5266" s="72" t="s">
        <v>10118</v>
      </c>
      <c r="F5266" s="72" t="s">
        <v>9983</v>
      </c>
      <c r="G5266" s="116">
        <v>3500</v>
      </c>
      <c r="H5266" s="73">
        <v>331.3</v>
      </c>
      <c r="I5266" s="70">
        <v>10.5644431029279</v>
      </c>
      <c r="J5266" s="74">
        <v>1617.5</v>
      </c>
      <c r="K5266" s="73">
        <v>331.2</v>
      </c>
      <c r="L5266" s="75">
        <v>4.8837560386473404</v>
      </c>
    </row>
    <row r="5267" spans="2:12" x14ac:dyDescent="0.2">
      <c r="B5267" s="71" t="s">
        <v>7269</v>
      </c>
      <c r="C5267" s="72" t="s">
        <v>7268</v>
      </c>
      <c r="D5267" s="72" t="s">
        <v>3632</v>
      </c>
      <c r="E5267" s="72" t="s">
        <v>10118</v>
      </c>
      <c r="F5267" s="72" t="s">
        <v>9983</v>
      </c>
      <c r="G5267" s="116">
        <v>541822.44999999995</v>
      </c>
      <c r="H5267" s="73">
        <v>4109.7</v>
      </c>
      <c r="I5267" s="70">
        <v>131.83990315594801</v>
      </c>
      <c r="J5267" s="74">
        <v>597249.13</v>
      </c>
      <c r="K5267" s="73">
        <v>4161.8999999999996</v>
      </c>
      <c r="L5267" s="75">
        <v>143.50395972993101</v>
      </c>
    </row>
    <row r="5268" spans="2:12" x14ac:dyDescent="0.2">
      <c r="B5268" s="71" t="s">
        <v>7269</v>
      </c>
      <c r="C5268" s="72" t="s">
        <v>7268</v>
      </c>
      <c r="D5268" s="72" t="s">
        <v>3633</v>
      </c>
      <c r="E5268" s="72" t="s">
        <v>10118</v>
      </c>
      <c r="F5268" s="72" t="s">
        <v>9983</v>
      </c>
      <c r="G5268" s="116">
        <v>500</v>
      </c>
      <c r="H5268" s="73">
        <v>90.6</v>
      </c>
      <c r="I5268" s="70">
        <v>5.5187637969094903</v>
      </c>
      <c r="J5268" s="74">
        <v>500</v>
      </c>
      <c r="K5268" s="73">
        <v>89.3</v>
      </c>
      <c r="L5268" s="75">
        <v>5.5991041433370698</v>
      </c>
    </row>
    <row r="5269" spans="2:12" x14ac:dyDescent="0.2">
      <c r="B5269" s="71" t="s">
        <v>7269</v>
      </c>
      <c r="C5269" s="72" t="s">
        <v>7268</v>
      </c>
      <c r="D5269" s="72" t="s">
        <v>3634</v>
      </c>
      <c r="E5269" s="72" t="s">
        <v>10118</v>
      </c>
      <c r="F5269" s="72" t="s">
        <v>9983</v>
      </c>
      <c r="G5269" s="116">
        <v>580.64516129032302</v>
      </c>
      <c r="H5269" s="73">
        <v>19.8</v>
      </c>
      <c r="I5269" s="70">
        <v>29.325513196480902</v>
      </c>
      <c r="J5269" s="74">
        <v>553.18816169393597</v>
      </c>
      <c r="K5269" s="73">
        <v>19.5</v>
      </c>
      <c r="L5269" s="75">
        <v>28.368623676612099</v>
      </c>
    </row>
    <row r="5270" spans="2:12" x14ac:dyDescent="0.2">
      <c r="B5270" s="71" t="s">
        <v>7269</v>
      </c>
      <c r="C5270" s="72" t="s">
        <v>7268</v>
      </c>
      <c r="D5270" s="72" t="s">
        <v>9087</v>
      </c>
      <c r="E5270" s="72" t="s">
        <v>10118</v>
      </c>
      <c r="F5270" s="72" t="s">
        <v>9990</v>
      </c>
      <c r="G5270" s="116">
        <v>0</v>
      </c>
      <c r="H5270" s="73">
        <v>19</v>
      </c>
      <c r="I5270" s="70">
        <v>0</v>
      </c>
      <c r="J5270" s="74">
        <v>0</v>
      </c>
      <c r="K5270" s="73">
        <v>19</v>
      </c>
      <c r="L5270" s="75">
        <v>0</v>
      </c>
    </row>
    <row r="5271" spans="2:12" x14ac:dyDescent="0.2">
      <c r="B5271" s="71" t="s">
        <v>7269</v>
      </c>
      <c r="C5271" s="72" t="s">
        <v>7268</v>
      </c>
      <c r="D5271" s="72" t="s">
        <v>3635</v>
      </c>
      <c r="E5271" s="72" t="s">
        <v>10118</v>
      </c>
      <c r="F5271" s="72" t="s">
        <v>9983</v>
      </c>
      <c r="G5271" s="116">
        <v>14300</v>
      </c>
      <c r="H5271" s="73">
        <v>474.1</v>
      </c>
      <c r="I5271" s="70">
        <v>30.1624129930394</v>
      </c>
      <c r="J5271" s="74">
        <v>14300</v>
      </c>
      <c r="K5271" s="73">
        <v>478.5</v>
      </c>
      <c r="L5271" s="75">
        <v>29.8850574712644</v>
      </c>
    </row>
    <row r="5272" spans="2:12" x14ac:dyDescent="0.2">
      <c r="B5272" s="71" t="s">
        <v>7269</v>
      </c>
      <c r="C5272" s="72" t="s">
        <v>7268</v>
      </c>
      <c r="D5272" s="72" t="s">
        <v>7780</v>
      </c>
      <c r="E5272" s="72" t="s">
        <v>10118</v>
      </c>
      <c r="F5272" s="72" t="s">
        <v>9983</v>
      </c>
      <c r="G5272" s="116">
        <v>4996</v>
      </c>
      <c r="H5272" s="73">
        <v>231.6</v>
      </c>
      <c r="I5272" s="70">
        <v>21.5716753022453</v>
      </c>
      <c r="J5272" s="74">
        <v>4973.5</v>
      </c>
      <c r="K5272" s="73">
        <v>232.2</v>
      </c>
      <c r="L5272" s="75">
        <v>21.4190353143842</v>
      </c>
    </row>
    <row r="5273" spans="2:12" x14ac:dyDescent="0.2">
      <c r="B5273" s="71" t="s">
        <v>7269</v>
      </c>
      <c r="C5273" s="72" t="s">
        <v>7268</v>
      </c>
      <c r="D5273" s="72" t="s">
        <v>3636</v>
      </c>
      <c r="E5273" s="72" t="s">
        <v>10118</v>
      </c>
      <c r="F5273" s="72" t="s">
        <v>9983</v>
      </c>
      <c r="G5273" s="116">
        <v>1566</v>
      </c>
      <c r="H5273" s="73">
        <v>119.6</v>
      </c>
      <c r="I5273" s="70">
        <v>13.0936454849498</v>
      </c>
      <c r="J5273" s="74">
        <v>1553.5</v>
      </c>
      <c r="K5273" s="73">
        <v>110.1</v>
      </c>
      <c r="L5273" s="75">
        <v>14.1099000908265</v>
      </c>
    </row>
    <row r="5274" spans="2:12" x14ac:dyDescent="0.2">
      <c r="B5274" s="71" t="s">
        <v>7269</v>
      </c>
      <c r="C5274" s="72" t="s">
        <v>7268</v>
      </c>
      <c r="D5274" s="72" t="s">
        <v>3637</v>
      </c>
      <c r="E5274" s="72" t="s">
        <v>10118</v>
      </c>
      <c r="F5274" s="72" t="s">
        <v>9983</v>
      </c>
      <c r="G5274" s="116">
        <v>513</v>
      </c>
      <c r="H5274" s="73">
        <v>53</v>
      </c>
      <c r="I5274" s="70">
        <v>9.6792452830188704</v>
      </c>
      <c r="J5274" s="74">
        <v>523</v>
      </c>
      <c r="K5274" s="73">
        <v>53</v>
      </c>
      <c r="L5274" s="75">
        <v>9.8679245283018897</v>
      </c>
    </row>
    <row r="5275" spans="2:12" x14ac:dyDescent="0.2">
      <c r="B5275" s="71" t="s">
        <v>7269</v>
      </c>
      <c r="C5275" s="72" t="s">
        <v>7268</v>
      </c>
      <c r="D5275" s="72" t="s">
        <v>3638</v>
      </c>
      <c r="E5275" s="72" t="s">
        <v>10118</v>
      </c>
      <c r="F5275" s="72" t="s">
        <v>9983</v>
      </c>
      <c r="G5275" s="116">
        <v>5194.7055758207398</v>
      </c>
      <c r="H5275" s="73">
        <v>177</v>
      </c>
      <c r="I5275" s="70">
        <v>29.3486190724336</v>
      </c>
      <c r="J5275" s="74">
        <v>5362.2094081942296</v>
      </c>
      <c r="K5275" s="73">
        <v>182.4</v>
      </c>
      <c r="L5275" s="75">
        <v>29.398077895801698</v>
      </c>
    </row>
    <row r="5276" spans="2:12" x14ac:dyDescent="0.2">
      <c r="B5276" s="71" t="s">
        <v>7269</v>
      </c>
      <c r="C5276" s="72" t="s">
        <v>7268</v>
      </c>
      <c r="D5276" s="72" t="s">
        <v>3639</v>
      </c>
      <c r="E5276" s="72" t="s">
        <v>10118</v>
      </c>
      <c r="F5276" s="72" t="s">
        <v>9983</v>
      </c>
      <c r="G5276" s="116">
        <v>14000</v>
      </c>
      <c r="H5276" s="73">
        <v>356.3</v>
      </c>
      <c r="I5276" s="70">
        <v>39.292730844793702</v>
      </c>
      <c r="J5276" s="74">
        <v>13907.5</v>
      </c>
      <c r="K5276" s="73">
        <v>358.4</v>
      </c>
      <c r="L5276" s="75">
        <v>38.804408482142897</v>
      </c>
    </row>
    <row r="5277" spans="2:12" x14ac:dyDescent="0.2">
      <c r="B5277" s="71" t="s">
        <v>7269</v>
      </c>
      <c r="C5277" s="72" t="s">
        <v>7268</v>
      </c>
      <c r="D5277" s="72" t="s">
        <v>3640</v>
      </c>
      <c r="E5277" s="72" t="s">
        <v>10118</v>
      </c>
      <c r="F5277" s="72" t="s">
        <v>9983</v>
      </c>
      <c r="G5277" s="116">
        <v>437.29442417925998</v>
      </c>
      <c r="H5277" s="73">
        <v>14.9</v>
      </c>
      <c r="I5277" s="70">
        <v>29.3486190724336</v>
      </c>
      <c r="J5277" s="74">
        <v>449.79059180576598</v>
      </c>
      <c r="K5277" s="73">
        <v>15.3</v>
      </c>
      <c r="L5277" s="75">
        <v>29.398077895801698</v>
      </c>
    </row>
    <row r="5278" spans="2:12" x14ac:dyDescent="0.2">
      <c r="B5278" s="71" t="s">
        <v>7269</v>
      </c>
      <c r="C5278" s="72" t="s">
        <v>7268</v>
      </c>
      <c r="D5278" s="72" t="s">
        <v>3642</v>
      </c>
      <c r="E5278" s="72" t="s">
        <v>10118</v>
      </c>
      <c r="F5278" s="72" t="s">
        <v>9983</v>
      </c>
      <c r="G5278" s="116">
        <v>4368.2191780821904</v>
      </c>
      <c r="H5278" s="73">
        <v>177.6</v>
      </c>
      <c r="I5278" s="70">
        <v>24.595828705417699</v>
      </c>
      <c r="J5278" s="74">
        <v>4265.5127470638799</v>
      </c>
      <c r="K5278" s="73">
        <v>178.6</v>
      </c>
      <c r="L5278" s="75">
        <v>23.883050095542401</v>
      </c>
    </row>
    <row r="5279" spans="2:12" x14ac:dyDescent="0.2">
      <c r="B5279" s="71" t="s">
        <v>7269</v>
      </c>
      <c r="C5279" s="72" t="s">
        <v>7268</v>
      </c>
      <c r="D5279" s="72" t="s">
        <v>9088</v>
      </c>
      <c r="E5279" s="72" t="s">
        <v>10118</v>
      </c>
      <c r="F5279" s="72" t="s">
        <v>9990</v>
      </c>
      <c r="G5279" s="116">
        <v>0</v>
      </c>
      <c r="H5279" s="73">
        <v>61.4</v>
      </c>
      <c r="I5279" s="70">
        <v>0</v>
      </c>
      <c r="J5279" s="74">
        <v>0</v>
      </c>
      <c r="K5279" s="73">
        <v>62.6</v>
      </c>
      <c r="L5279" s="75">
        <v>0</v>
      </c>
    </row>
    <row r="5280" spans="2:12" x14ac:dyDescent="0.2">
      <c r="B5280" s="71" t="s">
        <v>7269</v>
      </c>
      <c r="C5280" s="72" t="s">
        <v>7268</v>
      </c>
      <c r="D5280" s="72" t="s">
        <v>3643</v>
      </c>
      <c r="E5280" s="72" t="s">
        <v>10118</v>
      </c>
      <c r="F5280" s="72" t="s">
        <v>9983</v>
      </c>
      <c r="G5280" s="116">
        <v>7500</v>
      </c>
      <c r="H5280" s="73">
        <v>185.6</v>
      </c>
      <c r="I5280" s="70">
        <v>40.409482758620697</v>
      </c>
      <c r="J5280" s="74">
        <v>5402.5</v>
      </c>
      <c r="K5280" s="73">
        <v>192.8</v>
      </c>
      <c r="L5280" s="75">
        <v>28.021265560166</v>
      </c>
    </row>
    <row r="5281" spans="2:12" x14ac:dyDescent="0.2">
      <c r="B5281" s="71" t="s">
        <v>7269</v>
      </c>
      <c r="C5281" s="72" t="s">
        <v>7268</v>
      </c>
      <c r="D5281" s="72" t="s">
        <v>3644</v>
      </c>
      <c r="E5281" s="72" t="s">
        <v>10118</v>
      </c>
      <c r="F5281" s="72" t="s">
        <v>9983</v>
      </c>
      <c r="G5281" s="116">
        <v>2419.3548387096798</v>
      </c>
      <c r="H5281" s="73">
        <v>82.5</v>
      </c>
      <c r="I5281" s="70">
        <v>29.325513196480902</v>
      </c>
      <c r="J5281" s="74">
        <v>2394.3118383060601</v>
      </c>
      <c r="K5281" s="73">
        <v>84.4</v>
      </c>
      <c r="L5281" s="75">
        <v>28.368623676612099</v>
      </c>
    </row>
    <row r="5282" spans="2:12" x14ac:dyDescent="0.2">
      <c r="B5282" s="71" t="s">
        <v>7269</v>
      </c>
      <c r="C5282" s="72" t="s">
        <v>7268</v>
      </c>
      <c r="D5282" s="72" t="s">
        <v>3645</v>
      </c>
      <c r="E5282" s="72" t="s">
        <v>10118</v>
      </c>
      <c r="F5282" s="72" t="s">
        <v>9983</v>
      </c>
      <c r="G5282" s="116">
        <v>700</v>
      </c>
      <c r="H5282" s="73">
        <v>71</v>
      </c>
      <c r="I5282" s="70">
        <v>9.8591549295774605</v>
      </c>
      <c r="J5282" s="74">
        <v>750</v>
      </c>
      <c r="K5282" s="73">
        <v>69.8</v>
      </c>
      <c r="L5282" s="75">
        <v>10.744985673352399</v>
      </c>
    </row>
    <row r="5283" spans="2:12" x14ac:dyDescent="0.2">
      <c r="B5283" s="71" t="s">
        <v>7269</v>
      </c>
      <c r="C5283" s="72" t="s">
        <v>7268</v>
      </c>
      <c r="D5283" s="72" t="s">
        <v>3646</v>
      </c>
      <c r="E5283" s="72" t="s">
        <v>10118</v>
      </c>
      <c r="F5283" s="72" t="s">
        <v>9983</v>
      </c>
      <c r="G5283" s="116">
        <v>369.39024390243901</v>
      </c>
      <c r="H5283" s="73">
        <v>23.3</v>
      </c>
      <c r="I5283" s="70">
        <v>15.853658536585399</v>
      </c>
      <c r="J5283" s="74">
        <v>361.62297609868898</v>
      </c>
      <c r="K5283" s="73">
        <v>25.7</v>
      </c>
      <c r="L5283" s="75">
        <v>14.070932922128</v>
      </c>
    </row>
    <row r="5284" spans="2:12" x14ac:dyDescent="0.2">
      <c r="B5284" s="71" t="s">
        <v>7269</v>
      </c>
      <c r="C5284" s="72" t="s">
        <v>7268</v>
      </c>
      <c r="D5284" s="72" t="s">
        <v>3647</v>
      </c>
      <c r="E5284" s="72" t="s">
        <v>10118</v>
      </c>
      <c r="F5284" s="72" t="s">
        <v>9983</v>
      </c>
      <c r="G5284" s="116">
        <v>31545</v>
      </c>
      <c r="H5284" s="73">
        <v>876.4</v>
      </c>
      <c r="I5284" s="70">
        <v>35.993838429940702</v>
      </c>
      <c r="J5284" s="74">
        <v>31007.5</v>
      </c>
      <c r="K5284" s="73">
        <v>890.2</v>
      </c>
      <c r="L5284" s="75">
        <v>34.832060211188498</v>
      </c>
    </row>
    <row r="5285" spans="2:12" x14ac:dyDescent="0.2">
      <c r="B5285" s="71" t="s">
        <v>7269</v>
      </c>
      <c r="C5285" s="72" t="s">
        <v>7268</v>
      </c>
      <c r="D5285" s="72" t="s">
        <v>3648</v>
      </c>
      <c r="E5285" s="72" t="s">
        <v>10118</v>
      </c>
      <c r="F5285" s="72" t="s">
        <v>9983</v>
      </c>
      <c r="G5285" s="116">
        <v>2944.2327188940098</v>
      </c>
      <c r="H5285" s="73">
        <v>152.30000000000001</v>
      </c>
      <c r="I5285" s="70">
        <v>19.331797235023</v>
      </c>
      <c r="J5285" s="74">
        <v>3034.1212121212102</v>
      </c>
      <c r="K5285" s="73">
        <v>153.4</v>
      </c>
      <c r="L5285" s="75">
        <v>19.779147406266102</v>
      </c>
    </row>
    <row r="5286" spans="2:12" x14ac:dyDescent="0.2">
      <c r="B5286" s="71" t="s">
        <v>7269</v>
      </c>
      <c r="C5286" s="72" t="s">
        <v>7268</v>
      </c>
      <c r="D5286" s="72" t="s">
        <v>3005</v>
      </c>
      <c r="E5286" s="72" t="s">
        <v>10118</v>
      </c>
      <c r="F5286" s="72" t="s">
        <v>9983</v>
      </c>
      <c r="G5286" s="116">
        <v>7525</v>
      </c>
      <c r="H5286" s="73">
        <v>413.2</v>
      </c>
      <c r="I5286" s="70">
        <v>18.211519845111301</v>
      </c>
      <c r="J5286" s="74">
        <v>8128</v>
      </c>
      <c r="K5286" s="73">
        <v>419.2</v>
      </c>
      <c r="L5286" s="75">
        <v>19.389312977099198</v>
      </c>
    </row>
    <row r="5287" spans="2:12" x14ac:dyDescent="0.2">
      <c r="B5287" s="71" t="s">
        <v>7269</v>
      </c>
      <c r="C5287" s="72" t="s">
        <v>7268</v>
      </c>
      <c r="D5287" s="72" t="s">
        <v>3006</v>
      </c>
      <c r="E5287" s="72" t="s">
        <v>10118</v>
      </c>
      <c r="F5287" s="72" t="s">
        <v>9983</v>
      </c>
      <c r="G5287" s="116">
        <v>6914</v>
      </c>
      <c r="H5287" s="73">
        <v>260.8</v>
      </c>
      <c r="I5287" s="70">
        <v>26.510736196319002</v>
      </c>
      <c r="J5287" s="74">
        <v>6914</v>
      </c>
      <c r="K5287" s="73">
        <v>272.2</v>
      </c>
      <c r="L5287" s="75">
        <v>25.4004408523145</v>
      </c>
    </row>
    <row r="5288" spans="2:12" x14ac:dyDescent="0.2">
      <c r="B5288" s="71" t="s">
        <v>7269</v>
      </c>
      <c r="C5288" s="72" t="s">
        <v>7268</v>
      </c>
      <c r="D5288" s="72" t="s">
        <v>3007</v>
      </c>
      <c r="E5288" s="72" t="s">
        <v>10118</v>
      </c>
      <c r="F5288" s="72" t="s">
        <v>9983</v>
      </c>
      <c r="G5288" s="116">
        <v>21500</v>
      </c>
      <c r="H5288" s="73">
        <v>579.70000000000005</v>
      </c>
      <c r="I5288" s="70">
        <v>37.088149042608201</v>
      </c>
      <c r="J5288" s="74">
        <v>21285</v>
      </c>
      <c r="K5288" s="73">
        <v>593</v>
      </c>
      <c r="L5288" s="75">
        <v>35.893760539629</v>
      </c>
    </row>
    <row r="5289" spans="2:12" x14ac:dyDescent="0.2">
      <c r="B5289" s="71" t="s">
        <v>7269</v>
      </c>
      <c r="C5289" s="72" t="s">
        <v>7268</v>
      </c>
      <c r="D5289" s="72" t="s">
        <v>3008</v>
      </c>
      <c r="E5289" s="72" t="s">
        <v>10118</v>
      </c>
      <c r="F5289" s="72" t="s">
        <v>9983</v>
      </c>
      <c r="G5289" s="116">
        <v>21580</v>
      </c>
      <c r="H5289" s="73">
        <v>365.9</v>
      </c>
      <c r="I5289" s="70">
        <v>58.977862804044797</v>
      </c>
      <c r="J5289" s="74">
        <v>22730</v>
      </c>
      <c r="K5289" s="73">
        <v>373</v>
      </c>
      <c r="L5289" s="75">
        <v>60.938337801608597</v>
      </c>
    </row>
    <row r="5290" spans="2:12" x14ac:dyDescent="0.2">
      <c r="B5290" s="71" t="s">
        <v>7269</v>
      </c>
      <c r="C5290" s="72" t="s">
        <v>7268</v>
      </c>
      <c r="D5290" s="72" t="s">
        <v>3009</v>
      </c>
      <c r="E5290" s="72" t="s">
        <v>10118</v>
      </c>
      <c r="F5290" s="72" t="s">
        <v>9983</v>
      </c>
      <c r="G5290" s="116">
        <v>13744</v>
      </c>
      <c r="H5290" s="73">
        <v>466.7</v>
      </c>
      <c r="I5290" s="70">
        <v>29.449325048210799</v>
      </c>
      <c r="J5290" s="74">
        <v>13596.5</v>
      </c>
      <c r="K5290" s="73">
        <v>464.6</v>
      </c>
      <c r="L5290" s="75">
        <v>29.264959104606099</v>
      </c>
    </row>
    <row r="5291" spans="2:12" x14ac:dyDescent="0.2">
      <c r="B5291" s="71" t="s">
        <v>7269</v>
      </c>
      <c r="C5291" s="72" t="s">
        <v>7268</v>
      </c>
      <c r="D5291" s="72" t="s">
        <v>9089</v>
      </c>
      <c r="E5291" s="72" t="s">
        <v>10118</v>
      </c>
      <c r="F5291" s="72" t="s">
        <v>9990</v>
      </c>
      <c r="G5291" s="116">
        <v>0</v>
      </c>
      <c r="H5291" s="73">
        <v>101.1</v>
      </c>
      <c r="I5291" s="70">
        <v>0</v>
      </c>
      <c r="J5291" s="74">
        <v>0</v>
      </c>
      <c r="K5291" s="73">
        <v>103.2</v>
      </c>
      <c r="L5291" s="75">
        <v>0</v>
      </c>
    </row>
    <row r="5292" spans="2:12" x14ac:dyDescent="0.2">
      <c r="B5292" s="71" t="s">
        <v>7269</v>
      </c>
      <c r="C5292" s="72" t="s">
        <v>7268</v>
      </c>
      <c r="D5292" s="72" t="s">
        <v>3010</v>
      </c>
      <c r="E5292" s="72" t="s">
        <v>10118</v>
      </c>
      <c r="F5292" s="72" t="s">
        <v>9983</v>
      </c>
      <c r="G5292" s="116">
        <v>379000</v>
      </c>
      <c r="H5292" s="73">
        <v>2858.7</v>
      </c>
      <c r="I5292" s="70">
        <v>132.57774512890501</v>
      </c>
      <c r="J5292" s="74">
        <v>443791</v>
      </c>
      <c r="K5292" s="73">
        <v>2959</v>
      </c>
      <c r="L5292" s="75">
        <v>149.98006083136201</v>
      </c>
    </row>
    <row r="5293" spans="2:12" x14ac:dyDescent="0.2">
      <c r="B5293" s="71" t="s">
        <v>7269</v>
      </c>
      <c r="C5293" s="72" t="s">
        <v>7268</v>
      </c>
      <c r="D5293" s="72" t="s">
        <v>3011</v>
      </c>
      <c r="E5293" s="72" t="s">
        <v>10118</v>
      </c>
      <c r="F5293" s="72" t="s">
        <v>9983</v>
      </c>
      <c r="G5293" s="116">
        <v>20452</v>
      </c>
      <c r="H5293" s="73">
        <v>437.1</v>
      </c>
      <c r="I5293" s="70">
        <v>46.790208190345503</v>
      </c>
      <c r="J5293" s="74">
        <v>23000</v>
      </c>
      <c r="K5293" s="73">
        <v>440.6</v>
      </c>
      <c r="L5293" s="75">
        <v>52.2015433499773</v>
      </c>
    </row>
    <row r="5294" spans="2:12" x14ac:dyDescent="0.2">
      <c r="B5294" s="71" t="s">
        <v>7269</v>
      </c>
      <c r="C5294" s="72" t="s">
        <v>7268</v>
      </c>
      <c r="D5294" s="72" t="s">
        <v>3012</v>
      </c>
      <c r="E5294" s="72" t="s">
        <v>10118</v>
      </c>
      <c r="F5294" s="72" t="s">
        <v>9983</v>
      </c>
      <c r="G5294" s="116">
        <v>2400</v>
      </c>
      <c r="H5294" s="73">
        <v>63.3</v>
      </c>
      <c r="I5294" s="70">
        <v>37.914691943127998</v>
      </c>
      <c r="J5294" s="74">
        <v>2362.5</v>
      </c>
      <c r="K5294" s="73">
        <v>62.1</v>
      </c>
      <c r="L5294" s="75">
        <v>38.043478260869598</v>
      </c>
    </row>
    <row r="5295" spans="2:12" x14ac:dyDescent="0.2">
      <c r="B5295" s="71" t="s">
        <v>7269</v>
      </c>
      <c r="C5295" s="72" t="s">
        <v>7268</v>
      </c>
      <c r="D5295" s="72" t="s">
        <v>3013</v>
      </c>
      <c r="E5295" s="72" t="s">
        <v>10118</v>
      </c>
      <c r="F5295" s="72" t="s">
        <v>9983</v>
      </c>
      <c r="G5295" s="116">
        <v>8270</v>
      </c>
      <c r="H5295" s="73">
        <v>252.5</v>
      </c>
      <c r="I5295" s="70">
        <v>32.752475247524799</v>
      </c>
      <c r="J5295" s="74">
        <v>8270</v>
      </c>
      <c r="K5295" s="73">
        <v>253.5</v>
      </c>
      <c r="L5295" s="75">
        <v>32.623274161735701</v>
      </c>
    </row>
    <row r="5296" spans="2:12" x14ac:dyDescent="0.2">
      <c r="B5296" s="71" t="s">
        <v>7269</v>
      </c>
      <c r="C5296" s="72" t="s">
        <v>7268</v>
      </c>
      <c r="D5296" s="72" t="s">
        <v>3014</v>
      </c>
      <c r="E5296" s="72" t="s">
        <v>10118</v>
      </c>
      <c r="F5296" s="72" t="s">
        <v>9983</v>
      </c>
      <c r="G5296" s="116">
        <v>83000</v>
      </c>
      <c r="H5296" s="73">
        <v>981.2</v>
      </c>
      <c r="I5296" s="70">
        <v>84.590297594781902</v>
      </c>
      <c r="J5296" s="74">
        <v>87000</v>
      </c>
      <c r="K5296" s="73">
        <v>991.8</v>
      </c>
      <c r="L5296" s="75">
        <v>87.719298245613999</v>
      </c>
    </row>
    <row r="5297" spans="2:12" x14ac:dyDescent="0.2">
      <c r="B5297" s="71" t="s">
        <v>7269</v>
      </c>
      <c r="C5297" s="72" t="s">
        <v>7268</v>
      </c>
      <c r="D5297" s="72" t="s">
        <v>9090</v>
      </c>
      <c r="E5297" s="72" t="s">
        <v>10118</v>
      </c>
      <c r="F5297" s="72" t="s">
        <v>9990</v>
      </c>
      <c r="G5297" s="116">
        <v>0</v>
      </c>
      <c r="H5297" s="73">
        <v>24.1</v>
      </c>
      <c r="I5297" s="70">
        <v>0</v>
      </c>
      <c r="J5297" s="74">
        <v>0</v>
      </c>
      <c r="K5297" s="73">
        <v>23.6</v>
      </c>
      <c r="L5297" s="75">
        <v>0</v>
      </c>
    </row>
    <row r="5298" spans="2:12" x14ac:dyDescent="0.2">
      <c r="B5298" s="71" t="s">
        <v>7269</v>
      </c>
      <c r="C5298" s="72" t="s">
        <v>7268</v>
      </c>
      <c r="D5298" s="72" t="s">
        <v>3015</v>
      </c>
      <c r="E5298" s="72" t="s">
        <v>10118</v>
      </c>
      <c r="F5298" s="72" t="s">
        <v>9983</v>
      </c>
      <c r="G5298" s="116">
        <v>10092.193808882899</v>
      </c>
      <c r="H5298" s="73">
        <v>277</v>
      </c>
      <c r="I5298" s="70">
        <v>36.433912667447302</v>
      </c>
      <c r="J5298" s="74">
        <v>10466.0518562169</v>
      </c>
      <c r="K5298" s="73">
        <v>281.10000000000002</v>
      </c>
      <c r="L5298" s="75">
        <v>37.23248614805</v>
      </c>
    </row>
    <row r="5299" spans="2:12" x14ac:dyDescent="0.2">
      <c r="B5299" s="71" t="s">
        <v>7269</v>
      </c>
      <c r="C5299" s="72" t="s">
        <v>7268</v>
      </c>
      <c r="D5299" s="72" t="s">
        <v>3016</v>
      </c>
      <c r="E5299" s="72" t="s">
        <v>10118</v>
      </c>
      <c r="F5299" s="72" t="s">
        <v>9983</v>
      </c>
      <c r="G5299" s="116">
        <v>16450</v>
      </c>
      <c r="H5299" s="73">
        <v>243.1</v>
      </c>
      <c r="I5299" s="70">
        <v>67.6676264911559</v>
      </c>
      <c r="J5299" s="74">
        <v>16800</v>
      </c>
      <c r="K5299" s="73">
        <v>241.2</v>
      </c>
      <c r="L5299" s="75">
        <v>69.651741293532297</v>
      </c>
    </row>
    <row r="5300" spans="2:12" x14ac:dyDescent="0.2">
      <c r="B5300" s="71" t="s">
        <v>7269</v>
      </c>
      <c r="C5300" s="72" t="s">
        <v>7268</v>
      </c>
      <c r="D5300" s="72" t="s">
        <v>3017</v>
      </c>
      <c r="E5300" s="72" t="s">
        <v>10118</v>
      </c>
      <c r="F5300" s="72" t="s">
        <v>9983</v>
      </c>
      <c r="G5300" s="116">
        <v>6240</v>
      </c>
      <c r="H5300" s="73">
        <v>190.9</v>
      </c>
      <c r="I5300" s="70">
        <v>32.687270822420103</v>
      </c>
      <c r="J5300" s="74">
        <v>6295</v>
      </c>
      <c r="K5300" s="73">
        <v>191.2</v>
      </c>
      <c r="L5300" s="75">
        <v>32.923640167363999</v>
      </c>
    </row>
    <row r="5301" spans="2:12" x14ac:dyDescent="0.2">
      <c r="B5301" s="71" t="s">
        <v>7269</v>
      </c>
      <c r="C5301" s="72" t="s">
        <v>7268</v>
      </c>
      <c r="D5301" s="72" t="s">
        <v>3018</v>
      </c>
      <c r="E5301" s="72" t="s">
        <v>10118</v>
      </c>
      <c r="F5301" s="72" t="s">
        <v>9983</v>
      </c>
      <c r="G5301" s="116">
        <v>195481</v>
      </c>
      <c r="H5301" s="73">
        <v>1548</v>
      </c>
      <c r="I5301" s="70">
        <v>126.27971576227399</v>
      </c>
      <c r="J5301" s="74">
        <v>206981</v>
      </c>
      <c r="K5301" s="73">
        <v>1559.3</v>
      </c>
      <c r="L5301" s="75">
        <v>132.73969088693599</v>
      </c>
    </row>
    <row r="5302" spans="2:12" x14ac:dyDescent="0.2">
      <c r="B5302" s="71" t="s">
        <v>7269</v>
      </c>
      <c r="C5302" s="72" t="s">
        <v>7268</v>
      </c>
      <c r="D5302" s="72" t="s">
        <v>3019</v>
      </c>
      <c r="E5302" s="72" t="s">
        <v>10118</v>
      </c>
      <c r="F5302" s="72" t="s">
        <v>9983</v>
      </c>
      <c r="G5302" s="116">
        <v>2400</v>
      </c>
      <c r="H5302" s="73">
        <v>98.9</v>
      </c>
      <c r="I5302" s="70">
        <v>24.266936299292201</v>
      </c>
      <c r="J5302" s="74">
        <v>2400</v>
      </c>
      <c r="K5302" s="73">
        <v>104.7</v>
      </c>
      <c r="L5302" s="75">
        <v>22.922636103151898</v>
      </c>
    </row>
    <row r="5303" spans="2:12" x14ac:dyDescent="0.2">
      <c r="B5303" s="71" t="s">
        <v>7269</v>
      </c>
      <c r="C5303" s="72" t="s">
        <v>7268</v>
      </c>
      <c r="D5303" s="72" t="s">
        <v>3020</v>
      </c>
      <c r="E5303" s="72" t="s">
        <v>10118</v>
      </c>
      <c r="F5303" s="72" t="s">
        <v>9983</v>
      </c>
      <c r="G5303" s="116">
        <v>174.53874538745399</v>
      </c>
      <c r="H5303" s="73">
        <v>8.6</v>
      </c>
      <c r="I5303" s="70">
        <v>20.295202952029499</v>
      </c>
      <c r="J5303" s="74">
        <v>180.05236794171199</v>
      </c>
      <c r="K5303" s="73">
        <v>9.1</v>
      </c>
      <c r="L5303" s="75">
        <v>19.785974499089299</v>
      </c>
    </row>
    <row r="5304" spans="2:12" x14ac:dyDescent="0.2">
      <c r="B5304" s="71" t="s">
        <v>7269</v>
      </c>
      <c r="C5304" s="72" t="s">
        <v>7268</v>
      </c>
      <c r="D5304" s="72" t="s">
        <v>3021</v>
      </c>
      <c r="E5304" s="72" t="s">
        <v>10118</v>
      </c>
      <c r="F5304" s="72" t="s">
        <v>9983</v>
      </c>
      <c r="G5304" s="116">
        <v>1660</v>
      </c>
      <c r="H5304" s="73">
        <v>132</v>
      </c>
      <c r="I5304" s="70">
        <v>12.575757575757599</v>
      </c>
      <c r="J5304" s="74">
        <v>1660</v>
      </c>
      <c r="K5304" s="73">
        <v>132.80000000000001</v>
      </c>
      <c r="L5304" s="75">
        <v>12.5</v>
      </c>
    </row>
    <row r="5305" spans="2:12" x14ac:dyDescent="0.2">
      <c r="B5305" s="71" t="s">
        <v>7269</v>
      </c>
      <c r="C5305" s="72" t="s">
        <v>7268</v>
      </c>
      <c r="D5305" s="72" t="s">
        <v>3022</v>
      </c>
      <c r="E5305" s="72" t="s">
        <v>10118</v>
      </c>
      <c r="F5305" s="72" t="s">
        <v>9983</v>
      </c>
      <c r="G5305" s="116">
        <v>690</v>
      </c>
      <c r="H5305" s="73">
        <v>87.3</v>
      </c>
      <c r="I5305" s="70">
        <v>7.90378006872852</v>
      </c>
      <c r="J5305" s="74">
        <v>690</v>
      </c>
      <c r="K5305" s="73">
        <v>87.2</v>
      </c>
      <c r="L5305" s="75">
        <v>7.9128440366972503</v>
      </c>
    </row>
    <row r="5306" spans="2:12" x14ac:dyDescent="0.2">
      <c r="B5306" s="71" t="s">
        <v>7269</v>
      </c>
      <c r="C5306" s="72" t="s">
        <v>7268</v>
      </c>
      <c r="D5306" s="72" t="s">
        <v>3023</v>
      </c>
      <c r="E5306" s="72" t="s">
        <v>10118</v>
      </c>
      <c r="F5306" s="72" t="s">
        <v>9983</v>
      </c>
      <c r="G5306" s="116">
        <v>2961.07011070111</v>
      </c>
      <c r="H5306" s="73">
        <v>145.9</v>
      </c>
      <c r="I5306" s="70">
        <v>20.295202952029499</v>
      </c>
      <c r="J5306" s="74">
        <v>2898.6452641165802</v>
      </c>
      <c r="K5306" s="73">
        <v>146.5</v>
      </c>
      <c r="L5306" s="75">
        <v>19.785974499089299</v>
      </c>
    </row>
    <row r="5307" spans="2:12" x14ac:dyDescent="0.2">
      <c r="B5307" s="71" t="s">
        <v>7269</v>
      </c>
      <c r="C5307" s="72" t="s">
        <v>7268</v>
      </c>
      <c r="D5307" s="72" t="s">
        <v>3024</v>
      </c>
      <c r="E5307" s="72" t="s">
        <v>10118</v>
      </c>
      <c r="F5307" s="72" t="s">
        <v>9983</v>
      </c>
      <c r="G5307" s="116">
        <v>1505.5308873081201</v>
      </c>
      <c r="H5307" s="73">
        <v>127.7</v>
      </c>
      <c r="I5307" s="70">
        <v>11.7895919131411</v>
      </c>
      <c r="J5307" s="74">
        <v>1217.0728425908101</v>
      </c>
      <c r="K5307" s="73">
        <v>124.9</v>
      </c>
      <c r="L5307" s="75">
        <v>9.7443782433211599</v>
      </c>
    </row>
    <row r="5308" spans="2:12" x14ac:dyDescent="0.2">
      <c r="B5308" s="71" t="s">
        <v>7269</v>
      </c>
      <c r="C5308" s="72" t="s">
        <v>7268</v>
      </c>
      <c r="D5308" s="72" t="s">
        <v>3025</v>
      </c>
      <c r="E5308" s="72" t="s">
        <v>10118</v>
      </c>
      <c r="F5308" s="72" t="s">
        <v>9983</v>
      </c>
      <c r="G5308" s="116">
        <v>4792.4691126918797</v>
      </c>
      <c r="H5308" s="73">
        <v>406.5</v>
      </c>
      <c r="I5308" s="70">
        <v>11.7895919131411</v>
      </c>
      <c r="J5308" s="74">
        <v>3852.9271574091899</v>
      </c>
      <c r="K5308" s="73">
        <v>395.4</v>
      </c>
      <c r="L5308" s="75">
        <v>9.7443782433211599</v>
      </c>
    </row>
    <row r="5309" spans="2:12" x14ac:dyDescent="0.2">
      <c r="B5309" s="71" t="s">
        <v>7269</v>
      </c>
      <c r="C5309" s="72" t="s">
        <v>7268</v>
      </c>
      <c r="D5309" s="72" t="s">
        <v>3026</v>
      </c>
      <c r="E5309" s="72" t="s">
        <v>10118</v>
      </c>
      <c r="F5309" s="72" t="s">
        <v>9983</v>
      </c>
      <c r="G5309" s="116">
        <v>306.45756457564602</v>
      </c>
      <c r="H5309" s="73">
        <v>15.1</v>
      </c>
      <c r="I5309" s="70">
        <v>20.295202952029499</v>
      </c>
      <c r="J5309" s="74">
        <v>336.36156648451703</v>
      </c>
      <c r="K5309" s="73">
        <v>17</v>
      </c>
      <c r="L5309" s="75">
        <v>19.785974499089299</v>
      </c>
    </row>
    <row r="5310" spans="2:12" x14ac:dyDescent="0.2">
      <c r="B5310" s="71" t="s">
        <v>7269</v>
      </c>
      <c r="C5310" s="72" t="s">
        <v>7268</v>
      </c>
      <c r="D5310" s="72" t="s">
        <v>3027</v>
      </c>
      <c r="E5310" s="72" t="s">
        <v>10118</v>
      </c>
      <c r="F5310" s="72" t="s">
        <v>9983</v>
      </c>
      <c r="G5310" s="116">
        <v>957.93357933579296</v>
      </c>
      <c r="H5310" s="73">
        <v>47.2</v>
      </c>
      <c r="I5310" s="70">
        <v>20.295202952029499</v>
      </c>
      <c r="J5310" s="74">
        <v>929.94080145719499</v>
      </c>
      <c r="K5310" s="73">
        <v>47</v>
      </c>
      <c r="L5310" s="75">
        <v>19.785974499089299</v>
      </c>
    </row>
    <row r="5311" spans="2:12" x14ac:dyDescent="0.2">
      <c r="B5311" s="71" t="s">
        <v>7269</v>
      </c>
      <c r="C5311" s="72" t="s">
        <v>7268</v>
      </c>
      <c r="D5311" s="72" t="s">
        <v>3028</v>
      </c>
      <c r="E5311" s="72" t="s">
        <v>10118</v>
      </c>
      <c r="F5311" s="72" t="s">
        <v>9983</v>
      </c>
      <c r="G5311" s="116">
        <v>1961.87079407806</v>
      </c>
      <c r="H5311" s="73">
        <v>63</v>
      </c>
      <c r="I5311" s="70">
        <v>31.140806255207298</v>
      </c>
      <c r="J5311" s="74">
        <v>2045.8485562757801</v>
      </c>
      <c r="K5311" s="73">
        <v>64.2</v>
      </c>
      <c r="L5311" s="75">
        <v>31.866799941990401</v>
      </c>
    </row>
    <row r="5312" spans="2:12" x14ac:dyDescent="0.2">
      <c r="B5312" s="71" t="s">
        <v>7269</v>
      </c>
      <c r="C5312" s="72" t="s">
        <v>7268</v>
      </c>
      <c r="D5312" s="72" t="s">
        <v>9091</v>
      </c>
      <c r="E5312" s="72" t="s">
        <v>10118</v>
      </c>
      <c r="F5312" s="72" t="s">
        <v>9990</v>
      </c>
      <c r="G5312" s="116">
        <v>0</v>
      </c>
      <c r="H5312" s="73">
        <v>23.6</v>
      </c>
      <c r="I5312" s="70">
        <v>0</v>
      </c>
      <c r="J5312" s="74">
        <v>0</v>
      </c>
      <c r="K5312" s="73">
        <v>23.1</v>
      </c>
      <c r="L5312" s="75">
        <v>0</v>
      </c>
    </row>
    <row r="5313" spans="2:12" x14ac:dyDescent="0.2">
      <c r="B5313" s="71" t="s">
        <v>7269</v>
      </c>
      <c r="C5313" s="72" t="s">
        <v>7268</v>
      </c>
      <c r="D5313" s="72" t="s">
        <v>3029</v>
      </c>
      <c r="E5313" s="72" t="s">
        <v>10118</v>
      </c>
      <c r="F5313" s="72" t="s">
        <v>9983</v>
      </c>
      <c r="G5313" s="116">
        <v>535.85365853658504</v>
      </c>
      <c r="H5313" s="73">
        <v>33.799999999999997</v>
      </c>
      <c r="I5313" s="70">
        <v>15.853658536585399</v>
      </c>
      <c r="J5313" s="74">
        <v>455.89822667694699</v>
      </c>
      <c r="K5313" s="73">
        <v>32.4</v>
      </c>
      <c r="L5313" s="75">
        <v>14.070932922128</v>
      </c>
    </row>
    <row r="5314" spans="2:12" x14ac:dyDescent="0.2">
      <c r="B5314" s="71" t="s">
        <v>7269</v>
      </c>
      <c r="C5314" s="72" t="s">
        <v>7268</v>
      </c>
      <c r="D5314" s="72" t="s">
        <v>3030</v>
      </c>
      <c r="E5314" s="72" t="s">
        <v>10118</v>
      </c>
      <c r="F5314" s="72" t="s">
        <v>9983</v>
      </c>
      <c r="G5314" s="116">
        <v>2621.4670255720098</v>
      </c>
      <c r="H5314" s="73">
        <v>92.7</v>
      </c>
      <c r="I5314" s="70">
        <v>28.279040189557801</v>
      </c>
      <c r="J5314" s="74">
        <v>2745.9929286976999</v>
      </c>
      <c r="K5314" s="73">
        <v>92.8</v>
      </c>
      <c r="L5314" s="75">
        <v>29.5904410420011</v>
      </c>
    </row>
    <row r="5315" spans="2:12" x14ac:dyDescent="0.2">
      <c r="B5315" s="71" t="s">
        <v>7269</v>
      </c>
      <c r="C5315" s="72" t="s">
        <v>7268</v>
      </c>
      <c r="D5315" s="72" t="s">
        <v>9092</v>
      </c>
      <c r="E5315" s="72" t="s">
        <v>10118</v>
      </c>
      <c r="F5315" s="72" t="s">
        <v>9990</v>
      </c>
      <c r="G5315" s="116">
        <v>0</v>
      </c>
      <c r="H5315" s="73">
        <v>19.7</v>
      </c>
      <c r="I5315" s="70">
        <v>0</v>
      </c>
      <c r="J5315" s="74">
        <v>0</v>
      </c>
      <c r="K5315" s="73">
        <v>19.399999999999999</v>
      </c>
      <c r="L5315" s="75">
        <v>0</v>
      </c>
    </row>
    <row r="5316" spans="2:12" x14ac:dyDescent="0.2">
      <c r="B5316" s="71" t="s">
        <v>7269</v>
      </c>
      <c r="C5316" s="72" t="s">
        <v>7268</v>
      </c>
      <c r="D5316" s="72" t="s">
        <v>2049</v>
      </c>
      <c r="E5316" s="72" t="s">
        <v>10118</v>
      </c>
      <c r="F5316" s="72" t="s">
        <v>9983</v>
      </c>
      <c r="G5316" s="116">
        <v>3689</v>
      </c>
      <c r="H5316" s="73">
        <v>96.5</v>
      </c>
      <c r="I5316" s="70">
        <v>38.2279792746114</v>
      </c>
      <c r="J5316" s="74">
        <v>3831.77</v>
      </c>
      <c r="K5316" s="73">
        <v>98</v>
      </c>
      <c r="L5316" s="75">
        <v>39.099693877550997</v>
      </c>
    </row>
    <row r="5317" spans="2:12" x14ac:dyDescent="0.2">
      <c r="B5317" s="71" t="s">
        <v>7269</v>
      </c>
      <c r="C5317" s="72" t="s">
        <v>7268</v>
      </c>
      <c r="D5317" s="72" t="s">
        <v>2050</v>
      </c>
      <c r="E5317" s="72" t="s">
        <v>10118</v>
      </c>
      <c r="F5317" s="72" t="s">
        <v>9983</v>
      </c>
      <c r="G5317" s="116">
        <v>11590.6</v>
      </c>
      <c r="H5317" s="73">
        <v>261.89999999999998</v>
      </c>
      <c r="I5317" s="70">
        <v>44.255822833142403</v>
      </c>
      <c r="J5317" s="74">
        <v>12623.8</v>
      </c>
      <c r="K5317" s="73">
        <v>266.8</v>
      </c>
      <c r="L5317" s="75">
        <v>47.315592203897999</v>
      </c>
    </row>
    <row r="5318" spans="2:12" x14ac:dyDescent="0.2">
      <c r="B5318" s="71" t="s">
        <v>7269</v>
      </c>
      <c r="C5318" s="72" t="s">
        <v>7268</v>
      </c>
      <c r="D5318" s="72" t="s">
        <v>2051</v>
      </c>
      <c r="E5318" s="72" t="s">
        <v>10118</v>
      </c>
      <c r="F5318" s="72" t="s">
        <v>9983</v>
      </c>
      <c r="G5318" s="116">
        <v>7785.08</v>
      </c>
      <c r="H5318" s="73">
        <v>245.7</v>
      </c>
      <c r="I5318" s="70">
        <v>31.685307285307299</v>
      </c>
      <c r="J5318" s="74">
        <v>7785.08</v>
      </c>
      <c r="K5318" s="73">
        <v>238.5</v>
      </c>
      <c r="L5318" s="75">
        <v>32.641844863731698</v>
      </c>
    </row>
    <row r="5319" spans="2:12" x14ac:dyDescent="0.2">
      <c r="B5319" s="71" t="s">
        <v>7269</v>
      </c>
      <c r="C5319" s="72" t="s">
        <v>7268</v>
      </c>
      <c r="D5319" s="72" t="s">
        <v>2052</v>
      </c>
      <c r="E5319" s="72" t="s">
        <v>10118</v>
      </c>
      <c r="F5319" s="72" t="s">
        <v>9983</v>
      </c>
      <c r="G5319" s="116">
        <v>6600</v>
      </c>
      <c r="H5319" s="73">
        <v>288.5</v>
      </c>
      <c r="I5319" s="70">
        <v>22.8769497400347</v>
      </c>
      <c r="J5319" s="74">
        <v>6677.5</v>
      </c>
      <c r="K5319" s="73">
        <v>290.5</v>
      </c>
      <c r="L5319" s="75">
        <v>22.986230636833</v>
      </c>
    </row>
    <row r="5320" spans="2:12" x14ac:dyDescent="0.2">
      <c r="B5320" s="71" t="s">
        <v>7269</v>
      </c>
      <c r="C5320" s="72" t="s">
        <v>7268</v>
      </c>
      <c r="D5320" s="72" t="s">
        <v>2053</v>
      </c>
      <c r="E5320" s="72" t="s">
        <v>10118</v>
      </c>
      <c r="F5320" s="72" t="s">
        <v>9983</v>
      </c>
      <c r="G5320" s="116">
        <v>1664.8</v>
      </c>
      <c r="H5320" s="73">
        <v>93</v>
      </c>
      <c r="I5320" s="70">
        <v>17.901075268817198</v>
      </c>
      <c r="J5320" s="74">
        <v>1679.68</v>
      </c>
      <c r="K5320" s="73">
        <v>93.7</v>
      </c>
      <c r="L5320" s="75">
        <v>17.926147278548601</v>
      </c>
    </row>
    <row r="5321" spans="2:12" x14ac:dyDescent="0.2">
      <c r="B5321" s="71" t="s">
        <v>7269</v>
      </c>
      <c r="C5321" s="72" t="s">
        <v>7268</v>
      </c>
      <c r="D5321" s="72" t="s">
        <v>9093</v>
      </c>
      <c r="E5321" s="72" t="s">
        <v>10118</v>
      </c>
      <c r="F5321" s="72" t="s">
        <v>9990</v>
      </c>
      <c r="G5321" s="116">
        <v>0</v>
      </c>
      <c r="H5321" s="73">
        <v>46</v>
      </c>
      <c r="I5321" s="70">
        <v>0</v>
      </c>
      <c r="J5321" s="74">
        <v>0</v>
      </c>
      <c r="K5321" s="73">
        <v>42.8</v>
      </c>
      <c r="L5321" s="75">
        <v>0</v>
      </c>
    </row>
    <row r="5322" spans="2:12" x14ac:dyDescent="0.2">
      <c r="B5322" s="71" t="s">
        <v>7271</v>
      </c>
      <c r="C5322" s="72" t="s">
        <v>7270</v>
      </c>
      <c r="D5322" s="72" t="s">
        <v>2054</v>
      </c>
      <c r="E5322" s="72" t="s">
        <v>10118</v>
      </c>
      <c r="F5322" s="72" t="s">
        <v>9983</v>
      </c>
      <c r="G5322" s="116">
        <v>57701</v>
      </c>
      <c r="H5322" s="73">
        <v>897.2</v>
      </c>
      <c r="I5322" s="70">
        <v>64.312304948729405</v>
      </c>
      <c r="J5322" s="74">
        <v>60986</v>
      </c>
      <c r="K5322" s="73">
        <v>912.52</v>
      </c>
      <c r="L5322" s="75">
        <v>66.832507780651397</v>
      </c>
    </row>
    <row r="5323" spans="2:12" x14ac:dyDescent="0.2">
      <c r="B5323" s="71" t="s">
        <v>7271</v>
      </c>
      <c r="C5323" s="72" t="s">
        <v>7270</v>
      </c>
      <c r="D5323" s="72" t="s">
        <v>2055</v>
      </c>
      <c r="E5323" s="72" t="s">
        <v>10118</v>
      </c>
      <c r="F5323" s="72" t="s">
        <v>9983</v>
      </c>
      <c r="G5323" s="116">
        <v>20158</v>
      </c>
      <c r="H5323" s="73">
        <v>352.87</v>
      </c>
      <c r="I5323" s="70">
        <v>57.125853713832299</v>
      </c>
      <c r="J5323" s="74">
        <v>20343</v>
      </c>
      <c r="K5323" s="73">
        <v>354.28</v>
      </c>
      <c r="L5323" s="75">
        <v>57.4206842045839</v>
      </c>
    </row>
    <row r="5324" spans="2:12" x14ac:dyDescent="0.2">
      <c r="B5324" s="71" t="s">
        <v>7271</v>
      </c>
      <c r="C5324" s="72" t="s">
        <v>7270</v>
      </c>
      <c r="D5324" s="72" t="s">
        <v>2056</v>
      </c>
      <c r="E5324" s="72" t="s">
        <v>10118</v>
      </c>
      <c r="F5324" s="72" t="s">
        <v>9983</v>
      </c>
      <c r="G5324" s="116">
        <v>4244</v>
      </c>
      <c r="H5324" s="73">
        <v>81.73</v>
      </c>
      <c r="I5324" s="70">
        <v>51.9270769607243</v>
      </c>
      <c r="J5324" s="74">
        <v>4269</v>
      </c>
      <c r="K5324" s="73">
        <v>88.03</v>
      </c>
      <c r="L5324" s="75">
        <v>48.494831307508797</v>
      </c>
    </row>
    <row r="5325" spans="2:12" x14ac:dyDescent="0.2">
      <c r="B5325" s="71" t="s">
        <v>7271</v>
      </c>
      <c r="C5325" s="72" t="s">
        <v>7270</v>
      </c>
      <c r="D5325" s="72" t="s">
        <v>7285</v>
      </c>
      <c r="E5325" s="72" t="s">
        <v>10118</v>
      </c>
      <c r="F5325" s="72" t="s">
        <v>9983</v>
      </c>
      <c r="G5325" s="116">
        <v>18879</v>
      </c>
      <c r="H5325" s="73">
        <v>491.77</v>
      </c>
      <c r="I5325" s="70">
        <v>38.389897716412101</v>
      </c>
      <c r="J5325" s="74">
        <v>18971</v>
      </c>
      <c r="K5325" s="73">
        <v>502.9</v>
      </c>
      <c r="L5325" s="75">
        <v>37.723205408630001</v>
      </c>
    </row>
    <row r="5326" spans="2:12" x14ac:dyDescent="0.2">
      <c r="B5326" s="71" t="s">
        <v>7271</v>
      </c>
      <c r="C5326" s="72" t="s">
        <v>7270</v>
      </c>
      <c r="D5326" s="72" t="s">
        <v>2057</v>
      </c>
      <c r="E5326" s="72" t="s">
        <v>10118</v>
      </c>
      <c r="F5326" s="72" t="s">
        <v>9983</v>
      </c>
      <c r="G5326" s="116">
        <v>38919</v>
      </c>
      <c r="H5326" s="73">
        <v>665.32</v>
      </c>
      <c r="I5326" s="70">
        <v>58.496663259784803</v>
      </c>
      <c r="J5326" s="74">
        <v>40427</v>
      </c>
      <c r="K5326" s="73">
        <v>670.5</v>
      </c>
      <c r="L5326" s="75">
        <v>60.293810589112603</v>
      </c>
    </row>
    <row r="5327" spans="2:12" x14ac:dyDescent="0.2">
      <c r="B5327" s="71" t="s">
        <v>7271</v>
      </c>
      <c r="C5327" s="72" t="s">
        <v>7270</v>
      </c>
      <c r="D5327" s="72" t="s">
        <v>4829</v>
      </c>
      <c r="E5327" s="72" t="s">
        <v>10118</v>
      </c>
      <c r="F5327" s="72" t="s">
        <v>9983</v>
      </c>
      <c r="G5327" s="116">
        <v>174554</v>
      </c>
      <c r="H5327" s="73">
        <v>2339.62</v>
      </c>
      <c r="I5327" s="70">
        <v>74.607842299176795</v>
      </c>
      <c r="J5327" s="74">
        <v>177521</v>
      </c>
      <c r="K5327" s="73">
        <v>2379.44</v>
      </c>
      <c r="L5327" s="75">
        <v>74.6062098645059</v>
      </c>
    </row>
    <row r="5328" spans="2:12" x14ac:dyDescent="0.2">
      <c r="B5328" s="71" t="s">
        <v>7271</v>
      </c>
      <c r="C5328" s="72" t="s">
        <v>7270</v>
      </c>
      <c r="D5328" s="72" t="s">
        <v>4830</v>
      </c>
      <c r="E5328" s="72" t="s">
        <v>10118</v>
      </c>
      <c r="F5328" s="72" t="s">
        <v>9983</v>
      </c>
      <c r="G5328" s="116">
        <v>787625</v>
      </c>
      <c r="H5328" s="73">
        <v>6954.03</v>
      </c>
      <c r="I5328" s="70">
        <v>113.261662661795</v>
      </c>
      <c r="J5328" s="74">
        <v>793642</v>
      </c>
      <c r="K5328" s="73">
        <v>7007.27</v>
      </c>
      <c r="L5328" s="75">
        <v>113.25980017895699</v>
      </c>
    </row>
    <row r="5329" spans="2:12" x14ac:dyDescent="0.2">
      <c r="B5329" s="71" t="s">
        <v>7271</v>
      </c>
      <c r="C5329" s="72" t="s">
        <v>7270</v>
      </c>
      <c r="D5329" s="72" t="s">
        <v>4831</v>
      </c>
      <c r="E5329" s="72" t="s">
        <v>10118</v>
      </c>
      <c r="F5329" s="72" t="s">
        <v>9983</v>
      </c>
      <c r="G5329" s="116">
        <v>240796</v>
      </c>
      <c r="H5329" s="73">
        <v>3160.33</v>
      </c>
      <c r="I5329" s="70">
        <v>76.1933089265994</v>
      </c>
      <c r="J5329" s="74">
        <v>250000</v>
      </c>
      <c r="K5329" s="73">
        <v>3222.94</v>
      </c>
      <c r="L5329" s="75">
        <v>77.568927749197897</v>
      </c>
    </row>
    <row r="5330" spans="2:12" x14ac:dyDescent="0.2">
      <c r="B5330" s="71" t="s">
        <v>7271</v>
      </c>
      <c r="C5330" s="72" t="s">
        <v>7270</v>
      </c>
      <c r="D5330" s="72" t="s">
        <v>4832</v>
      </c>
      <c r="E5330" s="72" t="s">
        <v>10118</v>
      </c>
      <c r="F5330" s="72" t="s">
        <v>9983</v>
      </c>
      <c r="G5330" s="116">
        <v>84761</v>
      </c>
      <c r="H5330" s="73">
        <v>798.22</v>
      </c>
      <c r="I5330" s="70">
        <v>106.18751722582699</v>
      </c>
      <c r="J5330" s="74">
        <v>86371</v>
      </c>
      <c r="K5330" s="73">
        <v>810.7</v>
      </c>
      <c r="L5330" s="75">
        <v>106.53879363513001</v>
      </c>
    </row>
    <row r="5331" spans="2:12" x14ac:dyDescent="0.2">
      <c r="B5331" s="71" t="s">
        <v>7271</v>
      </c>
      <c r="C5331" s="72" t="s">
        <v>7270</v>
      </c>
      <c r="D5331" s="72" t="s">
        <v>4833</v>
      </c>
      <c r="E5331" s="72" t="s">
        <v>10118</v>
      </c>
      <c r="F5331" s="72" t="s">
        <v>9983</v>
      </c>
      <c r="G5331" s="116">
        <v>112000</v>
      </c>
      <c r="H5331" s="73">
        <v>630.42999999999995</v>
      </c>
      <c r="I5331" s="70">
        <v>177.65652015291201</v>
      </c>
      <c r="J5331" s="74">
        <v>112000</v>
      </c>
      <c r="K5331" s="73">
        <v>643.03</v>
      </c>
      <c r="L5331" s="75">
        <v>174.17538839556499</v>
      </c>
    </row>
    <row r="5332" spans="2:12" x14ac:dyDescent="0.2">
      <c r="B5332" s="71" t="s">
        <v>7271</v>
      </c>
      <c r="C5332" s="72" t="s">
        <v>7270</v>
      </c>
      <c r="D5332" s="72" t="s">
        <v>4834</v>
      </c>
      <c r="E5332" s="72" t="s">
        <v>10118</v>
      </c>
      <c r="F5332" s="72" t="s">
        <v>9983</v>
      </c>
      <c r="G5332" s="116">
        <v>30234</v>
      </c>
      <c r="H5332" s="73">
        <v>465.24</v>
      </c>
      <c r="I5332" s="70">
        <v>64.985813773536194</v>
      </c>
      <c r="J5332" s="74">
        <v>30426</v>
      </c>
      <c r="K5332" s="73">
        <v>466.5</v>
      </c>
      <c r="L5332" s="75">
        <v>65.221864951768495</v>
      </c>
    </row>
    <row r="5333" spans="2:12" x14ac:dyDescent="0.2">
      <c r="B5333" s="71" t="s">
        <v>7271</v>
      </c>
      <c r="C5333" s="72" t="s">
        <v>7270</v>
      </c>
      <c r="D5333" s="72" t="s">
        <v>4835</v>
      </c>
      <c r="E5333" s="72" t="s">
        <v>10118</v>
      </c>
      <c r="F5333" s="72" t="s">
        <v>9983</v>
      </c>
      <c r="G5333" s="116">
        <v>49652</v>
      </c>
      <c r="H5333" s="73">
        <v>929.49</v>
      </c>
      <c r="I5333" s="70">
        <v>53.418541350633099</v>
      </c>
      <c r="J5333" s="74">
        <v>51464</v>
      </c>
      <c r="K5333" s="73">
        <v>932.11</v>
      </c>
      <c r="L5333" s="75">
        <v>55.212367639012598</v>
      </c>
    </row>
    <row r="5334" spans="2:12" x14ac:dyDescent="0.2">
      <c r="B5334" s="71" t="s">
        <v>7271</v>
      </c>
      <c r="C5334" s="72" t="s">
        <v>7270</v>
      </c>
      <c r="D5334" s="72" t="s">
        <v>4836</v>
      </c>
      <c r="E5334" s="72" t="s">
        <v>10118</v>
      </c>
      <c r="F5334" s="72" t="s">
        <v>9983</v>
      </c>
      <c r="G5334" s="116">
        <v>459007</v>
      </c>
      <c r="H5334" s="73">
        <v>2407.35</v>
      </c>
      <c r="I5334" s="70">
        <v>190.668992875984</v>
      </c>
      <c r="J5334" s="74">
        <v>468007</v>
      </c>
      <c r="K5334" s="73">
        <v>2440.58</v>
      </c>
      <c r="L5334" s="75">
        <v>191.76056511157199</v>
      </c>
    </row>
    <row r="5335" spans="2:12" x14ac:dyDescent="0.2">
      <c r="B5335" s="71" t="s">
        <v>7271</v>
      </c>
      <c r="C5335" s="72" t="s">
        <v>7270</v>
      </c>
      <c r="D5335" s="72" t="s">
        <v>4837</v>
      </c>
      <c r="E5335" s="72" t="s">
        <v>10118</v>
      </c>
      <c r="F5335" s="72" t="s">
        <v>9983</v>
      </c>
      <c r="G5335" s="116">
        <v>28606</v>
      </c>
      <c r="H5335" s="73">
        <v>322.08</v>
      </c>
      <c r="I5335" s="70">
        <v>88.816443119721797</v>
      </c>
      <c r="J5335" s="74">
        <v>29945</v>
      </c>
      <c r="K5335" s="73">
        <v>338.71</v>
      </c>
      <c r="L5335" s="75">
        <v>88.408963420034794</v>
      </c>
    </row>
    <row r="5336" spans="2:12" x14ac:dyDescent="0.2">
      <c r="B5336" s="71" t="s">
        <v>7271</v>
      </c>
      <c r="C5336" s="72" t="s">
        <v>7270</v>
      </c>
      <c r="D5336" s="72" t="s">
        <v>4838</v>
      </c>
      <c r="E5336" s="72" t="s">
        <v>10118</v>
      </c>
      <c r="F5336" s="72" t="s">
        <v>9983</v>
      </c>
      <c r="G5336" s="116">
        <v>147096</v>
      </c>
      <c r="H5336" s="73">
        <v>1641.32</v>
      </c>
      <c r="I5336" s="70">
        <v>89.620549313966805</v>
      </c>
      <c r="J5336" s="74">
        <v>150037</v>
      </c>
      <c r="K5336" s="73">
        <v>1663.79</v>
      </c>
      <c r="L5336" s="75">
        <v>90.177846963859594</v>
      </c>
    </row>
    <row r="5337" spans="2:12" x14ac:dyDescent="0.2">
      <c r="B5337" s="71" t="s">
        <v>7271</v>
      </c>
      <c r="C5337" s="72" t="s">
        <v>7270</v>
      </c>
      <c r="D5337" s="72" t="s">
        <v>4723</v>
      </c>
      <c r="E5337" s="72" t="s">
        <v>10118</v>
      </c>
      <c r="F5337" s="72" t="s">
        <v>9983</v>
      </c>
      <c r="G5337" s="116">
        <v>93317</v>
      </c>
      <c r="H5337" s="73">
        <v>893.34</v>
      </c>
      <c r="I5337" s="70">
        <v>104.4585488168</v>
      </c>
      <c r="J5337" s="74">
        <v>93315</v>
      </c>
      <c r="K5337" s="73">
        <v>901.63</v>
      </c>
      <c r="L5337" s="75">
        <v>103.495890775595</v>
      </c>
    </row>
    <row r="5338" spans="2:12" x14ac:dyDescent="0.2">
      <c r="B5338" s="71" t="s">
        <v>7271</v>
      </c>
      <c r="C5338" s="72" t="s">
        <v>7270</v>
      </c>
      <c r="D5338" s="72" t="s">
        <v>4839</v>
      </c>
      <c r="E5338" s="72" t="s">
        <v>10118</v>
      </c>
      <c r="F5338" s="72" t="s">
        <v>9983</v>
      </c>
      <c r="G5338" s="116">
        <v>76145</v>
      </c>
      <c r="H5338" s="73">
        <v>1209.24</v>
      </c>
      <c r="I5338" s="70">
        <v>62.969303033310197</v>
      </c>
      <c r="J5338" s="74">
        <v>77631</v>
      </c>
      <c r="K5338" s="73">
        <v>1220.94</v>
      </c>
      <c r="L5338" s="75">
        <v>63.582977050469303</v>
      </c>
    </row>
    <row r="5339" spans="2:12" x14ac:dyDescent="0.2">
      <c r="B5339" s="71" t="s">
        <v>7271</v>
      </c>
      <c r="C5339" s="72" t="s">
        <v>7270</v>
      </c>
      <c r="D5339" s="72" t="s">
        <v>6437</v>
      </c>
      <c r="E5339" s="72" t="s">
        <v>10118</v>
      </c>
      <c r="F5339" s="72" t="s">
        <v>9983</v>
      </c>
      <c r="G5339" s="116">
        <v>14974</v>
      </c>
      <c r="H5339" s="73">
        <v>237.22</v>
      </c>
      <c r="I5339" s="70">
        <v>63.122839558216</v>
      </c>
      <c r="J5339" s="74">
        <v>15076</v>
      </c>
      <c r="K5339" s="73">
        <v>240.48</v>
      </c>
      <c r="L5339" s="75">
        <v>62.691284098469701</v>
      </c>
    </row>
    <row r="5340" spans="2:12" x14ac:dyDescent="0.2">
      <c r="B5340" s="71" t="s">
        <v>7271</v>
      </c>
      <c r="C5340" s="72" t="s">
        <v>7270</v>
      </c>
      <c r="D5340" s="72" t="s">
        <v>4840</v>
      </c>
      <c r="E5340" s="72" t="s">
        <v>10118</v>
      </c>
      <c r="F5340" s="72" t="s">
        <v>9983</v>
      </c>
      <c r="G5340" s="116">
        <v>46886</v>
      </c>
      <c r="H5340" s="73">
        <v>466.27</v>
      </c>
      <c r="I5340" s="70">
        <v>100.555472151329</v>
      </c>
      <c r="J5340" s="74">
        <v>49497</v>
      </c>
      <c r="K5340" s="73">
        <v>478.37</v>
      </c>
      <c r="L5340" s="75">
        <v>103.47011727324001</v>
      </c>
    </row>
    <row r="5341" spans="2:12" x14ac:dyDescent="0.2">
      <c r="B5341" s="71" t="s">
        <v>7271</v>
      </c>
      <c r="C5341" s="72" t="s">
        <v>7270</v>
      </c>
      <c r="D5341" s="72" t="s">
        <v>4841</v>
      </c>
      <c r="E5341" s="72" t="s">
        <v>10118</v>
      </c>
      <c r="F5341" s="72" t="s">
        <v>9983</v>
      </c>
      <c r="G5341" s="116">
        <v>12437</v>
      </c>
      <c r="H5341" s="73">
        <v>146.56</v>
      </c>
      <c r="I5341" s="70">
        <v>84.859443231441006</v>
      </c>
      <c r="J5341" s="74">
        <v>13794</v>
      </c>
      <c r="K5341" s="73">
        <v>148.12</v>
      </c>
      <c r="L5341" s="75">
        <v>93.127194166891698</v>
      </c>
    </row>
    <row r="5342" spans="2:12" x14ac:dyDescent="0.2">
      <c r="B5342" s="71" t="s">
        <v>7271</v>
      </c>
      <c r="C5342" s="72" t="s">
        <v>7270</v>
      </c>
      <c r="D5342" s="72" t="s">
        <v>4842</v>
      </c>
      <c r="E5342" s="72" t="s">
        <v>10118</v>
      </c>
      <c r="F5342" s="72" t="s">
        <v>9983</v>
      </c>
      <c r="G5342" s="116">
        <v>84971</v>
      </c>
      <c r="H5342" s="73">
        <v>852.81</v>
      </c>
      <c r="I5342" s="70">
        <v>99.636495819701906</v>
      </c>
      <c r="J5342" s="74">
        <v>86374</v>
      </c>
      <c r="K5342" s="73">
        <v>858.59</v>
      </c>
      <c r="L5342" s="75">
        <v>100.599820636159</v>
      </c>
    </row>
    <row r="5343" spans="2:12" x14ac:dyDescent="0.2">
      <c r="B5343" s="71" t="s">
        <v>7271</v>
      </c>
      <c r="C5343" s="72" t="s">
        <v>7270</v>
      </c>
      <c r="D5343" s="72" t="s">
        <v>4843</v>
      </c>
      <c r="E5343" s="72" t="s">
        <v>10118</v>
      </c>
      <c r="F5343" s="72" t="s">
        <v>9983</v>
      </c>
      <c r="G5343" s="116">
        <v>48911</v>
      </c>
      <c r="H5343" s="73">
        <v>508.67</v>
      </c>
      <c r="I5343" s="70">
        <v>96.154677885466</v>
      </c>
      <c r="J5343" s="74">
        <v>50785</v>
      </c>
      <c r="K5343" s="73">
        <v>523.49</v>
      </c>
      <c r="L5343" s="75">
        <v>97.012359357389798</v>
      </c>
    </row>
    <row r="5344" spans="2:12" x14ac:dyDescent="0.2">
      <c r="B5344" s="71" t="s">
        <v>7271</v>
      </c>
      <c r="C5344" s="72" t="s">
        <v>7270</v>
      </c>
      <c r="D5344" s="72" t="s">
        <v>4844</v>
      </c>
      <c r="E5344" s="72" t="s">
        <v>10118</v>
      </c>
      <c r="F5344" s="72" t="s">
        <v>9983</v>
      </c>
      <c r="G5344" s="116">
        <v>14347</v>
      </c>
      <c r="H5344" s="73">
        <v>218.14</v>
      </c>
      <c r="I5344" s="70">
        <v>65.769689190428196</v>
      </c>
      <c r="J5344" s="74">
        <v>14995</v>
      </c>
      <c r="K5344" s="73">
        <v>221.98</v>
      </c>
      <c r="L5344" s="75">
        <v>67.551130732498393</v>
      </c>
    </row>
    <row r="5345" spans="2:12" x14ac:dyDescent="0.2">
      <c r="B5345" s="71" t="s">
        <v>7271</v>
      </c>
      <c r="C5345" s="72" t="s">
        <v>7270</v>
      </c>
      <c r="D5345" s="72" t="s">
        <v>4845</v>
      </c>
      <c r="E5345" s="72" t="s">
        <v>10118</v>
      </c>
      <c r="F5345" s="72" t="s">
        <v>9983</v>
      </c>
      <c r="G5345" s="116">
        <v>134017</v>
      </c>
      <c r="H5345" s="73">
        <v>2350.9</v>
      </c>
      <c r="I5345" s="70">
        <v>57.006678293419498</v>
      </c>
      <c r="J5345" s="74">
        <v>136108</v>
      </c>
      <c r="K5345" s="73">
        <v>2366.0100000000002</v>
      </c>
      <c r="L5345" s="75">
        <v>57.526384081216897</v>
      </c>
    </row>
    <row r="5346" spans="2:12" x14ac:dyDescent="0.2">
      <c r="B5346" s="71" t="s">
        <v>7272</v>
      </c>
      <c r="C5346" s="72" t="s">
        <v>7961</v>
      </c>
      <c r="D5346" s="72" t="s">
        <v>4846</v>
      </c>
      <c r="E5346" s="72" t="s">
        <v>10120</v>
      </c>
      <c r="F5346" s="72" t="s">
        <v>9983</v>
      </c>
      <c r="G5346" s="116">
        <v>2884</v>
      </c>
      <c r="H5346" s="73">
        <v>111.8</v>
      </c>
      <c r="I5346" s="70">
        <v>25.796064400715601</v>
      </c>
      <c r="J5346" s="74">
        <v>2927</v>
      </c>
      <c r="K5346" s="73">
        <v>115.6</v>
      </c>
      <c r="L5346" s="75">
        <v>25.320069204152301</v>
      </c>
    </row>
    <row r="5347" spans="2:12" x14ac:dyDescent="0.2">
      <c r="B5347" s="71" t="s">
        <v>7272</v>
      </c>
      <c r="C5347" s="72" t="s">
        <v>7961</v>
      </c>
      <c r="D5347" s="72" t="s">
        <v>9094</v>
      </c>
      <c r="E5347" s="72" t="s">
        <v>10120</v>
      </c>
      <c r="F5347" s="72" t="s">
        <v>9990</v>
      </c>
      <c r="G5347" s="116">
        <v>0</v>
      </c>
      <c r="H5347" s="73">
        <v>62.1</v>
      </c>
      <c r="I5347" s="70">
        <v>0</v>
      </c>
      <c r="J5347" s="74">
        <v>0</v>
      </c>
      <c r="K5347" s="73">
        <v>61.6</v>
      </c>
      <c r="L5347" s="75">
        <v>0</v>
      </c>
    </row>
    <row r="5348" spans="2:12" x14ac:dyDescent="0.2">
      <c r="B5348" s="71" t="s">
        <v>7272</v>
      </c>
      <c r="C5348" s="72" t="s">
        <v>7961</v>
      </c>
      <c r="D5348" s="72" t="s">
        <v>4847</v>
      </c>
      <c r="E5348" s="72" t="s">
        <v>10120</v>
      </c>
      <c r="F5348" s="72" t="s">
        <v>9983</v>
      </c>
      <c r="G5348" s="116">
        <v>2366</v>
      </c>
      <c r="H5348" s="73">
        <v>150.5</v>
      </c>
      <c r="I5348" s="70">
        <v>15.7209302325581</v>
      </c>
      <c r="J5348" s="74">
        <v>2465</v>
      </c>
      <c r="K5348" s="73">
        <v>156.80000000000001</v>
      </c>
      <c r="L5348" s="75">
        <v>15.720663265306101</v>
      </c>
    </row>
    <row r="5349" spans="2:12" x14ac:dyDescent="0.2">
      <c r="B5349" s="71" t="s">
        <v>7272</v>
      </c>
      <c r="C5349" s="72" t="s">
        <v>7961</v>
      </c>
      <c r="D5349" s="72" t="s">
        <v>9095</v>
      </c>
      <c r="E5349" s="72" t="s">
        <v>10120</v>
      </c>
      <c r="F5349" s="72" t="s">
        <v>9990</v>
      </c>
      <c r="G5349" s="116">
        <v>0</v>
      </c>
      <c r="H5349" s="73">
        <v>52</v>
      </c>
      <c r="I5349" s="70">
        <v>0</v>
      </c>
      <c r="J5349" s="74">
        <v>0</v>
      </c>
      <c r="K5349" s="73">
        <v>51.9</v>
      </c>
      <c r="L5349" s="75">
        <v>0</v>
      </c>
    </row>
    <row r="5350" spans="2:12" x14ac:dyDescent="0.2">
      <c r="B5350" s="71" t="s">
        <v>7272</v>
      </c>
      <c r="C5350" s="72" t="s">
        <v>7961</v>
      </c>
      <c r="D5350" s="72" t="s">
        <v>6691</v>
      </c>
      <c r="E5350" s="72" t="s">
        <v>10120</v>
      </c>
      <c r="F5350" s="72" t="s">
        <v>9983</v>
      </c>
      <c r="G5350" s="116">
        <v>1558</v>
      </c>
      <c r="H5350" s="73">
        <v>60.4</v>
      </c>
      <c r="I5350" s="70">
        <v>25.794701986755001</v>
      </c>
      <c r="J5350" s="74">
        <v>1666</v>
      </c>
      <c r="K5350" s="73">
        <v>63.5</v>
      </c>
      <c r="L5350" s="75">
        <v>26.236220472440898</v>
      </c>
    </row>
    <row r="5351" spans="2:12" x14ac:dyDescent="0.2">
      <c r="B5351" s="71" t="s">
        <v>7272</v>
      </c>
      <c r="C5351" s="72" t="s">
        <v>7961</v>
      </c>
      <c r="D5351" s="72" t="s">
        <v>2082</v>
      </c>
      <c r="E5351" s="72" t="s">
        <v>10120</v>
      </c>
      <c r="F5351" s="72" t="s">
        <v>9983</v>
      </c>
      <c r="G5351" s="116">
        <v>2742</v>
      </c>
      <c r="H5351" s="73">
        <v>149.1</v>
      </c>
      <c r="I5351" s="70">
        <v>18.390342052313901</v>
      </c>
      <c r="J5351" s="74">
        <v>2742</v>
      </c>
      <c r="K5351" s="73">
        <v>156.9</v>
      </c>
      <c r="L5351" s="75">
        <v>17.476099426386199</v>
      </c>
    </row>
    <row r="5352" spans="2:12" x14ac:dyDescent="0.2">
      <c r="B5352" s="71" t="s">
        <v>7272</v>
      </c>
      <c r="C5352" s="72" t="s">
        <v>7961</v>
      </c>
      <c r="D5352" s="72" t="s">
        <v>9096</v>
      </c>
      <c r="E5352" s="72" t="s">
        <v>10120</v>
      </c>
      <c r="F5352" s="72" t="s">
        <v>10122</v>
      </c>
      <c r="G5352" s="116">
        <v>16140</v>
      </c>
      <c r="H5352" s="73">
        <v>8467.2999999999993</v>
      </c>
      <c r="I5352" s="70">
        <v>1.91</v>
      </c>
      <c r="J5352" s="74">
        <v>16036</v>
      </c>
      <c r="K5352" s="73">
        <v>8608.2999999999993</v>
      </c>
      <c r="L5352" s="75">
        <v>1.86285329275234</v>
      </c>
    </row>
    <row r="5353" spans="2:12" x14ac:dyDescent="0.2">
      <c r="B5353" s="71" t="s">
        <v>7272</v>
      </c>
      <c r="C5353" s="72" t="s">
        <v>7961</v>
      </c>
      <c r="D5353" s="72" t="s">
        <v>9097</v>
      </c>
      <c r="E5353" s="72" t="s">
        <v>10120</v>
      </c>
      <c r="F5353" s="72" t="s">
        <v>9990</v>
      </c>
      <c r="G5353" s="116">
        <v>0</v>
      </c>
      <c r="H5353" s="73">
        <v>36.6</v>
      </c>
      <c r="I5353" s="70">
        <v>0</v>
      </c>
      <c r="J5353" s="74">
        <v>0</v>
      </c>
      <c r="K5353" s="73">
        <v>37</v>
      </c>
      <c r="L5353" s="75">
        <v>0</v>
      </c>
    </row>
    <row r="5354" spans="2:12" x14ac:dyDescent="0.2">
      <c r="B5354" s="71" t="s">
        <v>7272</v>
      </c>
      <c r="C5354" s="72" t="s">
        <v>7961</v>
      </c>
      <c r="D5354" s="72" t="s">
        <v>2083</v>
      </c>
      <c r="E5354" s="72" t="s">
        <v>10120</v>
      </c>
      <c r="F5354" s="72" t="s">
        <v>9983</v>
      </c>
      <c r="G5354" s="116">
        <v>40000</v>
      </c>
      <c r="H5354" s="73">
        <v>455.8</v>
      </c>
      <c r="I5354" s="70">
        <v>87.757788503729699</v>
      </c>
      <c r="J5354" s="74">
        <v>40000</v>
      </c>
      <c r="K5354" s="73">
        <v>464.1</v>
      </c>
      <c r="L5354" s="75">
        <v>86.188321482439093</v>
      </c>
    </row>
    <row r="5355" spans="2:12" x14ac:dyDescent="0.2">
      <c r="B5355" s="71" t="s">
        <v>7272</v>
      </c>
      <c r="C5355" s="72" t="s">
        <v>7961</v>
      </c>
      <c r="D5355" s="72" t="s">
        <v>9098</v>
      </c>
      <c r="E5355" s="72" t="s">
        <v>10120</v>
      </c>
      <c r="F5355" s="72" t="s">
        <v>10122</v>
      </c>
      <c r="G5355" s="116">
        <v>30000</v>
      </c>
      <c r="H5355" s="73">
        <v>19167.7</v>
      </c>
      <c r="I5355" s="70">
        <v>1.57</v>
      </c>
      <c r="J5355" s="74">
        <v>30750</v>
      </c>
      <c r="K5355" s="73">
        <v>19669.3</v>
      </c>
      <c r="L5355" s="75">
        <v>1.5633499921197</v>
      </c>
    </row>
    <row r="5356" spans="2:12" x14ac:dyDescent="0.2">
      <c r="B5356" s="71" t="s">
        <v>7272</v>
      </c>
      <c r="C5356" s="72" t="s">
        <v>7961</v>
      </c>
      <c r="D5356" s="72" t="s">
        <v>2084</v>
      </c>
      <c r="E5356" s="72" t="s">
        <v>10120</v>
      </c>
      <c r="F5356" s="72" t="s">
        <v>9983</v>
      </c>
      <c r="G5356" s="116">
        <v>2705</v>
      </c>
      <c r="H5356" s="73">
        <v>194.3</v>
      </c>
      <c r="I5356" s="70">
        <v>13.921770458054599</v>
      </c>
      <c r="J5356" s="74">
        <v>2800</v>
      </c>
      <c r="K5356" s="73">
        <v>193.4</v>
      </c>
      <c r="L5356" s="75">
        <v>14.4777662874871</v>
      </c>
    </row>
    <row r="5357" spans="2:12" x14ac:dyDescent="0.2">
      <c r="B5357" s="71" t="s">
        <v>7272</v>
      </c>
      <c r="C5357" s="72" t="s">
        <v>7961</v>
      </c>
      <c r="D5357" s="72" t="s">
        <v>9099</v>
      </c>
      <c r="E5357" s="72" t="s">
        <v>10120</v>
      </c>
      <c r="F5357" s="72" t="s">
        <v>9990</v>
      </c>
      <c r="G5357" s="116">
        <v>0</v>
      </c>
      <c r="H5357" s="73">
        <v>45.3</v>
      </c>
      <c r="I5357" s="70">
        <v>0</v>
      </c>
      <c r="J5357" s="74">
        <v>0</v>
      </c>
      <c r="K5357" s="73">
        <v>45.1</v>
      </c>
      <c r="L5357" s="75">
        <v>0</v>
      </c>
    </row>
    <row r="5358" spans="2:12" x14ac:dyDescent="0.2">
      <c r="B5358" s="71" t="s">
        <v>7272</v>
      </c>
      <c r="C5358" s="72" t="s">
        <v>7961</v>
      </c>
      <c r="D5358" s="72" t="s">
        <v>9100</v>
      </c>
      <c r="E5358" s="72" t="s">
        <v>10120</v>
      </c>
      <c r="F5358" s="72" t="s">
        <v>9990</v>
      </c>
      <c r="G5358" s="116">
        <v>0</v>
      </c>
      <c r="H5358" s="73">
        <v>10.4</v>
      </c>
      <c r="I5358" s="70">
        <v>0</v>
      </c>
      <c r="J5358" s="74">
        <v>0</v>
      </c>
      <c r="K5358" s="73">
        <v>10.1</v>
      </c>
      <c r="L5358" s="75">
        <v>0</v>
      </c>
    </row>
    <row r="5359" spans="2:12" x14ac:dyDescent="0.2">
      <c r="B5359" s="71" t="s">
        <v>7272</v>
      </c>
      <c r="C5359" s="72" t="s">
        <v>7961</v>
      </c>
      <c r="D5359" s="72" t="s">
        <v>6215</v>
      </c>
      <c r="E5359" s="72" t="s">
        <v>10120</v>
      </c>
      <c r="F5359" s="72" t="s">
        <v>9983</v>
      </c>
      <c r="G5359" s="116">
        <v>38000</v>
      </c>
      <c r="H5359" s="73">
        <v>1009.1</v>
      </c>
      <c r="I5359" s="70">
        <v>37.657318402536902</v>
      </c>
      <c r="J5359" s="74">
        <v>38000</v>
      </c>
      <c r="K5359" s="73">
        <v>1014.9</v>
      </c>
      <c r="L5359" s="75">
        <v>37.442112523401299</v>
      </c>
    </row>
    <row r="5360" spans="2:12" x14ac:dyDescent="0.2">
      <c r="B5360" s="71" t="s">
        <v>7272</v>
      </c>
      <c r="C5360" s="72" t="s">
        <v>7961</v>
      </c>
      <c r="D5360" s="72" t="s">
        <v>6216</v>
      </c>
      <c r="E5360" s="72" t="s">
        <v>10120</v>
      </c>
      <c r="F5360" s="72" t="s">
        <v>9983</v>
      </c>
      <c r="G5360" s="116">
        <v>49500</v>
      </c>
      <c r="H5360" s="73">
        <v>1969</v>
      </c>
      <c r="I5360" s="70">
        <v>25.139664804469302</v>
      </c>
      <c r="J5360" s="74">
        <v>49500</v>
      </c>
      <c r="K5360" s="73">
        <v>1995</v>
      </c>
      <c r="L5360" s="75">
        <v>24.812030075188002</v>
      </c>
    </row>
    <row r="5361" spans="2:12" x14ac:dyDescent="0.2">
      <c r="B5361" s="71" t="s">
        <v>7272</v>
      </c>
      <c r="C5361" s="72" t="s">
        <v>7961</v>
      </c>
      <c r="D5361" s="72" t="s">
        <v>6217</v>
      </c>
      <c r="E5361" s="72" t="s">
        <v>10120</v>
      </c>
      <c r="F5361" s="72" t="s">
        <v>9983</v>
      </c>
      <c r="G5361" s="116">
        <v>253402</v>
      </c>
      <c r="H5361" s="73">
        <v>2164.1999999999998</v>
      </c>
      <c r="I5361" s="70">
        <v>117.088069494501</v>
      </c>
      <c r="J5361" s="74">
        <v>263329</v>
      </c>
      <c r="K5361" s="73">
        <v>2236</v>
      </c>
      <c r="L5361" s="75">
        <v>117.767889087657</v>
      </c>
    </row>
    <row r="5362" spans="2:12" x14ac:dyDescent="0.2">
      <c r="B5362" s="71" t="s">
        <v>7272</v>
      </c>
      <c r="C5362" s="72" t="s">
        <v>7961</v>
      </c>
      <c r="D5362" s="72" t="s">
        <v>6218</v>
      </c>
      <c r="E5362" s="72" t="s">
        <v>10120</v>
      </c>
      <c r="F5362" s="72" t="s">
        <v>9983</v>
      </c>
      <c r="G5362" s="116">
        <v>1275</v>
      </c>
      <c r="H5362" s="73">
        <v>54.2</v>
      </c>
      <c r="I5362" s="70">
        <v>23.523985239852401</v>
      </c>
      <c r="J5362" s="74">
        <v>1275</v>
      </c>
      <c r="K5362" s="73">
        <v>53.8</v>
      </c>
      <c r="L5362" s="75">
        <v>23.698884758364301</v>
      </c>
    </row>
    <row r="5363" spans="2:12" x14ac:dyDescent="0.2">
      <c r="B5363" s="71" t="s">
        <v>7272</v>
      </c>
      <c r="C5363" s="72" t="s">
        <v>7961</v>
      </c>
      <c r="D5363" s="72" t="s">
        <v>6219</v>
      </c>
      <c r="E5363" s="72" t="s">
        <v>10120</v>
      </c>
      <c r="F5363" s="72" t="s">
        <v>9983</v>
      </c>
      <c r="G5363" s="116">
        <v>28488</v>
      </c>
      <c r="H5363" s="73">
        <v>968.2</v>
      </c>
      <c r="I5363" s="70">
        <v>29.423672794877099</v>
      </c>
      <c r="J5363" s="74">
        <v>32000</v>
      </c>
      <c r="K5363" s="73">
        <v>981.8</v>
      </c>
      <c r="L5363" s="75">
        <v>32.5931961702995</v>
      </c>
    </row>
    <row r="5364" spans="2:12" x14ac:dyDescent="0.2">
      <c r="B5364" s="71" t="s">
        <v>7272</v>
      </c>
      <c r="C5364" s="72" t="s">
        <v>7961</v>
      </c>
      <c r="D5364" s="72" t="s">
        <v>6220</v>
      </c>
      <c r="E5364" s="72" t="s">
        <v>10120</v>
      </c>
      <c r="F5364" s="72" t="s">
        <v>9983</v>
      </c>
      <c r="G5364" s="116">
        <v>28174</v>
      </c>
      <c r="H5364" s="73">
        <v>1677.1</v>
      </c>
      <c r="I5364" s="70">
        <v>16.799236777771199</v>
      </c>
      <c r="J5364" s="74">
        <v>33550</v>
      </c>
      <c r="K5364" s="73">
        <v>1705.5</v>
      </c>
      <c r="L5364" s="75">
        <v>19.671650542362901</v>
      </c>
    </row>
    <row r="5365" spans="2:12" x14ac:dyDescent="0.2">
      <c r="B5365" s="71" t="s">
        <v>7272</v>
      </c>
      <c r="C5365" s="72" t="s">
        <v>7961</v>
      </c>
      <c r="D5365" s="72" t="s">
        <v>6221</v>
      </c>
      <c r="E5365" s="72" t="s">
        <v>10120</v>
      </c>
      <c r="F5365" s="72" t="s">
        <v>9983</v>
      </c>
      <c r="G5365" s="116">
        <v>23000</v>
      </c>
      <c r="H5365" s="73">
        <v>417.7</v>
      </c>
      <c r="I5365" s="70">
        <v>55.063442662197801</v>
      </c>
      <c r="J5365" s="74">
        <v>23000</v>
      </c>
      <c r="K5365" s="73">
        <v>414.9</v>
      </c>
      <c r="L5365" s="75">
        <v>55.435044589057597</v>
      </c>
    </row>
    <row r="5366" spans="2:12" x14ac:dyDescent="0.2">
      <c r="B5366" s="71" t="s">
        <v>7272</v>
      </c>
      <c r="C5366" s="72" t="s">
        <v>7961</v>
      </c>
      <c r="D5366" s="72" t="s">
        <v>2643</v>
      </c>
      <c r="E5366" s="72" t="s">
        <v>10120</v>
      </c>
      <c r="F5366" s="72" t="s">
        <v>9983</v>
      </c>
      <c r="G5366" s="116">
        <v>43535</v>
      </c>
      <c r="H5366" s="73">
        <v>2065.9</v>
      </c>
      <c r="I5366" s="70">
        <v>21.073140035819701</v>
      </c>
      <c r="J5366" s="74">
        <v>43878</v>
      </c>
      <c r="K5366" s="73">
        <v>2082.5</v>
      </c>
      <c r="L5366" s="75">
        <v>21.069867947178899</v>
      </c>
    </row>
    <row r="5367" spans="2:12" x14ac:dyDescent="0.2">
      <c r="B5367" s="71" t="s">
        <v>7272</v>
      </c>
      <c r="C5367" s="72" t="s">
        <v>7961</v>
      </c>
      <c r="D5367" s="72" t="s">
        <v>9101</v>
      </c>
      <c r="E5367" s="72" t="s">
        <v>10120</v>
      </c>
      <c r="F5367" s="72" t="s">
        <v>9990</v>
      </c>
      <c r="G5367" s="116">
        <v>0</v>
      </c>
      <c r="H5367" s="73">
        <v>7.4</v>
      </c>
      <c r="I5367" s="70">
        <v>0</v>
      </c>
      <c r="J5367" s="74">
        <v>0</v>
      </c>
      <c r="K5367" s="73">
        <v>7.2</v>
      </c>
      <c r="L5367" s="75">
        <v>0</v>
      </c>
    </row>
    <row r="5368" spans="2:12" x14ac:dyDescent="0.2">
      <c r="B5368" s="71" t="s">
        <v>7272</v>
      </c>
      <c r="C5368" s="72" t="s">
        <v>7961</v>
      </c>
      <c r="D5368" s="72" t="s">
        <v>4597</v>
      </c>
      <c r="E5368" s="72" t="s">
        <v>10120</v>
      </c>
      <c r="F5368" s="72" t="s">
        <v>9990</v>
      </c>
      <c r="G5368" s="116">
        <v>0</v>
      </c>
      <c r="H5368" s="73">
        <v>28.4</v>
      </c>
      <c r="I5368" s="70">
        <v>0</v>
      </c>
      <c r="J5368" s="74">
        <v>0</v>
      </c>
      <c r="K5368" s="73">
        <v>27.8</v>
      </c>
      <c r="L5368" s="75">
        <v>0</v>
      </c>
    </row>
    <row r="5369" spans="2:12" x14ac:dyDescent="0.2">
      <c r="B5369" s="71" t="s">
        <v>7274</v>
      </c>
      <c r="C5369" s="72" t="s">
        <v>7273</v>
      </c>
      <c r="D5369" s="72" t="s">
        <v>6222</v>
      </c>
      <c r="E5369" s="72" t="s">
        <v>10118</v>
      </c>
      <c r="F5369" s="72" t="s">
        <v>9983</v>
      </c>
      <c r="G5369" s="116">
        <v>48166.81</v>
      </c>
      <c r="H5369" s="73">
        <v>808.2</v>
      </c>
      <c r="I5369" s="70">
        <v>59.5976367235833</v>
      </c>
      <c r="J5369" s="74">
        <v>49556</v>
      </c>
      <c r="K5369" s="73">
        <v>819.1</v>
      </c>
      <c r="L5369" s="75">
        <v>60.500549383469703</v>
      </c>
    </row>
    <row r="5370" spans="2:12" x14ac:dyDescent="0.2">
      <c r="B5370" s="71" t="s">
        <v>7274</v>
      </c>
      <c r="C5370" s="72" t="s">
        <v>7273</v>
      </c>
      <c r="D5370" s="72" t="s">
        <v>6223</v>
      </c>
      <c r="E5370" s="72" t="s">
        <v>10118</v>
      </c>
      <c r="F5370" s="72" t="s">
        <v>9983</v>
      </c>
      <c r="G5370" s="116">
        <v>22814.7</v>
      </c>
      <c r="H5370" s="73">
        <v>347.6</v>
      </c>
      <c r="I5370" s="70">
        <v>65.634925201380895</v>
      </c>
      <c r="J5370" s="74">
        <v>34977</v>
      </c>
      <c r="K5370" s="73">
        <v>355.9</v>
      </c>
      <c r="L5370" s="75">
        <v>98.277606069120594</v>
      </c>
    </row>
    <row r="5371" spans="2:12" x14ac:dyDescent="0.2">
      <c r="B5371" s="71" t="s">
        <v>7274</v>
      </c>
      <c r="C5371" s="72" t="s">
        <v>7273</v>
      </c>
      <c r="D5371" s="72" t="s">
        <v>6224</v>
      </c>
      <c r="E5371" s="72" t="s">
        <v>10118</v>
      </c>
      <c r="F5371" s="72" t="s">
        <v>9983</v>
      </c>
      <c r="G5371" s="116">
        <v>20787.189999999999</v>
      </c>
      <c r="H5371" s="73">
        <v>311.3</v>
      </c>
      <c r="I5371" s="70">
        <v>66.775425634436203</v>
      </c>
      <c r="J5371" s="74">
        <v>21061</v>
      </c>
      <c r="K5371" s="73">
        <v>315</v>
      </c>
      <c r="L5371" s="75">
        <v>66.860317460317503</v>
      </c>
    </row>
    <row r="5372" spans="2:12" x14ac:dyDescent="0.2">
      <c r="B5372" s="71" t="s">
        <v>7274</v>
      </c>
      <c r="C5372" s="72" t="s">
        <v>7273</v>
      </c>
      <c r="D5372" s="72" t="s">
        <v>6225</v>
      </c>
      <c r="E5372" s="72" t="s">
        <v>10118</v>
      </c>
      <c r="F5372" s="72" t="s">
        <v>9983</v>
      </c>
      <c r="G5372" s="116">
        <v>5131.3599999999997</v>
      </c>
      <c r="H5372" s="73">
        <v>126.4</v>
      </c>
      <c r="I5372" s="70">
        <v>40.596202531645602</v>
      </c>
      <c r="J5372" s="74">
        <v>5140</v>
      </c>
      <c r="K5372" s="73">
        <v>126</v>
      </c>
      <c r="L5372" s="75">
        <v>40.793650793650798</v>
      </c>
    </row>
    <row r="5373" spans="2:12" x14ac:dyDescent="0.2">
      <c r="B5373" s="71" t="s">
        <v>7274</v>
      </c>
      <c r="C5373" s="72" t="s">
        <v>7273</v>
      </c>
      <c r="D5373" s="72" t="s">
        <v>9102</v>
      </c>
      <c r="E5373" s="72" t="s">
        <v>10118</v>
      </c>
      <c r="F5373" s="72" t="s">
        <v>9980</v>
      </c>
      <c r="G5373" s="116">
        <v>1147.01</v>
      </c>
      <c r="H5373" s="73">
        <v>46.3</v>
      </c>
      <c r="I5373" s="70">
        <v>24.773434125270001</v>
      </c>
      <c r="J5373" s="74">
        <v>1309</v>
      </c>
      <c r="K5373" s="73">
        <v>47.3</v>
      </c>
      <c r="L5373" s="75">
        <v>27.674418604651201</v>
      </c>
    </row>
    <row r="5374" spans="2:12" x14ac:dyDescent="0.2">
      <c r="B5374" s="71" t="s">
        <v>7274</v>
      </c>
      <c r="C5374" s="72" t="s">
        <v>7273</v>
      </c>
      <c r="D5374" s="72" t="s">
        <v>6304</v>
      </c>
      <c r="E5374" s="72" t="s">
        <v>10118</v>
      </c>
      <c r="F5374" s="72" t="s">
        <v>9983</v>
      </c>
      <c r="G5374" s="116">
        <v>1691.58</v>
      </c>
      <c r="H5374" s="73">
        <v>83.1</v>
      </c>
      <c r="I5374" s="70">
        <v>20.355956678700402</v>
      </c>
      <c r="J5374" s="74">
        <v>1768</v>
      </c>
      <c r="K5374" s="73">
        <v>81.8</v>
      </c>
      <c r="L5374" s="75">
        <v>21.613691931540298</v>
      </c>
    </row>
    <row r="5375" spans="2:12" x14ac:dyDescent="0.2">
      <c r="B5375" s="71" t="s">
        <v>7274</v>
      </c>
      <c r="C5375" s="72" t="s">
        <v>7273</v>
      </c>
      <c r="D5375" s="72" t="s">
        <v>6305</v>
      </c>
      <c r="E5375" s="72" t="s">
        <v>10118</v>
      </c>
      <c r="F5375" s="72" t="s">
        <v>9983</v>
      </c>
      <c r="G5375" s="116">
        <v>96329.95</v>
      </c>
      <c r="H5375" s="73">
        <v>1540.4</v>
      </c>
      <c r="I5375" s="70">
        <v>62.535672552583698</v>
      </c>
      <c r="J5375" s="74">
        <v>97012</v>
      </c>
      <c r="K5375" s="73">
        <v>1538</v>
      </c>
      <c r="L5375" s="75">
        <v>63.076723016905099</v>
      </c>
    </row>
    <row r="5376" spans="2:12" x14ac:dyDescent="0.2">
      <c r="B5376" s="71" t="s">
        <v>7274</v>
      </c>
      <c r="C5376" s="72" t="s">
        <v>7273</v>
      </c>
      <c r="D5376" s="72" t="s">
        <v>6306</v>
      </c>
      <c r="E5376" s="72" t="s">
        <v>10118</v>
      </c>
      <c r="F5376" s="72" t="s">
        <v>9983</v>
      </c>
      <c r="G5376" s="116">
        <v>4796.17</v>
      </c>
      <c r="H5376" s="73">
        <v>162.30000000000001</v>
      </c>
      <c r="I5376" s="70">
        <v>29.551263093037601</v>
      </c>
      <c r="J5376" s="74">
        <v>5036</v>
      </c>
      <c r="K5376" s="73">
        <v>163.5</v>
      </c>
      <c r="L5376" s="75">
        <v>30.801223241590201</v>
      </c>
    </row>
    <row r="5377" spans="2:12" x14ac:dyDescent="0.2">
      <c r="B5377" s="71" t="s">
        <v>7274</v>
      </c>
      <c r="C5377" s="72" t="s">
        <v>7273</v>
      </c>
      <c r="D5377" s="72" t="s">
        <v>6307</v>
      </c>
      <c r="E5377" s="72" t="s">
        <v>10118</v>
      </c>
      <c r="F5377" s="72" t="s">
        <v>9983</v>
      </c>
      <c r="G5377" s="116">
        <v>16499.939999999999</v>
      </c>
      <c r="H5377" s="73">
        <v>2046.1</v>
      </c>
      <c r="I5377" s="70">
        <v>8.0640926640926605</v>
      </c>
      <c r="J5377" s="74">
        <v>17230</v>
      </c>
      <c r="K5377" s="73">
        <v>2044.7</v>
      </c>
      <c r="L5377" s="75">
        <v>8.4266640582970602</v>
      </c>
    </row>
    <row r="5378" spans="2:12" x14ac:dyDescent="0.2">
      <c r="B5378" s="71" t="s">
        <v>7274</v>
      </c>
      <c r="C5378" s="72" t="s">
        <v>7273</v>
      </c>
      <c r="D5378" s="72" t="s">
        <v>9103</v>
      </c>
      <c r="E5378" s="72" t="s">
        <v>10118</v>
      </c>
      <c r="F5378" s="72" t="s">
        <v>9990</v>
      </c>
      <c r="G5378" s="116">
        <v>0</v>
      </c>
      <c r="H5378" s="73">
        <v>63.8</v>
      </c>
      <c r="I5378" s="70">
        <v>0</v>
      </c>
      <c r="J5378" s="74">
        <v>0</v>
      </c>
      <c r="K5378" s="73">
        <v>64.8</v>
      </c>
      <c r="L5378" s="75">
        <v>0</v>
      </c>
    </row>
    <row r="5379" spans="2:12" x14ac:dyDescent="0.2">
      <c r="B5379" s="71" t="s">
        <v>7274</v>
      </c>
      <c r="C5379" s="72" t="s">
        <v>7273</v>
      </c>
      <c r="D5379" s="72" t="s">
        <v>6308</v>
      </c>
      <c r="E5379" s="72" t="s">
        <v>10118</v>
      </c>
      <c r="F5379" s="72" t="s">
        <v>9983</v>
      </c>
      <c r="G5379" s="116">
        <v>10057.620000000001</v>
      </c>
      <c r="H5379" s="73">
        <v>151</v>
      </c>
      <c r="I5379" s="70">
        <v>66.606754966887394</v>
      </c>
      <c r="J5379" s="74">
        <v>10128</v>
      </c>
      <c r="K5379" s="73">
        <v>153.30000000000001</v>
      </c>
      <c r="L5379" s="75">
        <v>66.066536203522503</v>
      </c>
    </row>
    <row r="5380" spans="2:12" x14ac:dyDescent="0.2">
      <c r="B5380" s="71" t="s">
        <v>7274</v>
      </c>
      <c r="C5380" s="72" t="s">
        <v>7273</v>
      </c>
      <c r="D5380" s="72" t="s">
        <v>6309</v>
      </c>
      <c r="E5380" s="72" t="s">
        <v>10118</v>
      </c>
      <c r="F5380" s="72" t="s">
        <v>9983</v>
      </c>
      <c r="G5380" s="116">
        <v>6507.23</v>
      </c>
      <c r="H5380" s="73">
        <v>132.69999999999999</v>
      </c>
      <c r="I5380" s="70">
        <v>49.037151469480001</v>
      </c>
      <c r="J5380" s="74">
        <v>6982</v>
      </c>
      <c r="K5380" s="73">
        <v>135</v>
      </c>
      <c r="L5380" s="75">
        <v>51.718518518518501</v>
      </c>
    </row>
    <row r="5381" spans="2:12" x14ac:dyDescent="0.2">
      <c r="B5381" s="71" t="s">
        <v>7274</v>
      </c>
      <c r="C5381" s="72" t="s">
        <v>7273</v>
      </c>
      <c r="D5381" s="72" t="s">
        <v>6310</v>
      </c>
      <c r="E5381" s="72" t="s">
        <v>10118</v>
      </c>
      <c r="F5381" s="72" t="s">
        <v>9983</v>
      </c>
      <c r="G5381" s="116">
        <v>37818.25</v>
      </c>
      <c r="H5381" s="73">
        <v>717.9</v>
      </c>
      <c r="I5381" s="70">
        <v>52.678994288898203</v>
      </c>
      <c r="J5381" s="74">
        <v>38489</v>
      </c>
      <c r="K5381" s="73">
        <v>722.1</v>
      </c>
      <c r="L5381" s="75">
        <v>53.301481789225903</v>
      </c>
    </row>
    <row r="5382" spans="2:12" x14ac:dyDescent="0.2">
      <c r="B5382" s="71" t="s">
        <v>7274</v>
      </c>
      <c r="C5382" s="72" t="s">
        <v>7273</v>
      </c>
      <c r="D5382" s="72" t="s">
        <v>6311</v>
      </c>
      <c r="E5382" s="72" t="s">
        <v>10118</v>
      </c>
      <c r="F5382" s="72" t="s">
        <v>9983</v>
      </c>
      <c r="G5382" s="116">
        <v>2796.06</v>
      </c>
      <c r="H5382" s="73">
        <v>76.3</v>
      </c>
      <c r="I5382" s="70">
        <v>36.645609436435102</v>
      </c>
      <c r="J5382" s="74">
        <v>2857</v>
      </c>
      <c r="K5382" s="73">
        <v>77.900000000000006</v>
      </c>
      <c r="L5382" s="75">
        <v>36.675224646983303</v>
      </c>
    </row>
    <row r="5383" spans="2:12" x14ac:dyDescent="0.2">
      <c r="B5383" s="71" t="s">
        <v>7274</v>
      </c>
      <c r="C5383" s="72" t="s">
        <v>7273</v>
      </c>
      <c r="D5383" s="72" t="s">
        <v>2431</v>
      </c>
      <c r="E5383" s="72" t="s">
        <v>10118</v>
      </c>
      <c r="F5383" s="72" t="s">
        <v>9983</v>
      </c>
      <c r="G5383" s="116">
        <v>66904.259999999995</v>
      </c>
      <c r="H5383" s="73">
        <v>1002.9</v>
      </c>
      <c r="I5383" s="70">
        <v>66.710798683816904</v>
      </c>
      <c r="J5383" s="74">
        <v>72001</v>
      </c>
      <c r="K5383" s="73">
        <v>1012.3</v>
      </c>
      <c r="L5383" s="75">
        <v>71.126148374987693</v>
      </c>
    </row>
    <row r="5384" spans="2:12" x14ac:dyDescent="0.2">
      <c r="B5384" s="71" t="s">
        <v>7274</v>
      </c>
      <c r="C5384" s="72" t="s">
        <v>7273</v>
      </c>
      <c r="D5384" s="72" t="s">
        <v>2432</v>
      </c>
      <c r="E5384" s="72" t="s">
        <v>10118</v>
      </c>
      <c r="F5384" s="72" t="s">
        <v>9983</v>
      </c>
      <c r="G5384" s="116">
        <v>22156.01</v>
      </c>
      <c r="H5384" s="73">
        <v>409.2</v>
      </c>
      <c r="I5384" s="70">
        <v>54.144696969697002</v>
      </c>
      <c r="J5384" s="74">
        <v>27084</v>
      </c>
      <c r="K5384" s="73">
        <v>413.6</v>
      </c>
      <c r="L5384" s="75">
        <v>65.483558994197296</v>
      </c>
    </row>
    <row r="5385" spans="2:12" x14ac:dyDescent="0.2">
      <c r="B5385" s="71" t="s">
        <v>7274</v>
      </c>
      <c r="C5385" s="72" t="s">
        <v>7273</v>
      </c>
      <c r="D5385" s="72" t="s">
        <v>2433</v>
      </c>
      <c r="E5385" s="72" t="s">
        <v>10118</v>
      </c>
      <c r="F5385" s="72" t="s">
        <v>9983</v>
      </c>
      <c r="G5385" s="116">
        <v>127937.64</v>
      </c>
      <c r="H5385" s="73">
        <v>1910.5</v>
      </c>
      <c r="I5385" s="70">
        <v>66.965527348861599</v>
      </c>
      <c r="J5385" s="74">
        <v>132314</v>
      </c>
      <c r="K5385" s="73">
        <v>1904.6</v>
      </c>
      <c r="L5385" s="75">
        <v>69.470755014176206</v>
      </c>
    </row>
    <row r="5386" spans="2:12" x14ac:dyDescent="0.2">
      <c r="B5386" s="71" t="s">
        <v>7274</v>
      </c>
      <c r="C5386" s="72" t="s">
        <v>7273</v>
      </c>
      <c r="D5386" s="72" t="s">
        <v>3116</v>
      </c>
      <c r="E5386" s="72" t="s">
        <v>10118</v>
      </c>
      <c r="F5386" s="72" t="s">
        <v>9990</v>
      </c>
      <c r="G5386" s="116">
        <v>0</v>
      </c>
      <c r="H5386" s="73">
        <v>81.3</v>
      </c>
      <c r="I5386" s="70">
        <v>0</v>
      </c>
      <c r="J5386" s="74">
        <v>0</v>
      </c>
      <c r="K5386" s="73">
        <v>81.8</v>
      </c>
      <c r="L5386" s="75">
        <v>0</v>
      </c>
    </row>
    <row r="5387" spans="2:12" x14ac:dyDescent="0.2">
      <c r="B5387" s="71" t="s">
        <v>7274</v>
      </c>
      <c r="C5387" s="72" t="s">
        <v>7273</v>
      </c>
      <c r="D5387" s="72" t="s">
        <v>2434</v>
      </c>
      <c r="E5387" s="72" t="s">
        <v>10118</v>
      </c>
      <c r="F5387" s="72" t="s">
        <v>9983</v>
      </c>
      <c r="G5387" s="116">
        <v>5058.12</v>
      </c>
      <c r="H5387" s="73">
        <v>163.4</v>
      </c>
      <c r="I5387" s="70">
        <v>30.9554467564259</v>
      </c>
      <c r="J5387" s="74">
        <v>6581</v>
      </c>
      <c r="K5387" s="73">
        <v>166</v>
      </c>
      <c r="L5387" s="75">
        <v>39.644578313253</v>
      </c>
    </row>
    <row r="5388" spans="2:12" x14ac:dyDescent="0.2">
      <c r="B5388" s="71" t="s">
        <v>7274</v>
      </c>
      <c r="C5388" s="72" t="s">
        <v>7273</v>
      </c>
      <c r="D5388" s="72" t="s">
        <v>9104</v>
      </c>
      <c r="E5388" s="72" t="s">
        <v>10118</v>
      </c>
      <c r="F5388" s="72" t="s">
        <v>9980</v>
      </c>
      <c r="G5388" s="116">
        <v>0</v>
      </c>
      <c r="H5388" s="73">
        <v>0</v>
      </c>
      <c r="I5388" s="70">
        <v>0</v>
      </c>
      <c r="J5388" s="74">
        <v>0</v>
      </c>
      <c r="K5388" s="73">
        <v>0</v>
      </c>
      <c r="L5388" s="75">
        <v>0</v>
      </c>
    </row>
    <row r="5389" spans="2:12" x14ac:dyDescent="0.2">
      <c r="B5389" s="71" t="s">
        <v>7274</v>
      </c>
      <c r="C5389" s="72" t="s">
        <v>7273</v>
      </c>
      <c r="D5389" s="72" t="s">
        <v>9105</v>
      </c>
      <c r="E5389" s="72" t="s">
        <v>10118</v>
      </c>
      <c r="F5389" s="72" t="s">
        <v>9990</v>
      </c>
      <c r="G5389" s="116">
        <v>0</v>
      </c>
      <c r="H5389" s="73">
        <v>71.099999999999994</v>
      </c>
      <c r="I5389" s="70">
        <v>0</v>
      </c>
      <c r="J5389" s="74">
        <v>0</v>
      </c>
      <c r="K5389" s="73">
        <v>71</v>
      </c>
      <c r="L5389" s="75">
        <v>0</v>
      </c>
    </row>
    <row r="5390" spans="2:12" x14ac:dyDescent="0.2">
      <c r="B5390" s="71" t="s">
        <v>7274</v>
      </c>
      <c r="C5390" s="72" t="s">
        <v>7273</v>
      </c>
      <c r="D5390" s="72" t="s">
        <v>2435</v>
      </c>
      <c r="E5390" s="72" t="s">
        <v>10118</v>
      </c>
      <c r="F5390" s="72" t="s">
        <v>9983</v>
      </c>
      <c r="G5390" s="116">
        <v>25826.99</v>
      </c>
      <c r="H5390" s="73">
        <v>531.70000000000005</v>
      </c>
      <c r="I5390" s="70">
        <v>48.574365243558397</v>
      </c>
      <c r="J5390" s="74">
        <v>26046</v>
      </c>
      <c r="K5390" s="73">
        <v>545.79999999999995</v>
      </c>
      <c r="L5390" s="75">
        <v>47.720776841333802</v>
      </c>
    </row>
    <row r="5391" spans="2:12" x14ac:dyDescent="0.2">
      <c r="B5391" s="71" t="s">
        <v>7274</v>
      </c>
      <c r="C5391" s="72" t="s">
        <v>7273</v>
      </c>
      <c r="D5391" s="72" t="s">
        <v>2436</v>
      </c>
      <c r="E5391" s="72" t="s">
        <v>10118</v>
      </c>
      <c r="F5391" s="72" t="s">
        <v>9983</v>
      </c>
      <c r="G5391" s="116">
        <v>29110.6</v>
      </c>
      <c r="H5391" s="73">
        <v>538.79999999999995</v>
      </c>
      <c r="I5391" s="70">
        <v>54.028582034149998</v>
      </c>
      <c r="J5391" s="74">
        <v>29739</v>
      </c>
      <c r="K5391" s="73">
        <v>532.6</v>
      </c>
      <c r="L5391" s="75">
        <v>55.837401426962103</v>
      </c>
    </row>
    <row r="5392" spans="2:12" x14ac:dyDescent="0.2">
      <c r="B5392" s="71" t="s">
        <v>7274</v>
      </c>
      <c r="C5392" s="72" t="s">
        <v>7273</v>
      </c>
      <c r="D5392" s="72" t="s">
        <v>5264</v>
      </c>
      <c r="E5392" s="72" t="s">
        <v>10118</v>
      </c>
      <c r="F5392" s="72" t="s">
        <v>9983</v>
      </c>
      <c r="G5392" s="116">
        <v>6905.39</v>
      </c>
      <c r="H5392" s="73">
        <v>196.2</v>
      </c>
      <c r="I5392" s="70">
        <v>35.195667686034703</v>
      </c>
      <c r="J5392" s="74">
        <v>6021</v>
      </c>
      <c r="K5392" s="73">
        <v>203.2</v>
      </c>
      <c r="L5392" s="75">
        <v>29.630905511811001</v>
      </c>
    </row>
    <row r="5393" spans="2:12" x14ac:dyDescent="0.2">
      <c r="B5393" s="71" t="s">
        <v>7274</v>
      </c>
      <c r="C5393" s="72" t="s">
        <v>7273</v>
      </c>
      <c r="D5393" s="72" t="s">
        <v>2113</v>
      </c>
      <c r="E5393" s="72" t="s">
        <v>10118</v>
      </c>
      <c r="F5393" s="72" t="s">
        <v>9983</v>
      </c>
      <c r="G5393" s="116">
        <v>748.37</v>
      </c>
      <c r="H5393" s="73">
        <v>51.4</v>
      </c>
      <c r="I5393" s="70">
        <v>14.5597276264591</v>
      </c>
      <c r="J5393" s="74">
        <v>784</v>
      </c>
      <c r="K5393" s="73">
        <v>53.7</v>
      </c>
      <c r="L5393" s="75">
        <v>14.5996275605214</v>
      </c>
    </row>
    <row r="5394" spans="2:12" x14ac:dyDescent="0.2">
      <c r="B5394" s="71" t="s">
        <v>7274</v>
      </c>
      <c r="C5394" s="72" t="s">
        <v>7273</v>
      </c>
      <c r="D5394" s="72" t="s">
        <v>2114</v>
      </c>
      <c r="E5394" s="72" t="s">
        <v>10118</v>
      </c>
      <c r="F5394" s="72" t="s">
        <v>9983</v>
      </c>
      <c r="G5394" s="116">
        <v>3810.61</v>
      </c>
      <c r="H5394" s="73">
        <v>144.4</v>
      </c>
      <c r="I5394" s="70">
        <v>26.389265927977799</v>
      </c>
      <c r="J5394" s="74">
        <v>3891</v>
      </c>
      <c r="K5394" s="73">
        <v>145.80000000000001</v>
      </c>
      <c r="L5394" s="75">
        <v>26.6872427983539</v>
      </c>
    </row>
    <row r="5395" spans="2:12" x14ac:dyDescent="0.2">
      <c r="B5395" s="71" t="s">
        <v>7274</v>
      </c>
      <c r="C5395" s="72" t="s">
        <v>7273</v>
      </c>
      <c r="D5395" s="72" t="s">
        <v>2115</v>
      </c>
      <c r="E5395" s="72" t="s">
        <v>10118</v>
      </c>
      <c r="F5395" s="72" t="s">
        <v>9983</v>
      </c>
      <c r="G5395" s="116">
        <v>249021.41</v>
      </c>
      <c r="H5395" s="73">
        <v>6056.7</v>
      </c>
      <c r="I5395" s="70">
        <v>41.115031287664898</v>
      </c>
      <c r="J5395" s="74">
        <v>257857</v>
      </c>
      <c r="K5395" s="73">
        <v>6113.5</v>
      </c>
      <c r="L5395" s="75">
        <v>42.178293939641797</v>
      </c>
    </row>
    <row r="5396" spans="2:12" x14ac:dyDescent="0.2">
      <c r="B5396" s="71" t="s">
        <v>7274</v>
      </c>
      <c r="C5396" s="72" t="s">
        <v>7273</v>
      </c>
      <c r="D5396" s="72" t="s">
        <v>9106</v>
      </c>
      <c r="E5396" s="72" t="s">
        <v>10118</v>
      </c>
      <c r="F5396" s="72" t="s">
        <v>9980</v>
      </c>
      <c r="G5396" s="116">
        <v>3672.61</v>
      </c>
      <c r="H5396" s="73">
        <v>197</v>
      </c>
      <c r="I5396" s="70">
        <v>18.64269035533</v>
      </c>
      <c r="J5396" s="74">
        <v>3652</v>
      </c>
      <c r="K5396" s="73">
        <v>197</v>
      </c>
      <c r="L5396" s="75">
        <v>18.538071065989801</v>
      </c>
    </row>
    <row r="5397" spans="2:12" x14ac:dyDescent="0.2">
      <c r="B5397" s="71" t="s">
        <v>7274</v>
      </c>
      <c r="C5397" s="72" t="s">
        <v>7273</v>
      </c>
      <c r="D5397" s="72" t="s">
        <v>6150</v>
      </c>
      <c r="E5397" s="72" t="s">
        <v>10118</v>
      </c>
      <c r="F5397" s="72" t="s">
        <v>9983</v>
      </c>
      <c r="G5397" s="116">
        <v>5891.65</v>
      </c>
      <c r="H5397" s="73">
        <v>229.4</v>
      </c>
      <c r="I5397" s="70">
        <v>25.682868352223199</v>
      </c>
      <c r="J5397" s="74">
        <v>6256</v>
      </c>
      <c r="K5397" s="73">
        <v>230.1</v>
      </c>
      <c r="L5397" s="75">
        <v>27.188179052585799</v>
      </c>
    </row>
    <row r="5398" spans="2:12" x14ac:dyDescent="0.2">
      <c r="B5398" s="71" t="s">
        <v>7274</v>
      </c>
      <c r="C5398" s="72" t="s">
        <v>7273</v>
      </c>
      <c r="D5398" s="72" t="s">
        <v>2116</v>
      </c>
      <c r="E5398" s="72" t="s">
        <v>10118</v>
      </c>
      <c r="F5398" s="72" t="s">
        <v>9983</v>
      </c>
      <c r="G5398" s="116">
        <v>19077.77</v>
      </c>
      <c r="H5398" s="73">
        <v>880.7</v>
      </c>
      <c r="I5398" s="70">
        <v>21.662052912456002</v>
      </c>
      <c r="J5398" s="74">
        <v>19579</v>
      </c>
      <c r="K5398" s="73">
        <v>877.7</v>
      </c>
      <c r="L5398" s="75">
        <v>22.3071664577874</v>
      </c>
    </row>
    <row r="5399" spans="2:12" x14ac:dyDescent="0.2">
      <c r="B5399" s="71" t="s">
        <v>7274</v>
      </c>
      <c r="C5399" s="72" t="s">
        <v>7273</v>
      </c>
      <c r="D5399" s="72" t="s">
        <v>2117</v>
      </c>
      <c r="E5399" s="72" t="s">
        <v>10118</v>
      </c>
      <c r="F5399" s="72" t="s">
        <v>9983</v>
      </c>
      <c r="G5399" s="116">
        <v>37212.1</v>
      </c>
      <c r="H5399" s="73">
        <v>549.1</v>
      </c>
      <c r="I5399" s="70">
        <v>67.769258787106196</v>
      </c>
      <c r="J5399" s="74">
        <v>36989</v>
      </c>
      <c r="K5399" s="73">
        <v>549.29999999999995</v>
      </c>
      <c r="L5399" s="75">
        <v>67.338430730019994</v>
      </c>
    </row>
    <row r="5400" spans="2:12" x14ac:dyDescent="0.2">
      <c r="B5400" s="71" t="s">
        <v>7274</v>
      </c>
      <c r="C5400" s="72" t="s">
        <v>7273</v>
      </c>
      <c r="D5400" s="72" t="s">
        <v>2118</v>
      </c>
      <c r="E5400" s="72" t="s">
        <v>10118</v>
      </c>
      <c r="F5400" s="72" t="s">
        <v>9983</v>
      </c>
      <c r="G5400" s="116">
        <v>5227.6400000000003</v>
      </c>
      <c r="H5400" s="73">
        <v>245.1</v>
      </c>
      <c r="I5400" s="70">
        <v>21.328600571195398</v>
      </c>
      <c r="J5400" s="74">
        <v>5170</v>
      </c>
      <c r="K5400" s="73">
        <v>242.6</v>
      </c>
      <c r="L5400" s="75">
        <v>21.310799670239099</v>
      </c>
    </row>
    <row r="5401" spans="2:12" x14ac:dyDescent="0.2">
      <c r="B5401" s="71" t="s">
        <v>7274</v>
      </c>
      <c r="C5401" s="72" t="s">
        <v>7273</v>
      </c>
      <c r="D5401" s="72" t="s">
        <v>9107</v>
      </c>
      <c r="E5401" s="72" t="s">
        <v>10118</v>
      </c>
      <c r="F5401" s="72" t="s">
        <v>9980</v>
      </c>
      <c r="G5401" s="116">
        <v>0</v>
      </c>
      <c r="H5401" s="73">
        <v>0</v>
      </c>
      <c r="I5401" s="70">
        <v>0</v>
      </c>
      <c r="J5401" s="74">
        <v>0</v>
      </c>
      <c r="K5401" s="73">
        <v>0</v>
      </c>
      <c r="L5401" s="75">
        <v>0</v>
      </c>
    </row>
    <row r="5402" spans="2:12" x14ac:dyDescent="0.2">
      <c r="B5402" s="71" t="s">
        <v>7274</v>
      </c>
      <c r="C5402" s="72" t="s">
        <v>7273</v>
      </c>
      <c r="D5402" s="72" t="s">
        <v>4970</v>
      </c>
      <c r="E5402" s="72" t="s">
        <v>10118</v>
      </c>
      <c r="F5402" s="72" t="s">
        <v>9983</v>
      </c>
      <c r="G5402" s="116">
        <v>16176.71</v>
      </c>
      <c r="H5402" s="73">
        <v>429.2</v>
      </c>
      <c r="I5402" s="70">
        <v>37.690377446411901</v>
      </c>
      <c r="J5402" s="74">
        <v>16842</v>
      </c>
      <c r="K5402" s="73">
        <v>431.9</v>
      </c>
      <c r="L5402" s="75">
        <v>38.995137763371197</v>
      </c>
    </row>
    <row r="5403" spans="2:12" x14ac:dyDescent="0.2">
      <c r="B5403" s="71" t="s">
        <v>7274</v>
      </c>
      <c r="C5403" s="72" t="s">
        <v>7273</v>
      </c>
      <c r="D5403" s="72" t="s">
        <v>2119</v>
      </c>
      <c r="E5403" s="72" t="s">
        <v>10118</v>
      </c>
      <c r="F5403" s="72" t="s">
        <v>9983</v>
      </c>
      <c r="G5403" s="116">
        <v>20855.14</v>
      </c>
      <c r="H5403" s="73">
        <v>399</v>
      </c>
      <c r="I5403" s="70">
        <v>52.268521303258098</v>
      </c>
      <c r="J5403" s="74">
        <v>23701</v>
      </c>
      <c r="K5403" s="73">
        <v>405.6</v>
      </c>
      <c r="L5403" s="75">
        <v>58.434418145956599</v>
      </c>
    </row>
    <row r="5404" spans="2:12" x14ac:dyDescent="0.2">
      <c r="B5404" s="71" t="s">
        <v>7276</v>
      </c>
      <c r="C5404" s="72" t="s">
        <v>7275</v>
      </c>
      <c r="D5404" s="72" t="s">
        <v>2120</v>
      </c>
      <c r="E5404" s="72" t="s">
        <v>10118</v>
      </c>
      <c r="F5404" s="72" t="s">
        <v>9983</v>
      </c>
      <c r="G5404" s="116">
        <v>5304</v>
      </c>
      <c r="H5404" s="73">
        <v>120.94</v>
      </c>
      <c r="I5404" s="70">
        <v>43.856457747643503</v>
      </c>
      <c r="J5404" s="74">
        <v>5549.51</v>
      </c>
      <c r="K5404" s="73">
        <v>120.12</v>
      </c>
      <c r="L5404" s="75">
        <v>46.199716949717001</v>
      </c>
    </row>
    <row r="5405" spans="2:12" x14ac:dyDescent="0.2">
      <c r="B5405" s="71" t="s">
        <v>7276</v>
      </c>
      <c r="C5405" s="72" t="s">
        <v>7275</v>
      </c>
      <c r="D5405" s="72" t="s">
        <v>9108</v>
      </c>
      <c r="E5405" s="72" t="s">
        <v>10118</v>
      </c>
      <c r="F5405" s="72" t="s">
        <v>9990</v>
      </c>
      <c r="G5405" s="116">
        <v>0</v>
      </c>
      <c r="H5405" s="73">
        <v>29.7</v>
      </c>
      <c r="I5405" s="70">
        <v>0</v>
      </c>
      <c r="J5405" s="74">
        <v>0</v>
      </c>
      <c r="K5405" s="73">
        <v>28.99</v>
      </c>
      <c r="L5405" s="75">
        <v>0</v>
      </c>
    </row>
    <row r="5406" spans="2:12" x14ac:dyDescent="0.2">
      <c r="B5406" s="71" t="s">
        <v>7276</v>
      </c>
      <c r="C5406" s="72" t="s">
        <v>7275</v>
      </c>
      <c r="D5406" s="72" t="s">
        <v>2121</v>
      </c>
      <c r="E5406" s="72" t="s">
        <v>10118</v>
      </c>
      <c r="F5406" s="72" t="s">
        <v>9983</v>
      </c>
      <c r="G5406" s="116">
        <v>7809</v>
      </c>
      <c r="H5406" s="73">
        <v>249.18</v>
      </c>
      <c r="I5406" s="70">
        <v>31.338791235251598</v>
      </c>
      <c r="J5406" s="74">
        <v>8259.52</v>
      </c>
      <c r="K5406" s="73">
        <v>268.56</v>
      </c>
      <c r="L5406" s="75">
        <v>30.754840631516199</v>
      </c>
    </row>
    <row r="5407" spans="2:12" x14ac:dyDescent="0.2">
      <c r="B5407" s="71" t="s">
        <v>7276</v>
      </c>
      <c r="C5407" s="72" t="s">
        <v>7275</v>
      </c>
      <c r="D5407" s="72" t="s">
        <v>9109</v>
      </c>
      <c r="E5407" s="72" t="s">
        <v>10118</v>
      </c>
      <c r="F5407" s="72" t="s">
        <v>9990</v>
      </c>
      <c r="G5407" s="116">
        <v>0</v>
      </c>
      <c r="H5407" s="73">
        <v>40.68</v>
      </c>
      <c r="I5407" s="70">
        <v>0</v>
      </c>
      <c r="J5407" s="74">
        <v>0</v>
      </c>
      <c r="K5407" s="73">
        <v>43.28</v>
      </c>
      <c r="L5407" s="75">
        <v>0</v>
      </c>
    </row>
    <row r="5408" spans="2:12" x14ac:dyDescent="0.2">
      <c r="B5408" s="71" t="s">
        <v>7276</v>
      </c>
      <c r="C5408" s="72" t="s">
        <v>7275</v>
      </c>
      <c r="D5408" s="72" t="s">
        <v>4400</v>
      </c>
      <c r="E5408" s="72" t="s">
        <v>10118</v>
      </c>
      <c r="F5408" s="72" t="s">
        <v>9983</v>
      </c>
      <c r="G5408" s="116">
        <v>8275</v>
      </c>
      <c r="H5408" s="73">
        <v>125.9</v>
      </c>
      <c r="I5408" s="70">
        <v>65.7267672756156</v>
      </c>
      <c r="J5408" s="74">
        <v>9500</v>
      </c>
      <c r="K5408" s="73">
        <v>128.04</v>
      </c>
      <c r="L5408" s="75">
        <v>74.195563886285498</v>
      </c>
    </row>
    <row r="5409" spans="2:12" x14ac:dyDescent="0.2">
      <c r="B5409" s="71" t="s">
        <v>7276</v>
      </c>
      <c r="C5409" s="72" t="s">
        <v>7275</v>
      </c>
      <c r="D5409" s="72" t="s">
        <v>9110</v>
      </c>
      <c r="E5409" s="72" t="s">
        <v>10118</v>
      </c>
      <c r="F5409" s="72" t="s">
        <v>9990</v>
      </c>
      <c r="G5409" s="116">
        <v>0</v>
      </c>
      <c r="H5409" s="73">
        <v>58.04</v>
      </c>
      <c r="I5409" s="70">
        <v>0</v>
      </c>
      <c r="J5409" s="74">
        <v>0</v>
      </c>
      <c r="K5409" s="73">
        <v>66.680000000000007</v>
      </c>
      <c r="L5409" s="75">
        <v>0</v>
      </c>
    </row>
    <row r="5410" spans="2:12" x14ac:dyDescent="0.2">
      <c r="B5410" s="71" t="s">
        <v>7276</v>
      </c>
      <c r="C5410" s="72" t="s">
        <v>7275</v>
      </c>
      <c r="D5410" s="72" t="s">
        <v>4401</v>
      </c>
      <c r="E5410" s="72" t="s">
        <v>10118</v>
      </c>
      <c r="F5410" s="72" t="s">
        <v>9983</v>
      </c>
      <c r="G5410" s="116">
        <v>43000</v>
      </c>
      <c r="H5410" s="73">
        <v>522.65</v>
      </c>
      <c r="I5410" s="70">
        <v>82.273031665550604</v>
      </c>
      <c r="J5410" s="74">
        <v>45000</v>
      </c>
      <c r="K5410" s="73">
        <v>525.61</v>
      </c>
      <c r="L5410" s="75">
        <v>85.614809459485201</v>
      </c>
    </row>
    <row r="5411" spans="2:12" x14ac:dyDescent="0.2">
      <c r="B5411" s="71" t="s">
        <v>7276</v>
      </c>
      <c r="C5411" s="72" t="s">
        <v>7275</v>
      </c>
      <c r="D5411" s="72" t="s">
        <v>5537</v>
      </c>
      <c r="E5411" s="72" t="s">
        <v>10118</v>
      </c>
      <c r="F5411" s="72" t="s">
        <v>9983</v>
      </c>
      <c r="G5411" s="116">
        <v>5830</v>
      </c>
      <c r="H5411" s="73">
        <v>131.32</v>
      </c>
      <c r="I5411" s="70">
        <v>44.395370088333799</v>
      </c>
      <c r="J5411" s="74">
        <v>7832.07</v>
      </c>
      <c r="K5411" s="73">
        <v>134.18</v>
      </c>
      <c r="L5411" s="75">
        <v>58.3698762855865</v>
      </c>
    </row>
    <row r="5412" spans="2:12" x14ac:dyDescent="0.2">
      <c r="B5412" s="71" t="s">
        <v>7276</v>
      </c>
      <c r="C5412" s="72" t="s">
        <v>7275</v>
      </c>
      <c r="D5412" s="72" t="s">
        <v>4402</v>
      </c>
      <c r="E5412" s="72" t="s">
        <v>10118</v>
      </c>
      <c r="F5412" s="72" t="s">
        <v>9983</v>
      </c>
      <c r="G5412" s="116">
        <v>30660</v>
      </c>
      <c r="H5412" s="73">
        <v>595.28</v>
      </c>
      <c r="I5412" s="70">
        <v>51.505174035747899</v>
      </c>
      <c r="J5412" s="74">
        <v>32796.629999999997</v>
      </c>
      <c r="K5412" s="73">
        <v>609.62</v>
      </c>
      <c r="L5412" s="75">
        <v>53.798481020963898</v>
      </c>
    </row>
    <row r="5413" spans="2:12" x14ac:dyDescent="0.2">
      <c r="B5413" s="71" t="s">
        <v>7276</v>
      </c>
      <c r="C5413" s="72" t="s">
        <v>7275</v>
      </c>
      <c r="D5413" s="72" t="s">
        <v>9111</v>
      </c>
      <c r="E5413" s="72" t="s">
        <v>10118</v>
      </c>
      <c r="F5413" s="72" t="s">
        <v>9990</v>
      </c>
      <c r="G5413" s="116">
        <v>0</v>
      </c>
      <c r="H5413" s="73">
        <v>82.6</v>
      </c>
      <c r="I5413" s="70">
        <v>0</v>
      </c>
      <c r="J5413" s="74">
        <v>0</v>
      </c>
      <c r="K5413" s="73">
        <v>86.79</v>
      </c>
      <c r="L5413" s="75">
        <v>0</v>
      </c>
    </row>
    <row r="5414" spans="2:12" x14ac:dyDescent="0.2">
      <c r="B5414" s="71" t="s">
        <v>7276</v>
      </c>
      <c r="C5414" s="72" t="s">
        <v>7275</v>
      </c>
      <c r="D5414" s="72" t="s">
        <v>4403</v>
      </c>
      <c r="E5414" s="72" t="s">
        <v>10118</v>
      </c>
      <c r="F5414" s="72" t="s">
        <v>9983</v>
      </c>
      <c r="G5414" s="116">
        <v>700</v>
      </c>
      <c r="H5414" s="73">
        <v>90.64</v>
      </c>
      <c r="I5414" s="70">
        <v>7.72285966460724</v>
      </c>
      <c r="J5414" s="74">
        <v>710.89</v>
      </c>
      <c r="K5414" s="73">
        <v>92.05</v>
      </c>
      <c r="L5414" s="75">
        <v>7.7228680065182003</v>
      </c>
    </row>
    <row r="5415" spans="2:12" x14ac:dyDescent="0.2">
      <c r="B5415" s="71" t="s">
        <v>7276</v>
      </c>
      <c r="C5415" s="72" t="s">
        <v>7275</v>
      </c>
      <c r="D5415" s="72" t="s">
        <v>4404</v>
      </c>
      <c r="E5415" s="72" t="s">
        <v>10118</v>
      </c>
      <c r="F5415" s="72" t="s">
        <v>9983</v>
      </c>
      <c r="G5415" s="116">
        <v>82068</v>
      </c>
      <c r="H5415" s="73">
        <v>1775.08</v>
      </c>
      <c r="I5415" s="70">
        <v>46.233409198458702</v>
      </c>
      <c r="J5415" s="74">
        <v>83809.58</v>
      </c>
      <c r="K5415" s="73">
        <v>1786.12</v>
      </c>
      <c r="L5415" s="75">
        <v>46.922703961659899</v>
      </c>
    </row>
    <row r="5416" spans="2:12" x14ac:dyDescent="0.2">
      <c r="B5416" s="71" t="s">
        <v>7276</v>
      </c>
      <c r="C5416" s="72" t="s">
        <v>7275</v>
      </c>
      <c r="D5416" s="72" t="s">
        <v>4405</v>
      </c>
      <c r="E5416" s="72" t="s">
        <v>10118</v>
      </c>
      <c r="F5416" s="72" t="s">
        <v>9983</v>
      </c>
      <c r="G5416" s="116">
        <v>86536</v>
      </c>
      <c r="H5416" s="73">
        <v>1343.7</v>
      </c>
      <c r="I5416" s="70">
        <v>64.401280047629697</v>
      </c>
      <c r="J5416" s="74">
        <v>93432.5</v>
      </c>
      <c r="K5416" s="73">
        <v>1353.85</v>
      </c>
      <c r="L5416" s="75">
        <v>69.012445987369404</v>
      </c>
    </row>
    <row r="5417" spans="2:12" x14ac:dyDescent="0.2">
      <c r="B5417" s="71" t="s">
        <v>7276</v>
      </c>
      <c r="C5417" s="72" t="s">
        <v>7275</v>
      </c>
      <c r="D5417" s="72" t="s">
        <v>4406</v>
      </c>
      <c r="E5417" s="72" t="s">
        <v>10118</v>
      </c>
      <c r="F5417" s="72" t="s">
        <v>9983</v>
      </c>
      <c r="G5417" s="116">
        <v>12125</v>
      </c>
      <c r="H5417" s="73">
        <v>254.56</v>
      </c>
      <c r="I5417" s="70">
        <v>47.631206788183498</v>
      </c>
      <c r="J5417" s="74">
        <v>14619.49</v>
      </c>
      <c r="K5417" s="73">
        <v>255.7</v>
      </c>
      <c r="L5417" s="75">
        <v>57.174384043801297</v>
      </c>
    </row>
    <row r="5418" spans="2:12" x14ac:dyDescent="0.2">
      <c r="B5418" s="71" t="s">
        <v>7276</v>
      </c>
      <c r="C5418" s="72" t="s">
        <v>7275</v>
      </c>
      <c r="D5418" s="72" t="s">
        <v>4407</v>
      </c>
      <c r="E5418" s="72" t="s">
        <v>10118</v>
      </c>
      <c r="F5418" s="72" t="s">
        <v>9983</v>
      </c>
      <c r="G5418" s="116">
        <v>230</v>
      </c>
      <c r="H5418" s="73">
        <v>37.049999999999997</v>
      </c>
      <c r="I5418" s="70">
        <v>6.2078272604588403</v>
      </c>
      <c r="J5418" s="74">
        <v>229.52</v>
      </c>
      <c r="K5418" s="73">
        <v>36.409999999999997</v>
      </c>
      <c r="L5418" s="75">
        <v>6.3037627025542404</v>
      </c>
    </row>
    <row r="5419" spans="2:12" x14ac:dyDescent="0.2">
      <c r="B5419" s="71" t="s">
        <v>7276</v>
      </c>
      <c r="C5419" s="72" t="s">
        <v>7275</v>
      </c>
      <c r="D5419" s="72" t="s">
        <v>4408</v>
      </c>
      <c r="E5419" s="72" t="s">
        <v>10118</v>
      </c>
      <c r="F5419" s="72" t="s">
        <v>9983</v>
      </c>
      <c r="G5419" s="116">
        <v>5400</v>
      </c>
      <c r="H5419" s="73">
        <v>149.32</v>
      </c>
      <c r="I5419" s="70">
        <v>36.163943209215098</v>
      </c>
      <c r="J5419" s="74">
        <v>5450</v>
      </c>
      <c r="K5419" s="73">
        <v>150.09</v>
      </c>
      <c r="L5419" s="75">
        <v>36.311546405489999</v>
      </c>
    </row>
    <row r="5420" spans="2:12" x14ac:dyDescent="0.2">
      <c r="B5420" s="71" t="s">
        <v>7276</v>
      </c>
      <c r="C5420" s="72" t="s">
        <v>7275</v>
      </c>
      <c r="D5420" s="72" t="s">
        <v>4409</v>
      </c>
      <c r="E5420" s="72" t="s">
        <v>10118</v>
      </c>
      <c r="F5420" s="72" t="s">
        <v>9983</v>
      </c>
      <c r="G5420" s="116">
        <v>8909</v>
      </c>
      <c r="H5420" s="73">
        <v>214.73</v>
      </c>
      <c r="I5420" s="70">
        <v>41.489312159456098</v>
      </c>
      <c r="J5420" s="74">
        <v>9214.5400000000009</v>
      </c>
      <c r="K5420" s="73">
        <v>217.81</v>
      </c>
      <c r="L5420" s="75">
        <v>42.305403792295998</v>
      </c>
    </row>
    <row r="5421" spans="2:12" x14ac:dyDescent="0.2">
      <c r="B5421" s="71" t="s">
        <v>7276</v>
      </c>
      <c r="C5421" s="72" t="s">
        <v>7275</v>
      </c>
      <c r="D5421" s="72" t="s">
        <v>4410</v>
      </c>
      <c r="E5421" s="72" t="s">
        <v>10118</v>
      </c>
      <c r="F5421" s="72" t="s">
        <v>9983</v>
      </c>
      <c r="G5421" s="116">
        <v>7665</v>
      </c>
      <c r="H5421" s="73">
        <v>154.04</v>
      </c>
      <c r="I5421" s="70">
        <v>49.759802648662699</v>
      </c>
      <c r="J5421" s="74">
        <v>7875.25</v>
      </c>
      <c r="K5421" s="73">
        <v>158.26</v>
      </c>
      <c r="L5421" s="75">
        <v>49.761468469607003</v>
      </c>
    </row>
    <row r="5422" spans="2:12" x14ac:dyDescent="0.2">
      <c r="B5422" s="71" t="s">
        <v>7276</v>
      </c>
      <c r="C5422" s="72" t="s">
        <v>7275</v>
      </c>
      <c r="D5422" s="72" t="s">
        <v>4411</v>
      </c>
      <c r="E5422" s="72" t="s">
        <v>10118</v>
      </c>
      <c r="F5422" s="72" t="s">
        <v>9983</v>
      </c>
      <c r="G5422" s="116">
        <v>29793</v>
      </c>
      <c r="H5422" s="73">
        <v>816.29</v>
      </c>
      <c r="I5422" s="70">
        <v>36.498058288108403</v>
      </c>
      <c r="J5422" s="74">
        <v>31039.52</v>
      </c>
      <c r="K5422" s="73">
        <v>817.91</v>
      </c>
      <c r="L5422" s="75">
        <v>37.949798877627103</v>
      </c>
    </row>
    <row r="5423" spans="2:12" x14ac:dyDescent="0.2">
      <c r="B5423" s="71" t="s">
        <v>7276</v>
      </c>
      <c r="C5423" s="72" t="s">
        <v>7275</v>
      </c>
      <c r="D5423" s="72" t="s">
        <v>9112</v>
      </c>
      <c r="E5423" s="72" t="s">
        <v>10118</v>
      </c>
      <c r="F5423" s="72" t="s">
        <v>9990</v>
      </c>
      <c r="G5423" s="116">
        <v>0</v>
      </c>
      <c r="H5423" s="73">
        <v>41.13</v>
      </c>
      <c r="I5423" s="70">
        <v>0</v>
      </c>
      <c r="J5423" s="74">
        <v>0</v>
      </c>
      <c r="K5423" s="73">
        <v>41.89</v>
      </c>
      <c r="L5423" s="75">
        <v>0</v>
      </c>
    </row>
    <row r="5424" spans="2:12" x14ac:dyDescent="0.2">
      <c r="B5424" s="71" t="s">
        <v>7276</v>
      </c>
      <c r="C5424" s="72" t="s">
        <v>7275</v>
      </c>
      <c r="D5424" s="72" t="s">
        <v>4412</v>
      </c>
      <c r="E5424" s="72" t="s">
        <v>10118</v>
      </c>
      <c r="F5424" s="72" t="s">
        <v>9983</v>
      </c>
      <c r="G5424" s="116">
        <v>10330</v>
      </c>
      <c r="H5424" s="73">
        <v>193.74</v>
      </c>
      <c r="I5424" s="70">
        <v>53.318880974501901</v>
      </c>
      <c r="J5424" s="74">
        <v>11657.43</v>
      </c>
      <c r="K5424" s="73">
        <v>192.4</v>
      </c>
      <c r="L5424" s="75">
        <v>60.589553014552997</v>
      </c>
    </row>
    <row r="5425" spans="2:12" x14ac:dyDescent="0.2">
      <c r="B5425" s="71" t="s">
        <v>7276</v>
      </c>
      <c r="C5425" s="72" t="s">
        <v>7275</v>
      </c>
      <c r="D5425" s="72" t="s">
        <v>4413</v>
      </c>
      <c r="E5425" s="72" t="s">
        <v>10118</v>
      </c>
      <c r="F5425" s="72" t="s">
        <v>9983</v>
      </c>
      <c r="G5425" s="116">
        <v>6285</v>
      </c>
      <c r="H5425" s="73">
        <v>114.56</v>
      </c>
      <c r="I5425" s="70">
        <v>54.862081005586603</v>
      </c>
      <c r="J5425" s="74">
        <v>6362.06</v>
      </c>
      <c r="K5425" s="73">
        <v>113.95</v>
      </c>
      <c r="L5425" s="75">
        <v>55.832031592803901</v>
      </c>
    </row>
    <row r="5426" spans="2:12" x14ac:dyDescent="0.2">
      <c r="B5426" s="71" t="s">
        <v>7276</v>
      </c>
      <c r="C5426" s="72" t="s">
        <v>7275</v>
      </c>
      <c r="D5426" s="72" t="s">
        <v>778</v>
      </c>
      <c r="E5426" s="72" t="s">
        <v>10118</v>
      </c>
      <c r="F5426" s="72" t="s">
        <v>9983</v>
      </c>
      <c r="G5426" s="116">
        <v>1862</v>
      </c>
      <c r="H5426" s="73">
        <v>82.49</v>
      </c>
      <c r="I5426" s="70">
        <v>22.572433022184502</v>
      </c>
      <c r="J5426" s="74">
        <v>2034.17</v>
      </c>
      <c r="K5426" s="73">
        <v>85.35</v>
      </c>
      <c r="L5426" s="75">
        <v>23.833274751025201</v>
      </c>
    </row>
    <row r="5427" spans="2:12" x14ac:dyDescent="0.2">
      <c r="B5427" s="71" t="s">
        <v>7276</v>
      </c>
      <c r="C5427" s="72" t="s">
        <v>7275</v>
      </c>
      <c r="D5427" s="72" t="s">
        <v>779</v>
      </c>
      <c r="E5427" s="72" t="s">
        <v>10118</v>
      </c>
      <c r="F5427" s="72" t="s">
        <v>9983</v>
      </c>
      <c r="G5427" s="116">
        <v>4073</v>
      </c>
      <c r="H5427" s="73">
        <v>113.59</v>
      </c>
      <c r="I5427" s="70">
        <v>35.857029668104602</v>
      </c>
      <c r="J5427" s="74">
        <v>4588.3</v>
      </c>
      <c r="K5427" s="73">
        <v>114.58</v>
      </c>
      <c r="L5427" s="75">
        <v>40.044510385756702</v>
      </c>
    </row>
    <row r="5428" spans="2:12" x14ac:dyDescent="0.2">
      <c r="B5428" s="71" t="s">
        <v>7276</v>
      </c>
      <c r="C5428" s="72" t="s">
        <v>7275</v>
      </c>
      <c r="D5428" s="72" t="s">
        <v>780</v>
      </c>
      <c r="E5428" s="72" t="s">
        <v>10118</v>
      </c>
      <c r="F5428" s="72" t="s">
        <v>9983</v>
      </c>
      <c r="G5428" s="116">
        <v>11723</v>
      </c>
      <c r="H5428" s="73">
        <v>249.27</v>
      </c>
      <c r="I5428" s="70">
        <v>47.029325630842102</v>
      </c>
      <c r="J5428" s="74">
        <v>14768.75</v>
      </c>
      <c r="K5428" s="73">
        <v>251.24</v>
      </c>
      <c r="L5428" s="75">
        <v>58.783434166534001</v>
      </c>
    </row>
    <row r="5429" spans="2:12" x14ac:dyDescent="0.2">
      <c r="B5429" s="71" t="s">
        <v>7276</v>
      </c>
      <c r="C5429" s="72" t="s">
        <v>7275</v>
      </c>
      <c r="D5429" s="72" t="s">
        <v>781</v>
      </c>
      <c r="E5429" s="72" t="s">
        <v>10118</v>
      </c>
      <c r="F5429" s="72" t="s">
        <v>9983</v>
      </c>
      <c r="G5429" s="116">
        <v>12112</v>
      </c>
      <c r="H5429" s="73">
        <v>272.43</v>
      </c>
      <c r="I5429" s="70">
        <v>44.459127115222302</v>
      </c>
      <c r="J5429" s="74">
        <v>12309.4</v>
      </c>
      <c r="K5429" s="73">
        <v>271.45999999999998</v>
      </c>
      <c r="L5429" s="75">
        <v>45.345170559198401</v>
      </c>
    </row>
    <row r="5430" spans="2:12" x14ac:dyDescent="0.2">
      <c r="B5430" s="71" t="s">
        <v>7276</v>
      </c>
      <c r="C5430" s="72" t="s">
        <v>7275</v>
      </c>
      <c r="D5430" s="72" t="s">
        <v>4415</v>
      </c>
      <c r="E5430" s="72" t="s">
        <v>10118</v>
      </c>
      <c r="F5430" s="72" t="s">
        <v>9983</v>
      </c>
      <c r="G5430" s="116">
        <v>3318</v>
      </c>
      <c r="H5430" s="73">
        <v>148.83000000000001</v>
      </c>
      <c r="I5430" s="70">
        <v>22.293892360411199</v>
      </c>
      <c r="J5430" s="74">
        <v>3382.12</v>
      </c>
      <c r="K5430" s="73">
        <v>146.52000000000001</v>
      </c>
      <c r="L5430" s="75">
        <v>23.082992082992099</v>
      </c>
    </row>
    <row r="5431" spans="2:12" x14ac:dyDescent="0.2">
      <c r="B5431" s="71" t="s">
        <v>7276</v>
      </c>
      <c r="C5431" s="72" t="s">
        <v>7275</v>
      </c>
      <c r="D5431" s="72" t="s">
        <v>4416</v>
      </c>
      <c r="E5431" s="72" t="s">
        <v>10118</v>
      </c>
      <c r="F5431" s="72" t="s">
        <v>9983</v>
      </c>
      <c r="G5431" s="116">
        <v>7220</v>
      </c>
      <c r="H5431" s="73">
        <v>232.62</v>
      </c>
      <c r="I5431" s="70">
        <v>31.037743960106599</v>
      </c>
      <c r="J5431" s="74">
        <v>7337.14</v>
      </c>
      <c r="K5431" s="73">
        <v>236.38</v>
      </c>
      <c r="L5431" s="75">
        <v>31.039597258651298</v>
      </c>
    </row>
    <row r="5432" spans="2:12" x14ac:dyDescent="0.2">
      <c r="B5432" s="71" t="s">
        <v>7276</v>
      </c>
      <c r="C5432" s="72" t="s">
        <v>7275</v>
      </c>
      <c r="D5432" s="72" t="s">
        <v>4417</v>
      </c>
      <c r="E5432" s="72" t="s">
        <v>10118</v>
      </c>
      <c r="F5432" s="72" t="s">
        <v>9983</v>
      </c>
      <c r="G5432" s="116">
        <v>11176</v>
      </c>
      <c r="H5432" s="73">
        <v>279.89999999999998</v>
      </c>
      <c r="I5432" s="70">
        <v>39.928545909253302</v>
      </c>
      <c r="J5432" s="74">
        <v>11238.1</v>
      </c>
      <c r="K5432" s="73">
        <v>281.45</v>
      </c>
      <c r="L5432" s="75">
        <v>39.929294723752001</v>
      </c>
    </row>
    <row r="5433" spans="2:12" x14ac:dyDescent="0.2">
      <c r="B5433" s="71" t="s">
        <v>7276</v>
      </c>
      <c r="C5433" s="72" t="s">
        <v>7275</v>
      </c>
      <c r="D5433" s="72" t="s">
        <v>4418</v>
      </c>
      <c r="E5433" s="72" t="s">
        <v>10118</v>
      </c>
      <c r="F5433" s="72" t="s">
        <v>9983</v>
      </c>
      <c r="G5433" s="116">
        <v>67440</v>
      </c>
      <c r="H5433" s="73">
        <v>1107.29</v>
      </c>
      <c r="I5433" s="70">
        <v>60.905453855810102</v>
      </c>
      <c r="J5433" s="74">
        <v>71825.899999999994</v>
      </c>
      <c r="K5433" s="73">
        <v>1127.52</v>
      </c>
      <c r="L5433" s="75">
        <v>63.702550730807403</v>
      </c>
    </row>
    <row r="5434" spans="2:12" x14ac:dyDescent="0.2">
      <c r="B5434" s="71" t="s">
        <v>7276</v>
      </c>
      <c r="C5434" s="72" t="s">
        <v>7275</v>
      </c>
      <c r="D5434" s="72" t="s">
        <v>5612</v>
      </c>
      <c r="E5434" s="72" t="s">
        <v>10118</v>
      </c>
      <c r="F5434" s="72" t="s">
        <v>9983</v>
      </c>
      <c r="G5434" s="116">
        <v>73283</v>
      </c>
      <c r="H5434" s="73">
        <v>977.24</v>
      </c>
      <c r="I5434" s="70">
        <v>74.9897670991773</v>
      </c>
      <c r="J5434" s="74">
        <v>74942.399999999994</v>
      </c>
      <c r="K5434" s="73">
        <v>976.92</v>
      </c>
      <c r="L5434" s="75">
        <v>76.712934528927605</v>
      </c>
    </row>
    <row r="5435" spans="2:12" x14ac:dyDescent="0.2">
      <c r="B5435" s="71" t="s">
        <v>7276</v>
      </c>
      <c r="C5435" s="72" t="s">
        <v>7275</v>
      </c>
      <c r="D5435" s="72" t="s">
        <v>4419</v>
      </c>
      <c r="E5435" s="72" t="s">
        <v>10118</v>
      </c>
      <c r="F5435" s="72" t="s">
        <v>9983</v>
      </c>
      <c r="G5435" s="116">
        <v>8626</v>
      </c>
      <c r="H5435" s="73">
        <v>270.58999999999997</v>
      </c>
      <c r="I5435" s="70">
        <v>31.878487748992899</v>
      </c>
      <c r="J5435" s="74">
        <v>8877.52</v>
      </c>
      <c r="K5435" s="73">
        <v>278.45999999999998</v>
      </c>
      <c r="L5435" s="75">
        <v>31.8807728219493</v>
      </c>
    </row>
    <row r="5436" spans="2:12" x14ac:dyDescent="0.2">
      <c r="B5436" s="71" t="s">
        <v>7276</v>
      </c>
      <c r="C5436" s="72" t="s">
        <v>7275</v>
      </c>
      <c r="D5436" s="72" t="s">
        <v>4420</v>
      </c>
      <c r="E5436" s="72" t="s">
        <v>10118</v>
      </c>
      <c r="F5436" s="72" t="s">
        <v>9983</v>
      </c>
      <c r="G5436" s="116">
        <v>6500</v>
      </c>
      <c r="H5436" s="73">
        <v>377.27</v>
      </c>
      <c r="I5436" s="70">
        <v>17.229040209929199</v>
      </c>
      <c r="J5436" s="74">
        <v>6676.41</v>
      </c>
      <c r="K5436" s="73">
        <v>381.25</v>
      </c>
      <c r="L5436" s="75">
        <v>17.5118950819672</v>
      </c>
    </row>
    <row r="5437" spans="2:12" x14ac:dyDescent="0.2">
      <c r="B5437" s="71" t="s">
        <v>7276</v>
      </c>
      <c r="C5437" s="72" t="s">
        <v>7275</v>
      </c>
      <c r="D5437" s="72" t="s">
        <v>4421</v>
      </c>
      <c r="E5437" s="72" t="s">
        <v>10118</v>
      </c>
      <c r="F5437" s="72" t="s">
        <v>9983</v>
      </c>
      <c r="G5437" s="116">
        <v>6889</v>
      </c>
      <c r="H5437" s="73">
        <v>140.85</v>
      </c>
      <c r="I5437" s="70">
        <v>48.910188143414999</v>
      </c>
      <c r="J5437" s="74">
        <v>8143.6</v>
      </c>
      <c r="K5437" s="73">
        <v>137.47999999999999</v>
      </c>
      <c r="L5437" s="75">
        <v>59.234797788769299</v>
      </c>
    </row>
    <row r="5438" spans="2:12" x14ac:dyDescent="0.2">
      <c r="B5438" s="71" t="s">
        <v>7276</v>
      </c>
      <c r="C5438" s="72" t="s">
        <v>7275</v>
      </c>
      <c r="D5438" s="72" t="s">
        <v>4422</v>
      </c>
      <c r="E5438" s="72" t="s">
        <v>10118</v>
      </c>
      <c r="F5438" s="72" t="s">
        <v>9983</v>
      </c>
      <c r="G5438" s="116">
        <v>16128</v>
      </c>
      <c r="H5438" s="73">
        <v>536.33000000000004</v>
      </c>
      <c r="I5438" s="70">
        <v>30.0710383532527</v>
      </c>
      <c r="J5438" s="74">
        <v>16436.080000000002</v>
      </c>
      <c r="K5438" s="73">
        <v>542.23</v>
      </c>
      <c r="L5438" s="75">
        <v>30.312007819560002</v>
      </c>
    </row>
    <row r="5439" spans="2:12" x14ac:dyDescent="0.2">
      <c r="B5439" s="71" t="s">
        <v>7276</v>
      </c>
      <c r="C5439" s="72" t="s">
        <v>7275</v>
      </c>
      <c r="D5439" s="72" t="s">
        <v>4423</v>
      </c>
      <c r="E5439" s="72" t="s">
        <v>10118</v>
      </c>
      <c r="F5439" s="72" t="s">
        <v>9983</v>
      </c>
      <c r="G5439" s="116">
        <v>1458</v>
      </c>
      <c r="H5439" s="73">
        <v>70.64</v>
      </c>
      <c r="I5439" s="70">
        <v>20.639864099660201</v>
      </c>
      <c r="J5439" s="74">
        <v>1973.13</v>
      </c>
      <c r="K5439" s="73">
        <v>71.37</v>
      </c>
      <c r="L5439" s="75">
        <v>27.646490121900001</v>
      </c>
    </row>
    <row r="5440" spans="2:12" x14ac:dyDescent="0.2">
      <c r="B5440" s="71" t="s">
        <v>7276</v>
      </c>
      <c r="C5440" s="72" t="s">
        <v>7275</v>
      </c>
      <c r="D5440" s="72" t="s">
        <v>1239</v>
      </c>
      <c r="E5440" s="72" t="s">
        <v>10118</v>
      </c>
      <c r="F5440" s="72" t="s">
        <v>9983</v>
      </c>
      <c r="G5440" s="116">
        <v>6417</v>
      </c>
      <c r="H5440" s="73">
        <v>252.82</v>
      </c>
      <c r="I5440" s="70">
        <v>25.381694486195698</v>
      </c>
      <c r="J5440" s="74">
        <v>6498.73</v>
      </c>
      <c r="K5440" s="73">
        <v>256.04000000000002</v>
      </c>
      <c r="L5440" s="75">
        <v>25.381698172160601</v>
      </c>
    </row>
    <row r="5441" spans="2:12" x14ac:dyDescent="0.2">
      <c r="B5441" s="71" t="s">
        <v>7276</v>
      </c>
      <c r="C5441" s="72" t="s">
        <v>7275</v>
      </c>
      <c r="D5441" s="72" t="s">
        <v>4424</v>
      </c>
      <c r="E5441" s="72" t="s">
        <v>10118</v>
      </c>
      <c r="F5441" s="72" t="s">
        <v>9983</v>
      </c>
      <c r="G5441" s="116">
        <v>112131</v>
      </c>
      <c r="H5441" s="73">
        <v>1047.1300000000001</v>
      </c>
      <c r="I5441" s="70">
        <v>107.084125180255</v>
      </c>
      <c r="J5441" s="74">
        <v>115790.74</v>
      </c>
      <c r="K5441" s="73">
        <v>1058.44</v>
      </c>
      <c r="L5441" s="75">
        <v>109.397547333812</v>
      </c>
    </row>
    <row r="5442" spans="2:12" x14ac:dyDescent="0.2">
      <c r="B5442" s="71" t="s">
        <v>7276</v>
      </c>
      <c r="C5442" s="72" t="s">
        <v>7275</v>
      </c>
      <c r="D5442" s="72" t="s">
        <v>4425</v>
      </c>
      <c r="E5442" s="72" t="s">
        <v>10118</v>
      </c>
      <c r="F5442" s="72" t="s">
        <v>9983</v>
      </c>
      <c r="G5442" s="116">
        <v>53712</v>
      </c>
      <c r="H5442" s="73">
        <v>734.39</v>
      </c>
      <c r="I5442" s="70">
        <v>73.138250793175303</v>
      </c>
      <c r="J5442" s="74">
        <v>57471.32</v>
      </c>
      <c r="K5442" s="73">
        <v>742.79</v>
      </c>
      <c r="L5442" s="75">
        <v>77.372231720944001</v>
      </c>
    </row>
    <row r="5443" spans="2:12" x14ac:dyDescent="0.2">
      <c r="B5443" s="71" t="s">
        <v>7276</v>
      </c>
      <c r="C5443" s="72" t="s">
        <v>7275</v>
      </c>
      <c r="D5443" s="72" t="s">
        <v>9113</v>
      </c>
      <c r="E5443" s="72" t="s">
        <v>10118</v>
      </c>
      <c r="F5443" s="72" t="s">
        <v>9990</v>
      </c>
      <c r="G5443" s="116">
        <v>0</v>
      </c>
      <c r="H5443" s="73">
        <v>68.88</v>
      </c>
      <c r="I5443" s="70">
        <v>0</v>
      </c>
      <c r="J5443" s="74">
        <v>0</v>
      </c>
      <c r="K5443" s="73">
        <v>70.260000000000005</v>
      </c>
      <c r="L5443" s="75">
        <v>0</v>
      </c>
    </row>
    <row r="5444" spans="2:12" x14ac:dyDescent="0.2">
      <c r="B5444" s="71" t="s">
        <v>7276</v>
      </c>
      <c r="C5444" s="72" t="s">
        <v>7275</v>
      </c>
      <c r="D5444" s="72" t="s">
        <v>2150</v>
      </c>
      <c r="E5444" s="72" t="s">
        <v>10118</v>
      </c>
      <c r="F5444" s="72" t="s">
        <v>9983</v>
      </c>
      <c r="G5444" s="116">
        <v>12338</v>
      </c>
      <c r="H5444" s="73">
        <v>265.52</v>
      </c>
      <c r="I5444" s="70">
        <v>46.467309430551403</v>
      </c>
      <c r="J5444" s="74">
        <v>13671.69</v>
      </c>
      <c r="K5444" s="73">
        <v>276.06</v>
      </c>
      <c r="L5444" s="75">
        <v>49.5243425342317</v>
      </c>
    </row>
    <row r="5445" spans="2:12" x14ac:dyDescent="0.2">
      <c r="B5445" s="71" t="s">
        <v>7276</v>
      </c>
      <c r="C5445" s="72" t="s">
        <v>7275</v>
      </c>
      <c r="D5445" s="72" t="s">
        <v>2151</v>
      </c>
      <c r="E5445" s="72" t="s">
        <v>10118</v>
      </c>
      <c r="F5445" s="72" t="s">
        <v>9983</v>
      </c>
      <c r="G5445" s="116">
        <v>357290</v>
      </c>
      <c r="H5445" s="73">
        <v>4425.76</v>
      </c>
      <c r="I5445" s="70">
        <v>80.729637395611107</v>
      </c>
      <c r="J5445" s="74">
        <v>392845.27</v>
      </c>
      <c r="K5445" s="73">
        <v>4547.83</v>
      </c>
      <c r="L5445" s="75">
        <v>86.380816785148099</v>
      </c>
    </row>
    <row r="5446" spans="2:12" x14ac:dyDescent="0.2">
      <c r="B5446" s="71" t="s">
        <v>7276</v>
      </c>
      <c r="C5446" s="72" t="s">
        <v>7275</v>
      </c>
      <c r="D5446" s="72" t="s">
        <v>2152</v>
      </c>
      <c r="E5446" s="72" t="s">
        <v>10118</v>
      </c>
      <c r="F5446" s="72" t="s">
        <v>9983</v>
      </c>
      <c r="G5446" s="116">
        <v>6700</v>
      </c>
      <c r="H5446" s="73">
        <v>142.93</v>
      </c>
      <c r="I5446" s="70">
        <v>46.876093192471799</v>
      </c>
      <c r="J5446" s="74">
        <v>6699.87</v>
      </c>
      <c r="K5446" s="73">
        <v>142.88999999999999</v>
      </c>
      <c r="L5446" s="75">
        <v>46.8883056896914</v>
      </c>
    </row>
    <row r="5447" spans="2:12" x14ac:dyDescent="0.2">
      <c r="B5447" s="71" t="s">
        <v>7276</v>
      </c>
      <c r="C5447" s="72" t="s">
        <v>7275</v>
      </c>
      <c r="D5447" s="72" t="s">
        <v>9114</v>
      </c>
      <c r="E5447" s="72" t="s">
        <v>10118</v>
      </c>
      <c r="F5447" s="72" t="s">
        <v>9990</v>
      </c>
      <c r="G5447" s="116">
        <v>0</v>
      </c>
      <c r="H5447" s="73">
        <v>0</v>
      </c>
      <c r="I5447" s="70">
        <v>0</v>
      </c>
      <c r="J5447" s="74">
        <v>0</v>
      </c>
      <c r="K5447" s="73">
        <v>0</v>
      </c>
      <c r="L5447" s="75">
        <v>0</v>
      </c>
    </row>
    <row r="5448" spans="2:12" x14ac:dyDescent="0.2">
      <c r="B5448" s="71" t="s">
        <v>7276</v>
      </c>
      <c r="C5448" s="72" t="s">
        <v>7275</v>
      </c>
      <c r="D5448" s="72" t="s">
        <v>2153</v>
      </c>
      <c r="E5448" s="72" t="s">
        <v>10118</v>
      </c>
      <c r="F5448" s="72" t="s">
        <v>9983</v>
      </c>
      <c r="G5448" s="116">
        <v>7558</v>
      </c>
      <c r="H5448" s="73">
        <v>208.91</v>
      </c>
      <c r="I5448" s="70">
        <v>36.178258580249903</v>
      </c>
      <c r="J5448" s="74">
        <v>7714.36</v>
      </c>
      <c r="K5448" s="73">
        <v>211.58</v>
      </c>
      <c r="L5448" s="75">
        <v>36.4607240759996</v>
      </c>
    </row>
    <row r="5449" spans="2:12" x14ac:dyDescent="0.2">
      <c r="B5449" s="71" t="s">
        <v>7276</v>
      </c>
      <c r="C5449" s="72" t="s">
        <v>7275</v>
      </c>
      <c r="D5449" s="72" t="s">
        <v>2154</v>
      </c>
      <c r="E5449" s="72" t="s">
        <v>10118</v>
      </c>
      <c r="F5449" s="72" t="s">
        <v>9983</v>
      </c>
      <c r="G5449" s="116">
        <v>2035</v>
      </c>
      <c r="H5449" s="73">
        <v>90.94</v>
      </c>
      <c r="I5449" s="70">
        <v>22.377391686826499</v>
      </c>
      <c r="J5449" s="74">
        <v>2031.77</v>
      </c>
      <c r="K5449" s="73">
        <v>90.78</v>
      </c>
      <c r="L5449" s="75">
        <v>22.381251376955301</v>
      </c>
    </row>
    <row r="5450" spans="2:12" x14ac:dyDescent="0.2">
      <c r="B5450" s="71" t="s">
        <v>7276</v>
      </c>
      <c r="C5450" s="72" t="s">
        <v>7275</v>
      </c>
      <c r="D5450" s="72" t="s">
        <v>2155</v>
      </c>
      <c r="E5450" s="72" t="s">
        <v>10118</v>
      </c>
      <c r="F5450" s="72" t="s">
        <v>9983</v>
      </c>
      <c r="G5450" s="116">
        <v>4596</v>
      </c>
      <c r="H5450" s="73">
        <v>128.91999999999999</v>
      </c>
      <c r="I5450" s="70">
        <v>35.650015513496697</v>
      </c>
      <c r="J5450" s="74">
        <v>4800.22</v>
      </c>
      <c r="K5450" s="73">
        <v>129.61000000000001</v>
      </c>
      <c r="L5450" s="75">
        <v>37.035876861353302</v>
      </c>
    </row>
    <row r="5451" spans="2:12" x14ac:dyDescent="0.2">
      <c r="B5451" s="71" t="s">
        <v>7276</v>
      </c>
      <c r="C5451" s="72" t="s">
        <v>7275</v>
      </c>
      <c r="D5451" s="72" t="s">
        <v>2156</v>
      </c>
      <c r="E5451" s="72" t="s">
        <v>10118</v>
      </c>
      <c r="F5451" s="72" t="s">
        <v>9983</v>
      </c>
      <c r="G5451" s="116">
        <v>13656</v>
      </c>
      <c r="H5451" s="73">
        <v>259.86</v>
      </c>
      <c r="I5451" s="70">
        <v>52.551373816670498</v>
      </c>
      <c r="J5451" s="74">
        <v>14793.36</v>
      </c>
      <c r="K5451" s="73">
        <v>261.77</v>
      </c>
      <c r="L5451" s="75">
        <v>56.512816594720597</v>
      </c>
    </row>
    <row r="5452" spans="2:12" x14ac:dyDescent="0.2">
      <c r="B5452" s="71" t="s">
        <v>7276</v>
      </c>
      <c r="C5452" s="72" t="s">
        <v>7275</v>
      </c>
      <c r="D5452" s="72" t="s">
        <v>9115</v>
      </c>
      <c r="E5452" s="72" t="s">
        <v>10118</v>
      </c>
      <c r="F5452" s="72" t="s">
        <v>9990</v>
      </c>
      <c r="G5452" s="116">
        <v>0</v>
      </c>
      <c r="H5452" s="73">
        <v>46.76</v>
      </c>
      <c r="I5452" s="70">
        <v>0</v>
      </c>
      <c r="J5452" s="74">
        <v>0</v>
      </c>
      <c r="K5452" s="73">
        <v>48.26</v>
      </c>
      <c r="L5452" s="75">
        <v>0</v>
      </c>
    </row>
    <row r="5453" spans="2:12" x14ac:dyDescent="0.2">
      <c r="B5453" s="71" t="s">
        <v>7276</v>
      </c>
      <c r="C5453" s="72" t="s">
        <v>7275</v>
      </c>
      <c r="D5453" s="72" t="s">
        <v>9116</v>
      </c>
      <c r="E5453" s="72" t="s">
        <v>10118</v>
      </c>
      <c r="F5453" s="72" t="s">
        <v>9990</v>
      </c>
      <c r="G5453" s="116">
        <v>0</v>
      </c>
      <c r="H5453" s="73">
        <v>0</v>
      </c>
      <c r="I5453" s="70">
        <v>0</v>
      </c>
      <c r="J5453" s="74">
        <v>0</v>
      </c>
      <c r="K5453" s="73">
        <v>0</v>
      </c>
      <c r="L5453" s="75">
        <v>0</v>
      </c>
    </row>
    <row r="5454" spans="2:12" x14ac:dyDescent="0.2">
      <c r="B5454" s="71" t="s">
        <v>7276</v>
      </c>
      <c r="C5454" s="72" t="s">
        <v>7275</v>
      </c>
      <c r="D5454" s="72" t="s">
        <v>2157</v>
      </c>
      <c r="E5454" s="72" t="s">
        <v>10118</v>
      </c>
      <c r="F5454" s="72" t="s">
        <v>9983</v>
      </c>
      <c r="G5454" s="116">
        <v>126130</v>
      </c>
      <c r="H5454" s="73">
        <v>1616.71</v>
      </c>
      <c r="I5454" s="70">
        <v>78.016465538037096</v>
      </c>
      <c r="J5454" s="74">
        <v>134034.09</v>
      </c>
      <c r="K5454" s="73">
        <v>1637.55</v>
      </c>
      <c r="L5454" s="75">
        <v>81.850380141064406</v>
      </c>
    </row>
    <row r="5455" spans="2:12" x14ac:dyDescent="0.2">
      <c r="B5455" s="71" t="s">
        <v>7276</v>
      </c>
      <c r="C5455" s="72" t="s">
        <v>7275</v>
      </c>
      <c r="D5455" s="72" t="s">
        <v>2158</v>
      </c>
      <c r="E5455" s="72" t="s">
        <v>10118</v>
      </c>
      <c r="F5455" s="72" t="s">
        <v>9983</v>
      </c>
      <c r="G5455" s="116">
        <v>12129</v>
      </c>
      <c r="H5455" s="73">
        <v>245.92</v>
      </c>
      <c r="I5455" s="70">
        <v>49.320917371502901</v>
      </c>
      <c r="J5455" s="74">
        <v>12648.87</v>
      </c>
      <c r="K5455" s="73">
        <v>244.84</v>
      </c>
      <c r="L5455" s="75">
        <v>51.6617791210587</v>
      </c>
    </row>
    <row r="5456" spans="2:12" x14ac:dyDescent="0.2">
      <c r="B5456" s="71" t="s">
        <v>7276</v>
      </c>
      <c r="C5456" s="72" t="s">
        <v>7275</v>
      </c>
      <c r="D5456" s="72" t="s">
        <v>2159</v>
      </c>
      <c r="E5456" s="72" t="s">
        <v>10118</v>
      </c>
      <c r="F5456" s="72" t="s">
        <v>9983</v>
      </c>
      <c r="G5456" s="116">
        <v>2812</v>
      </c>
      <c r="H5456" s="73">
        <v>80.41</v>
      </c>
      <c r="I5456" s="70">
        <v>34.970774779256303</v>
      </c>
      <c r="J5456" s="74">
        <v>2871.85</v>
      </c>
      <c r="K5456" s="73">
        <v>82.13</v>
      </c>
      <c r="L5456" s="75">
        <v>34.967125289175698</v>
      </c>
    </row>
    <row r="5457" spans="2:12" x14ac:dyDescent="0.2">
      <c r="B5457" s="71" t="s">
        <v>7276</v>
      </c>
      <c r="C5457" s="72" t="s">
        <v>7275</v>
      </c>
      <c r="D5457" s="72" t="s">
        <v>2160</v>
      </c>
      <c r="E5457" s="72" t="s">
        <v>10118</v>
      </c>
      <c r="F5457" s="72" t="s">
        <v>9983</v>
      </c>
      <c r="G5457" s="116">
        <v>3358</v>
      </c>
      <c r="H5457" s="73">
        <v>117.56</v>
      </c>
      <c r="I5457" s="70">
        <v>28.5641374617217</v>
      </c>
      <c r="J5457" s="74">
        <v>3908.32</v>
      </c>
      <c r="K5457" s="73">
        <v>119.91</v>
      </c>
      <c r="L5457" s="75">
        <v>32.593778667333801</v>
      </c>
    </row>
    <row r="5458" spans="2:12" x14ac:dyDescent="0.2">
      <c r="B5458" s="71" t="s">
        <v>7276</v>
      </c>
      <c r="C5458" s="72" t="s">
        <v>7275</v>
      </c>
      <c r="D5458" s="72" t="s">
        <v>2161</v>
      </c>
      <c r="E5458" s="72" t="s">
        <v>10118</v>
      </c>
      <c r="F5458" s="72" t="s">
        <v>9983</v>
      </c>
      <c r="G5458" s="116">
        <v>91086</v>
      </c>
      <c r="H5458" s="73">
        <v>1096.17</v>
      </c>
      <c r="I5458" s="70">
        <v>83.094775445414498</v>
      </c>
      <c r="J5458" s="74">
        <v>94230</v>
      </c>
      <c r="K5458" s="73">
        <v>1111.83</v>
      </c>
      <c r="L5458" s="75">
        <v>84.752165349019194</v>
      </c>
    </row>
    <row r="5459" spans="2:12" x14ac:dyDescent="0.2">
      <c r="B5459" s="71" t="s">
        <v>7276</v>
      </c>
      <c r="C5459" s="72" t="s">
        <v>7275</v>
      </c>
      <c r="D5459" s="72" t="s">
        <v>2162</v>
      </c>
      <c r="E5459" s="72" t="s">
        <v>10118</v>
      </c>
      <c r="F5459" s="72" t="s">
        <v>9983</v>
      </c>
      <c r="G5459" s="116">
        <v>534456</v>
      </c>
      <c r="H5459" s="73">
        <v>5135.54</v>
      </c>
      <c r="I5459" s="70">
        <v>104.07006858090899</v>
      </c>
      <c r="J5459" s="74">
        <v>544030.07999999996</v>
      </c>
      <c r="K5459" s="73">
        <v>5227.54</v>
      </c>
      <c r="L5459" s="75">
        <v>104.069998507902</v>
      </c>
    </row>
    <row r="5460" spans="2:12" x14ac:dyDescent="0.2">
      <c r="B5460" s="71" t="s">
        <v>7276</v>
      </c>
      <c r="C5460" s="72" t="s">
        <v>7275</v>
      </c>
      <c r="D5460" s="72" t="s">
        <v>2163</v>
      </c>
      <c r="E5460" s="72" t="s">
        <v>10118</v>
      </c>
      <c r="F5460" s="72" t="s">
        <v>9983</v>
      </c>
      <c r="G5460" s="116">
        <v>9544</v>
      </c>
      <c r="H5460" s="73">
        <v>336.62</v>
      </c>
      <c r="I5460" s="70">
        <v>28.352444893351599</v>
      </c>
      <c r="J5460" s="74">
        <v>9725.5499999999993</v>
      </c>
      <c r="K5460" s="73">
        <v>343.02</v>
      </c>
      <c r="L5460" s="75">
        <v>28.3527199580199</v>
      </c>
    </row>
    <row r="5461" spans="2:12" x14ac:dyDescent="0.2">
      <c r="B5461" s="71" t="s">
        <v>7276</v>
      </c>
      <c r="C5461" s="72" t="s">
        <v>7275</v>
      </c>
      <c r="D5461" s="72" t="s">
        <v>2164</v>
      </c>
      <c r="E5461" s="72" t="s">
        <v>10118</v>
      </c>
      <c r="F5461" s="72" t="s">
        <v>9983</v>
      </c>
      <c r="G5461" s="116">
        <v>3798</v>
      </c>
      <c r="H5461" s="73">
        <v>126.47</v>
      </c>
      <c r="I5461" s="70">
        <v>30.030837352731901</v>
      </c>
      <c r="J5461" s="74">
        <v>4022.54</v>
      </c>
      <c r="K5461" s="73">
        <v>131.43</v>
      </c>
      <c r="L5461" s="75">
        <v>30.605949935326802</v>
      </c>
    </row>
    <row r="5462" spans="2:12" x14ac:dyDescent="0.2">
      <c r="B5462" s="71" t="s">
        <v>7276</v>
      </c>
      <c r="C5462" s="72" t="s">
        <v>7275</v>
      </c>
      <c r="D5462" s="72" t="s">
        <v>2165</v>
      </c>
      <c r="E5462" s="72" t="s">
        <v>10118</v>
      </c>
      <c r="F5462" s="72" t="s">
        <v>9983</v>
      </c>
      <c r="G5462" s="116">
        <v>3399</v>
      </c>
      <c r="H5462" s="73">
        <v>192.97</v>
      </c>
      <c r="I5462" s="70">
        <v>17.614136912473398</v>
      </c>
      <c r="J5462" s="74">
        <v>3399</v>
      </c>
      <c r="K5462" s="73">
        <v>201.04</v>
      </c>
      <c r="L5462" s="75">
        <v>16.907083167528899</v>
      </c>
    </row>
    <row r="5463" spans="2:12" x14ac:dyDescent="0.2">
      <c r="B5463" s="71" t="s">
        <v>7276</v>
      </c>
      <c r="C5463" s="72" t="s">
        <v>7275</v>
      </c>
      <c r="D5463" s="72" t="s">
        <v>2522</v>
      </c>
      <c r="E5463" s="72" t="s">
        <v>10118</v>
      </c>
      <c r="F5463" s="72" t="s">
        <v>9983</v>
      </c>
      <c r="G5463" s="116">
        <v>400</v>
      </c>
      <c r="H5463" s="73">
        <v>40.450000000000003</v>
      </c>
      <c r="I5463" s="70">
        <v>9.8887515451174295</v>
      </c>
      <c r="J5463" s="74">
        <v>500</v>
      </c>
      <c r="K5463" s="73">
        <v>43.01</v>
      </c>
      <c r="L5463" s="75">
        <v>11.625203441060201</v>
      </c>
    </row>
    <row r="5464" spans="2:12" x14ac:dyDescent="0.2">
      <c r="B5464" s="71" t="s">
        <v>7276</v>
      </c>
      <c r="C5464" s="72" t="s">
        <v>7275</v>
      </c>
      <c r="D5464" s="72" t="s">
        <v>2166</v>
      </c>
      <c r="E5464" s="72" t="s">
        <v>10118</v>
      </c>
      <c r="F5464" s="72" t="s">
        <v>9983</v>
      </c>
      <c r="G5464" s="116">
        <v>1985</v>
      </c>
      <c r="H5464" s="73">
        <v>62.62</v>
      </c>
      <c r="I5464" s="70">
        <v>31.699137655701101</v>
      </c>
      <c r="J5464" s="74">
        <v>2361.0700000000002</v>
      </c>
      <c r="K5464" s="73">
        <v>62.04</v>
      </c>
      <c r="L5464" s="75">
        <v>38.0572211476467</v>
      </c>
    </row>
    <row r="5465" spans="2:12" x14ac:dyDescent="0.2">
      <c r="B5465" s="71" t="s">
        <v>7276</v>
      </c>
      <c r="C5465" s="72" t="s">
        <v>7275</v>
      </c>
      <c r="D5465" s="72" t="s">
        <v>2167</v>
      </c>
      <c r="E5465" s="72" t="s">
        <v>10118</v>
      </c>
      <c r="F5465" s="72" t="s">
        <v>9983</v>
      </c>
      <c r="G5465" s="116">
        <v>9578</v>
      </c>
      <c r="H5465" s="73">
        <v>240.07</v>
      </c>
      <c r="I5465" s="70">
        <v>39.8966967967676</v>
      </c>
      <c r="J5465" s="74">
        <v>11179.49</v>
      </c>
      <c r="K5465" s="73">
        <v>242.41</v>
      </c>
      <c r="L5465" s="75">
        <v>46.1181056887092</v>
      </c>
    </row>
    <row r="5466" spans="2:12" x14ac:dyDescent="0.2">
      <c r="B5466" s="71" t="s">
        <v>7276</v>
      </c>
      <c r="C5466" s="72" t="s">
        <v>7275</v>
      </c>
      <c r="D5466" s="72" t="s">
        <v>9117</v>
      </c>
      <c r="E5466" s="72" t="s">
        <v>10118</v>
      </c>
      <c r="F5466" s="72" t="s">
        <v>9990</v>
      </c>
      <c r="G5466" s="116">
        <v>0</v>
      </c>
      <c r="H5466" s="73">
        <v>0</v>
      </c>
      <c r="I5466" s="70">
        <v>0</v>
      </c>
      <c r="J5466" s="74">
        <v>0</v>
      </c>
      <c r="K5466" s="73">
        <v>0</v>
      </c>
      <c r="L5466" s="75">
        <v>0</v>
      </c>
    </row>
    <row r="5467" spans="2:12" x14ac:dyDescent="0.2">
      <c r="B5467" s="71" t="s">
        <v>7276</v>
      </c>
      <c r="C5467" s="72" t="s">
        <v>7275</v>
      </c>
      <c r="D5467" s="72" t="s">
        <v>2168</v>
      </c>
      <c r="E5467" s="72" t="s">
        <v>10118</v>
      </c>
      <c r="F5467" s="72" t="s">
        <v>9983</v>
      </c>
      <c r="G5467" s="116">
        <v>5865</v>
      </c>
      <c r="H5467" s="73">
        <v>209.29</v>
      </c>
      <c r="I5467" s="70">
        <v>28.023316928663601</v>
      </c>
      <c r="J5467" s="74">
        <v>6418.29</v>
      </c>
      <c r="K5467" s="73">
        <v>208.21</v>
      </c>
      <c r="L5467" s="75">
        <v>30.8260410162816</v>
      </c>
    </row>
    <row r="5468" spans="2:12" x14ac:dyDescent="0.2">
      <c r="B5468" s="71" t="s">
        <v>7276</v>
      </c>
      <c r="C5468" s="72" t="s">
        <v>7275</v>
      </c>
      <c r="D5468" s="72" t="s">
        <v>9118</v>
      </c>
      <c r="E5468" s="72" t="s">
        <v>10118</v>
      </c>
      <c r="F5468" s="72" t="s">
        <v>9990</v>
      </c>
      <c r="G5468" s="116">
        <v>0</v>
      </c>
      <c r="H5468" s="73">
        <v>100.32</v>
      </c>
      <c r="I5468" s="70">
        <v>0</v>
      </c>
      <c r="J5468" s="74">
        <v>0</v>
      </c>
      <c r="K5468" s="73">
        <v>101.05</v>
      </c>
      <c r="L5468" s="75">
        <v>0</v>
      </c>
    </row>
    <row r="5469" spans="2:12" x14ac:dyDescent="0.2">
      <c r="B5469" s="71" t="s">
        <v>7276</v>
      </c>
      <c r="C5469" s="72" t="s">
        <v>7275</v>
      </c>
      <c r="D5469" s="72" t="s">
        <v>4444</v>
      </c>
      <c r="E5469" s="72" t="s">
        <v>10118</v>
      </c>
      <c r="F5469" s="72" t="s">
        <v>9983</v>
      </c>
      <c r="G5469" s="116">
        <v>449</v>
      </c>
      <c r="H5469" s="73">
        <v>32.659999999999997</v>
      </c>
      <c r="I5469" s="70">
        <v>13.7477036129822</v>
      </c>
      <c r="J5469" s="74">
        <v>483.77</v>
      </c>
      <c r="K5469" s="73">
        <v>32.630000000000003</v>
      </c>
      <c r="L5469" s="75">
        <v>14.8259270609868</v>
      </c>
    </row>
    <row r="5470" spans="2:12" x14ac:dyDescent="0.2">
      <c r="B5470" s="71" t="s">
        <v>7276</v>
      </c>
      <c r="C5470" s="72" t="s">
        <v>7275</v>
      </c>
      <c r="D5470" s="72" t="s">
        <v>4445</v>
      </c>
      <c r="E5470" s="72" t="s">
        <v>10118</v>
      </c>
      <c r="F5470" s="72" t="s">
        <v>9983</v>
      </c>
      <c r="G5470" s="116">
        <v>4919</v>
      </c>
      <c r="H5470" s="73">
        <v>197.81</v>
      </c>
      <c r="I5470" s="70">
        <v>24.867296901066702</v>
      </c>
      <c r="J5470" s="74">
        <v>4903.58</v>
      </c>
      <c r="K5470" s="73">
        <v>197.19</v>
      </c>
      <c r="L5470" s="75">
        <v>24.867285359298101</v>
      </c>
    </row>
    <row r="5471" spans="2:12" x14ac:dyDescent="0.2">
      <c r="B5471" s="71" t="s">
        <v>7276</v>
      </c>
      <c r="C5471" s="72" t="s">
        <v>7275</v>
      </c>
      <c r="D5471" s="72" t="s">
        <v>4446</v>
      </c>
      <c r="E5471" s="72" t="s">
        <v>10118</v>
      </c>
      <c r="F5471" s="72" t="s">
        <v>9983</v>
      </c>
      <c r="G5471" s="116">
        <v>98000</v>
      </c>
      <c r="H5471" s="73">
        <v>1669.61</v>
      </c>
      <c r="I5471" s="70">
        <v>58.696342259569597</v>
      </c>
      <c r="J5471" s="74">
        <v>102720.46</v>
      </c>
      <c r="K5471" s="73">
        <v>1679.39</v>
      </c>
      <c r="L5471" s="75">
        <v>61.165339795997397</v>
      </c>
    </row>
    <row r="5472" spans="2:12" x14ac:dyDescent="0.2">
      <c r="B5472" s="71" t="s">
        <v>7276</v>
      </c>
      <c r="C5472" s="72" t="s">
        <v>7275</v>
      </c>
      <c r="D5472" s="72" t="s">
        <v>9119</v>
      </c>
      <c r="E5472" s="72" t="s">
        <v>10118</v>
      </c>
      <c r="F5472" s="72" t="s">
        <v>9990</v>
      </c>
      <c r="G5472" s="116">
        <v>0</v>
      </c>
      <c r="H5472" s="73">
        <v>0</v>
      </c>
      <c r="I5472" s="70">
        <v>0</v>
      </c>
      <c r="J5472" s="74">
        <v>0</v>
      </c>
      <c r="K5472" s="73">
        <v>0</v>
      </c>
      <c r="L5472" s="75">
        <v>0</v>
      </c>
    </row>
    <row r="5473" spans="2:12" x14ac:dyDescent="0.2">
      <c r="B5473" s="71" t="s">
        <v>7276</v>
      </c>
      <c r="C5473" s="72" t="s">
        <v>7275</v>
      </c>
      <c r="D5473" s="72" t="s">
        <v>4447</v>
      </c>
      <c r="E5473" s="72" t="s">
        <v>10118</v>
      </c>
      <c r="F5473" s="72" t="s">
        <v>9983</v>
      </c>
      <c r="G5473" s="116">
        <v>5943</v>
      </c>
      <c r="H5473" s="73">
        <v>173.69</v>
      </c>
      <c r="I5473" s="70">
        <v>34.216132189533099</v>
      </c>
      <c r="J5473" s="74">
        <v>6104.25</v>
      </c>
      <c r="K5473" s="73">
        <v>174.98</v>
      </c>
      <c r="L5473" s="75">
        <v>34.885415476054398</v>
      </c>
    </row>
    <row r="5474" spans="2:12" x14ac:dyDescent="0.2">
      <c r="B5474" s="71" t="s">
        <v>7276</v>
      </c>
      <c r="C5474" s="72" t="s">
        <v>7275</v>
      </c>
      <c r="D5474" s="72" t="s">
        <v>4448</v>
      </c>
      <c r="E5474" s="72" t="s">
        <v>10118</v>
      </c>
      <c r="F5474" s="72" t="s">
        <v>9983</v>
      </c>
      <c r="G5474" s="116">
        <v>93773</v>
      </c>
      <c r="H5474" s="73">
        <v>1194.5</v>
      </c>
      <c r="I5474" s="70">
        <v>78.503976559229798</v>
      </c>
      <c r="J5474" s="74">
        <v>97877.01</v>
      </c>
      <c r="K5474" s="73">
        <v>1204.6500000000001</v>
      </c>
      <c r="L5474" s="75">
        <v>81.249333831403305</v>
      </c>
    </row>
    <row r="5475" spans="2:12" x14ac:dyDescent="0.2">
      <c r="B5475" s="71" t="s">
        <v>7276</v>
      </c>
      <c r="C5475" s="72" t="s">
        <v>7275</v>
      </c>
      <c r="D5475" s="72" t="s">
        <v>4449</v>
      </c>
      <c r="E5475" s="72" t="s">
        <v>10118</v>
      </c>
      <c r="F5475" s="72" t="s">
        <v>9983</v>
      </c>
      <c r="G5475" s="116">
        <v>16771</v>
      </c>
      <c r="H5475" s="73">
        <v>239.24</v>
      </c>
      <c r="I5475" s="70">
        <v>70.101153653235201</v>
      </c>
      <c r="J5475" s="74">
        <v>17366.98</v>
      </c>
      <c r="K5475" s="73">
        <v>237.54</v>
      </c>
      <c r="L5475" s="75">
        <v>73.111812747326795</v>
      </c>
    </row>
    <row r="5476" spans="2:12" x14ac:dyDescent="0.2">
      <c r="B5476" s="71" t="s">
        <v>7276</v>
      </c>
      <c r="C5476" s="72" t="s">
        <v>7275</v>
      </c>
      <c r="D5476" s="72" t="s">
        <v>4450</v>
      </c>
      <c r="E5476" s="72" t="s">
        <v>10118</v>
      </c>
      <c r="F5476" s="72" t="s">
        <v>9983</v>
      </c>
      <c r="G5476" s="116">
        <v>16570</v>
      </c>
      <c r="H5476" s="73">
        <v>295.60000000000002</v>
      </c>
      <c r="I5476" s="70">
        <v>56.055480378890401</v>
      </c>
      <c r="J5476" s="74">
        <v>18730.54</v>
      </c>
      <c r="K5476" s="73">
        <v>298.51</v>
      </c>
      <c r="L5476" s="75">
        <v>62.746775652407003</v>
      </c>
    </row>
    <row r="5477" spans="2:12" x14ac:dyDescent="0.2">
      <c r="B5477" s="71" t="s">
        <v>7276</v>
      </c>
      <c r="C5477" s="72" t="s">
        <v>7275</v>
      </c>
      <c r="D5477" s="72" t="s">
        <v>4451</v>
      </c>
      <c r="E5477" s="72" t="s">
        <v>10118</v>
      </c>
      <c r="F5477" s="72" t="s">
        <v>9983</v>
      </c>
      <c r="G5477" s="116">
        <v>8336</v>
      </c>
      <c r="H5477" s="73">
        <v>136.12</v>
      </c>
      <c r="I5477" s="70">
        <v>61.2400822803409</v>
      </c>
      <c r="J5477" s="74">
        <v>10070.23</v>
      </c>
      <c r="K5477" s="73">
        <v>138.37</v>
      </c>
      <c r="L5477" s="75">
        <v>72.777552937775496</v>
      </c>
    </row>
    <row r="5478" spans="2:12" x14ac:dyDescent="0.2">
      <c r="B5478" s="71" t="s">
        <v>7276</v>
      </c>
      <c r="C5478" s="72" t="s">
        <v>7275</v>
      </c>
      <c r="D5478" s="72" t="s">
        <v>4452</v>
      </c>
      <c r="E5478" s="72" t="s">
        <v>10118</v>
      </c>
      <c r="F5478" s="72" t="s">
        <v>9983</v>
      </c>
      <c r="G5478" s="116">
        <v>42283</v>
      </c>
      <c r="H5478" s="73">
        <v>786.36</v>
      </c>
      <c r="I5478" s="70">
        <v>53.770537667226201</v>
      </c>
      <c r="J5478" s="74">
        <v>51321</v>
      </c>
      <c r="K5478" s="73">
        <v>813.9</v>
      </c>
      <c r="L5478" s="75">
        <v>63.055657943236298</v>
      </c>
    </row>
    <row r="5479" spans="2:12" x14ac:dyDescent="0.2">
      <c r="B5479" s="71" t="s">
        <v>7277</v>
      </c>
      <c r="C5479" s="72" t="s">
        <v>7962</v>
      </c>
      <c r="D5479" s="72" t="s">
        <v>4453</v>
      </c>
      <c r="E5479" s="72" t="s">
        <v>10120</v>
      </c>
      <c r="F5479" s="72" t="s">
        <v>9983</v>
      </c>
      <c r="G5479" s="116">
        <v>3674</v>
      </c>
      <c r="H5479" s="73">
        <v>154.30000000000001</v>
      </c>
      <c r="I5479" s="70">
        <v>23.810758263123802</v>
      </c>
      <c r="J5479" s="74">
        <v>3676</v>
      </c>
      <c r="K5479" s="73">
        <v>155.1</v>
      </c>
      <c r="L5479" s="75">
        <v>23.700838168923301</v>
      </c>
    </row>
    <row r="5480" spans="2:12" x14ac:dyDescent="0.2">
      <c r="B5480" s="71" t="s">
        <v>7277</v>
      </c>
      <c r="C5480" s="72" t="s">
        <v>7962</v>
      </c>
      <c r="D5480" s="72" t="s">
        <v>4454</v>
      </c>
      <c r="E5480" s="72" t="s">
        <v>10120</v>
      </c>
      <c r="F5480" s="72" t="s">
        <v>9983</v>
      </c>
      <c r="G5480" s="116">
        <v>1784</v>
      </c>
      <c r="H5480" s="73">
        <v>72.900000000000006</v>
      </c>
      <c r="I5480" s="70">
        <v>24.471879286694101</v>
      </c>
      <c r="J5480" s="74">
        <v>1843</v>
      </c>
      <c r="K5480" s="73">
        <v>75.3</v>
      </c>
      <c r="L5480" s="75">
        <v>24.475431606905701</v>
      </c>
    </row>
    <row r="5481" spans="2:12" x14ac:dyDescent="0.2">
      <c r="B5481" s="71" t="s">
        <v>7277</v>
      </c>
      <c r="C5481" s="72" t="s">
        <v>7962</v>
      </c>
      <c r="D5481" s="72" t="s">
        <v>4455</v>
      </c>
      <c r="E5481" s="72" t="s">
        <v>10120</v>
      </c>
      <c r="F5481" s="72" t="s">
        <v>9983</v>
      </c>
      <c r="G5481" s="116">
        <v>5598</v>
      </c>
      <c r="H5481" s="73">
        <v>218.6</v>
      </c>
      <c r="I5481" s="70">
        <v>25.608417200365999</v>
      </c>
      <c r="J5481" s="74">
        <v>6098</v>
      </c>
      <c r="K5481" s="73">
        <v>218.3</v>
      </c>
      <c r="L5481" s="75">
        <v>27.934035730645899</v>
      </c>
    </row>
    <row r="5482" spans="2:12" x14ac:dyDescent="0.2">
      <c r="B5482" s="71" t="s">
        <v>7277</v>
      </c>
      <c r="C5482" s="72" t="s">
        <v>7962</v>
      </c>
      <c r="D5482" s="72" t="s">
        <v>4456</v>
      </c>
      <c r="E5482" s="72" t="s">
        <v>10120</v>
      </c>
      <c r="F5482" s="72" t="s">
        <v>9983</v>
      </c>
      <c r="G5482" s="116">
        <v>2972</v>
      </c>
      <c r="H5482" s="73">
        <v>166.9</v>
      </c>
      <c r="I5482" s="70">
        <v>17.807070101857398</v>
      </c>
      <c r="J5482" s="74">
        <v>2979</v>
      </c>
      <c r="K5482" s="73">
        <v>169.6</v>
      </c>
      <c r="L5482" s="75">
        <v>17.564858490565999</v>
      </c>
    </row>
    <row r="5483" spans="2:12" x14ac:dyDescent="0.2">
      <c r="B5483" s="71" t="s">
        <v>7277</v>
      </c>
      <c r="C5483" s="72" t="s">
        <v>7962</v>
      </c>
      <c r="D5483" s="72" t="s">
        <v>4457</v>
      </c>
      <c r="E5483" s="72" t="s">
        <v>10120</v>
      </c>
      <c r="F5483" s="72" t="s">
        <v>9983</v>
      </c>
      <c r="G5483" s="116">
        <v>21371</v>
      </c>
      <c r="H5483" s="73">
        <v>489.6</v>
      </c>
      <c r="I5483" s="70">
        <v>43.649918300653603</v>
      </c>
      <c r="J5483" s="74">
        <v>21463</v>
      </c>
      <c r="K5483" s="73">
        <v>491.7</v>
      </c>
      <c r="L5483" s="75">
        <v>43.650599959324801</v>
      </c>
    </row>
    <row r="5484" spans="2:12" x14ac:dyDescent="0.2">
      <c r="B5484" s="71" t="s">
        <v>7277</v>
      </c>
      <c r="C5484" s="72" t="s">
        <v>7962</v>
      </c>
      <c r="D5484" s="72" t="s">
        <v>4458</v>
      </c>
      <c r="E5484" s="72" t="s">
        <v>10120</v>
      </c>
      <c r="F5484" s="72" t="s">
        <v>9983</v>
      </c>
      <c r="G5484" s="116">
        <v>28550</v>
      </c>
      <c r="H5484" s="73">
        <v>920.6</v>
      </c>
      <c r="I5484" s="70">
        <v>31.012383228329298</v>
      </c>
      <c r="J5484" s="74">
        <v>32956</v>
      </c>
      <c r="K5484" s="73">
        <v>944.9</v>
      </c>
      <c r="L5484" s="75">
        <v>34.877764842840499</v>
      </c>
    </row>
    <row r="5485" spans="2:12" x14ac:dyDescent="0.2">
      <c r="B5485" s="71" t="s">
        <v>7277</v>
      </c>
      <c r="C5485" s="72" t="s">
        <v>7962</v>
      </c>
      <c r="D5485" s="72" t="s">
        <v>4459</v>
      </c>
      <c r="E5485" s="72" t="s">
        <v>10120</v>
      </c>
      <c r="F5485" s="72" t="s">
        <v>9983</v>
      </c>
      <c r="G5485" s="116">
        <v>137749</v>
      </c>
      <c r="H5485" s="73">
        <v>3029.7</v>
      </c>
      <c r="I5485" s="70">
        <v>45.466217777337697</v>
      </c>
      <c r="J5485" s="74">
        <v>138188</v>
      </c>
      <c r="K5485" s="73">
        <v>3117.6</v>
      </c>
      <c r="L5485" s="75">
        <v>44.325121888632303</v>
      </c>
    </row>
    <row r="5486" spans="2:12" x14ac:dyDescent="0.2">
      <c r="B5486" s="71" t="s">
        <v>7277</v>
      </c>
      <c r="C5486" s="72" t="s">
        <v>7962</v>
      </c>
      <c r="D5486" s="72" t="s">
        <v>4460</v>
      </c>
      <c r="E5486" s="72" t="s">
        <v>10120</v>
      </c>
      <c r="F5486" s="72" t="s">
        <v>9983</v>
      </c>
      <c r="G5486" s="116">
        <v>13688</v>
      </c>
      <c r="H5486" s="73">
        <v>1051.3</v>
      </c>
      <c r="I5486" s="70">
        <v>13.0200703890421</v>
      </c>
      <c r="J5486" s="74">
        <v>13688</v>
      </c>
      <c r="K5486" s="73">
        <v>1051.5999999999999</v>
      </c>
      <c r="L5486" s="75">
        <v>13.0163560289083</v>
      </c>
    </row>
    <row r="5487" spans="2:12" x14ac:dyDescent="0.2">
      <c r="B5487" s="71" t="s">
        <v>7277</v>
      </c>
      <c r="C5487" s="72" t="s">
        <v>7962</v>
      </c>
      <c r="D5487" s="72" t="s">
        <v>4461</v>
      </c>
      <c r="E5487" s="72" t="s">
        <v>10120</v>
      </c>
      <c r="F5487" s="72" t="s">
        <v>9983</v>
      </c>
      <c r="G5487" s="116">
        <v>10643</v>
      </c>
      <c r="H5487" s="73">
        <v>186.1</v>
      </c>
      <c r="I5487" s="70">
        <v>57.189682966147203</v>
      </c>
      <c r="J5487" s="74">
        <v>10523</v>
      </c>
      <c r="K5487" s="73">
        <v>184</v>
      </c>
      <c r="L5487" s="75">
        <v>57.190217391304401</v>
      </c>
    </row>
    <row r="5488" spans="2:12" x14ac:dyDescent="0.2">
      <c r="B5488" s="71" t="s">
        <v>7277</v>
      </c>
      <c r="C5488" s="72" t="s">
        <v>7962</v>
      </c>
      <c r="D5488" s="72" t="s">
        <v>3246</v>
      </c>
      <c r="E5488" s="72" t="s">
        <v>10120</v>
      </c>
      <c r="F5488" s="72" t="s">
        <v>9983</v>
      </c>
      <c r="G5488" s="116">
        <v>92052</v>
      </c>
      <c r="H5488" s="73">
        <v>3485.5</v>
      </c>
      <c r="I5488" s="70">
        <v>26.4099842203414</v>
      </c>
      <c r="J5488" s="74">
        <v>92052</v>
      </c>
      <c r="K5488" s="73">
        <v>3481.4</v>
      </c>
      <c r="L5488" s="75">
        <v>26.4410869190556</v>
      </c>
    </row>
    <row r="5489" spans="2:12" x14ac:dyDescent="0.2">
      <c r="B5489" s="71" t="s">
        <v>7277</v>
      </c>
      <c r="C5489" s="72" t="s">
        <v>7962</v>
      </c>
      <c r="D5489" s="72" t="s">
        <v>4462</v>
      </c>
      <c r="E5489" s="72" t="s">
        <v>10120</v>
      </c>
      <c r="F5489" s="72" t="s">
        <v>9983</v>
      </c>
      <c r="G5489" s="116">
        <v>101602</v>
      </c>
      <c r="H5489" s="73">
        <v>1541.3</v>
      </c>
      <c r="I5489" s="70">
        <v>65.919678193732594</v>
      </c>
      <c r="J5489" s="74">
        <v>126602</v>
      </c>
      <c r="K5489" s="73">
        <v>1556.3</v>
      </c>
      <c r="L5489" s="75">
        <v>81.348069138340904</v>
      </c>
    </row>
    <row r="5490" spans="2:12" x14ac:dyDescent="0.2">
      <c r="B5490" s="71" t="s">
        <v>7277</v>
      </c>
      <c r="C5490" s="72" t="s">
        <v>7962</v>
      </c>
      <c r="D5490" s="72" t="s">
        <v>7931</v>
      </c>
      <c r="E5490" s="72" t="s">
        <v>10120</v>
      </c>
      <c r="F5490" s="72" t="s">
        <v>9983</v>
      </c>
      <c r="G5490" s="116">
        <v>87531</v>
      </c>
      <c r="H5490" s="73">
        <v>1585.7</v>
      </c>
      <c r="I5490" s="70">
        <v>55.200227029072302</v>
      </c>
      <c r="J5490" s="74">
        <v>87531</v>
      </c>
      <c r="K5490" s="73">
        <v>1603.3</v>
      </c>
      <c r="L5490" s="75">
        <v>54.5942743092372</v>
      </c>
    </row>
    <row r="5491" spans="2:12" x14ac:dyDescent="0.2">
      <c r="B5491" s="71" t="s">
        <v>7277</v>
      </c>
      <c r="C5491" s="72" t="s">
        <v>7962</v>
      </c>
      <c r="D5491" s="72" t="s">
        <v>825</v>
      </c>
      <c r="E5491" s="72" t="s">
        <v>10120</v>
      </c>
      <c r="F5491" s="72" t="s">
        <v>9983</v>
      </c>
      <c r="G5491" s="116">
        <v>9981</v>
      </c>
      <c r="H5491" s="73">
        <v>197.8</v>
      </c>
      <c r="I5491" s="70">
        <v>50.460060667340699</v>
      </c>
      <c r="J5491" s="74">
        <v>9981</v>
      </c>
      <c r="K5491" s="73">
        <v>193.4</v>
      </c>
      <c r="L5491" s="75">
        <v>51.608066184074502</v>
      </c>
    </row>
    <row r="5492" spans="2:12" x14ac:dyDescent="0.2">
      <c r="B5492" s="71" t="s">
        <v>7277</v>
      </c>
      <c r="C5492" s="72" t="s">
        <v>7962</v>
      </c>
      <c r="D5492" s="72" t="s">
        <v>826</v>
      </c>
      <c r="E5492" s="72" t="s">
        <v>10120</v>
      </c>
      <c r="F5492" s="72" t="s">
        <v>9983</v>
      </c>
      <c r="G5492" s="116">
        <v>41697</v>
      </c>
      <c r="H5492" s="73">
        <v>929.9</v>
      </c>
      <c r="I5492" s="70">
        <v>44.840305409183799</v>
      </c>
      <c r="J5492" s="74">
        <v>41786</v>
      </c>
      <c r="K5492" s="73">
        <v>931.9</v>
      </c>
      <c r="L5492" s="75">
        <v>44.8395750617019</v>
      </c>
    </row>
    <row r="5493" spans="2:12" x14ac:dyDescent="0.2">
      <c r="B5493" s="71" t="s">
        <v>7277</v>
      </c>
      <c r="C5493" s="72" t="s">
        <v>7962</v>
      </c>
      <c r="D5493" s="72" t="s">
        <v>827</v>
      </c>
      <c r="E5493" s="72" t="s">
        <v>10120</v>
      </c>
      <c r="F5493" s="72" t="s">
        <v>9983</v>
      </c>
      <c r="G5493" s="116">
        <v>6063</v>
      </c>
      <c r="H5493" s="73">
        <v>149.69999999999999</v>
      </c>
      <c r="I5493" s="70">
        <v>40.501002004008001</v>
      </c>
      <c r="J5493" s="74">
        <v>7563</v>
      </c>
      <c r="K5493" s="73">
        <v>152.69999999999999</v>
      </c>
      <c r="L5493" s="75">
        <v>49.528487229862499</v>
      </c>
    </row>
    <row r="5494" spans="2:12" x14ac:dyDescent="0.2">
      <c r="B5494" s="71" t="s">
        <v>7277</v>
      </c>
      <c r="C5494" s="72" t="s">
        <v>7962</v>
      </c>
      <c r="D5494" s="72" t="s">
        <v>828</v>
      </c>
      <c r="E5494" s="72" t="s">
        <v>10120</v>
      </c>
      <c r="F5494" s="72" t="s">
        <v>9983</v>
      </c>
      <c r="G5494" s="116">
        <v>55740</v>
      </c>
      <c r="H5494" s="73">
        <v>1426.3</v>
      </c>
      <c r="I5494" s="70">
        <v>39.080137418495397</v>
      </c>
      <c r="J5494" s="74">
        <v>55847</v>
      </c>
      <c r="K5494" s="73">
        <v>1450.3</v>
      </c>
      <c r="L5494" s="75">
        <v>38.507205405778102</v>
      </c>
    </row>
    <row r="5495" spans="2:12" x14ac:dyDescent="0.2">
      <c r="B5495" s="71" t="s">
        <v>7277</v>
      </c>
      <c r="C5495" s="72" t="s">
        <v>7962</v>
      </c>
      <c r="D5495" s="72" t="s">
        <v>4468</v>
      </c>
      <c r="E5495" s="72" t="s">
        <v>10120</v>
      </c>
      <c r="F5495" s="72" t="s">
        <v>9983</v>
      </c>
      <c r="G5495" s="116">
        <v>601</v>
      </c>
      <c r="H5495" s="73">
        <v>40.799999999999997</v>
      </c>
      <c r="I5495" s="70">
        <v>14.730392156862701</v>
      </c>
      <c r="J5495" s="74">
        <v>606</v>
      </c>
      <c r="K5495" s="73">
        <v>42.7</v>
      </c>
      <c r="L5495" s="75">
        <v>14.192037470726</v>
      </c>
    </row>
    <row r="5496" spans="2:12" x14ac:dyDescent="0.2">
      <c r="B5496" s="71" t="s">
        <v>7277</v>
      </c>
      <c r="C5496" s="72" t="s">
        <v>7962</v>
      </c>
      <c r="D5496" s="72" t="s">
        <v>4851</v>
      </c>
      <c r="E5496" s="72" t="s">
        <v>10120</v>
      </c>
      <c r="F5496" s="72" t="s">
        <v>9983</v>
      </c>
      <c r="G5496" s="116">
        <v>3234</v>
      </c>
      <c r="H5496" s="73">
        <v>198.5</v>
      </c>
      <c r="I5496" s="70">
        <v>16.292191435768299</v>
      </c>
      <c r="J5496" s="74">
        <v>4500</v>
      </c>
      <c r="K5496" s="73">
        <v>196.3</v>
      </c>
      <c r="L5496" s="75">
        <v>22.9240957717779</v>
      </c>
    </row>
    <row r="5497" spans="2:12" x14ac:dyDescent="0.2">
      <c r="B5497" s="71" t="s">
        <v>7277</v>
      </c>
      <c r="C5497" s="72" t="s">
        <v>7962</v>
      </c>
      <c r="D5497" s="72" t="s">
        <v>4852</v>
      </c>
      <c r="E5497" s="72" t="s">
        <v>10120</v>
      </c>
      <c r="F5497" s="72" t="s">
        <v>9983</v>
      </c>
      <c r="G5497" s="116">
        <v>3244</v>
      </c>
      <c r="H5497" s="73">
        <v>132.4</v>
      </c>
      <c r="I5497" s="70">
        <v>24.501510574018099</v>
      </c>
      <c r="J5497" s="74">
        <v>3249</v>
      </c>
      <c r="K5497" s="73">
        <v>134</v>
      </c>
      <c r="L5497" s="75">
        <v>24.246268656716399</v>
      </c>
    </row>
    <row r="5498" spans="2:12" x14ac:dyDescent="0.2">
      <c r="B5498" s="71" t="s">
        <v>7277</v>
      </c>
      <c r="C5498" s="72" t="s">
        <v>7962</v>
      </c>
      <c r="D5498" s="72" t="s">
        <v>4853</v>
      </c>
      <c r="E5498" s="72" t="s">
        <v>10120</v>
      </c>
      <c r="F5498" s="72" t="s">
        <v>9983</v>
      </c>
      <c r="G5498" s="116">
        <v>6183</v>
      </c>
      <c r="H5498" s="73">
        <v>157.4</v>
      </c>
      <c r="I5498" s="70">
        <v>39.282083862770001</v>
      </c>
      <c r="J5498" s="74">
        <v>7683</v>
      </c>
      <c r="K5498" s="73">
        <v>159.80000000000001</v>
      </c>
      <c r="L5498" s="75">
        <v>48.078848560700898</v>
      </c>
    </row>
    <row r="5499" spans="2:12" x14ac:dyDescent="0.2">
      <c r="B5499" s="71" t="s">
        <v>7277</v>
      </c>
      <c r="C5499" s="72" t="s">
        <v>7962</v>
      </c>
      <c r="D5499" s="72" t="s">
        <v>4854</v>
      </c>
      <c r="E5499" s="72" t="s">
        <v>10120</v>
      </c>
      <c r="F5499" s="72" t="s">
        <v>9983</v>
      </c>
      <c r="G5499" s="116">
        <v>51868</v>
      </c>
      <c r="H5499" s="73">
        <v>1444.4</v>
      </c>
      <c r="I5499" s="70">
        <v>35.909720299086104</v>
      </c>
      <c r="J5499" s="74">
        <v>51935</v>
      </c>
      <c r="K5499" s="73">
        <v>1465.3</v>
      </c>
      <c r="L5499" s="75">
        <v>35.4432539411725</v>
      </c>
    </row>
    <row r="5500" spans="2:12" x14ac:dyDescent="0.2">
      <c r="B5500" s="71" t="s">
        <v>7277</v>
      </c>
      <c r="C5500" s="72" t="s">
        <v>7962</v>
      </c>
      <c r="D5500" s="72" t="s">
        <v>4855</v>
      </c>
      <c r="E5500" s="72" t="s">
        <v>10120</v>
      </c>
      <c r="F5500" s="72" t="s">
        <v>9983</v>
      </c>
      <c r="G5500" s="116">
        <v>11053</v>
      </c>
      <c r="H5500" s="73">
        <v>499</v>
      </c>
      <c r="I5500" s="70">
        <v>22.1503006012024</v>
      </c>
      <c r="J5500" s="74">
        <v>11312</v>
      </c>
      <c r="K5500" s="73">
        <v>510.7</v>
      </c>
      <c r="L5500" s="75">
        <v>22.1499902095164</v>
      </c>
    </row>
    <row r="5501" spans="2:12" x14ac:dyDescent="0.2">
      <c r="B5501" s="71" t="s">
        <v>7277</v>
      </c>
      <c r="C5501" s="72" t="s">
        <v>7962</v>
      </c>
      <c r="D5501" s="72" t="s">
        <v>4856</v>
      </c>
      <c r="E5501" s="72" t="s">
        <v>10120</v>
      </c>
      <c r="F5501" s="72" t="s">
        <v>9983</v>
      </c>
      <c r="G5501" s="116">
        <v>6032</v>
      </c>
      <c r="H5501" s="73">
        <v>125.2</v>
      </c>
      <c r="I5501" s="70">
        <v>48.178913738019197</v>
      </c>
      <c r="J5501" s="74">
        <v>6032</v>
      </c>
      <c r="K5501" s="73">
        <v>122.4</v>
      </c>
      <c r="L5501" s="75">
        <v>49.281045751633997</v>
      </c>
    </row>
    <row r="5502" spans="2:12" x14ac:dyDescent="0.2">
      <c r="B5502" s="71" t="s">
        <v>7277</v>
      </c>
      <c r="C5502" s="72" t="s">
        <v>7962</v>
      </c>
      <c r="D5502" s="72" t="s">
        <v>4857</v>
      </c>
      <c r="E5502" s="72" t="s">
        <v>10120</v>
      </c>
      <c r="F5502" s="72" t="s">
        <v>9983</v>
      </c>
      <c r="G5502" s="116">
        <v>39701</v>
      </c>
      <c r="H5502" s="73">
        <v>736.7</v>
      </c>
      <c r="I5502" s="70">
        <v>53.890321704900202</v>
      </c>
      <c r="J5502" s="74">
        <v>41297</v>
      </c>
      <c r="K5502" s="73">
        <v>748.5</v>
      </c>
      <c r="L5502" s="75">
        <v>55.173012692050797</v>
      </c>
    </row>
    <row r="5503" spans="2:12" x14ac:dyDescent="0.2">
      <c r="B5503" s="71" t="s">
        <v>7277</v>
      </c>
      <c r="C5503" s="72" t="s">
        <v>7962</v>
      </c>
      <c r="D5503" s="72" t="s">
        <v>4858</v>
      </c>
      <c r="E5503" s="72" t="s">
        <v>10120</v>
      </c>
      <c r="F5503" s="72" t="s">
        <v>9983</v>
      </c>
      <c r="G5503" s="116">
        <v>27070</v>
      </c>
      <c r="H5503" s="73">
        <v>579.9</v>
      </c>
      <c r="I5503" s="70">
        <v>46.680462148646299</v>
      </c>
      <c r="J5503" s="74">
        <v>27138</v>
      </c>
      <c r="K5503" s="73">
        <v>587.1</v>
      </c>
      <c r="L5503" s="75">
        <v>46.223811957077203</v>
      </c>
    </row>
    <row r="5504" spans="2:12" x14ac:dyDescent="0.2">
      <c r="B5504" s="71" t="s">
        <v>7277</v>
      </c>
      <c r="C5504" s="72" t="s">
        <v>7962</v>
      </c>
      <c r="D5504" s="72" t="s">
        <v>4859</v>
      </c>
      <c r="E5504" s="72" t="s">
        <v>10120</v>
      </c>
      <c r="F5504" s="72" t="s">
        <v>9983</v>
      </c>
      <c r="G5504" s="116">
        <v>32222</v>
      </c>
      <c r="H5504" s="73">
        <v>1577.2</v>
      </c>
      <c r="I5504" s="70">
        <v>20.429875729140299</v>
      </c>
      <c r="J5504" s="74">
        <v>37222</v>
      </c>
      <c r="K5504" s="73">
        <v>1578.9</v>
      </c>
      <c r="L5504" s="75">
        <v>23.5746405725505</v>
      </c>
    </row>
    <row r="5505" spans="2:12" x14ac:dyDescent="0.2">
      <c r="B5505" s="71" t="s">
        <v>7277</v>
      </c>
      <c r="C5505" s="72" t="s">
        <v>7962</v>
      </c>
      <c r="D5505" s="72" t="s">
        <v>4860</v>
      </c>
      <c r="E5505" s="72" t="s">
        <v>10120</v>
      </c>
      <c r="F5505" s="72" t="s">
        <v>9983</v>
      </c>
      <c r="G5505" s="116">
        <v>13146</v>
      </c>
      <c r="H5505" s="73">
        <v>713.7</v>
      </c>
      <c r="I5505" s="70">
        <v>18.4195039932745</v>
      </c>
      <c r="J5505" s="74">
        <v>13146</v>
      </c>
      <c r="K5505" s="73">
        <v>713.3</v>
      </c>
      <c r="L5505" s="75">
        <v>18.429833169774302</v>
      </c>
    </row>
    <row r="5506" spans="2:12" x14ac:dyDescent="0.2">
      <c r="B5506" s="71" t="s">
        <v>7277</v>
      </c>
      <c r="C5506" s="72" t="s">
        <v>7962</v>
      </c>
      <c r="D5506" s="72" t="s">
        <v>3261</v>
      </c>
      <c r="E5506" s="72" t="s">
        <v>10120</v>
      </c>
      <c r="F5506" s="72" t="s">
        <v>9983</v>
      </c>
      <c r="G5506" s="116">
        <v>239</v>
      </c>
      <c r="H5506" s="73">
        <v>39.9</v>
      </c>
      <c r="I5506" s="70">
        <v>5.9899749373433604</v>
      </c>
      <c r="J5506" s="74">
        <v>239</v>
      </c>
      <c r="K5506" s="73">
        <v>39.200000000000003</v>
      </c>
      <c r="L5506" s="75">
        <v>6.0969387755102096</v>
      </c>
    </row>
    <row r="5507" spans="2:12" x14ac:dyDescent="0.2">
      <c r="B5507" s="71" t="s">
        <v>7277</v>
      </c>
      <c r="C5507" s="72" t="s">
        <v>7962</v>
      </c>
      <c r="D5507" s="72" t="s">
        <v>2201</v>
      </c>
      <c r="E5507" s="72" t="s">
        <v>10120</v>
      </c>
      <c r="F5507" s="72" t="s">
        <v>9983</v>
      </c>
      <c r="G5507" s="116">
        <v>1398</v>
      </c>
      <c r="H5507" s="73">
        <v>52</v>
      </c>
      <c r="I5507" s="70">
        <v>26.884615384615401</v>
      </c>
      <c r="J5507" s="74">
        <v>1404</v>
      </c>
      <c r="K5507" s="73">
        <v>55.8</v>
      </c>
      <c r="L5507" s="75">
        <v>25.161290322580601</v>
      </c>
    </row>
    <row r="5508" spans="2:12" x14ac:dyDescent="0.2">
      <c r="B5508" s="71" t="s">
        <v>7277</v>
      </c>
      <c r="C5508" s="72" t="s">
        <v>7962</v>
      </c>
      <c r="D5508" s="72" t="s">
        <v>2202</v>
      </c>
      <c r="E5508" s="72" t="s">
        <v>10120</v>
      </c>
      <c r="F5508" s="72" t="s">
        <v>9983</v>
      </c>
      <c r="G5508" s="116">
        <v>23668</v>
      </c>
      <c r="H5508" s="73">
        <v>436.2</v>
      </c>
      <c r="I5508" s="70">
        <v>54.259513984410802</v>
      </c>
      <c r="J5508" s="74">
        <v>23798</v>
      </c>
      <c r="K5508" s="73">
        <v>449.5</v>
      </c>
      <c r="L5508" s="75">
        <v>52.943270300333701</v>
      </c>
    </row>
    <row r="5509" spans="2:12" x14ac:dyDescent="0.2">
      <c r="B5509" s="71" t="s">
        <v>7277</v>
      </c>
      <c r="C5509" s="72" t="s">
        <v>7962</v>
      </c>
      <c r="D5509" s="72" t="s">
        <v>2203</v>
      </c>
      <c r="E5509" s="72" t="s">
        <v>10120</v>
      </c>
      <c r="F5509" s="72" t="s">
        <v>9983</v>
      </c>
      <c r="G5509" s="116">
        <v>6837</v>
      </c>
      <c r="H5509" s="73">
        <v>115.5</v>
      </c>
      <c r="I5509" s="70">
        <v>59.194805194805198</v>
      </c>
      <c r="J5509" s="74">
        <v>7044</v>
      </c>
      <c r="K5509" s="73">
        <v>119</v>
      </c>
      <c r="L5509" s="75">
        <v>59.193277310924401</v>
      </c>
    </row>
    <row r="5510" spans="2:12" x14ac:dyDescent="0.2">
      <c r="B5510" s="71" t="s">
        <v>7277</v>
      </c>
      <c r="C5510" s="72" t="s">
        <v>7962</v>
      </c>
      <c r="D5510" s="72" t="s">
        <v>2204</v>
      </c>
      <c r="E5510" s="72" t="s">
        <v>10120</v>
      </c>
      <c r="F5510" s="72" t="s">
        <v>9983</v>
      </c>
      <c r="G5510" s="116">
        <v>84500</v>
      </c>
      <c r="H5510" s="73">
        <v>966.3</v>
      </c>
      <c r="I5510" s="70">
        <v>87.446962641001804</v>
      </c>
      <c r="J5510" s="74">
        <v>87500</v>
      </c>
      <c r="K5510" s="73">
        <v>996</v>
      </c>
      <c r="L5510" s="75">
        <v>87.851405622490006</v>
      </c>
    </row>
    <row r="5511" spans="2:12" x14ac:dyDescent="0.2">
      <c r="B5511" s="71" t="s">
        <v>7277</v>
      </c>
      <c r="C5511" s="72" t="s">
        <v>7962</v>
      </c>
      <c r="D5511" s="72" t="s">
        <v>2205</v>
      </c>
      <c r="E5511" s="72" t="s">
        <v>10120</v>
      </c>
      <c r="F5511" s="72" t="s">
        <v>9983</v>
      </c>
      <c r="G5511" s="116">
        <v>3336</v>
      </c>
      <c r="H5511" s="73">
        <v>108.5</v>
      </c>
      <c r="I5511" s="70">
        <v>30.746543778801801</v>
      </c>
      <c r="J5511" s="74">
        <v>3413</v>
      </c>
      <c r="K5511" s="73">
        <v>111</v>
      </c>
      <c r="L5511" s="75">
        <v>30.747747747747699</v>
      </c>
    </row>
    <row r="5512" spans="2:12" x14ac:dyDescent="0.2">
      <c r="B5512" s="71" t="s">
        <v>7277</v>
      </c>
      <c r="C5512" s="72" t="s">
        <v>7962</v>
      </c>
      <c r="D5512" s="72" t="s">
        <v>2206</v>
      </c>
      <c r="E5512" s="72" t="s">
        <v>10120</v>
      </c>
      <c r="F5512" s="72" t="s">
        <v>9990</v>
      </c>
      <c r="G5512" s="116">
        <v>0</v>
      </c>
      <c r="H5512" s="73">
        <v>41.4</v>
      </c>
      <c r="I5512" s="70">
        <v>0</v>
      </c>
      <c r="J5512" s="74">
        <v>0</v>
      </c>
      <c r="K5512" s="73">
        <v>41.4</v>
      </c>
      <c r="L5512" s="75">
        <v>0</v>
      </c>
    </row>
    <row r="5513" spans="2:12" x14ac:dyDescent="0.2">
      <c r="B5513" s="71" t="s">
        <v>7277</v>
      </c>
      <c r="C5513" s="72" t="s">
        <v>7962</v>
      </c>
      <c r="D5513" s="72" t="s">
        <v>2207</v>
      </c>
      <c r="E5513" s="72" t="s">
        <v>10120</v>
      </c>
      <c r="F5513" s="72" t="s">
        <v>9983</v>
      </c>
      <c r="G5513" s="116">
        <v>2749</v>
      </c>
      <c r="H5513" s="73">
        <v>60.2</v>
      </c>
      <c r="I5513" s="70">
        <v>45.664451827242502</v>
      </c>
      <c r="J5513" s="74">
        <v>2121</v>
      </c>
      <c r="K5513" s="73">
        <v>61.4</v>
      </c>
      <c r="L5513" s="75">
        <v>34.543973941368101</v>
      </c>
    </row>
    <row r="5514" spans="2:12" x14ac:dyDescent="0.2">
      <c r="B5514" s="71" t="s">
        <v>7277</v>
      </c>
      <c r="C5514" s="72" t="s">
        <v>7962</v>
      </c>
      <c r="D5514" s="72" t="s">
        <v>2208</v>
      </c>
      <c r="E5514" s="72" t="s">
        <v>10120</v>
      </c>
      <c r="F5514" s="72" t="s">
        <v>9983</v>
      </c>
      <c r="G5514" s="116">
        <v>43301</v>
      </c>
      <c r="H5514" s="73">
        <v>1239.3</v>
      </c>
      <c r="I5514" s="70">
        <v>34.9398854191883</v>
      </c>
      <c r="J5514" s="74">
        <v>46301</v>
      </c>
      <c r="K5514" s="73">
        <v>1241.2</v>
      </c>
      <c r="L5514" s="75">
        <v>37.3034160489849</v>
      </c>
    </row>
    <row r="5515" spans="2:12" x14ac:dyDescent="0.2">
      <c r="B5515" s="71" t="s">
        <v>7277</v>
      </c>
      <c r="C5515" s="72" t="s">
        <v>7962</v>
      </c>
      <c r="D5515" s="72" t="s">
        <v>2209</v>
      </c>
      <c r="E5515" s="72" t="s">
        <v>10120</v>
      </c>
      <c r="F5515" s="72" t="s">
        <v>9983</v>
      </c>
      <c r="G5515" s="116">
        <v>7987</v>
      </c>
      <c r="H5515" s="73">
        <v>223.3</v>
      </c>
      <c r="I5515" s="70">
        <v>35.768025078369902</v>
      </c>
      <c r="J5515" s="74">
        <v>7993</v>
      </c>
      <c r="K5515" s="73">
        <v>224.1</v>
      </c>
      <c r="L5515" s="75">
        <v>35.667112896028598</v>
      </c>
    </row>
    <row r="5516" spans="2:12" x14ac:dyDescent="0.2">
      <c r="B5516" s="71" t="s">
        <v>7277</v>
      </c>
      <c r="C5516" s="72" t="s">
        <v>7962</v>
      </c>
      <c r="D5516" s="72" t="s">
        <v>2210</v>
      </c>
      <c r="E5516" s="72" t="s">
        <v>10120</v>
      </c>
      <c r="F5516" s="72" t="s">
        <v>9983</v>
      </c>
      <c r="G5516" s="116">
        <v>4425</v>
      </c>
      <c r="H5516" s="73">
        <v>80.8</v>
      </c>
      <c r="I5516" s="70">
        <v>54.764851485148498</v>
      </c>
      <c r="J5516" s="74">
        <v>4406</v>
      </c>
      <c r="K5516" s="73">
        <v>81.8</v>
      </c>
      <c r="L5516" s="75">
        <v>53.863080684596603</v>
      </c>
    </row>
    <row r="5517" spans="2:12" x14ac:dyDescent="0.2">
      <c r="B5517" s="71" t="s">
        <v>7277</v>
      </c>
      <c r="C5517" s="72" t="s">
        <v>7962</v>
      </c>
      <c r="D5517" s="72" t="s">
        <v>2211</v>
      </c>
      <c r="E5517" s="72" t="s">
        <v>10120</v>
      </c>
      <c r="F5517" s="72" t="s">
        <v>9983</v>
      </c>
      <c r="G5517" s="116">
        <v>10592</v>
      </c>
      <c r="H5517" s="73">
        <v>396.1</v>
      </c>
      <c r="I5517" s="70">
        <v>26.740722039888901</v>
      </c>
      <c r="J5517" s="74">
        <v>12000</v>
      </c>
      <c r="K5517" s="73">
        <v>405.9</v>
      </c>
      <c r="L5517" s="75">
        <v>29.563932002956399</v>
      </c>
    </row>
    <row r="5518" spans="2:12" x14ac:dyDescent="0.2">
      <c r="B5518" s="71" t="s">
        <v>7277</v>
      </c>
      <c r="C5518" s="72" t="s">
        <v>7962</v>
      </c>
      <c r="D5518" s="72" t="s">
        <v>2212</v>
      </c>
      <c r="E5518" s="72" t="s">
        <v>10120</v>
      </c>
      <c r="F5518" s="72" t="s">
        <v>9983</v>
      </c>
      <c r="G5518" s="116">
        <v>6679</v>
      </c>
      <c r="H5518" s="73">
        <v>148.1</v>
      </c>
      <c r="I5518" s="70">
        <v>45.0979068197164</v>
      </c>
      <c r="J5518" s="74">
        <v>9179</v>
      </c>
      <c r="K5518" s="73">
        <v>145</v>
      </c>
      <c r="L5518" s="75">
        <v>63.303448275862102</v>
      </c>
    </row>
    <row r="5519" spans="2:12" x14ac:dyDescent="0.2">
      <c r="B5519" s="71" t="s">
        <v>7277</v>
      </c>
      <c r="C5519" s="72" t="s">
        <v>7962</v>
      </c>
      <c r="D5519" s="72" t="s">
        <v>2213</v>
      </c>
      <c r="E5519" s="72" t="s">
        <v>10120</v>
      </c>
      <c r="F5519" s="72" t="s">
        <v>9983</v>
      </c>
      <c r="G5519" s="116">
        <v>5068</v>
      </c>
      <c r="H5519" s="73">
        <v>148.19999999999999</v>
      </c>
      <c r="I5519" s="70">
        <v>34.197031039136299</v>
      </c>
      <c r="J5519" s="74">
        <v>5068</v>
      </c>
      <c r="K5519" s="73">
        <v>147.30000000000001</v>
      </c>
      <c r="L5519" s="75">
        <v>34.405974202308201</v>
      </c>
    </row>
    <row r="5520" spans="2:12" x14ac:dyDescent="0.2">
      <c r="B5520" s="71" t="s">
        <v>7277</v>
      </c>
      <c r="C5520" s="72" t="s">
        <v>7962</v>
      </c>
      <c r="D5520" s="72" t="s">
        <v>2214</v>
      </c>
      <c r="E5520" s="72" t="s">
        <v>10120</v>
      </c>
      <c r="F5520" s="72" t="s">
        <v>9983</v>
      </c>
      <c r="G5520" s="116">
        <v>3338</v>
      </c>
      <c r="H5520" s="73">
        <v>83.9</v>
      </c>
      <c r="I5520" s="70">
        <v>39.785458879618602</v>
      </c>
      <c r="J5520" s="74">
        <v>3466</v>
      </c>
      <c r="K5520" s="73">
        <v>87.1</v>
      </c>
      <c r="L5520" s="75">
        <v>39.793340987370797</v>
      </c>
    </row>
    <row r="5521" spans="2:12" x14ac:dyDescent="0.2">
      <c r="B5521" s="71" t="s">
        <v>7277</v>
      </c>
      <c r="C5521" s="72" t="s">
        <v>7962</v>
      </c>
      <c r="D5521" s="72" t="s">
        <v>2215</v>
      </c>
      <c r="E5521" s="72" t="s">
        <v>10120</v>
      </c>
      <c r="F5521" s="72" t="s">
        <v>9983</v>
      </c>
      <c r="G5521" s="116">
        <v>26401</v>
      </c>
      <c r="H5521" s="73">
        <v>765.9</v>
      </c>
      <c r="I5521" s="70">
        <v>34.470557514035796</v>
      </c>
      <c r="J5521" s="74">
        <v>34401</v>
      </c>
      <c r="K5521" s="73">
        <v>771.5</v>
      </c>
      <c r="L5521" s="75">
        <v>44.589760207388203</v>
      </c>
    </row>
    <row r="5522" spans="2:12" x14ac:dyDescent="0.2">
      <c r="B5522" s="71" t="s">
        <v>7277</v>
      </c>
      <c r="C5522" s="72" t="s">
        <v>7962</v>
      </c>
      <c r="D5522" s="72" t="s">
        <v>9120</v>
      </c>
      <c r="E5522" s="72" t="s">
        <v>10120</v>
      </c>
      <c r="F5522" s="72" t="s">
        <v>10122</v>
      </c>
      <c r="G5522" s="116">
        <v>0</v>
      </c>
      <c r="H5522" s="73">
        <v>13695.7</v>
      </c>
      <c r="I5522" s="70">
        <v>0</v>
      </c>
      <c r="J5522" s="74">
        <v>0</v>
      </c>
      <c r="K5522" s="73">
        <v>14007.2</v>
      </c>
      <c r="L5522" s="75">
        <v>0</v>
      </c>
    </row>
    <row r="5523" spans="2:12" x14ac:dyDescent="0.2">
      <c r="B5523" s="71" t="s">
        <v>7277</v>
      </c>
      <c r="C5523" s="72" t="s">
        <v>7962</v>
      </c>
      <c r="D5523" s="72" t="s">
        <v>2216</v>
      </c>
      <c r="E5523" s="72" t="s">
        <v>10120</v>
      </c>
      <c r="F5523" s="72" t="s">
        <v>9983</v>
      </c>
      <c r="G5523" s="116">
        <v>11159</v>
      </c>
      <c r="H5523" s="73">
        <v>186.7</v>
      </c>
      <c r="I5523" s="70">
        <v>59.7696839850027</v>
      </c>
      <c r="J5523" s="74">
        <v>11263</v>
      </c>
      <c r="K5523" s="73">
        <v>199</v>
      </c>
      <c r="L5523" s="75">
        <v>56.597989949748701</v>
      </c>
    </row>
    <row r="5524" spans="2:12" x14ac:dyDescent="0.2">
      <c r="B5524" s="71" t="s">
        <v>7277</v>
      </c>
      <c r="C5524" s="72" t="s">
        <v>7962</v>
      </c>
      <c r="D5524" s="72" t="s">
        <v>2217</v>
      </c>
      <c r="E5524" s="72" t="s">
        <v>10120</v>
      </c>
      <c r="F5524" s="72" t="s">
        <v>9983</v>
      </c>
      <c r="G5524" s="116">
        <v>11214</v>
      </c>
      <c r="H5524" s="73">
        <v>253.2</v>
      </c>
      <c r="I5524" s="70">
        <v>44.289099526066401</v>
      </c>
      <c r="J5524" s="74">
        <v>11360</v>
      </c>
      <c r="K5524" s="73">
        <v>268.39999999999998</v>
      </c>
      <c r="L5524" s="75">
        <v>42.324888226527598</v>
      </c>
    </row>
    <row r="5525" spans="2:12" x14ac:dyDescent="0.2">
      <c r="B5525" s="71" t="s">
        <v>7277</v>
      </c>
      <c r="C5525" s="72" t="s">
        <v>7962</v>
      </c>
      <c r="D5525" s="72" t="s">
        <v>2218</v>
      </c>
      <c r="E5525" s="72" t="s">
        <v>10120</v>
      </c>
      <c r="F5525" s="72" t="s">
        <v>9983</v>
      </c>
      <c r="G5525" s="116">
        <v>2328</v>
      </c>
      <c r="H5525" s="73">
        <v>91.5</v>
      </c>
      <c r="I5525" s="70">
        <v>25.4426229508197</v>
      </c>
      <c r="J5525" s="74">
        <v>2442</v>
      </c>
      <c r="K5525" s="73">
        <v>96</v>
      </c>
      <c r="L5525" s="75">
        <v>25.4375</v>
      </c>
    </row>
    <row r="5526" spans="2:12" x14ac:dyDescent="0.2">
      <c r="B5526" s="71" t="s">
        <v>7277</v>
      </c>
      <c r="C5526" s="72" t="s">
        <v>7962</v>
      </c>
      <c r="D5526" s="72" t="s">
        <v>2219</v>
      </c>
      <c r="E5526" s="72" t="s">
        <v>10120</v>
      </c>
      <c r="F5526" s="72" t="s">
        <v>9983</v>
      </c>
      <c r="G5526" s="116">
        <v>10445</v>
      </c>
      <c r="H5526" s="73">
        <v>485.6</v>
      </c>
      <c r="I5526" s="70">
        <v>21.5094728171334</v>
      </c>
      <c r="J5526" s="74">
        <v>10468</v>
      </c>
      <c r="K5526" s="73">
        <v>492.3</v>
      </c>
      <c r="L5526" s="75">
        <v>21.263457241519401</v>
      </c>
    </row>
    <row r="5527" spans="2:12" x14ac:dyDescent="0.2">
      <c r="B5527" s="71" t="s">
        <v>7277</v>
      </c>
      <c r="C5527" s="72" t="s">
        <v>7962</v>
      </c>
      <c r="D5527" s="72" t="s">
        <v>9121</v>
      </c>
      <c r="E5527" s="72" t="s">
        <v>10120</v>
      </c>
      <c r="F5527" s="72" t="s">
        <v>9990</v>
      </c>
      <c r="G5527" s="116">
        <v>0</v>
      </c>
      <c r="H5527" s="73">
        <v>230.6</v>
      </c>
      <c r="I5527" s="70">
        <v>0</v>
      </c>
      <c r="J5527" s="74">
        <v>0</v>
      </c>
      <c r="K5527" s="73">
        <v>233.5</v>
      </c>
      <c r="L5527" s="75">
        <v>0</v>
      </c>
    </row>
    <row r="5528" spans="2:12" x14ac:dyDescent="0.2">
      <c r="B5528" s="71" t="s">
        <v>7277</v>
      </c>
      <c r="C5528" s="72" t="s">
        <v>7962</v>
      </c>
      <c r="D5528" s="72" t="s">
        <v>2220</v>
      </c>
      <c r="E5528" s="72" t="s">
        <v>10120</v>
      </c>
      <c r="F5528" s="72" t="s">
        <v>9983</v>
      </c>
      <c r="G5528" s="116">
        <v>4435</v>
      </c>
      <c r="H5528" s="73">
        <v>107.6</v>
      </c>
      <c r="I5528" s="70">
        <v>41.217472118959101</v>
      </c>
      <c r="J5528" s="74">
        <v>4592</v>
      </c>
      <c r="K5528" s="73">
        <v>111.4</v>
      </c>
      <c r="L5528" s="75">
        <v>41.220825852782802</v>
      </c>
    </row>
    <row r="5529" spans="2:12" x14ac:dyDescent="0.2">
      <c r="B5529" s="71" t="s">
        <v>7277</v>
      </c>
      <c r="C5529" s="72" t="s">
        <v>7962</v>
      </c>
      <c r="D5529" s="72" t="s">
        <v>1790</v>
      </c>
      <c r="E5529" s="72" t="s">
        <v>10120</v>
      </c>
      <c r="F5529" s="72" t="s">
        <v>9983</v>
      </c>
      <c r="G5529" s="116">
        <v>2474</v>
      </c>
      <c r="H5529" s="73">
        <v>82.5</v>
      </c>
      <c r="I5529" s="70">
        <v>29.987878787878799</v>
      </c>
      <c r="J5529" s="74">
        <v>2474</v>
      </c>
      <c r="K5529" s="73">
        <v>82.4</v>
      </c>
      <c r="L5529" s="75">
        <v>30.024271844660198</v>
      </c>
    </row>
    <row r="5530" spans="2:12" x14ac:dyDescent="0.2">
      <c r="B5530" s="71" t="s">
        <v>7277</v>
      </c>
      <c r="C5530" s="72" t="s">
        <v>7962</v>
      </c>
      <c r="D5530" s="72" t="s">
        <v>2221</v>
      </c>
      <c r="E5530" s="72" t="s">
        <v>10120</v>
      </c>
      <c r="F5530" s="72" t="s">
        <v>9983</v>
      </c>
      <c r="G5530" s="116">
        <v>11119</v>
      </c>
      <c r="H5530" s="73">
        <v>308</v>
      </c>
      <c r="I5530" s="70">
        <v>36.100649350649299</v>
      </c>
      <c r="J5530" s="74">
        <v>11156</v>
      </c>
      <c r="K5530" s="73">
        <v>317.60000000000002</v>
      </c>
      <c r="L5530" s="75">
        <v>35.1259445843829</v>
      </c>
    </row>
    <row r="5531" spans="2:12" x14ac:dyDescent="0.2">
      <c r="B5531" s="71" t="s">
        <v>7277</v>
      </c>
      <c r="C5531" s="72" t="s">
        <v>7962</v>
      </c>
      <c r="D5531" s="72" t="s">
        <v>2222</v>
      </c>
      <c r="E5531" s="72" t="s">
        <v>10120</v>
      </c>
      <c r="F5531" s="72" t="s">
        <v>9983</v>
      </c>
      <c r="G5531" s="116">
        <v>104761</v>
      </c>
      <c r="H5531" s="73">
        <v>1247.9000000000001</v>
      </c>
      <c r="I5531" s="70">
        <v>83.949835724016296</v>
      </c>
      <c r="J5531" s="74">
        <v>104537</v>
      </c>
      <c r="K5531" s="73">
        <v>1254.4000000000001</v>
      </c>
      <c r="L5531" s="75">
        <v>83.336256377550995</v>
      </c>
    </row>
    <row r="5532" spans="2:12" x14ac:dyDescent="0.2">
      <c r="B5532" s="71" t="s">
        <v>7277</v>
      </c>
      <c r="C5532" s="72" t="s">
        <v>7962</v>
      </c>
      <c r="D5532" s="72" t="s">
        <v>6414</v>
      </c>
      <c r="E5532" s="72" t="s">
        <v>10120</v>
      </c>
      <c r="F5532" s="72" t="s">
        <v>9983</v>
      </c>
      <c r="G5532" s="116">
        <v>4147</v>
      </c>
      <c r="H5532" s="73">
        <v>173.5</v>
      </c>
      <c r="I5532" s="70">
        <v>23.902017291066301</v>
      </c>
      <c r="J5532" s="74">
        <v>5147</v>
      </c>
      <c r="K5532" s="73">
        <v>171.5</v>
      </c>
      <c r="L5532" s="75">
        <v>30.0116618075802</v>
      </c>
    </row>
    <row r="5533" spans="2:12" x14ac:dyDescent="0.2">
      <c r="B5533" s="71" t="s">
        <v>7277</v>
      </c>
      <c r="C5533" s="72" t="s">
        <v>7962</v>
      </c>
      <c r="D5533" s="72" t="s">
        <v>2223</v>
      </c>
      <c r="E5533" s="72" t="s">
        <v>10120</v>
      </c>
      <c r="F5533" s="72" t="s">
        <v>9983</v>
      </c>
      <c r="G5533" s="116">
        <v>10183</v>
      </c>
      <c r="H5533" s="73">
        <v>190.7</v>
      </c>
      <c r="I5533" s="70">
        <v>53.398007341373898</v>
      </c>
      <c r="J5533" s="74">
        <v>12683</v>
      </c>
      <c r="K5533" s="73">
        <v>186.7</v>
      </c>
      <c r="L5533" s="75">
        <v>67.932512051419394</v>
      </c>
    </row>
    <row r="5534" spans="2:12" x14ac:dyDescent="0.2">
      <c r="B5534" s="71" t="s">
        <v>7277</v>
      </c>
      <c r="C5534" s="72" t="s">
        <v>7962</v>
      </c>
      <c r="D5534" s="72" t="s">
        <v>2224</v>
      </c>
      <c r="E5534" s="72" t="s">
        <v>10120</v>
      </c>
      <c r="F5534" s="72" t="s">
        <v>9983</v>
      </c>
      <c r="G5534" s="116">
        <v>9508</v>
      </c>
      <c r="H5534" s="73">
        <v>508</v>
      </c>
      <c r="I5534" s="70">
        <v>18.716535433070899</v>
      </c>
      <c r="J5534" s="74">
        <v>11360</v>
      </c>
      <c r="K5534" s="73">
        <v>499.1</v>
      </c>
      <c r="L5534" s="75">
        <v>22.760969745541999</v>
      </c>
    </row>
    <row r="5535" spans="2:12" x14ac:dyDescent="0.2">
      <c r="B5535" s="71" t="s">
        <v>7277</v>
      </c>
      <c r="C5535" s="72" t="s">
        <v>7962</v>
      </c>
      <c r="D5535" s="72" t="s">
        <v>2935</v>
      </c>
      <c r="E5535" s="72" t="s">
        <v>10120</v>
      </c>
      <c r="F5535" s="72" t="s">
        <v>9983</v>
      </c>
      <c r="G5535" s="116">
        <v>9782</v>
      </c>
      <c r="H5535" s="73">
        <v>169.1</v>
      </c>
      <c r="I5535" s="70">
        <v>57.8474275576582</v>
      </c>
      <c r="J5535" s="74">
        <v>9786</v>
      </c>
      <c r="K5535" s="73">
        <v>170</v>
      </c>
      <c r="L5535" s="75">
        <v>57.564705882352897</v>
      </c>
    </row>
    <row r="5536" spans="2:12" x14ac:dyDescent="0.2">
      <c r="B5536" s="71" t="s">
        <v>7279</v>
      </c>
      <c r="C5536" s="72" t="s">
        <v>7278</v>
      </c>
      <c r="D5536" s="72" t="s">
        <v>2936</v>
      </c>
      <c r="E5536" s="72" t="s">
        <v>10118</v>
      </c>
      <c r="F5536" s="72" t="s">
        <v>9983</v>
      </c>
      <c r="G5536" s="116">
        <v>2400</v>
      </c>
      <c r="H5536" s="73">
        <v>93.9</v>
      </c>
      <c r="I5536" s="70">
        <v>25.559105431309899</v>
      </c>
      <c r="J5536" s="74">
        <v>2400</v>
      </c>
      <c r="K5536" s="73">
        <v>94</v>
      </c>
      <c r="L5536" s="75">
        <v>25.531914893617</v>
      </c>
    </row>
    <row r="5537" spans="2:12" x14ac:dyDescent="0.2">
      <c r="B5537" s="71" t="s">
        <v>7279</v>
      </c>
      <c r="C5537" s="72" t="s">
        <v>7278</v>
      </c>
      <c r="D5537" s="72" t="s">
        <v>2937</v>
      </c>
      <c r="E5537" s="72" t="s">
        <v>10118</v>
      </c>
      <c r="F5537" s="72" t="s">
        <v>9983</v>
      </c>
      <c r="G5537" s="116">
        <v>4875</v>
      </c>
      <c r="H5537" s="73">
        <v>205.3</v>
      </c>
      <c r="I5537" s="70">
        <v>23.74</v>
      </c>
      <c r="J5537" s="74">
        <v>6650</v>
      </c>
      <c r="K5537" s="73">
        <v>210</v>
      </c>
      <c r="L5537" s="75">
        <v>31.66</v>
      </c>
    </row>
    <row r="5538" spans="2:12" x14ac:dyDescent="0.2">
      <c r="B5538" s="71" t="s">
        <v>7279</v>
      </c>
      <c r="C5538" s="72" t="s">
        <v>7278</v>
      </c>
      <c r="D5538" s="72" t="s">
        <v>2938</v>
      </c>
      <c r="E5538" s="72" t="s">
        <v>10118</v>
      </c>
      <c r="F5538" s="72" t="s">
        <v>9983</v>
      </c>
      <c r="G5538" s="116">
        <v>2059</v>
      </c>
      <c r="H5538" s="73">
        <v>116.5</v>
      </c>
      <c r="I5538" s="70">
        <v>17.6738197424893</v>
      </c>
      <c r="J5538" s="74">
        <v>2088</v>
      </c>
      <c r="K5538" s="73">
        <v>116.7</v>
      </c>
      <c r="L5538" s="75">
        <v>17.88</v>
      </c>
    </row>
    <row r="5539" spans="2:12" x14ac:dyDescent="0.2">
      <c r="B5539" s="71" t="s">
        <v>7279</v>
      </c>
      <c r="C5539" s="72" t="s">
        <v>7278</v>
      </c>
      <c r="D5539" s="72" t="s">
        <v>2939</v>
      </c>
      <c r="E5539" s="72" t="s">
        <v>10118</v>
      </c>
      <c r="F5539" s="72" t="s">
        <v>9983</v>
      </c>
      <c r="G5539" s="116">
        <v>3500</v>
      </c>
      <c r="H5539" s="73">
        <v>64.5</v>
      </c>
      <c r="I5539" s="70">
        <v>54.29</v>
      </c>
      <c r="J5539" s="74">
        <v>3500</v>
      </c>
      <c r="K5539" s="73">
        <v>65.099999999999994</v>
      </c>
      <c r="L5539" s="75">
        <v>53.78</v>
      </c>
    </row>
    <row r="5540" spans="2:12" x14ac:dyDescent="0.2">
      <c r="B5540" s="71" t="s">
        <v>7279</v>
      </c>
      <c r="C5540" s="72" t="s">
        <v>7278</v>
      </c>
      <c r="D5540" s="72" t="s">
        <v>2940</v>
      </c>
      <c r="E5540" s="72" t="s">
        <v>10118</v>
      </c>
      <c r="F5540" s="72" t="s">
        <v>9983</v>
      </c>
      <c r="G5540" s="116">
        <v>5974</v>
      </c>
      <c r="H5540" s="73">
        <v>195.4</v>
      </c>
      <c r="I5540" s="70">
        <v>30.573183213920199</v>
      </c>
      <c r="J5540" s="74">
        <v>6049</v>
      </c>
      <c r="K5540" s="73">
        <v>195.2</v>
      </c>
      <c r="L5540" s="75">
        <v>30.98</v>
      </c>
    </row>
    <row r="5541" spans="2:12" x14ac:dyDescent="0.2">
      <c r="B5541" s="71" t="s">
        <v>7279</v>
      </c>
      <c r="C5541" s="72" t="s">
        <v>7278</v>
      </c>
      <c r="D5541" s="72" t="s">
        <v>2941</v>
      </c>
      <c r="E5541" s="72" t="s">
        <v>10118</v>
      </c>
      <c r="F5541" s="72" t="s">
        <v>9983</v>
      </c>
      <c r="G5541" s="116">
        <v>1500</v>
      </c>
      <c r="H5541" s="73">
        <v>79</v>
      </c>
      <c r="I5541" s="70">
        <v>18.98</v>
      </c>
      <c r="J5541" s="74">
        <v>1500</v>
      </c>
      <c r="K5541" s="73">
        <v>83.2</v>
      </c>
      <c r="L5541" s="75">
        <v>18.02</v>
      </c>
    </row>
    <row r="5542" spans="2:12" x14ac:dyDescent="0.2">
      <c r="B5542" s="71" t="s">
        <v>7279</v>
      </c>
      <c r="C5542" s="72" t="s">
        <v>7278</v>
      </c>
      <c r="D5542" s="72" t="s">
        <v>5089</v>
      </c>
      <c r="E5542" s="72" t="s">
        <v>10118</v>
      </c>
      <c r="F5542" s="72" t="s">
        <v>9983</v>
      </c>
      <c r="G5542" s="116">
        <v>13842</v>
      </c>
      <c r="H5542" s="73">
        <v>464.8</v>
      </c>
      <c r="I5542" s="70">
        <v>29.77</v>
      </c>
      <c r="J5542" s="74">
        <v>14391</v>
      </c>
      <c r="K5542" s="73">
        <v>470.6</v>
      </c>
      <c r="L5542" s="75">
        <v>30.580110497237602</v>
      </c>
    </row>
    <row r="5543" spans="2:12" x14ac:dyDescent="0.2">
      <c r="B5543" s="71" t="s">
        <v>7279</v>
      </c>
      <c r="C5543" s="72" t="s">
        <v>7278</v>
      </c>
      <c r="D5543" s="72" t="s">
        <v>2232</v>
      </c>
      <c r="E5543" s="72" t="s">
        <v>10118</v>
      </c>
      <c r="F5543" s="72" t="s">
        <v>9983</v>
      </c>
      <c r="G5543" s="116">
        <v>1690</v>
      </c>
      <c r="H5543" s="73">
        <v>95</v>
      </c>
      <c r="I5543" s="70">
        <v>17.78</v>
      </c>
      <c r="J5543" s="74">
        <v>1900</v>
      </c>
      <c r="K5543" s="73">
        <v>95.3</v>
      </c>
      <c r="L5543" s="75">
        <v>19.937040923399799</v>
      </c>
    </row>
    <row r="5544" spans="2:12" x14ac:dyDescent="0.2">
      <c r="B5544" s="71" t="s">
        <v>7279</v>
      </c>
      <c r="C5544" s="72" t="s">
        <v>7278</v>
      </c>
      <c r="D5544" s="72" t="s">
        <v>2233</v>
      </c>
      <c r="E5544" s="72" t="s">
        <v>10118</v>
      </c>
      <c r="F5544" s="72" t="s">
        <v>9983</v>
      </c>
      <c r="G5544" s="116">
        <v>5000</v>
      </c>
      <c r="H5544" s="73">
        <v>237</v>
      </c>
      <c r="I5544" s="70">
        <v>21.097046413502099</v>
      </c>
      <c r="J5544" s="74">
        <v>5000</v>
      </c>
      <c r="K5544" s="73">
        <v>239.2</v>
      </c>
      <c r="L5544" s="75">
        <v>20.903010033444801</v>
      </c>
    </row>
    <row r="5545" spans="2:12" x14ac:dyDescent="0.2">
      <c r="B5545" s="71" t="s">
        <v>7279</v>
      </c>
      <c r="C5545" s="72" t="s">
        <v>7278</v>
      </c>
      <c r="D5545" s="72" t="s">
        <v>7354</v>
      </c>
      <c r="E5545" s="72" t="s">
        <v>10118</v>
      </c>
      <c r="F5545" s="72" t="s">
        <v>9983</v>
      </c>
      <c r="G5545" s="116">
        <v>2500</v>
      </c>
      <c r="H5545" s="73">
        <v>106.7</v>
      </c>
      <c r="I5545" s="70">
        <v>23.4301780693533</v>
      </c>
      <c r="J5545" s="74">
        <v>2650</v>
      </c>
      <c r="K5545" s="73">
        <v>105.8</v>
      </c>
      <c r="L5545" s="75">
        <v>25.047258979205999</v>
      </c>
    </row>
    <row r="5546" spans="2:12" x14ac:dyDescent="0.2">
      <c r="B5546" s="71" t="s">
        <v>7279</v>
      </c>
      <c r="C5546" s="72" t="s">
        <v>7278</v>
      </c>
      <c r="D5546" s="72" t="s">
        <v>2234</v>
      </c>
      <c r="E5546" s="72" t="s">
        <v>10118</v>
      </c>
      <c r="F5546" s="72" t="s">
        <v>9983</v>
      </c>
      <c r="G5546" s="116">
        <v>12122</v>
      </c>
      <c r="H5546" s="73">
        <v>366.1</v>
      </c>
      <c r="I5546" s="70">
        <v>33.1</v>
      </c>
      <c r="J5546" s="74">
        <v>12059</v>
      </c>
      <c r="K5546" s="73">
        <v>371.2</v>
      </c>
      <c r="L5546" s="75">
        <v>32.479999999999997</v>
      </c>
    </row>
    <row r="5547" spans="2:12" x14ac:dyDescent="0.2">
      <c r="B5547" s="71" t="s">
        <v>7279</v>
      </c>
      <c r="C5547" s="72" t="s">
        <v>7278</v>
      </c>
      <c r="D5547" s="72" t="s">
        <v>2235</v>
      </c>
      <c r="E5547" s="72" t="s">
        <v>10118</v>
      </c>
      <c r="F5547" s="72" t="s">
        <v>9983</v>
      </c>
      <c r="G5547" s="116">
        <v>4500</v>
      </c>
      <c r="H5547" s="73">
        <v>165.8</v>
      </c>
      <c r="I5547" s="70">
        <v>27.141133896260602</v>
      </c>
      <c r="J5547" s="74">
        <v>4500</v>
      </c>
      <c r="K5547" s="73">
        <v>165.2</v>
      </c>
      <c r="L5547" s="75">
        <v>27.23</v>
      </c>
    </row>
    <row r="5548" spans="2:12" x14ac:dyDescent="0.2">
      <c r="B5548" s="71" t="s">
        <v>7279</v>
      </c>
      <c r="C5548" s="72" t="s">
        <v>7278</v>
      </c>
      <c r="D5548" s="72" t="s">
        <v>2236</v>
      </c>
      <c r="E5548" s="72" t="s">
        <v>10118</v>
      </c>
      <c r="F5548" s="72" t="s">
        <v>9983</v>
      </c>
      <c r="G5548" s="116">
        <v>31365</v>
      </c>
      <c r="H5548" s="73">
        <v>510.6</v>
      </c>
      <c r="I5548" s="70">
        <v>61.427732079906001</v>
      </c>
      <c r="J5548" s="74">
        <v>33000</v>
      </c>
      <c r="K5548" s="73">
        <v>521.5</v>
      </c>
      <c r="L5548" s="75">
        <v>63.279002876318302</v>
      </c>
    </row>
    <row r="5549" spans="2:12" x14ac:dyDescent="0.2">
      <c r="B5549" s="71" t="s">
        <v>7279</v>
      </c>
      <c r="C5549" s="72" t="s">
        <v>7278</v>
      </c>
      <c r="D5549" s="72" t="s">
        <v>2237</v>
      </c>
      <c r="E5549" s="72" t="s">
        <v>10118</v>
      </c>
      <c r="F5549" s="72" t="s">
        <v>9983</v>
      </c>
      <c r="G5549" s="116">
        <v>6365</v>
      </c>
      <c r="H5549" s="73">
        <v>153.9</v>
      </c>
      <c r="I5549" s="70">
        <v>41.35</v>
      </c>
      <c r="J5549" s="74">
        <v>7500</v>
      </c>
      <c r="K5549" s="73">
        <v>158.9</v>
      </c>
      <c r="L5549" s="75">
        <v>47.199496538703599</v>
      </c>
    </row>
    <row r="5550" spans="2:12" x14ac:dyDescent="0.2">
      <c r="B5550" s="71" t="s">
        <v>7279</v>
      </c>
      <c r="C5550" s="72" t="s">
        <v>7278</v>
      </c>
      <c r="D5550" s="72" t="s">
        <v>9122</v>
      </c>
      <c r="E5550" s="72" t="s">
        <v>10118</v>
      </c>
      <c r="F5550" s="72" t="s">
        <v>9990</v>
      </c>
      <c r="G5550" s="116">
        <v>0</v>
      </c>
      <c r="H5550" s="73">
        <v>61.3</v>
      </c>
      <c r="I5550" s="70">
        <v>0</v>
      </c>
      <c r="J5550" s="74">
        <v>0</v>
      </c>
      <c r="K5550" s="73">
        <v>60.1</v>
      </c>
      <c r="L5550" s="75">
        <v>0</v>
      </c>
    </row>
    <row r="5551" spans="2:12" x14ac:dyDescent="0.2">
      <c r="B5551" s="71" t="s">
        <v>7279</v>
      </c>
      <c r="C5551" s="72" t="s">
        <v>7278</v>
      </c>
      <c r="D5551" s="72" t="s">
        <v>2238</v>
      </c>
      <c r="E5551" s="72" t="s">
        <v>10118</v>
      </c>
      <c r="F5551" s="72" t="s">
        <v>9983</v>
      </c>
      <c r="G5551" s="116">
        <v>2000</v>
      </c>
      <c r="H5551" s="73">
        <v>119.9</v>
      </c>
      <c r="I5551" s="70">
        <v>16.670000000000002</v>
      </c>
      <c r="J5551" s="74">
        <v>2000</v>
      </c>
      <c r="K5551" s="73">
        <v>120.3</v>
      </c>
      <c r="L5551" s="75">
        <v>16.62</v>
      </c>
    </row>
    <row r="5552" spans="2:12" x14ac:dyDescent="0.2">
      <c r="B5552" s="71" t="s">
        <v>7279</v>
      </c>
      <c r="C5552" s="72" t="s">
        <v>7278</v>
      </c>
      <c r="D5552" s="72" t="s">
        <v>2239</v>
      </c>
      <c r="E5552" s="72" t="s">
        <v>10118</v>
      </c>
      <c r="F5552" s="72" t="s">
        <v>9983</v>
      </c>
      <c r="G5552" s="116">
        <v>29564</v>
      </c>
      <c r="H5552" s="73">
        <v>796.4</v>
      </c>
      <c r="I5552" s="70">
        <v>37.122049221496702</v>
      </c>
      <c r="J5552" s="74">
        <v>35288</v>
      </c>
      <c r="K5552" s="73">
        <v>804.8</v>
      </c>
      <c r="L5552" s="75">
        <v>43.84</v>
      </c>
    </row>
    <row r="5553" spans="2:12" x14ac:dyDescent="0.2">
      <c r="B5553" s="71" t="s">
        <v>7279</v>
      </c>
      <c r="C5553" s="72" t="s">
        <v>7278</v>
      </c>
      <c r="D5553" s="72" t="s">
        <v>9123</v>
      </c>
      <c r="E5553" s="72" t="s">
        <v>10118</v>
      </c>
      <c r="F5553" s="72" t="s">
        <v>9990</v>
      </c>
      <c r="G5553" s="116">
        <v>0</v>
      </c>
      <c r="H5553" s="73">
        <v>24.5</v>
      </c>
      <c r="I5553" s="70">
        <v>0</v>
      </c>
      <c r="J5553" s="74">
        <v>0</v>
      </c>
      <c r="K5553" s="73">
        <v>24.7</v>
      </c>
      <c r="L5553" s="75">
        <v>0</v>
      </c>
    </row>
    <row r="5554" spans="2:12" x14ac:dyDescent="0.2">
      <c r="B5554" s="71" t="s">
        <v>7279</v>
      </c>
      <c r="C5554" s="72" t="s">
        <v>7278</v>
      </c>
      <c r="D5554" s="72" t="s">
        <v>2240</v>
      </c>
      <c r="E5554" s="72" t="s">
        <v>10118</v>
      </c>
      <c r="F5554" s="72" t="s">
        <v>9983</v>
      </c>
      <c r="G5554" s="116">
        <v>10062</v>
      </c>
      <c r="H5554" s="73">
        <v>290.89999999999998</v>
      </c>
      <c r="I5554" s="70">
        <v>34.58</v>
      </c>
      <c r="J5554" s="74">
        <v>10278</v>
      </c>
      <c r="K5554" s="73">
        <v>295.3</v>
      </c>
      <c r="L5554" s="75">
        <v>34.79</v>
      </c>
    </row>
    <row r="5555" spans="2:12" x14ac:dyDescent="0.2">
      <c r="B5555" s="71" t="s">
        <v>7279</v>
      </c>
      <c r="C5555" s="72" t="s">
        <v>7278</v>
      </c>
      <c r="D5555" s="72" t="s">
        <v>2241</v>
      </c>
      <c r="E5555" s="72" t="s">
        <v>10118</v>
      </c>
      <c r="F5555" s="72" t="s">
        <v>9983</v>
      </c>
      <c r="G5555" s="116">
        <v>8250</v>
      </c>
      <c r="H5555" s="73">
        <v>301.2</v>
      </c>
      <c r="I5555" s="70">
        <v>27.390438247012</v>
      </c>
      <c r="J5555" s="74">
        <v>8322</v>
      </c>
      <c r="K5555" s="73">
        <v>298.7</v>
      </c>
      <c r="L5555" s="75">
        <v>27.85</v>
      </c>
    </row>
    <row r="5556" spans="2:12" x14ac:dyDescent="0.2">
      <c r="B5556" s="71" t="s">
        <v>7279</v>
      </c>
      <c r="C5556" s="72" t="s">
        <v>7278</v>
      </c>
      <c r="D5556" s="72" t="s">
        <v>5467</v>
      </c>
      <c r="E5556" s="72" t="s">
        <v>10118</v>
      </c>
      <c r="F5556" s="72" t="s">
        <v>9983</v>
      </c>
      <c r="G5556" s="116">
        <v>14732</v>
      </c>
      <c r="H5556" s="73">
        <v>181.8</v>
      </c>
      <c r="I5556" s="70">
        <v>81.040000000000006</v>
      </c>
      <c r="J5556" s="74">
        <v>14953</v>
      </c>
      <c r="K5556" s="73">
        <v>178.8</v>
      </c>
      <c r="L5556" s="75">
        <v>83.6</v>
      </c>
    </row>
    <row r="5557" spans="2:12" x14ac:dyDescent="0.2">
      <c r="B5557" s="71" t="s">
        <v>7279</v>
      </c>
      <c r="C5557" s="72" t="s">
        <v>7278</v>
      </c>
      <c r="D5557" s="72" t="s">
        <v>2242</v>
      </c>
      <c r="E5557" s="72" t="s">
        <v>10118</v>
      </c>
      <c r="F5557" s="72" t="s">
        <v>9983</v>
      </c>
      <c r="G5557" s="116">
        <v>11433</v>
      </c>
      <c r="H5557" s="73">
        <v>254.1</v>
      </c>
      <c r="I5557" s="70">
        <v>44.994096812278599</v>
      </c>
      <c r="J5557" s="74">
        <v>15360</v>
      </c>
      <c r="K5557" s="73">
        <v>262.2</v>
      </c>
      <c r="L5557" s="75">
        <v>58.57</v>
      </c>
    </row>
    <row r="5558" spans="2:12" x14ac:dyDescent="0.2">
      <c r="B5558" s="71" t="s">
        <v>7279</v>
      </c>
      <c r="C5558" s="72" t="s">
        <v>7278</v>
      </c>
      <c r="D5558" s="72" t="s">
        <v>2243</v>
      </c>
      <c r="E5558" s="72" t="s">
        <v>10118</v>
      </c>
      <c r="F5558" s="72" t="s">
        <v>9983</v>
      </c>
      <c r="G5558" s="116">
        <v>208945</v>
      </c>
      <c r="H5558" s="73">
        <v>2672.3</v>
      </c>
      <c r="I5558" s="70">
        <v>78.180000000000007</v>
      </c>
      <c r="J5558" s="74">
        <v>212596</v>
      </c>
      <c r="K5558" s="73">
        <v>2732.8</v>
      </c>
      <c r="L5558" s="75">
        <v>77.794203747072601</v>
      </c>
    </row>
    <row r="5559" spans="2:12" x14ac:dyDescent="0.2">
      <c r="B5559" s="71" t="s">
        <v>7279</v>
      </c>
      <c r="C5559" s="72" t="s">
        <v>7278</v>
      </c>
      <c r="D5559" s="72" t="s">
        <v>2244</v>
      </c>
      <c r="E5559" s="72" t="s">
        <v>10118</v>
      </c>
      <c r="F5559" s="72" t="s">
        <v>9983</v>
      </c>
      <c r="G5559" s="116">
        <v>3982</v>
      </c>
      <c r="H5559" s="73">
        <v>129.9</v>
      </c>
      <c r="I5559" s="70">
        <v>30.654349499615101</v>
      </c>
      <c r="J5559" s="74">
        <v>3982</v>
      </c>
      <c r="K5559" s="73">
        <v>130.6</v>
      </c>
      <c r="L5559" s="75">
        <v>30.490045941807001</v>
      </c>
    </row>
    <row r="5560" spans="2:12" x14ac:dyDescent="0.2">
      <c r="B5560" s="71" t="s">
        <v>7279</v>
      </c>
      <c r="C5560" s="72" t="s">
        <v>7278</v>
      </c>
      <c r="D5560" s="72" t="s">
        <v>4960</v>
      </c>
      <c r="E5560" s="72" t="s">
        <v>10118</v>
      </c>
      <c r="F5560" s="72" t="s">
        <v>9990</v>
      </c>
      <c r="G5560" s="116">
        <v>0</v>
      </c>
      <c r="H5560" s="73">
        <v>51.3</v>
      </c>
      <c r="I5560" s="70">
        <v>0</v>
      </c>
      <c r="J5560" s="74">
        <v>0</v>
      </c>
      <c r="K5560" s="73">
        <v>51.5</v>
      </c>
      <c r="L5560" s="75">
        <v>0</v>
      </c>
    </row>
    <row r="5561" spans="2:12" x14ac:dyDescent="0.2">
      <c r="B5561" s="71" t="s">
        <v>7279</v>
      </c>
      <c r="C5561" s="72" t="s">
        <v>7278</v>
      </c>
      <c r="D5561" s="72" t="s">
        <v>2245</v>
      </c>
      <c r="E5561" s="72" t="s">
        <v>10118</v>
      </c>
      <c r="F5561" s="72" t="s">
        <v>9983</v>
      </c>
      <c r="G5561" s="116">
        <v>4000</v>
      </c>
      <c r="H5561" s="73">
        <v>179.6</v>
      </c>
      <c r="I5561" s="70">
        <v>22.271714922049</v>
      </c>
      <c r="J5561" s="74">
        <v>4500</v>
      </c>
      <c r="K5561" s="73">
        <v>180.6</v>
      </c>
      <c r="L5561" s="75">
        <v>24.9169435215947</v>
      </c>
    </row>
    <row r="5562" spans="2:12" x14ac:dyDescent="0.2">
      <c r="B5562" s="71" t="s">
        <v>7279</v>
      </c>
      <c r="C5562" s="72" t="s">
        <v>7278</v>
      </c>
      <c r="D5562" s="72" t="s">
        <v>2246</v>
      </c>
      <c r="E5562" s="72" t="s">
        <v>10118</v>
      </c>
      <c r="F5562" s="72" t="s">
        <v>9983</v>
      </c>
      <c r="G5562" s="116">
        <v>6500</v>
      </c>
      <c r="H5562" s="73">
        <v>177.5</v>
      </c>
      <c r="I5562" s="70">
        <v>36.619718309859202</v>
      </c>
      <c r="J5562" s="74">
        <v>13900</v>
      </c>
      <c r="K5562" s="73">
        <v>176.7</v>
      </c>
      <c r="L5562" s="75">
        <v>78.67</v>
      </c>
    </row>
    <row r="5563" spans="2:12" x14ac:dyDescent="0.2">
      <c r="B5563" s="71" t="s">
        <v>7279</v>
      </c>
      <c r="C5563" s="72" t="s">
        <v>7278</v>
      </c>
      <c r="D5563" s="72" t="s">
        <v>2247</v>
      </c>
      <c r="E5563" s="72" t="s">
        <v>10118</v>
      </c>
      <c r="F5563" s="72" t="s">
        <v>9983</v>
      </c>
      <c r="G5563" s="116">
        <v>6418</v>
      </c>
      <c r="H5563" s="73">
        <v>231.1</v>
      </c>
      <c r="I5563" s="70">
        <v>27.76</v>
      </c>
      <c r="J5563" s="74">
        <v>7483</v>
      </c>
      <c r="K5563" s="73">
        <v>227.9</v>
      </c>
      <c r="L5563" s="75">
        <v>32.834576568670499</v>
      </c>
    </row>
    <row r="5564" spans="2:12" x14ac:dyDescent="0.2">
      <c r="B5564" s="71" t="s">
        <v>7279</v>
      </c>
      <c r="C5564" s="72" t="s">
        <v>7278</v>
      </c>
      <c r="D5564" s="72" t="s">
        <v>2248</v>
      </c>
      <c r="E5564" s="72" t="s">
        <v>10118</v>
      </c>
      <c r="F5564" s="72" t="s">
        <v>9983</v>
      </c>
      <c r="G5564" s="116">
        <v>134616</v>
      </c>
      <c r="H5564" s="73">
        <v>2303.6999999999998</v>
      </c>
      <c r="I5564" s="70">
        <v>58.434692017189697</v>
      </c>
      <c r="J5564" s="74">
        <v>155972</v>
      </c>
      <c r="K5564" s="73">
        <v>2340</v>
      </c>
      <c r="L5564" s="75">
        <v>66.654700854700806</v>
      </c>
    </row>
    <row r="5565" spans="2:12" x14ac:dyDescent="0.2">
      <c r="B5565" s="71" t="s">
        <v>7279</v>
      </c>
      <c r="C5565" s="72" t="s">
        <v>7278</v>
      </c>
      <c r="D5565" s="72" t="s">
        <v>2249</v>
      </c>
      <c r="E5565" s="72" t="s">
        <v>10118</v>
      </c>
      <c r="F5565" s="72" t="s">
        <v>9983</v>
      </c>
      <c r="G5565" s="116">
        <v>2275</v>
      </c>
      <c r="H5565" s="73">
        <v>66.400000000000006</v>
      </c>
      <c r="I5565" s="70">
        <v>34.262048192771097</v>
      </c>
      <c r="J5565" s="74">
        <v>2709</v>
      </c>
      <c r="K5565" s="73">
        <v>67.099999999999994</v>
      </c>
      <c r="L5565" s="75">
        <v>40.36</v>
      </c>
    </row>
    <row r="5566" spans="2:12" x14ac:dyDescent="0.2">
      <c r="B5566" s="71" t="s">
        <v>7279</v>
      </c>
      <c r="C5566" s="72" t="s">
        <v>7278</v>
      </c>
      <c r="D5566" s="72" t="s">
        <v>4899</v>
      </c>
      <c r="E5566" s="72" t="s">
        <v>10118</v>
      </c>
      <c r="F5566" s="72" t="s">
        <v>9983</v>
      </c>
      <c r="G5566" s="116">
        <v>1500</v>
      </c>
      <c r="H5566" s="73">
        <v>177.5</v>
      </c>
      <c r="I5566" s="70">
        <v>8.4507042253521103</v>
      </c>
      <c r="J5566" s="74">
        <v>1500</v>
      </c>
      <c r="K5566" s="73">
        <v>183.7</v>
      </c>
      <c r="L5566" s="75">
        <v>8.16</v>
      </c>
    </row>
    <row r="5567" spans="2:12" x14ac:dyDescent="0.2">
      <c r="B5567" s="71" t="s">
        <v>7279</v>
      </c>
      <c r="C5567" s="72" t="s">
        <v>7278</v>
      </c>
      <c r="D5567" s="72" t="s">
        <v>4900</v>
      </c>
      <c r="E5567" s="72" t="s">
        <v>10118</v>
      </c>
      <c r="F5567" s="72" t="s">
        <v>9983</v>
      </c>
      <c r="G5567" s="116">
        <v>2826</v>
      </c>
      <c r="H5567" s="73">
        <v>129.9</v>
      </c>
      <c r="I5567" s="70">
        <v>21.75</v>
      </c>
      <c r="J5567" s="74">
        <v>2852</v>
      </c>
      <c r="K5567" s="73">
        <v>132.1</v>
      </c>
      <c r="L5567" s="75">
        <v>21.58</v>
      </c>
    </row>
    <row r="5568" spans="2:12" x14ac:dyDescent="0.2">
      <c r="B5568" s="71" t="s">
        <v>7279</v>
      </c>
      <c r="C5568" s="72" t="s">
        <v>7278</v>
      </c>
      <c r="D5568" s="72" t="s">
        <v>4901</v>
      </c>
      <c r="E5568" s="72" t="s">
        <v>10118</v>
      </c>
      <c r="F5568" s="72" t="s">
        <v>9983</v>
      </c>
      <c r="G5568" s="116">
        <v>5171</v>
      </c>
      <c r="H5568" s="73">
        <v>169.5</v>
      </c>
      <c r="I5568" s="70">
        <v>30.507374631268402</v>
      </c>
      <c r="J5568" s="74">
        <v>5345</v>
      </c>
      <c r="K5568" s="73">
        <v>175.2</v>
      </c>
      <c r="L5568" s="75">
        <v>30.5</v>
      </c>
    </row>
    <row r="5569" spans="2:12" x14ac:dyDescent="0.2">
      <c r="B5569" s="71" t="s">
        <v>7279</v>
      </c>
      <c r="C5569" s="72" t="s">
        <v>7278</v>
      </c>
      <c r="D5569" s="72" t="s">
        <v>4902</v>
      </c>
      <c r="E5569" s="72" t="s">
        <v>10118</v>
      </c>
      <c r="F5569" s="72" t="s">
        <v>9983</v>
      </c>
      <c r="G5569" s="116">
        <v>4341</v>
      </c>
      <c r="H5569" s="73">
        <v>139.6</v>
      </c>
      <c r="I5569" s="70">
        <v>31.09</v>
      </c>
      <c r="J5569" s="74">
        <v>4790</v>
      </c>
      <c r="K5569" s="73">
        <v>139.4</v>
      </c>
      <c r="L5569" s="75">
        <v>34.35</v>
      </c>
    </row>
    <row r="5570" spans="2:12" x14ac:dyDescent="0.2">
      <c r="B5570" s="71" t="s">
        <v>7279</v>
      </c>
      <c r="C5570" s="72" t="s">
        <v>7278</v>
      </c>
      <c r="D5570" s="72" t="s">
        <v>4903</v>
      </c>
      <c r="E5570" s="72" t="s">
        <v>10118</v>
      </c>
      <c r="F5570" s="72" t="s">
        <v>9983</v>
      </c>
      <c r="G5570" s="116">
        <v>3000</v>
      </c>
      <c r="H5570" s="73">
        <v>75.599999999999994</v>
      </c>
      <c r="I5570" s="70">
        <v>39.700000000000003</v>
      </c>
      <c r="J5570" s="74">
        <v>3000</v>
      </c>
      <c r="K5570" s="73">
        <v>77</v>
      </c>
      <c r="L5570" s="75">
        <v>38.950000000000003</v>
      </c>
    </row>
    <row r="5571" spans="2:12" x14ac:dyDescent="0.2">
      <c r="B5571" s="71" t="s">
        <v>7279</v>
      </c>
      <c r="C5571" s="72" t="s">
        <v>7278</v>
      </c>
      <c r="D5571" s="72" t="s">
        <v>4904</v>
      </c>
      <c r="E5571" s="72" t="s">
        <v>10118</v>
      </c>
      <c r="F5571" s="72" t="s">
        <v>9983</v>
      </c>
      <c r="G5571" s="116">
        <v>5000</v>
      </c>
      <c r="H5571" s="73">
        <v>160.30000000000001</v>
      </c>
      <c r="I5571" s="70">
        <v>31.1915159076731</v>
      </c>
      <c r="J5571" s="74">
        <v>5500</v>
      </c>
      <c r="K5571" s="73">
        <v>160.6</v>
      </c>
      <c r="L5571" s="75">
        <v>34.246575342465803</v>
      </c>
    </row>
    <row r="5572" spans="2:12" x14ac:dyDescent="0.2">
      <c r="B5572" s="71" t="s">
        <v>7279</v>
      </c>
      <c r="C5572" s="72" t="s">
        <v>7278</v>
      </c>
      <c r="D5572" s="72" t="s">
        <v>3545</v>
      </c>
      <c r="E5572" s="72" t="s">
        <v>10118</v>
      </c>
      <c r="F5572" s="72" t="s">
        <v>9983</v>
      </c>
      <c r="G5572" s="116">
        <v>1800</v>
      </c>
      <c r="H5572" s="73">
        <v>140.4</v>
      </c>
      <c r="I5572" s="70">
        <v>12.8205128205128</v>
      </c>
      <c r="J5572" s="74">
        <v>2500</v>
      </c>
      <c r="K5572" s="73">
        <v>143.5</v>
      </c>
      <c r="L5572" s="75">
        <v>17.41</v>
      </c>
    </row>
    <row r="5573" spans="2:12" x14ac:dyDescent="0.2">
      <c r="B5573" s="71" t="s">
        <v>7279</v>
      </c>
      <c r="C5573" s="72" t="s">
        <v>7278</v>
      </c>
      <c r="D5573" s="72" t="s">
        <v>4905</v>
      </c>
      <c r="E5573" s="72" t="s">
        <v>10118</v>
      </c>
      <c r="F5573" s="72" t="s">
        <v>9983</v>
      </c>
      <c r="G5573" s="116">
        <v>1887</v>
      </c>
      <c r="H5573" s="73">
        <v>92.5</v>
      </c>
      <c r="I5573" s="70">
        <v>20.399999999999999</v>
      </c>
      <c r="J5573" s="74">
        <v>1904</v>
      </c>
      <c r="K5573" s="73">
        <v>91.3</v>
      </c>
      <c r="L5573" s="75">
        <v>20.8543263964951</v>
      </c>
    </row>
    <row r="5574" spans="2:12" x14ac:dyDescent="0.2">
      <c r="B5574" s="71" t="s">
        <v>7279</v>
      </c>
      <c r="C5574" s="72" t="s">
        <v>7278</v>
      </c>
      <c r="D5574" s="72" t="s">
        <v>4906</v>
      </c>
      <c r="E5574" s="72" t="s">
        <v>10118</v>
      </c>
      <c r="F5574" s="72" t="s">
        <v>9990</v>
      </c>
      <c r="G5574" s="116">
        <v>6431</v>
      </c>
      <c r="H5574" s="73">
        <v>283.89999999999998</v>
      </c>
      <c r="I5574" s="70">
        <v>22.652342374075399</v>
      </c>
      <c r="J5574" s="74">
        <v>0</v>
      </c>
      <c r="K5574" s="73">
        <v>288.5</v>
      </c>
      <c r="L5574" s="75">
        <v>0</v>
      </c>
    </row>
    <row r="5575" spans="2:12" x14ac:dyDescent="0.2">
      <c r="B5575" s="71" t="s">
        <v>7279</v>
      </c>
      <c r="C5575" s="72" t="s">
        <v>7278</v>
      </c>
      <c r="D5575" s="72" t="s">
        <v>4907</v>
      </c>
      <c r="E5575" s="72" t="s">
        <v>10118</v>
      </c>
      <c r="F5575" s="72" t="s">
        <v>9983</v>
      </c>
      <c r="G5575" s="116">
        <v>3515</v>
      </c>
      <c r="H5575" s="73">
        <v>112.2</v>
      </c>
      <c r="I5575" s="70">
        <v>31.32</v>
      </c>
      <c r="J5575" s="74">
        <v>3588</v>
      </c>
      <c r="K5575" s="73">
        <v>117.2</v>
      </c>
      <c r="L5575" s="75">
        <v>30.6143344709898</v>
      </c>
    </row>
    <row r="5576" spans="2:12" x14ac:dyDescent="0.2">
      <c r="B5576" s="71" t="s">
        <v>7279</v>
      </c>
      <c r="C5576" s="72" t="s">
        <v>7278</v>
      </c>
      <c r="D5576" s="72" t="s">
        <v>4908</v>
      </c>
      <c r="E5576" s="72" t="s">
        <v>10118</v>
      </c>
      <c r="F5576" s="72" t="s">
        <v>9983</v>
      </c>
      <c r="G5576" s="116">
        <v>1578</v>
      </c>
      <c r="H5576" s="73">
        <v>72.5</v>
      </c>
      <c r="I5576" s="70">
        <v>21.75</v>
      </c>
      <c r="J5576" s="74">
        <v>1596</v>
      </c>
      <c r="K5576" s="73">
        <v>71.400000000000006</v>
      </c>
      <c r="L5576" s="75">
        <v>22.34</v>
      </c>
    </row>
    <row r="5577" spans="2:12" x14ac:dyDescent="0.2">
      <c r="B5577" s="71" t="s">
        <v>7279</v>
      </c>
      <c r="C5577" s="72" t="s">
        <v>7278</v>
      </c>
      <c r="D5577" s="72" t="s">
        <v>4909</v>
      </c>
      <c r="E5577" s="72" t="s">
        <v>10118</v>
      </c>
      <c r="F5577" s="72" t="s">
        <v>9983</v>
      </c>
      <c r="G5577" s="116">
        <v>6687</v>
      </c>
      <c r="H5577" s="73">
        <v>172.4</v>
      </c>
      <c r="I5577" s="70">
        <v>38.770000000000003</v>
      </c>
      <c r="J5577" s="74">
        <v>7303</v>
      </c>
      <c r="K5577" s="73">
        <v>175</v>
      </c>
      <c r="L5577" s="75">
        <v>41.72</v>
      </c>
    </row>
    <row r="5578" spans="2:12" x14ac:dyDescent="0.2">
      <c r="B5578" s="71" t="s">
        <v>7279</v>
      </c>
      <c r="C5578" s="72" t="s">
        <v>7278</v>
      </c>
      <c r="D5578" s="72" t="s">
        <v>4910</v>
      </c>
      <c r="E5578" s="72" t="s">
        <v>10118</v>
      </c>
      <c r="F5578" s="72" t="s">
        <v>9983</v>
      </c>
      <c r="G5578" s="116">
        <v>34203</v>
      </c>
      <c r="H5578" s="73">
        <v>382.3</v>
      </c>
      <c r="I5578" s="70">
        <v>89.45</v>
      </c>
      <c r="J5578" s="74">
        <v>8365</v>
      </c>
      <c r="K5578" s="73">
        <v>384.7</v>
      </c>
      <c r="L5578" s="75">
        <v>21.7442162724201</v>
      </c>
    </row>
    <row r="5579" spans="2:12" x14ac:dyDescent="0.2">
      <c r="B5579" s="71" t="s">
        <v>7279</v>
      </c>
      <c r="C5579" s="72" t="s">
        <v>7278</v>
      </c>
      <c r="D5579" s="72" t="s">
        <v>4911</v>
      </c>
      <c r="E5579" s="72" t="s">
        <v>10118</v>
      </c>
      <c r="F5579" s="72" t="s">
        <v>9983</v>
      </c>
      <c r="G5579" s="116">
        <v>2404</v>
      </c>
      <c r="H5579" s="73">
        <v>263.3</v>
      </c>
      <c r="I5579" s="70">
        <v>9.1302696543866304</v>
      </c>
      <c r="J5579" s="74">
        <v>2000</v>
      </c>
      <c r="K5579" s="73">
        <v>266.10000000000002</v>
      </c>
      <c r="L5579" s="75">
        <v>7.51</v>
      </c>
    </row>
    <row r="5580" spans="2:12" x14ac:dyDescent="0.2">
      <c r="B5580" s="71" t="s">
        <v>7279</v>
      </c>
      <c r="C5580" s="72" t="s">
        <v>7278</v>
      </c>
      <c r="D5580" s="72" t="s">
        <v>4912</v>
      </c>
      <c r="E5580" s="72" t="s">
        <v>10118</v>
      </c>
      <c r="F5580" s="72" t="s">
        <v>9983</v>
      </c>
      <c r="G5580" s="116">
        <v>7000</v>
      </c>
      <c r="H5580" s="73">
        <v>190.3</v>
      </c>
      <c r="I5580" s="70">
        <v>36.784025223331597</v>
      </c>
      <c r="J5580" s="74">
        <v>7000</v>
      </c>
      <c r="K5580" s="73">
        <v>196.1</v>
      </c>
      <c r="L5580" s="75">
        <v>35.68</v>
      </c>
    </row>
    <row r="5581" spans="2:12" x14ac:dyDescent="0.2">
      <c r="B5581" s="71" t="s">
        <v>7279</v>
      </c>
      <c r="C5581" s="72" t="s">
        <v>7278</v>
      </c>
      <c r="D5581" s="72" t="s">
        <v>4913</v>
      </c>
      <c r="E5581" s="72" t="s">
        <v>10118</v>
      </c>
      <c r="F5581" s="72" t="s">
        <v>9983</v>
      </c>
      <c r="G5581" s="116">
        <v>7122</v>
      </c>
      <c r="H5581" s="73">
        <v>223.5</v>
      </c>
      <c r="I5581" s="70">
        <v>31.865771812080499</v>
      </c>
      <c r="J5581" s="74">
        <v>7179</v>
      </c>
      <c r="K5581" s="73">
        <v>224.2</v>
      </c>
      <c r="L5581" s="75">
        <v>32.01</v>
      </c>
    </row>
    <row r="5582" spans="2:12" x14ac:dyDescent="0.2">
      <c r="B5582" s="71" t="s">
        <v>7279</v>
      </c>
      <c r="C5582" s="72" t="s">
        <v>7278</v>
      </c>
      <c r="D5582" s="72" t="s">
        <v>4914</v>
      </c>
      <c r="E5582" s="72" t="s">
        <v>10118</v>
      </c>
      <c r="F5582" s="72" t="s">
        <v>9983</v>
      </c>
      <c r="G5582" s="116">
        <v>2500</v>
      </c>
      <c r="H5582" s="73">
        <v>86.2</v>
      </c>
      <c r="I5582" s="70">
        <v>29.01</v>
      </c>
      <c r="J5582" s="74">
        <v>2500</v>
      </c>
      <c r="K5582" s="73">
        <v>84</v>
      </c>
      <c r="L5582" s="75">
        <v>29.76</v>
      </c>
    </row>
    <row r="5583" spans="2:12" x14ac:dyDescent="0.2">
      <c r="B5583" s="71" t="s">
        <v>7279</v>
      </c>
      <c r="C5583" s="72" t="s">
        <v>7278</v>
      </c>
      <c r="D5583" s="72" t="s">
        <v>4294</v>
      </c>
      <c r="E5583" s="72" t="s">
        <v>10118</v>
      </c>
      <c r="F5583" s="72" t="s">
        <v>9983</v>
      </c>
      <c r="G5583" s="116">
        <v>80000</v>
      </c>
      <c r="H5583" s="73">
        <v>1500.6</v>
      </c>
      <c r="I5583" s="70">
        <v>53.31</v>
      </c>
      <c r="J5583" s="74">
        <v>81600</v>
      </c>
      <c r="K5583" s="73">
        <v>1499.1</v>
      </c>
      <c r="L5583" s="75">
        <v>54.432659595757499</v>
      </c>
    </row>
    <row r="5584" spans="2:12" x14ac:dyDescent="0.2">
      <c r="B5584" s="71" t="s">
        <v>7279</v>
      </c>
      <c r="C5584" s="72" t="s">
        <v>7278</v>
      </c>
      <c r="D5584" s="72" t="s">
        <v>2263</v>
      </c>
      <c r="E5584" s="72" t="s">
        <v>10118</v>
      </c>
      <c r="F5584" s="72" t="s">
        <v>9983</v>
      </c>
      <c r="G5584" s="116">
        <v>2000</v>
      </c>
      <c r="H5584" s="73">
        <v>115.9</v>
      </c>
      <c r="I5584" s="70">
        <v>17.256255392579799</v>
      </c>
      <c r="J5584" s="74">
        <v>2000</v>
      </c>
      <c r="K5584" s="73">
        <v>115.7</v>
      </c>
      <c r="L5584" s="75">
        <v>17.28</v>
      </c>
    </row>
    <row r="5585" spans="2:12" x14ac:dyDescent="0.2">
      <c r="B5585" s="71" t="s">
        <v>7279</v>
      </c>
      <c r="C5585" s="72" t="s">
        <v>7278</v>
      </c>
      <c r="D5585" s="72" t="s">
        <v>2264</v>
      </c>
      <c r="E5585" s="72" t="s">
        <v>10118</v>
      </c>
      <c r="F5585" s="72" t="s">
        <v>9983</v>
      </c>
      <c r="G5585" s="116">
        <v>13000</v>
      </c>
      <c r="H5585" s="73">
        <v>583.6</v>
      </c>
      <c r="I5585" s="70">
        <v>22.27</v>
      </c>
      <c r="J5585" s="74">
        <v>14745</v>
      </c>
      <c r="K5585" s="73">
        <v>583.4</v>
      </c>
      <c r="L5585" s="75">
        <v>25.274254370929</v>
      </c>
    </row>
    <row r="5586" spans="2:12" x14ac:dyDescent="0.2">
      <c r="B5586" s="71" t="s">
        <v>7279</v>
      </c>
      <c r="C5586" s="72" t="s">
        <v>7278</v>
      </c>
      <c r="D5586" s="72" t="s">
        <v>2265</v>
      </c>
      <c r="E5586" s="72" t="s">
        <v>10118</v>
      </c>
      <c r="F5586" s="72" t="s">
        <v>9983</v>
      </c>
      <c r="G5586" s="116">
        <v>977</v>
      </c>
      <c r="H5586" s="73">
        <v>30.1</v>
      </c>
      <c r="I5586" s="70">
        <v>32.409999999999997</v>
      </c>
      <c r="J5586" s="74">
        <v>977</v>
      </c>
      <c r="K5586" s="73">
        <v>28.6</v>
      </c>
      <c r="L5586" s="75">
        <v>34.14</v>
      </c>
    </row>
    <row r="5587" spans="2:12" x14ac:dyDescent="0.2">
      <c r="B5587" s="71" t="s">
        <v>7279</v>
      </c>
      <c r="C5587" s="72" t="s">
        <v>7278</v>
      </c>
      <c r="D5587" s="72" t="s">
        <v>2266</v>
      </c>
      <c r="E5587" s="72" t="s">
        <v>10118</v>
      </c>
      <c r="F5587" s="72" t="s">
        <v>9983</v>
      </c>
      <c r="G5587" s="116">
        <v>39427</v>
      </c>
      <c r="H5587" s="73">
        <v>697.9</v>
      </c>
      <c r="I5587" s="70">
        <v>56.493767015331699</v>
      </c>
      <c r="J5587" s="74">
        <v>40216</v>
      </c>
      <c r="K5587" s="73">
        <v>759.7</v>
      </c>
      <c r="L5587" s="75">
        <v>52.93</v>
      </c>
    </row>
    <row r="5588" spans="2:12" x14ac:dyDescent="0.2">
      <c r="B5588" s="71" t="s">
        <v>7279</v>
      </c>
      <c r="C5588" s="72" t="s">
        <v>7278</v>
      </c>
      <c r="D5588" s="72" t="s">
        <v>2267</v>
      </c>
      <c r="E5588" s="72" t="s">
        <v>10118</v>
      </c>
      <c r="F5588" s="72" t="s">
        <v>9983</v>
      </c>
      <c r="G5588" s="116">
        <v>1203</v>
      </c>
      <c r="H5588" s="73">
        <v>138.6</v>
      </c>
      <c r="I5588" s="70">
        <v>8.67</v>
      </c>
      <c r="J5588" s="74">
        <v>1218</v>
      </c>
      <c r="K5588" s="73">
        <v>141.4</v>
      </c>
      <c r="L5588" s="75">
        <v>8.6138613861386109</v>
      </c>
    </row>
    <row r="5589" spans="2:12" x14ac:dyDescent="0.2">
      <c r="B5589" s="71" t="s">
        <v>7279</v>
      </c>
      <c r="C5589" s="72" t="s">
        <v>7278</v>
      </c>
      <c r="D5589" s="72" t="s">
        <v>2268</v>
      </c>
      <c r="E5589" s="72" t="s">
        <v>10118</v>
      </c>
      <c r="F5589" s="72" t="s">
        <v>9983</v>
      </c>
      <c r="G5589" s="116">
        <v>2390</v>
      </c>
      <c r="H5589" s="73">
        <v>39.9</v>
      </c>
      <c r="I5589" s="70">
        <v>59.91</v>
      </c>
      <c r="J5589" s="74">
        <v>2390</v>
      </c>
      <c r="K5589" s="73">
        <v>41.6</v>
      </c>
      <c r="L5589" s="75">
        <v>57.46</v>
      </c>
    </row>
    <row r="5590" spans="2:12" x14ac:dyDescent="0.2">
      <c r="B5590" s="71" t="s">
        <v>7279</v>
      </c>
      <c r="C5590" s="72" t="s">
        <v>7278</v>
      </c>
      <c r="D5590" s="72" t="s">
        <v>2269</v>
      </c>
      <c r="E5590" s="72" t="s">
        <v>10118</v>
      </c>
      <c r="F5590" s="72" t="s">
        <v>9983</v>
      </c>
      <c r="G5590" s="116">
        <v>2000</v>
      </c>
      <c r="H5590" s="73">
        <v>57.3</v>
      </c>
      <c r="I5590" s="70">
        <v>34.9040139616056</v>
      </c>
      <c r="J5590" s="74">
        <v>2252</v>
      </c>
      <c r="K5590" s="73">
        <v>56.5</v>
      </c>
      <c r="L5590" s="75">
        <v>39.83</v>
      </c>
    </row>
    <row r="5591" spans="2:12" x14ac:dyDescent="0.2">
      <c r="B5591" s="71" t="s">
        <v>7279</v>
      </c>
      <c r="C5591" s="72" t="s">
        <v>7278</v>
      </c>
      <c r="D5591" s="72" t="s">
        <v>2270</v>
      </c>
      <c r="E5591" s="72" t="s">
        <v>10118</v>
      </c>
      <c r="F5591" s="72" t="s">
        <v>9983</v>
      </c>
      <c r="G5591" s="116">
        <v>2814</v>
      </c>
      <c r="H5591" s="73">
        <v>83.3</v>
      </c>
      <c r="I5591" s="70">
        <v>33.799999999999997</v>
      </c>
      <c r="J5591" s="74">
        <v>2842</v>
      </c>
      <c r="K5591" s="73">
        <v>84.2</v>
      </c>
      <c r="L5591" s="75">
        <v>33.74</v>
      </c>
    </row>
    <row r="5592" spans="2:12" x14ac:dyDescent="0.2">
      <c r="B5592" s="71" t="s">
        <v>7279</v>
      </c>
      <c r="C5592" s="72" t="s">
        <v>7278</v>
      </c>
      <c r="D5592" s="72" t="s">
        <v>2271</v>
      </c>
      <c r="E5592" s="72" t="s">
        <v>10118</v>
      </c>
      <c r="F5592" s="72" t="s">
        <v>9983</v>
      </c>
      <c r="G5592" s="116">
        <v>3400</v>
      </c>
      <c r="H5592" s="73">
        <v>86.1</v>
      </c>
      <c r="I5592" s="70">
        <v>39.51</v>
      </c>
      <c r="J5592" s="74">
        <v>3500</v>
      </c>
      <c r="K5592" s="73">
        <v>86.5</v>
      </c>
      <c r="L5592" s="75">
        <v>40.44</v>
      </c>
    </row>
    <row r="5593" spans="2:12" x14ac:dyDescent="0.2">
      <c r="B5593" s="71" t="s">
        <v>7279</v>
      </c>
      <c r="C5593" s="72" t="s">
        <v>7278</v>
      </c>
      <c r="D5593" s="72" t="s">
        <v>2272</v>
      </c>
      <c r="E5593" s="72" t="s">
        <v>10118</v>
      </c>
      <c r="F5593" s="72" t="s">
        <v>9983</v>
      </c>
      <c r="G5593" s="116">
        <v>3861</v>
      </c>
      <c r="H5593" s="73">
        <v>141.1</v>
      </c>
      <c r="I5593" s="70">
        <v>27.363571934797999</v>
      </c>
      <c r="J5593" s="74">
        <v>3919</v>
      </c>
      <c r="K5593" s="73">
        <v>143.30000000000001</v>
      </c>
      <c r="L5593" s="75">
        <v>27.34</v>
      </c>
    </row>
    <row r="5594" spans="2:12" x14ac:dyDescent="0.2">
      <c r="B5594" s="71" t="s">
        <v>7279</v>
      </c>
      <c r="C5594" s="72" t="s">
        <v>7278</v>
      </c>
      <c r="D5594" s="72" t="s">
        <v>6377</v>
      </c>
      <c r="E5594" s="72" t="s">
        <v>10118</v>
      </c>
      <c r="F5594" s="72" t="s">
        <v>9983</v>
      </c>
      <c r="G5594" s="116">
        <v>6055</v>
      </c>
      <c r="H5594" s="73">
        <v>191.1</v>
      </c>
      <c r="I5594" s="70">
        <v>31.6849816849817</v>
      </c>
      <c r="J5594" s="74">
        <v>6260</v>
      </c>
      <c r="K5594" s="73">
        <v>197.3</v>
      </c>
      <c r="L5594" s="75">
        <v>31.728332488595999</v>
      </c>
    </row>
    <row r="5595" spans="2:12" x14ac:dyDescent="0.2">
      <c r="B5595" s="71" t="s">
        <v>7279</v>
      </c>
      <c r="C5595" s="72" t="s">
        <v>7278</v>
      </c>
      <c r="D5595" s="72" t="s">
        <v>6574</v>
      </c>
      <c r="E5595" s="72" t="s">
        <v>10118</v>
      </c>
      <c r="F5595" s="72" t="s">
        <v>9983</v>
      </c>
      <c r="G5595" s="116">
        <v>3080</v>
      </c>
      <c r="H5595" s="73">
        <v>214.9</v>
      </c>
      <c r="I5595" s="70">
        <v>14.332247557003299</v>
      </c>
      <c r="J5595" s="74">
        <v>3143</v>
      </c>
      <c r="K5595" s="73">
        <v>215.2</v>
      </c>
      <c r="L5595" s="75">
        <v>14.6</v>
      </c>
    </row>
    <row r="5596" spans="2:12" x14ac:dyDescent="0.2">
      <c r="B5596" s="71" t="s">
        <v>7279</v>
      </c>
      <c r="C5596" s="72" t="s">
        <v>7278</v>
      </c>
      <c r="D5596" s="72" t="s">
        <v>6575</v>
      </c>
      <c r="E5596" s="72" t="s">
        <v>10118</v>
      </c>
      <c r="F5596" s="72" t="s">
        <v>9983</v>
      </c>
      <c r="G5596" s="116">
        <v>2000</v>
      </c>
      <c r="H5596" s="73">
        <v>117.5</v>
      </c>
      <c r="I5596" s="70">
        <v>17.010000000000002</v>
      </c>
      <c r="J5596" s="74">
        <v>2000</v>
      </c>
      <c r="K5596" s="73">
        <v>121.7</v>
      </c>
      <c r="L5596" s="75">
        <v>16.4338537387017</v>
      </c>
    </row>
    <row r="5597" spans="2:12" x14ac:dyDescent="0.2">
      <c r="B5597" s="71" t="s">
        <v>7279</v>
      </c>
      <c r="C5597" s="72" t="s">
        <v>7278</v>
      </c>
      <c r="D5597" s="72" t="s">
        <v>6576</v>
      </c>
      <c r="E5597" s="72" t="s">
        <v>10118</v>
      </c>
      <c r="F5597" s="72" t="s">
        <v>9983</v>
      </c>
      <c r="G5597" s="116">
        <v>788</v>
      </c>
      <c r="H5597" s="73">
        <v>38.700000000000003</v>
      </c>
      <c r="I5597" s="70">
        <v>20.34</v>
      </c>
      <c r="J5597" s="74">
        <v>797</v>
      </c>
      <c r="K5597" s="73">
        <v>39.9</v>
      </c>
      <c r="L5597" s="75">
        <v>19.940000000000001</v>
      </c>
    </row>
    <row r="5598" spans="2:12" x14ac:dyDescent="0.2">
      <c r="B5598" s="71" t="s">
        <v>7279</v>
      </c>
      <c r="C5598" s="72" t="s">
        <v>7278</v>
      </c>
      <c r="D5598" s="72" t="s">
        <v>3908</v>
      </c>
      <c r="E5598" s="72" t="s">
        <v>10118</v>
      </c>
      <c r="F5598" s="72" t="s">
        <v>9983</v>
      </c>
      <c r="G5598" s="116">
        <v>7200</v>
      </c>
      <c r="H5598" s="73">
        <v>202.1</v>
      </c>
      <c r="I5598" s="70">
        <v>35.619999999999997</v>
      </c>
      <c r="J5598" s="74">
        <v>8000</v>
      </c>
      <c r="K5598" s="73">
        <v>205.8</v>
      </c>
      <c r="L5598" s="75">
        <v>38.8726919339164</v>
      </c>
    </row>
    <row r="5599" spans="2:12" x14ac:dyDescent="0.2">
      <c r="B5599" s="71" t="s">
        <v>7279</v>
      </c>
      <c r="C5599" s="72" t="s">
        <v>7278</v>
      </c>
      <c r="D5599" s="72" t="s">
        <v>3909</v>
      </c>
      <c r="E5599" s="72" t="s">
        <v>10118</v>
      </c>
      <c r="F5599" s="72" t="s">
        <v>9983</v>
      </c>
      <c r="G5599" s="116">
        <v>7836</v>
      </c>
      <c r="H5599" s="73">
        <v>473.6</v>
      </c>
      <c r="I5599" s="70">
        <v>16.54</v>
      </c>
      <c r="J5599" s="74">
        <v>7853</v>
      </c>
      <c r="K5599" s="73">
        <v>474.8</v>
      </c>
      <c r="L5599" s="75">
        <v>16.53</v>
      </c>
    </row>
    <row r="5600" spans="2:12" x14ac:dyDescent="0.2">
      <c r="B5600" s="71" t="s">
        <v>7279</v>
      </c>
      <c r="C5600" s="72" t="s">
        <v>7278</v>
      </c>
      <c r="D5600" s="72" t="s">
        <v>3910</v>
      </c>
      <c r="E5600" s="72" t="s">
        <v>10118</v>
      </c>
      <c r="F5600" s="72" t="s">
        <v>9983</v>
      </c>
      <c r="G5600" s="116">
        <v>300</v>
      </c>
      <c r="H5600" s="73">
        <v>58.8</v>
      </c>
      <c r="I5600" s="70">
        <v>5.09</v>
      </c>
      <c r="J5600" s="74">
        <v>300</v>
      </c>
      <c r="K5600" s="73">
        <v>59.7</v>
      </c>
      <c r="L5600" s="75">
        <v>5.0199999999999996</v>
      </c>
    </row>
    <row r="5601" spans="2:12" x14ac:dyDescent="0.2">
      <c r="B5601" s="71" t="s">
        <v>7279</v>
      </c>
      <c r="C5601" s="72" t="s">
        <v>7278</v>
      </c>
      <c r="D5601" s="72" t="s">
        <v>3911</v>
      </c>
      <c r="E5601" s="72" t="s">
        <v>10118</v>
      </c>
      <c r="F5601" s="72" t="s">
        <v>9983</v>
      </c>
      <c r="G5601" s="116">
        <v>8761</v>
      </c>
      <c r="H5601" s="73">
        <v>166.3</v>
      </c>
      <c r="I5601" s="70">
        <v>52.69</v>
      </c>
      <c r="J5601" s="74">
        <v>10947</v>
      </c>
      <c r="K5601" s="73">
        <v>176.9</v>
      </c>
      <c r="L5601" s="75">
        <v>61.87</v>
      </c>
    </row>
    <row r="5602" spans="2:12" x14ac:dyDescent="0.2">
      <c r="B5602" s="71" t="s">
        <v>7279</v>
      </c>
      <c r="C5602" s="72" t="s">
        <v>7278</v>
      </c>
      <c r="D5602" s="72" t="s">
        <v>3912</v>
      </c>
      <c r="E5602" s="72" t="s">
        <v>10118</v>
      </c>
      <c r="F5602" s="72" t="s">
        <v>9983</v>
      </c>
      <c r="G5602" s="116">
        <v>971</v>
      </c>
      <c r="H5602" s="73">
        <v>54.2</v>
      </c>
      <c r="I5602" s="70">
        <v>17.915129151291499</v>
      </c>
      <c r="J5602" s="74">
        <v>1000</v>
      </c>
      <c r="K5602" s="73">
        <v>52.5</v>
      </c>
      <c r="L5602" s="75">
        <v>19.059999999999999</v>
      </c>
    </row>
    <row r="5603" spans="2:12" x14ac:dyDescent="0.2">
      <c r="B5603" s="71" t="s">
        <v>7279</v>
      </c>
      <c r="C5603" s="72" t="s">
        <v>7278</v>
      </c>
      <c r="D5603" s="72" t="s">
        <v>3913</v>
      </c>
      <c r="E5603" s="72" t="s">
        <v>10118</v>
      </c>
      <c r="F5603" s="72" t="s">
        <v>9983</v>
      </c>
      <c r="G5603" s="116">
        <v>47135</v>
      </c>
      <c r="H5603" s="73">
        <v>1030.5</v>
      </c>
      <c r="I5603" s="70">
        <v>45.739932071809797</v>
      </c>
      <c r="J5603" s="74">
        <v>53000</v>
      </c>
      <c r="K5603" s="73">
        <v>1052.8</v>
      </c>
      <c r="L5603" s="75">
        <v>50.341945288753799</v>
      </c>
    </row>
    <row r="5604" spans="2:12" x14ac:dyDescent="0.2">
      <c r="B5604" s="71" t="s">
        <v>7279</v>
      </c>
      <c r="C5604" s="72" t="s">
        <v>7278</v>
      </c>
      <c r="D5604" s="72" t="s">
        <v>3914</v>
      </c>
      <c r="E5604" s="72" t="s">
        <v>10118</v>
      </c>
      <c r="F5604" s="72" t="s">
        <v>9983</v>
      </c>
      <c r="G5604" s="116">
        <v>6600</v>
      </c>
      <c r="H5604" s="73">
        <v>228.5</v>
      </c>
      <c r="I5604" s="70">
        <v>28.884026258205701</v>
      </c>
      <c r="J5604" s="74">
        <v>6800</v>
      </c>
      <c r="K5604" s="73">
        <v>230.9</v>
      </c>
      <c r="L5604" s="75">
        <v>29.44</v>
      </c>
    </row>
    <row r="5605" spans="2:12" x14ac:dyDescent="0.2">
      <c r="B5605" s="71" t="s">
        <v>7279</v>
      </c>
      <c r="C5605" s="72" t="s">
        <v>7278</v>
      </c>
      <c r="D5605" s="72" t="s">
        <v>3915</v>
      </c>
      <c r="E5605" s="72" t="s">
        <v>10118</v>
      </c>
      <c r="F5605" s="72" t="s">
        <v>9983</v>
      </c>
      <c r="G5605" s="116">
        <v>163323</v>
      </c>
      <c r="H5605" s="73">
        <v>3590.5</v>
      </c>
      <c r="I5605" s="70">
        <v>45.48</v>
      </c>
      <c r="J5605" s="74">
        <v>170048</v>
      </c>
      <c r="K5605" s="73">
        <v>3642.5</v>
      </c>
      <c r="L5605" s="75">
        <v>46.684420041180502</v>
      </c>
    </row>
    <row r="5606" spans="2:12" x14ac:dyDescent="0.2">
      <c r="B5606" s="71" t="s">
        <v>7279</v>
      </c>
      <c r="C5606" s="72" t="s">
        <v>7278</v>
      </c>
      <c r="D5606" s="72" t="s">
        <v>3916</v>
      </c>
      <c r="E5606" s="72" t="s">
        <v>10118</v>
      </c>
      <c r="F5606" s="72" t="s">
        <v>9983</v>
      </c>
      <c r="G5606" s="116">
        <v>12893</v>
      </c>
      <c r="H5606" s="73">
        <v>311.60000000000002</v>
      </c>
      <c r="I5606" s="70">
        <v>41.37</v>
      </c>
      <c r="J5606" s="74">
        <v>13127</v>
      </c>
      <c r="K5606" s="73">
        <v>337.5</v>
      </c>
      <c r="L5606" s="75">
        <v>38.894814814814801</v>
      </c>
    </row>
    <row r="5607" spans="2:12" x14ac:dyDescent="0.2">
      <c r="B5607" s="71" t="s">
        <v>7279</v>
      </c>
      <c r="C5607" s="72" t="s">
        <v>7278</v>
      </c>
      <c r="D5607" s="72" t="s">
        <v>3917</v>
      </c>
      <c r="E5607" s="72" t="s">
        <v>10118</v>
      </c>
      <c r="F5607" s="72" t="s">
        <v>9983</v>
      </c>
      <c r="G5607" s="116">
        <v>18611</v>
      </c>
      <c r="H5607" s="73">
        <v>412.8</v>
      </c>
      <c r="I5607" s="70">
        <v>45.0847868217054</v>
      </c>
      <c r="J5607" s="74">
        <v>21819</v>
      </c>
      <c r="K5607" s="73">
        <v>418.8</v>
      </c>
      <c r="L5607" s="75">
        <v>52.09</v>
      </c>
    </row>
    <row r="5608" spans="2:12" x14ac:dyDescent="0.2">
      <c r="B5608" s="71" t="s">
        <v>7279</v>
      </c>
      <c r="C5608" s="72" t="s">
        <v>7278</v>
      </c>
      <c r="D5608" s="72" t="s">
        <v>3918</v>
      </c>
      <c r="E5608" s="72" t="s">
        <v>10118</v>
      </c>
      <c r="F5608" s="72" t="s">
        <v>9983</v>
      </c>
      <c r="G5608" s="116">
        <v>4037</v>
      </c>
      <c r="H5608" s="73">
        <v>78.7</v>
      </c>
      <c r="I5608" s="70">
        <v>51.29</v>
      </c>
      <c r="J5608" s="74">
        <v>4221</v>
      </c>
      <c r="K5608" s="73">
        <v>80.3</v>
      </c>
      <c r="L5608" s="75">
        <v>52.5653798256538</v>
      </c>
    </row>
    <row r="5609" spans="2:12" x14ac:dyDescent="0.2">
      <c r="B5609" s="71" t="s">
        <v>7279</v>
      </c>
      <c r="C5609" s="72" t="s">
        <v>7278</v>
      </c>
      <c r="D5609" s="72" t="s">
        <v>3919</v>
      </c>
      <c r="E5609" s="72" t="s">
        <v>10118</v>
      </c>
      <c r="F5609" s="72" t="s">
        <v>9983</v>
      </c>
      <c r="G5609" s="116">
        <v>1542</v>
      </c>
      <c r="H5609" s="73">
        <v>46.6</v>
      </c>
      <c r="I5609" s="70">
        <v>33.1</v>
      </c>
      <c r="J5609" s="74">
        <v>1650</v>
      </c>
      <c r="K5609" s="73">
        <v>47.7</v>
      </c>
      <c r="L5609" s="75">
        <v>34.619999999999997</v>
      </c>
    </row>
    <row r="5610" spans="2:12" x14ac:dyDescent="0.2">
      <c r="B5610" s="71" t="s">
        <v>7279</v>
      </c>
      <c r="C5610" s="72" t="s">
        <v>7278</v>
      </c>
      <c r="D5610" s="72" t="s">
        <v>3920</v>
      </c>
      <c r="E5610" s="72" t="s">
        <v>10118</v>
      </c>
      <c r="F5610" s="72" t="s">
        <v>9983</v>
      </c>
      <c r="G5610" s="116">
        <v>11313</v>
      </c>
      <c r="H5610" s="73">
        <v>385.5</v>
      </c>
      <c r="I5610" s="70">
        <v>29.34</v>
      </c>
      <c r="J5610" s="74">
        <v>11476</v>
      </c>
      <c r="K5610" s="73">
        <v>393</v>
      </c>
      <c r="L5610" s="75">
        <v>29.201017811704801</v>
      </c>
    </row>
    <row r="5611" spans="2:12" x14ac:dyDescent="0.2">
      <c r="B5611" s="71" t="s">
        <v>7279</v>
      </c>
      <c r="C5611" s="72" t="s">
        <v>7278</v>
      </c>
      <c r="D5611" s="72" t="s">
        <v>3921</v>
      </c>
      <c r="E5611" s="72" t="s">
        <v>10118</v>
      </c>
      <c r="F5611" s="72" t="s">
        <v>9983</v>
      </c>
      <c r="G5611" s="116">
        <v>3500</v>
      </c>
      <c r="H5611" s="73">
        <v>63.3</v>
      </c>
      <c r="I5611" s="70">
        <v>55.3</v>
      </c>
      <c r="J5611" s="74">
        <v>3500</v>
      </c>
      <c r="K5611" s="73">
        <v>68.900000000000006</v>
      </c>
      <c r="L5611" s="75">
        <v>50.77</v>
      </c>
    </row>
    <row r="5612" spans="2:12" x14ac:dyDescent="0.2">
      <c r="B5612" s="71" t="s">
        <v>7279</v>
      </c>
      <c r="C5612" s="72" t="s">
        <v>7278</v>
      </c>
      <c r="D5612" s="72" t="s">
        <v>3922</v>
      </c>
      <c r="E5612" s="72" t="s">
        <v>10118</v>
      </c>
      <c r="F5612" s="72" t="s">
        <v>9983</v>
      </c>
      <c r="G5612" s="116">
        <v>5382</v>
      </c>
      <c r="H5612" s="73">
        <v>123.7</v>
      </c>
      <c r="I5612" s="70">
        <v>43.508488278092202</v>
      </c>
      <c r="J5612" s="74">
        <v>5545</v>
      </c>
      <c r="K5612" s="73">
        <v>125.7</v>
      </c>
      <c r="L5612" s="75">
        <v>44.1</v>
      </c>
    </row>
    <row r="5613" spans="2:12" x14ac:dyDescent="0.2">
      <c r="B5613" s="71" t="s">
        <v>7279</v>
      </c>
      <c r="C5613" s="72" t="s">
        <v>7278</v>
      </c>
      <c r="D5613" s="72" t="s">
        <v>8288</v>
      </c>
      <c r="E5613" s="72" t="s">
        <v>10118</v>
      </c>
      <c r="F5613" s="72" t="s">
        <v>9983</v>
      </c>
      <c r="G5613" s="116">
        <v>7101</v>
      </c>
      <c r="H5613" s="73">
        <v>310.39999999999998</v>
      </c>
      <c r="I5613" s="70">
        <v>22.87</v>
      </c>
      <c r="J5613" s="74">
        <v>7236</v>
      </c>
      <c r="K5613" s="73">
        <v>314.39999999999998</v>
      </c>
      <c r="L5613" s="75">
        <v>23.01</v>
      </c>
    </row>
    <row r="5614" spans="2:12" x14ac:dyDescent="0.2">
      <c r="B5614" s="71" t="s">
        <v>7279</v>
      </c>
      <c r="C5614" s="72" t="s">
        <v>7278</v>
      </c>
      <c r="D5614" s="72" t="s">
        <v>3923</v>
      </c>
      <c r="E5614" s="72" t="s">
        <v>10118</v>
      </c>
      <c r="F5614" s="72" t="s">
        <v>9983</v>
      </c>
      <c r="G5614" s="116">
        <v>9650</v>
      </c>
      <c r="H5614" s="73">
        <v>682.8</v>
      </c>
      <c r="I5614" s="70">
        <v>14.132981839484501</v>
      </c>
      <c r="J5614" s="74">
        <v>10500</v>
      </c>
      <c r="K5614" s="73">
        <v>684.3</v>
      </c>
      <c r="L5614" s="75">
        <v>15.344147303814101</v>
      </c>
    </row>
    <row r="5615" spans="2:12" x14ac:dyDescent="0.2">
      <c r="B5615" s="71" t="s">
        <v>7279</v>
      </c>
      <c r="C5615" s="72" t="s">
        <v>7278</v>
      </c>
      <c r="D5615" s="72" t="s">
        <v>3924</v>
      </c>
      <c r="E5615" s="72" t="s">
        <v>10118</v>
      </c>
      <c r="F5615" s="72" t="s">
        <v>9983</v>
      </c>
      <c r="G5615" s="116">
        <v>8000</v>
      </c>
      <c r="H5615" s="73">
        <v>217.4</v>
      </c>
      <c r="I5615" s="70">
        <v>36.798528058877601</v>
      </c>
      <c r="J5615" s="74">
        <v>8000</v>
      </c>
      <c r="K5615" s="73">
        <v>218.8</v>
      </c>
      <c r="L5615" s="75">
        <v>36.549999999999997</v>
      </c>
    </row>
    <row r="5616" spans="2:12" x14ac:dyDescent="0.2">
      <c r="B5616" s="71" t="s">
        <v>7279</v>
      </c>
      <c r="C5616" s="72" t="s">
        <v>7278</v>
      </c>
      <c r="D5616" s="72" t="s">
        <v>3925</v>
      </c>
      <c r="E5616" s="72" t="s">
        <v>10118</v>
      </c>
      <c r="F5616" s="72" t="s">
        <v>9983</v>
      </c>
      <c r="G5616" s="116">
        <v>3729</v>
      </c>
      <c r="H5616" s="73">
        <v>112.3</v>
      </c>
      <c r="I5616" s="70">
        <v>33.2056990204809</v>
      </c>
      <c r="J5616" s="74">
        <v>4250</v>
      </c>
      <c r="K5616" s="73">
        <v>108.6</v>
      </c>
      <c r="L5616" s="75">
        <v>39.14</v>
      </c>
    </row>
    <row r="5617" spans="2:12" x14ac:dyDescent="0.2">
      <c r="B5617" s="71" t="s">
        <v>7279</v>
      </c>
      <c r="C5617" s="72" t="s">
        <v>7278</v>
      </c>
      <c r="D5617" s="72" t="s">
        <v>3926</v>
      </c>
      <c r="E5617" s="72" t="s">
        <v>10118</v>
      </c>
      <c r="F5617" s="72" t="s">
        <v>9983</v>
      </c>
      <c r="G5617" s="116">
        <v>14000</v>
      </c>
      <c r="H5617" s="73">
        <v>278.89999999999998</v>
      </c>
      <c r="I5617" s="70">
        <v>50.197203298673401</v>
      </c>
      <c r="J5617" s="74">
        <v>14000</v>
      </c>
      <c r="K5617" s="73">
        <v>281.2</v>
      </c>
      <c r="L5617" s="75">
        <v>49.78</v>
      </c>
    </row>
    <row r="5618" spans="2:12" x14ac:dyDescent="0.2">
      <c r="B5618" s="71" t="s">
        <v>7279</v>
      </c>
      <c r="C5618" s="72" t="s">
        <v>7278</v>
      </c>
      <c r="D5618" s="72" t="s">
        <v>3927</v>
      </c>
      <c r="E5618" s="72" t="s">
        <v>10118</v>
      </c>
      <c r="F5618" s="72" t="s">
        <v>9983</v>
      </c>
      <c r="G5618" s="116">
        <v>5750</v>
      </c>
      <c r="H5618" s="73">
        <v>265.10000000000002</v>
      </c>
      <c r="I5618" s="70">
        <v>21.68</v>
      </c>
      <c r="J5618" s="74">
        <v>6250</v>
      </c>
      <c r="K5618" s="73">
        <v>268.7</v>
      </c>
      <c r="L5618" s="75">
        <v>23.260141421659799</v>
      </c>
    </row>
    <row r="5619" spans="2:12" x14ac:dyDescent="0.2">
      <c r="B5619" s="71" t="s">
        <v>7279</v>
      </c>
      <c r="C5619" s="72" t="s">
        <v>7278</v>
      </c>
      <c r="D5619" s="72" t="s">
        <v>3928</v>
      </c>
      <c r="E5619" s="72" t="s">
        <v>10118</v>
      </c>
      <c r="F5619" s="72" t="s">
        <v>9983</v>
      </c>
      <c r="G5619" s="116">
        <v>10729</v>
      </c>
      <c r="H5619" s="73">
        <v>197.8</v>
      </c>
      <c r="I5619" s="70">
        <v>54.241658240647098</v>
      </c>
      <c r="J5619" s="74">
        <v>10793</v>
      </c>
      <c r="K5619" s="73">
        <v>202.4</v>
      </c>
      <c r="L5619" s="75">
        <v>53.3250988142293</v>
      </c>
    </row>
    <row r="5620" spans="2:12" x14ac:dyDescent="0.2">
      <c r="B5620" s="71" t="s">
        <v>7279</v>
      </c>
      <c r="C5620" s="72" t="s">
        <v>7278</v>
      </c>
      <c r="D5620" s="72" t="s">
        <v>3929</v>
      </c>
      <c r="E5620" s="72" t="s">
        <v>10118</v>
      </c>
      <c r="F5620" s="72" t="s">
        <v>9983</v>
      </c>
      <c r="G5620" s="116">
        <v>198118</v>
      </c>
      <c r="H5620" s="73">
        <v>2920.5</v>
      </c>
      <c r="I5620" s="70">
        <v>67.83</v>
      </c>
      <c r="J5620" s="74">
        <v>261159</v>
      </c>
      <c r="K5620" s="73">
        <v>2940.1</v>
      </c>
      <c r="L5620" s="75">
        <v>88.82</v>
      </c>
    </row>
    <row r="5621" spans="2:12" x14ac:dyDescent="0.2">
      <c r="B5621" s="71" t="s">
        <v>7279</v>
      </c>
      <c r="C5621" s="72" t="s">
        <v>7278</v>
      </c>
      <c r="D5621" s="72" t="s">
        <v>3930</v>
      </c>
      <c r="E5621" s="72" t="s">
        <v>10118</v>
      </c>
      <c r="F5621" s="72" t="s">
        <v>9983</v>
      </c>
      <c r="G5621" s="116">
        <v>1300</v>
      </c>
      <c r="H5621" s="73">
        <v>43.5</v>
      </c>
      <c r="I5621" s="70">
        <v>29.87</v>
      </c>
      <c r="J5621" s="74">
        <v>1242</v>
      </c>
      <c r="K5621" s="73">
        <v>43.5</v>
      </c>
      <c r="L5621" s="75">
        <v>28.57</v>
      </c>
    </row>
    <row r="5622" spans="2:12" x14ac:dyDescent="0.2">
      <c r="B5622" s="71" t="s">
        <v>7279</v>
      </c>
      <c r="C5622" s="72" t="s">
        <v>7278</v>
      </c>
      <c r="D5622" s="72" t="s">
        <v>3931</v>
      </c>
      <c r="E5622" s="72" t="s">
        <v>10118</v>
      </c>
      <c r="F5622" s="72" t="s">
        <v>9983</v>
      </c>
      <c r="G5622" s="116">
        <v>1039</v>
      </c>
      <c r="H5622" s="73">
        <v>84.3</v>
      </c>
      <c r="I5622" s="70">
        <v>12.31</v>
      </c>
      <c r="J5622" s="74">
        <v>1048</v>
      </c>
      <c r="K5622" s="73">
        <v>84.2</v>
      </c>
      <c r="L5622" s="75">
        <v>12.44</v>
      </c>
    </row>
    <row r="5623" spans="2:12" x14ac:dyDescent="0.2">
      <c r="B5623" s="71" t="s">
        <v>7279</v>
      </c>
      <c r="C5623" s="72" t="s">
        <v>7278</v>
      </c>
      <c r="D5623" s="72" t="s">
        <v>3932</v>
      </c>
      <c r="E5623" s="72" t="s">
        <v>10118</v>
      </c>
      <c r="F5623" s="72" t="s">
        <v>9983</v>
      </c>
      <c r="G5623" s="116">
        <v>2262</v>
      </c>
      <c r="H5623" s="73">
        <v>83.5</v>
      </c>
      <c r="I5623" s="70">
        <v>27.1</v>
      </c>
      <c r="J5623" s="74">
        <v>2262</v>
      </c>
      <c r="K5623" s="73">
        <v>88.4</v>
      </c>
      <c r="L5623" s="75">
        <v>25.58</v>
      </c>
    </row>
    <row r="5624" spans="2:12" x14ac:dyDescent="0.2">
      <c r="B5624" s="71" t="s">
        <v>7279</v>
      </c>
      <c r="C5624" s="72" t="s">
        <v>7278</v>
      </c>
      <c r="D5624" s="72" t="s">
        <v>6592</v>
      </c>
      <c r="E5624" s="72" t="s">
        <v>10118</v>
      </c>
      <c r="F5624" s="72" t="s">
        <v>9983</v>
      </c>
      <c r="G5624" s="116">
        <v>5476</v>
      </c>
      <c r="H5624" s="73">
        <v>173.6</v>
      </c>
      <c r="I5624" s="70">
        <v>31.53</v>
      </c>
      <c r="J5624" s="74">
        <v>5476</v>
      </c>
      <c r="K5624" s="73">
        <v>175.4</v>
      </c>
      <c r="L5624" s="75">
        <v>31.220068415051301</v>
      </c>
    </row>
    <row r="5625" spans="2:12" x14ac:dyDescent="0.2">
      <c r="B5625" s="71" t="s">
        <v>7279</v>
      </c>
      <c r="C5625" s="72" t="s">
        <v>7278</v>
      </c>
      <c r="D5625" s="72" t="s">
        <v>6593</v>
      </c>
      <c r="E5625" s="72" t="s">
        <v>10118</v>
      </c>
      <c r="F5625" s="72" t="s">
        <v>9983</v>
      </c>
      <c r="G5625" s="116">
        <v>10884</v>
      </c>
      <c r="H5625" s="73">
        <v>311.5</v>
      </c>
      <c r="I5625" s="70">
        <v>34.9406099518459</v>
      </c>
      <c r="J5625" s="74">
        <v>11551</v>
      </c>
      <c r="K5625" s="73">
        <v>314.5</v>
      </c>
      <c r="L5625" s="75">
        <v>36.72</v>
      </c>
    </row>
    <row r="5626" spans="2:12" x14ac:dyDescent="0.2">
      <c r="B5626" s="71" t="s">
        <v>7279</v>
      </c>
      <c r="C5626" s="72" t="s">
        <v>7278</v>
      </c>
      <c r="D5626" s="72" t="s">
        <v>6594</v>
      </c>
      <c r="E5626" s="72" t="s">
        <v>10118</v>
      </c>
      <c r="F5626" s="72" t="s">
        <v>9983</v>
      </c>
      <c r="G5626" s="116">
        <v>51000</v>
      </c>
      <c r="H5626" s="73">
        <v>970.7</v>
      </c>
      <c r="I5626" s="70">
        <v>52.539404553415103</v>
      </c>
      <c r="J5626" s="74">
        <v>53000</v>
      </c>
      <c r="K5626" s="73">
        <v>972.3</v>
      </c>
      <c r="L5626" s="75">
        <v>54.5099249202921</v>
      </c>
    </row>
    <row r="5627" spans="2:12" x14ac:dyDescent="0.2">
      <c r="B5627" s="71" t="s">
        <v>7279</v>
      </c>
      <c r="C5627" s="72" t="s">
        <v>7278</v>
      </c>
      <c r="D5627" s="72" t="s">
        <v>6595</v>
      </c>
      <c r="E5627" s="72" t="s">
        <v>10118</v>
      </c>
      <c r="F5627" s="72" t="s">
        <v>9983</v>
      </c>
      <c r="G5627" s="116">
        <v>4949</v>
      </c>
      <c r="H5627" s="73">
        <v>128.1</v>
      </c>
      <c r="I5627" s="70">
        <v>38.633879781420802</v>
      </c>
      <c r="J5627" s="74">
        <v>5403</v>
      </c>
      <c r="K5627" s="73">
        <v>128.19999999999999</v>
      </c>
      <c r="L5627" s="75">
        <v>42.16</v>
      </c>
    </row>
    <row r="5628" spans="2:12" x14ac:dyDescent="0.2">
      <c r="B5628" s="71" t="s">
        <v>7279</v>
      </c>
      <c r="C5628" s="72" t="s">
        <v>7278</v>
      </c>
      <c r="D5628" s="72" t="s">
        <v>6596</v>
      </c>
      <c r="E5628" s="72" t="s">
        <v>10118</v>
      </c>
      <c r="F5628" s="72" t="s">
        <v>9983</v>
      </c>
      <c r="G5628" s="116">
        <v>4677</v>
      </c>
      <c r="H5628" s="73">
        <v>122.9</v>
      </c>
      <c r="I5628" s="70">
        <v>38.049999999999997</v>
      </c>
      <c r="J5628" s="74">
        <v>4725</v>
      </c>
      <c r="K5628" s="73">
        <v>126.1</v>
      </c>
      <c r="L5628" s="75">
        <v>37.470261697065801</v>
      </c>
    </row>
    <row r="5629" spans="2:12" x14ac:dyDescent="0.2">
      <c r="B5629" s="71" t="s">
        <v>7279</v>
      </c>
      <c r="C5629" s="72" t="s">
        <v>7278</v>
      </c>
      <c r="D5629" s="72" t="s">
        <v>6597</v>
      </c>
      <c r="E5629" s="72" t="s">
        <v>10118</v>
      </c>
      <c r="F5629" s="72" t="s">
        <v>9983</v>
      </c>
      <c r="G5629" s="116">
        <v>2359</v>
      </c>
      <c r="H5629" s="73">
        <v>89.4</v>
      </c>
      <c r="I5629" s="70">
        <v>26.38</v>
      </c>
      <c r="J5629" s="74">
        <v>2376</v>
      </c>
      <c r="K5629" s="73">
        <v>90.7</v>
      </c>
      <c r="L5629" s="75">
        <v>26.19</v>
      </c>
    </row>
    <row r="5630" spans="2:12" x14ac:dyDescent="0.2">
      <c r="B5630" s="71" t="s">
        <v>7279</v>
      </c>
      <c r="C5630" s="72" t="s">
        <v>7278</v>
      </c>
      <c r="D5630" s="72" t="s">
        <v>6598</v>
      </c>
      <c r="E5630" s="72" t="s">
        <v>10118</v>
      </c>
      <c r="F5630" s="72" t="s">
        <v>9983</v>
      </c>
      <c r="G5630" s="116">
        <v>1500</v>
      </c>
      <c r="H5630" s="73">
        <v>51.5</v>
      </c>
      <c r="I5630" s="70">
        <v>29.15</v>
      </c>
      <c r="J5630" s="74">
        <v>1500</v>
      </c>
      <c r="K5630" s="73">
        <v>51.3</v>
      </c>
      <c r="L5630" s="75">
        <v>29.26</v>
      </c>
    </row>
    <row r="5631" spans="2:12" x14ac:dyDescent="0.2">
      <c r="B5631" s="71" t="s">
        <v>7279</v>
      </c>
      <c r="C5631" s="72" t="s">
        <v>7278</v>
      </c>
      <c r="D5631" s="72" t="s">
        <v>6599</v>
      </c>
      <c r="E5631" s="72" t="s">
        <v>10118</v>
      </c>
      <c r="F5631" s="72" t="s">
        <v>9983</v>
      </c>
      <c r="G5631" s="116">
        <v>1550</v>
      </c>
      <c r="H5631" s="73">
        <v>85.6</v>
      </c>
      <c r="I5631" s="70">
        <v>18.100000000000001</v>
      </c>
      <c r="J5631" s="74">
        <v>1830</v>
      </c>
      <c r="K5631" s="73">
        <v>86.3</v>
      </c>
      <c r="L5631" s="75">
        <v>21.2</v>
      </c>
    </row>
    <row r="5632" spans="2:12" x14ac:dyDescent="0.2">
      <c r="B5632" s="71" t="s">
        <v>7279</v>
      </c>
      <c r="C5632" s="72" t="s">
        <v>7278</v>
      </c>
      <c r="D5632" s="72" t="s">
        <v>6989</v>
      </c>
      <c r="E5632" s="72" t="s">
        <v>10118</v>
      </c>
      <c r="F5632" s="72" t="s">
        <v>9983</v>
      </c>
      <c r="G5632" s="116">
        <v>8367</v>
      </c>
      <c r="H5632" s="73">
        <v>367.3</v>
      </c>
      <c r="I5632" s="70">
        <v>22.77</v>
      </c>
      <c r="J5632" s="74">
        <v>11292</v>
      </c>
      <c r="K5632" s="73">
        <v>376.1</v>
      </c>
      <c r="L5632" s="75">
        <v>30.0239298059027</v>
      </c>
    </row>
    <row r="5633" spans="2:12" x14ac:dyDescent="0.2">
      <c r="B5633" s="71" t="s">
        <v>7279</v>
      </c>
      <c r="C5633" s="72" t="s">
        <v>7278</v>
      </c>
      <c r="D5633" s="72" t="s">
        <v>6600</v>
      </c>
      <c r="E5633" s="72" t="s">
        <v>10118</v>
      </c>
      <c r="F5633" s="72" t="s">
        <v>9983</v>
      </c>
      <c r="G5633" s="116">
        <v>3671</v>
      </c>
      <c r="H5633" s="73">
        <v>108.2</v>
      </c>
      <c r="I5633" s="70">
        <v>33.92</v>
      </c>
      <c r="J5633" s="74">
        <v>4534</v>
      </c>
      <c r="K5633" s="73">
        <v>109.8</v>
      </c>
      <c r="L5633" s="75">
        <v>41.293260473588298</v>
      </c>
    </row>
    <row r="5634" spans="2:12" x14ac:dyDescent="0.2">
      <c r="B5634" s="71" t="s">
        <v>7279</v>
      </c>
      <c r="C5634" s="72" t="s">
        <v>7278</v>
      </c>
      <c r="D5634" s="72" t="s">
        <v>6601</v>
      </c>
      <c r="E5634" s="72" t="s">
        <v>10118</v>
      </c>
      <c r="F5634" s="72" t="s">
        <v>9983</v>
      </c>
      <c r="G5634" s="116">
        <v>4261</v>
      </c>
      <c r="H5634" s="73">
        <v>139.5</v>
      </c>
      <c r="I5634" s="70">
        <v>30.544802867383499</v>
      </c>
      <c r="J5634" s="74">
        <v>5100</v>
      </c>
      <c r="K5634" s="73">
        <v>142</v>
      </c>
      <c r="L5634" s="75">
        <v>35.909999999999997</v>
      </c>
    </row>
    <row r="5635" spans="2:12" x14ac:dyDescent="0.2">
      <c r="B5635" s="71" t="s">
        <v>7279</v>
      </c>
      <c r="C5635" s="72" t="s">
        <v>7278</v>
      </c>
      <c r="D5635" s="72" t="s">
        <v>6602</v>
      </c>
      <c r="E5635" s="72" t="s">
        <v>10118</v>
      </c>
      <c r="F5635" s="72" t="s">
        <v>9983</v>
      </c>
      <c r="G5635" s="116">
        <v>2482</v>
      </c>
      <c r="H5635" s="73">
        <v>76</v>
      </c>
      <c r="I5635" s="70">
        <v>32.64</v>
      </c>
      <c r="J5635" s="74">
        <v>4000</v>
      </c>
      <c r="K5635" s="73">
        <v>75.8</v>
      </c>
      <c r="L5635" s="75">
        <v>52.79</v>
      </c>
    </row>
    <row r="5636" spans="2:12" x14ac:dyDescent="0.2">
      <c r="B5636" s="71" t="s">
        <v>7279</v>
      </c>
      <c r="C5636" s="72" t="s">
        <v>7278</v>
      </c>
      <c r="D5636" s="72" t="s">
        <v>6603</v>
      </c>
      <c r="E5636" s="72" t="s">
        <v>10118</v>
      </c>
      <c r="F5636" s="72" t="s">
        <v>9983</v>
      </c>
      <c r="G5636" s="116">
        <v>2772</v>
      </c>
      <c r="H5636" s="73">
        <v>260.10000000000002</v>
      </c>
      <c r="I5636" s="70">
        <v>10.65</v>
      </c>
      <c r="J5636" s="74">
        <v>3000</v>
      </c>
      <c r="K5636" s="73">
        <v>262.89999999999998</v>
      </c>
      <c r="L5636" s="75">
        <v>11.4</v>
      </c>
    </row>
    <row r="5637" spans="2:12" x14ac:dyDescent="0.2">
      <c r="B5637" s="71" t="s">
        <v>7279</v>
      </c>
      <c r="C5637" s="72" t="s">
        <v>7278</v>
      </c>
      <c r="D5637" s="72" t="s">
        <v>5665</v>
      </c>
      <c r="E5637" s="72" t="s">
        <v>10118</v>
      </c>
      <c r="F5637" s="72" t="s">
        <v>9983</v>
      </c>
      <c r="G5637" s="116">
        <v>1530</v>
      </c>
      <c r="H5637" s="73">
        <v>90.6</v>
      </c>
      <c r="I5637" s="70">
        <v>16.88</v>
      </c>
      <c r="J5637" s="74">
        <v>1530</v>
      </c>
      <c r="K5637" s="73">
        <v>89.1</v>
      </c>
      <c r="L5637" s="75">
        <v>17.171717171717201</v>
      </c>
    </row>
    <row r="5638" spans="2:12" x14ac:dyDescent="0.2">
      <c r="B5638" s="71" t="s">
        <v>7279</v>
      </c>
      <c r="C5638" s="72" t="s">
        <v>7278</v>
      </c>
      <c r="D5638" s="72" t="s">
        <v>5666</v>
      </c>
      <c r="E5638" s="72" t="s">
        <v>10118</v>
      </c>
      <c r="F5638" s="72" t="s">
        <v>9983</v>
      </c>
      <c r="G5638" s="116">
        <v>3623</v>
      </c>
      <c r="H5638" s="73">
        <v>107.6</v>
      </c>
      <c r="I5638" s="70">
        <v>33.68</v>
      </c>
      <c r="J5638" s="74">
        <v>4180</v>
      </c>
      <c r="K5638" s="73">
        <v>109.1</v>
      </c>
      <c r="L5638" s="75">
        <v>38.299999999999997</v>
      </c>
    </row>
    <row r="5639" spans="2:12" x14ac:dyDescent="0.2">
      <c r="B5639" s="71" t="s">
        <v>7279</v>
      </c>
      <c r="C5639" s="72" t="s">
        <v>7278</v>
      </c>
      <c r="D5639" s="72" t="s">
        <v>9124</v>
      </c>
      <c r="E5639" s="72" t="s">
        <v>10118</v>
      </c>
      <c r="F5639" s="72" t="s">
        <v>9990</v>
      </c>
      <c r="G5639" s="116">
        <v>0</v>
      </c>
      <c r="H5639" s="73">
        <v>29.4</v>
      </c>
      <c r="I5639" s="70">
        <v>0</v>
      </c>
      <c r="J5639" s="74">
        <v>0</v>
      </c>
      <c r="K5639" s="73">
        <v>30.3</v>
      </c>
      <c r="L5639" s="75">
        <v>0</v>
      </c>
    </row>
    <row r="5640" spans="2:12" x14ac:dyDescent="0.2">
      <c r="B5640" s="71" t="s">
        <v>7279</v>
      </c>
      <c r="C5640" s="72" t="s">
        <v>7278</v>
      </c>
      <c r="D5640" s="72" t="s">
        <v>5667</v>
      </c>
      <c r="E5640" s="72" t="s">
        <v>10118</v>
      </c>
      <c r="F5640" s="72" t="s">
        <v>9983</v>
      </c>
      <c r="G5640" s="116">
        <v>3000</v>
      </c>
      <c r="H5640" s="73">
        <v>103</v>
      </c>
      <c r="I5640" s="70">
        <v>29.12</v>
      </c>
      <c r="J5640" s="74">
        <v>3000</v>
      </c>
      <c r="K5640" s="73">
        <v>103.5</v>
      </c>
      <c r="L5640" s="75">
        <v>28.985507246376802</v>
      </c>
    </row>
    <row r="5641" spans="2:12" x14ac:dyDescent="0.2">
      <c r="B5641" s="71" t="s">
        <v>7279</v>
      </c>
      <c r="C5641" s="72" t="s">
        <v>7278</v>
      </c>
      <c r="D5641" s="72" t="s">
        <v>5668</v>
      </c>
      <c r="E5641" s="72" t="s">
        <v>10118</v>
      </c>
      <c r="F5641" s="72" t="s">
        <v>9983</v>
      </c>
      <c r="G5641" s="116">
        <v>6441</v>
      </c>
      <c r="H5641" s="73">
        <v>130.6</v>
      </c>
      <c r="I5641" s="70">
        <v>49.31</v>
      </c>
      <c r="J5641" s="74">
        <v>7797</v>
      </c>
      <c r="K5641" s="73">
        <v>135.5</v>
      </c>
      <c r="L5641" s="75">
        <v>57.53</v>
      </c>
    </row>
    <row r="5642" spans="2:12" x14ac:dyDescent="0.2">
      <c r="B5642" s="71" t="s">
        <v>7279</v>
      </c>
      <c r="C5642" s="72" t="s">
        <v>7278</v>
      </c>
      <c r="D5642" s="72" t="s">
        <v>5669</v>
      </c>
      <c r="E5642" s="72" t="s">
        <v>10118</v>
      </c>
      <c r="F5642" s="72" t="s">
        <v>9983</v>
      </c>
      <c r="G5642" s="116">
        <v>16800</v>
      </c>
      <c r="H5642" s="73">
        <v>329.3</v>
      </c>
      <c r="I5642" s="70">
        <v>51.017309444275703</v>
      </c>
      <c r="J5642" s="74">
        <v>16800</v>
      </c>
      <c r="K5642" s="73">
        <v>332.1</v>
      </c>
      <c r="L5642" s="75">
        <v>50.58</v>
      </c>
    </row>
    <row r="5643" spans="2:12" x14ac:dyDescent="0.2">
      <c r="B5643" s="71" t="s">
        <v>7279</v>
      </c>
      <c r="C5643" s="72" t="s">
        <v>7278</v>
      </c>
      <c r="D5643" s="72" t="s">
        <v>5670</v>
      </c>
      <c r="E5643" s="72" t="s">
        <v>10118</v>
      </c>
      <c r="F5643" s="72" t="s">
        <v>9983</v>
      </c>
      <c r="G5643" s="116">
        <v>5864</v>
      </c>
      <c r="H5643" s="73">
        <v>245.3</v>
      </c>
      <c r="I5643" s="70">
        <v>23.9</v>
      </c>
      <c r="J5643" s="74">
        <v>5816</v>
      </c>
      <c r="K5643" s="73">
        <v>252.2</v>
      </c>
      <c r="L5643" s="75">
        <v>23.0610626486915</v>
      </c>
    </row>
    <row r="5644" spans="2:12" x14ac:dyDescent="0.2">
      <c r="B5644" s="71" t="s">
        <v>7279</v>
      </c>
      <c r="C5644" s="72" t="s">
        <v>7278</v>
      </c>
      <c r="D5644" s="72" t="s">
        <v>5671</v>
      </c>
      <c r="E5644" s="72" t="s">
        <v>10118</v>
      </c>
      <c r="F5644" s="72" t="s">
        <v>9983</v>
      </c>
      <c r="G5644" s="116">
        <v>5010</v>
      </c>
      <c r="H5644" s="73">
        <v>95.9</v>
      </c>
      <c r="I5644" s="70">
        <v>52.22</v>
      </c>
      <c r="J5644" s="74">
        <v>5260</v>
      </c>
      <c r="K5644" s="73">
        <v>94.4</v>
      </c>
      <c r="L5644" s="75">
        <v>55.73</v>
      </c>
    </row>
    <row r="5645" spans="2:12" x14ac:dyDescent="0.2">
      <c r="B5645" s="71" t="s">
        <v>7279</v>
      </c>
      <c r="C5645" s="72" t="s">
        <v>7278</v>
      </c>
      <c r="D5645" s="72" t="s">
        <v>4447</v>
      </c>
      <c r="E5645" s="72" t="s">
        <v>10118</v>
      </c>
      <c r="F5645" s="72" t="s">
        <v>9983</v>
      </c>
      <c r="G5645" s="116">
        <v>6375</v>
      </c>
      <c r="H5645" s="73">
        <v>203.7</v>
      </c>
      <c r="I5645" s="70">
        <v>31.2960235640648</v>
      </c>
      <c r="J5645" s="74">
        <v>6580</v>
      </c>
      <c r="K5645" s="73">
        <v>201.6</v>
      </c>
      <c r="L5645" s="75">
        <v>32.6388888888889</v>
      </c>
    </row>
    <row r="5646" spans="2:12" x14ac:dyDescent="0.2">
      <c r="B5646" s="71" t="s">
        <v>7279</v>
      </c>
      <c r="C5646" s="72" t="s">
        <v>7278</v>
      </c>
      <c r="D5646" s="72" t="s">
        <v>5672</v>
      </c>
      <c r="E5646" s="72" t="s">
        <v>10118</v>
      </c>
      <c r="F5646" s="72" t="s">
        <v>9983</v>
      </c>
      <c r="G5646" s="116">
        <v>18000</v>
      </c>
      <c r="H5646" s="73">
        <v>338.7</v>
      </c>
      <c r="I5646" s="70">
        <v>53.15</v>
      </c>
      <c r="J5646" s="74">
        <v>19500</v>
      </c>
      <c r="K5646" s="73">
        <v>336.9</v>
      </c>
      <c r="L5646" s="75">
        <v>57.87</v>
      </c>
    </row>
    <row r="5647" spans="2:12" x14ac:dyDescent="0.2">
      <c r="B5647" s="71" t="s">
        <v>7279</v>
      </c>
      <c r="C5647" s="72" t="s">
        <v>7278</v>
      </c>
      <c r="D5647" s="72" t="s">
        <v>5673</v>
      </c>
      <c r="E5647" s="72" t="s">
        <v>10118</v>
      </c>
      <c r="F5647" s="72" t="s">
        <v>9983</v>
      </c>
      <c r="G5647" s="116">
        <v>5000</v>
      </c>
      <c r="H5647" s="73">
        <v>73.400000000000006</v>
      </c>
      <c r="I5647" s="70">
        <v>68.099999999999994</v>
      </c>
      <c r="J5647" s="74">
        <v>5000</v>
      </c>
      <c r="K5647" s="73">
        <v>76.7</v>
      </c>
      <c r="L5647" s="75">
        <v>65.17</v>
      </c>
    </row>
    <row r="5648" spans="2:12" x14ac:dyDescent="0.2">
      <c r="B5648" s="71" t="s">
        <v>7279</v>
      </c>
      <c r="C5648" s="72" t="s">
        <v>7278</v>
      </c>
      <c r="D5648" s="72" t="s">
        <v>5674</v>
      </c>
      <c r="E5648" s="72" t="s">
        <v>10118</v>
      </c>
      <c r="F5648" s="72" t="s">
        <v>9983</v>
      </c>
      <c r="G5648" s="116">
        <v>60950</v>
      </c>
      <c r="H5648" s="73">
        <v>1013.4</v>
      </c>
      <c r="I5648" s="70">
        <v>60.144069469113902</v>
      </c>
      <c r="J5648" s="74">
        <v>62007</v>
      </c>
      <c r="K5648" s="73">
        <v>1025.7</v>
      </c>
      <c r="L5648" s="75">
        <v>60.453348932436398</v>
      </c>
    </row>
    <row r="5649" spans="2:12" x14ac:dyDescent="0.2">
      <c r="B5649" s="71" t="s">
        <v>7279</v>
      </c>
      <c r="C5649" s="72" t="s">
        <v>7278</v>
      </c>
      <c r="D5649" s="72" t="s">
        <v>9125</v>
      </c>
      <c r="E5649" s="72" t="s">
        <v>10118</v>
      </c>
      <c r="F5649" s="72" t="s">
        <v>9990</v>
      </c>
      <c r="G5649" s="116">
        <v>0</v>
      </c>
      <c r="H5649" s="73">
        <v>26</v>
      </c>
      <c r="I5649" s="70">
        <v>0</v>
      </c>
      <c r="J5649" s="74">
        <v>0</v>
      </c>
      <c r="K5649" s="73">
        <v>28.8</v>
      </c>
      <c r="L5649" s="75">
        <v>0</v>
      </c>
    </row>
    <row r="5650" spans="2:12" x14ac:dyDescent="0.2">
      <c r="B5650" s="71" t="s">
        <v>7279</v>
      </c>
      <c r="C5650" s="72" t="s">
        <v>7278</v>
      </c>
      <c r="D5650" s="72" t="s">
        <v>5675</v>
      </c>
      <c r="E5650" s="72" t="s">
        <v>10118</v>
      </c>
      <c r="F5650" s="72" t="s">
        <v>9983</v>
      </c>
      <c r="G5650" s="116">
        <v>15000</v>
      </c>
      <c r="H5650" s="73">
        <v>313.3</v>
      </c>
      <c r="I5650" s="70">
        <v>47.87</v>
      </c>
      <c r="J5650" s="74">
        <v>15000</v>
      </c>
      <c r="K5650" s="73">
        <v>310.39999999999998</v>
      </c>
      <c r="L5650" s="75">
        <v>48.31</v>
      </c>
    </row>
    <row r="5651" spans="2:12" x14ac:dyDescent="0.2">
      <c r="B5651" s="71" t="s">
        <v>7279</v>
      </c>
      <c r="C5651" s="72" t="s">
        <v>7278</v>
      </c>
      <c r="D5651" s="72" t="s">
        <v>5676</v>
      </c>
      <c r="E5651" s="72" t="s">
        <v>10118</v>
      </c>
      <c r="F5651" s="72" t="s">
        <v>9983</v>
      </c>
      <c r="G5651" s="116">
        <v>3500</v>
      </c>
      <c r="H5651" s="73">
        <v>54.9</v>
      </c>
      <c r="I5651" s="70">
        <v>63.77</v>
      </c>
      <c r="J5651" s="74">
        <v>3500</v>
      </c>
      <c r="K5651" s="73">
        <v>55.5</v>
      </c>
      <c r="L5651" s="75">
        <v>63.08</v>
      </c>
    </row>
    <row r="5652" spans="2:12" x14ac:dyDescent="0.2">
      <c r="B5652" s="71" t="s">
        <v>7279</v>
      </c>
      <c r="C5652" s="72" t="s">
        <v>7278</v>
      </c>
      <c r="D5652" s="72" t="s">
        <v>5677</v>
      </c>
      <c r="E5652" s="72" t="s">
        <v>10118</v>
      </c>
      <c r="F5652" s="72" t="s">
        <v>9983</v>
      </c>
      <c r="G5652" s="116">
        <v>3500</v>
      </c>
      <c r="H5652" s="73">
        <v>104.4</v>
      </c>
      <c r="I5652" s="70">
        <v>33.53</v>
      </c>
      <c r="J5652" s="74">
        <v>3500</v>
      </c>
      <c r="K5652" s="73">
        <v>104.2</v>
      </c>
      <c r="L5652" s="75">
        <v>33.58</v>
      </c>
    </row>
    <row r="5653" spans="2:12" x14ac:dyDescent="0.2">
      <c r="B5653" s="71" t="s">
        <v>7279</v>
      </c>
      <c r="C5653" s="72" t="s">
        <v>7278</v>
      </c>
      <c r="D5653" s="72" t="s">
        <v>5678</v>
      </c>
      <c r="E5653" s="72" t="s">
        <v>10118</v>
      </c>
      <c r="F5653" s="72" t="s">
        <v>9983</v>
      </c>
      <c r="G5653" s="116">
        <v>915</v>
      </c>
      <c r="H5653" s="73">
        <v>117.9</v>
      </c>
      <c r="I5653" s="70">
        <v>7.7608142493638699</v>
      </c>
      <c r="J5653" s="74">
        <v>978</v>
      </c>
      <c r="K5653" s="73">
        <v>120.7</v>
      </c>
      <c r="L5653" s="75">
        <v>8.1027340513670296</v>
      </c>
    </row>
    <row r="5654" spans="2:12" x14ac:dyDescent="0.2">
      <c r="B5654" s="71" t="s">
        <v>7279</v>
      </c>
      <c r="C5654" s="72" t="s">
        <v>7278</v>
      </c>
      <c r="D5654" s="72" t="s">
        <v>5679</v>
      </c>
      <c r="E5654" s="72" t="s">
        <v>10118</v>
      </c>
      <c r="F5654" s="72" t="s">
        <v>9983</v>
      </c>
      <c r="G5654" s="116">
        <v>4350</v>
      </c>
      <c r="H5654" s="73">
        <v>86.9</v>
      </c>
      <c r="I5654" s="70">
        <v>50.04</v>
      </c>
      <c r="J5654" s="74">
        <v>4331</v>
      </c>
      <c r="K5654" s="73">
        <v>84.9</v>
      </c>
      <c r="L5654" s="75">
        <v>51.02</v>
      </c>
    </row>
    <row r="5655" spans="2:12" x14ac:dyDescent="0.2">
      <c r="B5655" s="71" t="s">
        <v>7279</v>
      </c>
      <c r="C5655" s="72" t="s">
        <v>7278</v>
      </c>
      <c r="D5655" s="72" t="s">
        <v>5680</v>
      </c>
      <c r="E5655" s="72" t="s">
        <v>10118</v>
      </c>
      <c r="F5655" s="72" t="s">
        <v>9983</v>
      </c>
      <c r="G5655" s="116">
        <v>2500</v>
      </c>
      <c r="H5655" s="73">
        <v>98.2</v>
      </c>
      <c r="I5655" s="70">
        <v>25.458248472505101</v>
      </c>
      <c r="J5655" s="74">
        <v>2550</v>
      </c>
      <c r="K5655" s="73">
        <v>98</v>
      </c>
      <c r="L5655" s="75">
        <v>26.020408163265301</v>
      </c>
    </row>
    <row r="5656" spans="2:12" x14ac:dyDescent="0.2">
      <c r="B5656" s="71" t="s">
        <v>7279</v>
      </c>
      <c r="C5656" s="72" t="s">
        <v>7278</v>
      </c>
      <c r="D5656" s="72" t="s">
        <v>5681</v>
      </c>
      <c r="E5656" s="72" t="s">
        <v>10118</v>
      </c>
      <c r="F5656" s="72" t="s">
        <v>9983</v>
      </c>
      <c r="G5656" s="116">
        <v>8067</v>
      </c>
      <c r="H5656" s="73">
        <v>294.7</v>
      </c>
      <c r="I5656" s="70">
        <v>27.3736002714625</v>
      </c>
      <c r="J5656" s="74">
        <v>8067</v>
      </c>
      <c r="K5656" s="73">
        <v>302.5</v>
      </c>
      <c r="L5656" s="75">
        <v>26.66</v>
      </c>
    </row>
    <row r="5657" spans="2:12" x14ac:dyDescent="0.2">
      <c r="B5657" s="71" t="s">
        <v>7280</v>
      </c>
      <c r="C5657" s="72" t="s">
        <v>7341</v>
      </c>
      <c r="D5657" s="72" t="s">
        <v>5682</v>
      </c>
      <c r="E5657" s="72" t="s">
        <v>10120</v>
      </c>
      <c r="F5657" s="72" t="s">
        <v>9983</v>
      </c>
      <c r="G5657" s="116">
        <v>24000</v>
      </c>
      <c r="H5657" s="73">
        <v>414</v>
      </c>
      <c r="I5657" s="70">
        <v>57.971014492753604</v>
      </c>
      <c r="J5657" s="74">
        <v>26000</v>
      </c>
      <c r="K5657" s="73">
        <v>417.7</v>
      </c>
      <c r="L5657" s="75">
        <v>62.245630835527898</v>
      </c>
    </row>
    <row r="5658" spans="2:12" x14ac:dyDescent="0.2">
      <c r="B5658" s="71" t="s">
        <v>7280</v>
      </c>
      <c r="C5658" s="72" t="s">
        <v>7341</v>
      </c>
      <c r="D5658" s="72" t="s">
        <v>5683</v>
      </c>
      <c r="E5658" s="72" t="s">
        <v>10120</v>
      </c>
      <c r="F5658" s="72" t="s">
        <v>9983</v>
      </c>
      <c r="G5658" s="116">
        <v>114397</v>
      </c>
      <c r="H5658" s="73">
        <v>1899.7</v>
      </c>
      <c r="I5658" s="70">
        <v>60.2184555456125</v>
      </c>
      <c r="J5658" s="74">
        <v>125809</v>
      </c>
      <c r="K5658" s="73">
        <v>1907.9</v>
      </c>
      <c r="L5658" s="75">
        <v>65.941087059070199</v>
      </c>
    </row>
    <row r="5659" spans="2:12" x14ac:dyDescent="0.2">
      <c r="B5659" s="71" t="s">
        <v>7280</v>
      </c>
      <c r="C5659" s="72" t="s">
        <v>7341</v>
      </c>
      <c r="D5659" s="72" t="s">
        <v>5684</v>
      </c>
      <c r="E5659" s="72" t="s">
        <v>10120</v>
      </c>
      <c r="F5659" s="72" t="s">
        <v>9983</v>
      </c>
      <c r="G5659" s="116">
        <v>71873</v>
      </c>
      <c r="H5659" s="73">
        <v>991.1</v>
      </c>
      <c r="I5659" s="70">
        <v>72.518413883563696</v>
      </c>
      <c r="J5659" s="74">
        <v>74729</v>
      </c>
      <c r="K5659" s="73">
        <v>1043.8</v>
      </c>
      <c r="L5659" s="75">
        <v>71.593217091396795</v>
      </c>
    </row>
    <row r="5660" spans="2:12" x14ac:dyDescent="0.2">
      <c r="B5660" s="71" t="s">
        <v>7280</v>
      </c>
      <c r="C5660" s="72" t="s">
        <v>7341</v>
      </c>
      <c r="D5660" s="72" t="s">
        <v>5685</v>
      </c>
      <c r="E5660" s="72" t="s">
        <v>10120</v>
      </c>
      <c r="F5660" s="72" t="s">
        <v>9983</v>
      </c>
      <c r="G5660" s="116">
        <v>6500</v>
      </c>
      <c r="H5660" s="73">
        <v>160.4</v>
      </c>
      <c r="I5660" s="70">
        <v>40.523690773067301</v>
      </c>
      <c r="J5660" s="74">
        <v>7500</v>
      </c>
      <c r="K5660" s="73">
        <v>183.7</v>
      </c>
      <c r="L5660" s="75">
        <v>40.827436037016902</v>
      </c>
    </row>
    <row r="5661" spans="2:12" x14ac:dyDescent="0.2">
      <c r="B5661" s="71" t="s">
        <v>7280</v>
      </c>
      <c r="C5661" s="72" t="s">
        <v>7341</v>
      </c>
      <c r="D5661" s="72" t="s">
        <v>5686</v>
      </c>
      <c r="E5661" s="72" t="s">
        <v>10120</v>
      </c>
      <c r="F5661" s="72" t="s">
        <v>9983</v>
      </c>
      <c r="G5661" s="116">
        <v>37350</v>
      </c>
      <c r="H5661" s="73">
        <v>507</v>
      </c>
      <c r="I5661" s="70">
        <v>73.668639053254395</v>
      </c>
      <c r="J5661" s="74">
        <v>37555</v>
      </c>
      <c r="K5661" s="73">
        <v>499.8</v>
      </c>
      <c r="L5661" s="75">
        <v>75.140056022408999</v>
      </c>
    </row>
    <row r="5662" spans="2:12" x14ac:dyDescent="0.2">
      <c r="B5662" s="71" t="s">
        <v>7280</v>
      </c>
      <c r="C5662" s="72" t="s">
        <v>7341</v>
      </c>
      <c r="D5662" s="72" t="s">
        <v>5687</v>
      </c>
      <c r="E5662" s="72" t="s">
        <v>10120</v>
      </c>
      <c r="F5662" s="72" t="s">
        <v>9983</v>
      </c>
      <c r="G5662" s="116">
        <v>38000</v>
      </c>
      <c r="H5662" s="73">
        <v>522.6</v>
      </c>
      <c r="I5662" s="70">
        <v>72.713356295445806</v>
      </c>
      <c r="J5662" s="74">
        <v>38000</v>
      </c>
      <c r="K5662" s="73">
        <v>515.9</v>
      </c>
      <c r="L5662" s="75">
        <v>73.657685597984099</v>
      </c>
    </row>
    <row r="5663" spans="2:12" x14ac:dyDescent="0.2">
      <c r="B5663" s="71" t="s">
        <v>7280</v>
      </c>
      <c r="C5663" s="72" t="s">
        <v>7341</v>
      </c>
      <c r="D5663" s="72" t="s">
        <v>5688</v>
      </c>
      <c r="E5663" s="72" t="s">
        <v>10120</v>
      </c>
      <c r="F5663" s="72" t="s">
        <v>9983</v>
      </c>
      <c r="G5663" s="116">
        <v>3300</v>
      </c>
      <c r="H5663" s="73">
        <v>127.9</v>
      </c>
      <c r="I5663" s="70">
        <v>25.8014073494918</v>
      </c>
      <c r="J5663" s="74">
        <v>3500</v>
      </c>
      <c r="K5663" s="73">
        <v>130.30000000000001</v>
      </c>
      <c r="L5663" s="75">
        <v>26.861089792785901</v>
      </c>
    </row>
    <row r="5664" spans="2:12" x14ac:dyDescent="0.2">
      <c r="B5664" s="71" t="s">
        <v>7280</v>
      </c>
      <c r="C5664" s="72" t="s">
        <v>7341</v>
      </c>
      <c r="D5664" s="72" t="s">
        <v>4327</v>
      </c>
      <c r="E5664" s="72" t="s">
        <v>10120</v>
      </c>
      <c r="F5664" s="72" t="s">
        <v>9983</v>
      </c>
      <c r="G5664" s="116">
        <v>3000</v>
      </c>
      <c r="H5664" s="73">
        <v>254</v>
      </c>
      <c r="I5664" s="70">
        <v>11.8110236220472</v>
      </c>
      <c r="J5664" s="74">
        <v>3000</v>
      </c>
      <c r="K5664" s="73">
        <v>257.60000000000002</v>
      </c>
      <c r="L5664" s="75">
        <v>11.645962732919299</v>
      </c>
    </row>
    <row r="5665" spans="2:12" x14ac:dyDescent="0.2">
      <c r="B5665" s="71" t="s">
        <v>7280</v>
      </c>
      <c r="C5665" s="72" t="s">
        <v>7341</v>
      </c>
      <c r="D5665" s="72" t="s">
        <v>5689</v>
      </c>
      <c r="E5665" s="72" t="s">
        <v>10120</v>
      </c>
      <c r="F5665" s="72" t="s">
        <v>9983</v>
      </c>
      <c r="G5665" s="116">
        <v>1550</v>
      </c>
      <c r="H5665" s="73">
        <v>105.9</v>
      </c>
      <c r="I5665" s="70">
        <v>14.636449480642099</v>
      </c>
      <c r="J5665" s="74">
        <v>1600</v>
      </c>
      <c r="K5665" s="73">
        <v>106.7</v>
      </c>
      <c r="L5665" s="75">
        <v>14.995313964386099</v>
      </c>
    </row>
    <row r="5666" spans="2:12" x14ac:dyDescent="0.2">
      <c r="B5666" s="71" t="s">
        <v>7280</v>
      </c>
      <c r="C5666" s="72" t="s">
        <v>7341</v>
      </c>
      <c r="D5666" s="72" t="s">
        <v>5690</v>
      </c>
      <c r="E5666" s="72" t="s">
        <v>10120</v>
      </c>
      <c r="F5666" s="72" t="s">
        <v>9983</v>
      </c>
      <c r="G5666" s="116">
        <v>56452</v>
      </c>
      <c r="H5666" s="73">
        <v>905.5</v>
      </c>
      <c r="I5666" s="70">
        <v>62.343456653782397</v>
      </c>
      <c r="J5666" s="74">
        <v>57147</v>
      </c>
      <c r="K5666" s="73">
        <v>903.8</v>
      </c>
      <c r="L5666" s="75">
        <v>63.229696835583098</v>
      </c>
    </row>
    <row r="5667" spans="2:12" x14ac:dyDescent="0.2">
      <c r="B5667" s="71" t="s">
        <v>7280</v>
      </c>
      <c r="C5667" s="72" t="s">
        <v>7341</v>
      </c>
      <c r="D5667" s="72" t="s">
        <v>5691</v>
      </c>
      <c r="E5667" s="72" t="s">
        <v>10120</v>
      </c>
      <c r="F5667" s="72" t="s">
        <v>9983</v>
      </c>
      <c r="G5667" s="116">
        <v>3700</v>
      </c>
      <c r="H5667" s="73">
        <v>185.2</v>
      </c>
      <c r="I5667" s="70">
        <v>19.978401727861801</v>
      </c>
      <c r="J5667" s="74">
        <v>3700</v>
      </c>
      <c r="K5667" s="73">
        <v>186.5</v>
      </c>
      <c r="L5667" s="75">
        <v>19.839142091152802</v>
      </c>
    </row>
    <row r="5668" spans="2:12" x14ac:dyDescent="0.2">
      <c r="B5668" s="71" t="s">
        <v>7280</v>
      </c>
      <c r="C5668" s="72" t="s">
        <v>7341</v>
      </c>
      <c r="D5668" s="72" t="s">
        <v>5692</v>
      </c>
      <c r="E5668" s="72" t="s">
        <v>10120</v>
      </c>
      <c r="F5668" s="72" t="s">
        <v>9983</v>
      </c>
      <c r="G5668" s="116">
        <v>13500</v>
      </c>
      <c r="H5668" s="73">
        <v>362.1</v>
      </c>
      <c r="I5668" s="70">
        <v>37.282518641259301</v>
      </c>
      <c r="J5668" s="74">
        <v>13905</v>
      </c>
      <c r="K5668" s="73">
        <v>363.8</v>
      </c>
      <c r="L5668" s="75">
        <v>38.221550302363902</v>
      </c>
    </row>
    <row r="5669" spans="2:12" x14ac:dyDescent="0.2">
      <c r="B5669" s="71" t="s">
        <v>7280</v>
      </c>
      <c r="C5669" s="72" t="s">
        <v>7341</v>
      </c>
      <c r="D5669" s="72" t="s">
        <v>5693</v>
      </c>
      <c r="E5669" s="72" t="s">
        <v>10120</v>
      </c>
      <c r="F5669" s="72" t="s">
        <v>9983</v>
      </c>
      <c r="G5669" s="116">
        <v>263075</v>
      </c>
      <c r="H5669" s="73">
        <v>7510.7</v>
      </c>
      <c r="I5669" s="70">
        <v>35.026695248112702</v>
      </c>
      <c r="J5669" s="74">
        <v>296262</v>
      </c>
      <c r="K5669" s="73">
        <v>7548.4</v>
      </c>
      <c r="L5669" s="75">
        <v>39.248317524243603</v>
      </c>
    </row>
    <row r="5670" spans="2:12" x14ac:dyDescent="0.2">
      <c r="B5670" s="71" t="s">
        <v>7280</v>
      </c>
      <c r="C5670" s="72" t="s">
        <v>7341</v>
      </c>
      <c r="D5670" s="72" t="s">
        <v>5694</v>
      </c>
      <c r="E5670" s="72" t="s">
        <v>10120</v>
      </c>
      <c r="F5670" s="72" t="s">
        <v>9983</v>
      </c>
      <c r="G5670" s="116">
        <v>99336</v>
      </c>
      <c r="H5670" s="73">
        <v>1313.8</v>
      </c>
      <c r="I5670" s="70">
        <v>75.609681838940503</v>
      </c>
      <c r="J5670" s="74">
        <v>101831</v>
      </c>
      <c r="K5670" s="73">
        <v>1346.8</v>
      </c>
      <c r="L5670" s="75">
        <v>75.609593109593106</v>
      </c>
    </row>
    <row r="5671" spans="2:12" x14ac:dyDescent="0.2">
      <c r="B5671" s="71" t="s">
        <v>7280</v>
      </c>
      <c r="C5671" s="72" t="s">
        <v>7341</v>
      </c>
      <c r="D5671" s="72" t="s">
        <v>5695</v>
      </c>
      <c r="E5671" s="72" t="s">
        <v>10120</v>
      </c>
      <c r="F5671" s="72" t="s">
        <v>9983</v>
      </c>
      <c r="G5671" s="116">
        <v>8599</v>
      </c>
      <c r="H5671" s="73">
        <v>375.7</v>
      </c>
      <c r="I5671" s="70">
        <v>22.8879425073197</v>
      </c>
      <c r="J5671" s="74">
        <v>8663</v>
      </c>
      <c r="K5671" s="73">
        <v>374.7</v>
      </c>
      <c r="L5671" s="75">
        <v>23.119829196690699</v>
      </c>
    </row>
    <row r="5672" spans="2:12" x14ac:dyDescent="0.2">
      <c r="B5672" s="71" t="s">
        <v>7280</v>
      </c>
      <c r="C5672" s="72" t="s">
        <v>7341</v>
      </c>
      <c r="D5672" s="72" t="s">
        <v>5696</v>
      </c>
      <c r="E5672" s="72" t="s">
        <v>10120</v>
      </c>
      <c r="F5672" s="72" t="s">
        <v>9983</v>
      </c>
      <c r="G5672" s="116">
        <v>22000</v>
      </c>
      <c r="H5672" s="73">
        <v>348.1</v>
      </c>
      <c r="I5672" s="70">
        <v>63.200229819017501</v>
      </c>
      <c r="J5672" s="74">
        <v>22000</v>
      </c>
      <c r="K5672" s="73">
        <v>348.9</v>
      </c>
      <c r="L5672" s="75">
        <v>63.055316709658896</v>
      </c>
    </row>
    <row r="5673" spans="2:12" x14ac:dyDescent="0.2">
      <c r="B5673" s="71" t="s">
        <v>7280</v>
      </c>
      <c r="C5673" s="72" t="s">
        <v>7341</v>
      </c>
      <c r="D5673" s="72" t="s">
        <v>5479</v>
      </c>
      <c r="E5673" s="72" t="s">
        <v>10120</v>
      </c>
      <c r="F5673" s="72" t="s">
        <v>9983</v>
      </c>
      <c r="G5673" s="116">
        <v>62275</v>
      </c>
      <c r="H5673" s="73">
        <v>1054.8</v>
      </c>
      <c r="I5673" s="70">
        <v>59.039628365566898</v>
      </c>
      <c r="J5673" s="74">
        <v>65085</v>
      </c>
      <c r="K5673" s="73">
        <v>1060</v>
      </c>
      <c r="L5673" s="75">
        <v>61.400943396226403</v>
      </c>
    </row>
    <row r="5674" spans="2:12" x14ac:dyDescent="0.2">
      <c r="B5674" s="71" t="s">
        <v>7280</v>
      </c>
      <c r="C5674" s="72" t="s">
        <v>7341</v>
      </c>
      <c r="D5674" s="72" t="s">
        <v>5697</v>
      </c>
      <c r="E5674" s="72" t="s">
        <v>10120</v>
      </c>
      <c r="F5674" s="72" t="s">
        <v>9983</v>
      </c>
      <c r="G5674" s="116">
        <v>5844</v>
      </c>
      <c r="H5674" s="73">
        <v>163.4</v>
      </c>
      <c r="I5674" s="70">
        <v>35.764993880048998</v>
      </c>
      <c r="J5674" s="74">
        <v>5500</v>
      </c>
      <c r="K5674" s="73">
        <v>162.80000000000001</v>
      </c>
      <c r="L5674" s="75">
        <v>33.783783783783797</v>
      </c>
    </row>
    <row r="5675" spans="2:12" x14ac:dyDescent="0.2">
      <c r="B5675" s="71" t="s">
        <v>7280</v>
      </c>
      <c r="C5675" s="72" t="s">
        <v>7341</v>
      </c>
      <c r="D5675" s="72" t="s">
        <v>6634</v>
      </c>
      <c r="E5675" s="72" t="s">
        <v>10120</v>
      </c>
      <c r="F5675" s="72" t="s">
        <v>9983</v>
      </c>
      <c r="G5675" s="116">
        <v>42000</v>
      </c>
      <c r="H5675" s="73">
        <v>591.5</v>
      </c>
      <c r="I5675" s="70">
        <v>71.0059171597633</v>
      </c>
      <c r="J5675" s="74">
        <v>42000</v>
      </c>
      <c r="K5675" s="73">
        <v>602.70000000000005</v>
      </c>
      <c r="L5675" s="75">
        <v>69.686411149825801</v>
      </c>
    </row>
    <row r="5676" spans="2:12" x14ac:dyDescent="0.2">
      <c r="B5676" s="71" t="s">
        <v>7280</v>
      </c>
      <c r="C5676" s="72" t="s">
        <v>7341</v>
      </c>
      <c r="D5676" s="72" t="s">
        <v>6635</v>
      </c>
      <c r="E5676" s="72" t="s">
        <v>10120</v>
      </c>
      <c r="F5676" s="72" t="s">
        <v>9983</v>
      </c>
      <c r="G5676" s="116">
        <v>9200</v>
      </c>
      <c r="H5676" s="73">
        <v>175.7</v>
      </c>
      <c r="I5676" s="70">
        <v>52.361980648833203</v>
      </c>
      <c r="J5676" s="74">
        <v>10700</v>
      </c>
      <c r="K5676" s="73">
        <v>176.9</v>
      </c>
      <c r="L5676" s="75">
        <v>60.486150367439201</v>
      </c>
    </row>
    <row r="5677" spans="2:12" x14ac:dyDescent="0.2">
      <c r="B5677" s="71" t="s">
        <v>7280</v>
      </c>
      <c r="C5677" s="72" t="s">
        <v>7341</v>
      </c>
      <c r="D5677" s="72" t="s">
        <v>6636</v>
      </c>
      <c r="E5677" s="72" t="s">
        <v>10120</v>
      </c>
      <c r="F5677" s="72" t="s">
        <v>9983</v>
      </c>
      <c r="G5677" s="116">
        <v>56000</v>
      </c>
      <c r="H5677" s="73">
        <v>975</v>
      </c>
      <c r="I5677" s="70">
        <v>57.435897435897402</v>
      </c>
      <c r="J5677" s="74">
        <v>61000</v>
      </c>
      <c r="K5677" s="73">
        <v>1008.8</v>
      </c>
      <c r="L5677" s="75">
        <v>60.467882632831099</v>
      </c>
    </row>
    <row r="5678" spans="2:12" x14ac:dyDescent="0.2">
      <c r="B5678" s="71" t="s">
        <v>7280</v>
      </c>
      <c r="C5678" s="72" t="s">
        <v>7341</v>
      </c>
      <c r="D5678" s="72" t="s">
        <v>6637</v>
      </c>
      <c r="E5678" s="72" t="s">
        <v>10120</v>
      </c>
      <c r="F5678" s="72" t="s">
        <v>9983</v>
      </c>
      <c r="G5678" s="116">
        <v>141890</v>
      </c>
      <c r="H5678" s="73">
        <v>2532</v>
      </c>
      <c r="I5678" s="70">
        <v>56.038704581358601</v>
      </c>
      <c r="J5678" s="74">
        <v>145000</v>
      </c>
      <c r="K5678" s="73">
        <v>2561.8000000000002</v>
      </c>
      <c r="L5678" s="75">
        <v>56.600827543133697</v>
      </c>
    </row>
    <row r="5679" spans="2:12" x14ac:dyDescent="0.2">
      <c r="B5679" s="71" t="s">
        <v>7280</v>
      </c>
      <c r="C5679" s="72" t="s">
        <v>7341</v>
      </c>
      <c r="D5679" s="72" t="s">
        <v>3973</v>
      </c>
      <c r="E5679" s="72" t="s">
        <v>10120</v>
      </c>
      <c r="F5679" s="72" t="s">
        <v>9983</v>
      </c>
      <c r="G5679" s="116">
        <v>2500</v>
      </c>
      <c r="H5679" s="73">
        <v>94.4</v>
      </c>
      <c r="I5679" s="70">
        <v>26.483050847457601</v>
      </c>
      <c r="J5679" s="74">
        <v>2500</v>
      </c>
      <c r="K5679" s="73">
        <v>93.2</v>
      </c>
      <c r="L5679" s="75">
        <v>26.824034334763901</v>
      </c>
    </row>
    <row r="5680" spans="2:12" x14ac:dyDescent="0.2">
      <c r="B5680" s="71" t="s">
        <v>7280</v>
      </c>
      <c r="C5680" s="72" t="s">
        <v>7341</v>
      </c>
      <c r="D5680" s="72" t="s">
        <v>3974</v>
      </c>
      <c r="E5680" s="72" t="s">
        <v>10120</v>
      </c>
      <c r="F5680" s="72" t="s">
        <v>9983</v>
      </c>
      <c r="G5680" s="116">
        <v>457606</v>
      </c>
      <c r="H5680" s="73">
        <v>5974.7</v>
      </c>
      <c r="I5680" s="70">
        <v>76.590623797010693</v>
      </c>
      <c r="J5680" s="74">
        <v>457606</v>
      </c>
      <c r="K5680" s="73">
        <v>6003</v>
      </c>
      <c r="L5680" s="75">
        <v>76.229551890721297</v>
      </c>
    </row>
    <row r="5681" spans="2:12" x14ac:dyDescent="0.2">
      <c r="B5681" s="71" t="s">
        <v>7280</v>
      </c>
      <c r="C5681" s="72" t="s">
        <v>7341</v>
      </c>
      <c r="D5681" s="72" t="s">
        <v>3975</v>
      </c>
      <c r="E5681" s="72" t="s">
        <v>10120</v>
      </c>
      <c r="F5681" s="72" t="s">
        <v>9983</v>
      </c>
      <c r="G5681" s="116">
        <v>87500</v>
      </c>
      <c r="H5681" s="73">
        <v>1696</v>
      </c>
      <c r="I5681" s="70">
        <v>51.591981132075503</v>
      </c>
      <c r="J5681" s="74">
        <v>91700</v>
      </c>
      <c r="K5681" s="73">
        <v>1707.9</v>
      </c>
      <c r="L5681" s="75">
        <v>53.691668130452598</v>
      </c>
    </row>
    <row r="5682" spans="2:12" x14ac:dyDescent="0.2">
      <c r="B5682" s="71" t="s">
        <v>7280</v>
      </c>
      <c r="C5682" s="72" t="s">
        <v>7341</v>
      </c>
      <c r="D5682" s="72" t="s">
        <v>3976</v>
      </c>
      <c r="E5682" s="72" t="s">
        <v>10120</v>
      </c>
      <c r="F5682" s="72" t="s">
        <v>9983</v>
      </c>
      <c r="G5682" s="116">
        <v>19087</v>
      </c>
      <c r="H5682" s="73">
        <v>425.1</v>
      </c>
      <c r="I5682" s="70">
        <v>44.900023523876698</v>
      </c>
      <c r="J5682" s="74">
        <v>19630</v>
      </c>
      <c r="K5682" s="73">
        <v>437.2</v>
      </c>
      <c r="L5682" s="75">
        <v>44.899359560841702</v>
      </c>
    </row>
    <row r="5683" spans="2:12" x14ac:dyDescent="0.2">
      <c r="B5683" s="71" t="s">
        <v>7280</v>
      </c>
      <c r="C5683" s="72" t="s">
        <v>7341</v>
      </c>
      <c r="D5683" s="72" t="s">
        <v>6640</v>
      </c>
      <c r="E5683" s="72" t="s">
        <v>10120</v>
      </c>
      <c r="F5683" s="72" t="s">
        <v>9983</v>
      </c>
      <c r="G5683" s="116">
        <v>267611</v>
      </c>
      <c r="H5683" s="73">
        <v>9764.7999999999993</v>
      </c>
      <c r="I5683" s="70">
        <v>27.405681631984301</v>
      </c>
      <c r="J5683" s="74">
        <v>257913</v>
      </c>
      <c r="K5683" s="73">
        <v>9953.2999999999993</v>
      </c>
      <c r="L5683" s="75">
        <v>25.912310489988201</v>
      </c>
    </row>
    <row r="5684" spans="2:12" x14ac:dyDescent="0.2">
      <c r="B5684" s="71" t="s">
        <v>7280</v>
      </c>
      <c r="C5684" s="72" t="s">
        <v>7341</v>
      </c>
      <c r="D5684" s="72" t="s">
        <v>4531</v>
      </c>
      <c r="E5684" s="72" t="s">
        <v>10120</v>
      </c>
      <c r="F5684" s="72" t="s">
        <v>9983</v>
      </c>
      <c r="G5684" s="116">
        <v>4623</v>
      </c>
      <c r="H5684" s="73">
        <v>126.1</v>
      </c>
      <c r="I5684" s="70">
        <v>36.6613798572562</v>
      </c>
      <c r="J5684" s="74">
        <v>6360</v>
      </c>
      <c r="K5684" s="73">
        <v>127.1</v>
      </c>
      <c r="L5684" s="75">
        <v>50.0393391030685</v>
      </c>
    </row>
    <row r="5685" spans="2:12" x14ac:dyDescent="0.2">
      <c r="B5685" s="71" t="s">
        <v>7280</v>
      </c>
      <c r="C5685" s="72" t="s">
        <v>7341</v>
      </c>
      <c r="D5685" s="72" t="s">
        <v>3977</v>
      </c>
      <c r="E5685" s="72" t="s">
        <v>10120</v>
      </c>
      <c r="F5685" s="72" t="s">
        <v>9983</v>
      </c>
      <c r="G5685" s="116">
        <v>16335</v>
      </c>
      <c r="H5685" s="73">
        <v>1089</v>
      </c>
      <c r="I5685" s="70">
        <v>15</v>
      </c>
      <c r="J5685" s="74">
        <v>16335</v>
      </c>
      <c r="K5685" s="73">
        <v>1105.5999999999999</v>
      </c>
      <c r="L5685" s="75">
        <v>14.7747829232996</v>
      </c>
    </row>
    <row r="5686" spans="2:12" x14ac:dyDescent="0.2">
      <c r="B5686" s="71" t="s">
        <v>7280</v>
      </c>
      <c r="C5686" s="72" t="s">
        <v>7341</v>
      </c>
      <c r="D5686" s="72" t="s">
        <v>3978</v>
      </c>
      <c r="E5686" s="72" t="s">
        <v>10120</v>
      </c>
      <c r="F5686" s="72" t="s">
        <v>9983</v>
      </c>
      <c r="G5686" s="116">
        <v>6733</v>
      </c>
      <c r="H5686" s="73">
        <v>446.2</v>
      </c>
      <c r="I5686" s="70">
        <v>15.0896458987001</v>
      </c>
      <c r="J5686" s="74">
        <v>6800</v>
      </c>
      <c r="K5686" s="73">
        <v>452.5</v>
      </c>
      <c r="L5686" s="75">
        <v>15.0276243093923</v>
      </c>
    </row>
    <row r="5687" spans="2:12" x14ac:dyDescent="0.2">
      <c r="B5687" s="71" t="s">
        <v>7280</v>
      </c>
      <c r="C5687" s="72" t="s">
        <v>7341</v>
      </c>
      <c r="D5687" s="72" t="s">
        <v>3979</v>
      </c>
      <c r="E5687" s="72" t="s">
        <v>10120</v>
      </c>
      <c r="F5687" s="72" t="s">
        <v>9983</v>
      </c>
      <c r="G5687" s="116">
        <v>3016</v>
      </c>
      <c r="H5687" s="73">
        <v>136.4</v>
      </c>
      <c r="I5687" s="70">
        <v>22.111436950146601</v>
      </c>
      <c r="J5687" s="74">
        <v>4107</v>
      </c>
      <c r="K5687" s="73">
        <v>135.6</v>
      </c>
      <c r="L5687" s="75">
        <v>30.287610619469</v>
      </c>
    </row>
    <row r="5688" spans="2:12" x14ac:dyDescent="0.2">
      <c r="B5688" s="71" t="s">
        <v>7280</v>
      </c>
      <c r="C5688" s="72" t="s">
        <v>7341</v>
      </c>
      <c r="D5688" s="72" t="s">
        <v>3980</v>
      </c>
      <c r="E5688" s="72" t="s">
        <v>10120</v>
      </c>
      <c r="F5688" s="72" t="s">
        <v>9983</v>
      </c>
      <c r="G5688" s="116">
        <v>5000</v>
      </c>
      <c r="H5688" s="73">
        <v>141.19999999999999</v>
      </c>
      <c r="I5688" s="70">
        <v>35.410764872521199</v>
      </c>
      <c r="J5688" s="74">
        <v>5000</v>
      </c>
      <c r="K5688" s="73">
        <v>141.80000000000001</v>
      </c>
      <c r="L5688" s="75">
        <v>35.260930888575501</v>
      </c>
    </row>
    <row r="5689" spans="2:12" x14ac:dyDescent="0.2">
      <c r="B5689" s="71" t="s">
        <v>7280</v>
      </c>
      <c r="C5689" s="72" t="s">
        <v>7341</v>
      </c>
      <c r="D5689" s="72" t="s">
        <v>3981</v>
      </c>
      <c r="E5689" s="72" t="s">
        <v>10120</v>
      </c>
      <c r="F5689" s="72" t="s">
        <v>9983</v>
      </c>
      <c r="G5689" s="116">
        <v>1374117</v>
      </c>
      <c r="H5689" s="73">
        <v>23582.1</v>
      </c>
      <c r="I5689" s="70">
        <v>58.269492538832402</v>
      </c>
      <c r="J5689" s="74">
        <v>1389396</v>
      </c>
      <c r="K5689" s="73">
        <v>23842.400000000001</v>
      </c>
      <c r="L5689" s="75">
        <v>58.274167030164698</v>
      </c>
    </row>
    <row r="5690" spans="2:12" x14ac:dyDescent="0.2">
      <c r="B5690" s="71" t="s">
        <v>7280</v>
      </c>
      <c r="C5690" s="72" t="s">
        <v>7341</v>
      </c>
      <c r="D5690" s="72" t="s">
        <v>3982</v>
      </c>
      <c r="E5690" s="72" t="s">
        <v>10120</v>
      </c>
      <c r="F5690" s="72" t="s">
        <v>9983</v>
      </c>
      <c r="G5690" s="116">
        <v>7500</v>
      </c>
      <c r="H5690" s="73">
        <v>545.1</v>
      </c>
      <c r="I5690" s="70">
        <v>13.7589433131535</v>
      </c>
      <c r="J5690" s="74">
        <v>10000</v>
      </c>
      <c r="K5690" s="73">
        <v>547.70000000000005</v>
      </c>
      <c r="L5690" s="75">
        <v>18.2581705313128</v>
      </c>
    </row>
    <row r="5691" spans="2:12" x14ac:dyDescent="0.2">
      <c r="B5691" s="71" t="s">
        <v>7280</v>
      </c>
      <c r="C5691" s="72" t="s">
        <v>7341</v>
      </c>
      <c r="D5691" s="72" t="s">
        <v>3983</v>
      </c>
      <c r="E5691" s="72" t="s">
        <v>10120</v>
      </c>
      <c r="F5691" s="72" t="s">
        <v>9983</v>
      </c>
      <c r="G5691" s="116">
        <v>20500</v>
      </c>
      <c r="H5691" s="73">
        <v>965.3</v>
      </c>
      <c r="I5691" s="70">
        <v>21.236921164404801</v>
      </c>
      <c r="J5691" s="74">
        <v>21000</v>
      </c>
      <c r="K5691" s="73">
        <v>966.6</v>
      </c>
      <c r="L5691" s="75">
        <v>21.725636250775899</v>
      </c>
    </row>
    <row r="5692" spans="2:12" x14ac:dyDescent="0.2">
      <c r="B5692" s="71" t="s">
        <v>7280</v>
      </c>
      <c r="C5692" s="72" t="s">
        <v>7341</v>
      </c>
      <c r="D5692" s="72" t="s">
        <v>3984</v>
      </c>
      <c r="E5692" s="72" t="s">
        <v>10120</v>
      </c>
      <c r="F5692" s="72" t="s">
        <v>9983</v>
      </c>
      <c r="G5692" s="116">
        <v>118000</v>
      </c>
      <c r="H5692" s="73">
        <v>1886.6</v>
      </c>
      <c r="I5692" s="70">
        <v>62.546379730732497</v>
      </c>
      <c r="J5692" s="74">
        <v>122000</v>
      </c>
      <c r="K5692" s="73">
        <v>1897.5</v>
      </c>
      <c r="L5692" s="75">
        <v>64.295125164690404</v>
      </c>
    </row>
    <row r="5693" spans="2:12" x14ac:dyDescent="0.2">
      <c r="B5693" s="71" t="s">
        <v>7280</v>
      </c>
      <c r="C5693" s="72" t="s">
        <v>7341</v>
      </c>
      <c r="D5693" s="72" t="s">
        <v>3985</v>
      </c>
      <c r="E5693" s="72" t="s">
        <v>10120</v>
      </c>
      <c r="F5693" s="72" t="s">
        <v>9983</v>
      </c>
      <c r="G5693" s="116">
        <v>34200</v>
      </c>
      <c r="H5693" s="73">
        <v>1129</v>
      </c>
      <c r="I5693" s="70">
        <v>30.292294065544699</v>
      </c>
      <c r="J5693" s="74">
        <v>34200</v>
      </c>
      <c r="K5693" s="73">
        <v>1130.7</v>
      </c>
      <c r="L5693" s="75">
        <v>30.2467498010082</v>
      </c>
    </row>
    <row r="5694" spans="2:12" x14ac:dyDescent="0.2">
      <c r="B5694" s="71" t="s">
        <v>7280</v>
      </c>
      <c r="C5694" s="72" t="s">
        <v>7341</v>
      </c>
      <c r="D5694" s="72" t="s">
        <v>3986</v>
      </c>
      <c r="E5694" s="72" t="s">
        <v>10120</v>
      </c>
      <c r="F5694" s="72" t="s">
        <v>9983</v>
      </c>
      <c r="G5694" s="116">
        <v>90452</v>
      </c>
      <c r="H5694" s="73">
        <v>1184.4000000000001</v>
      </c>
      <c r="I5694" s="70">
        <v>76.3694697737251</v>
      </c>
      <c r="J5694" s="74">
        <v>90025</v>
      </c>
      <c r="K5694" s="73">
        <v>1178.8</v>
      </c>
      <c r="L5694" s="75">
        <v>76.370037326094305</v>
      </c>
    </row>
    <row r="5695" spans="2:12" x14ac:dyDescent="0.2">
      <c r="B5695" s="71" t="s">
        <v>7280</v>
      </c>
      <c r="C5695" s="72" t="s">
        <v>7341</v>
      </c>
      <c r="D5695" s="72" t="s">
        <v>3652</v>
      </c>
      <c r="E5695" s="72" t="s">
        <v>10120</v>
      </c>
      <c r="F5695" s="72" t="s">
        <v>9983</v>
      </c>
      <c r="G5695" s="116">
        <v>195000</v>
      </c>
      <c r="H5695" s="73">
        <v>2554.5</v>
      </c>
      <c r="I5695" s="70">
        <v>76.335877862595396</v>
      </c>
      <c r="J5695" s="74">
        <v>195000</v>
      </c>
      <c r="K5695" s="73">
        <v>2566.6</v>
      </c>
      <c r="L5695" s="75">
        <v>75.975999376607206</v>
      </c>
    </row>
    <row r="5696" spans="2:12" x14ac:dyDescent="0.2">
      <c r="B5696" s="71" t="s">
        <v>7282</v>
      </c>
      <c r="C5696" s="72" t="s">
        <v>7281</v>
      </c>
      <c r="D5696" s="72" t="s">
        <v>3987</v>
      </c>
      <c r="E5696" s="72" t="s">
        <v>10118</v>
      </c>
      <c r="F5696" s="72" t="s">
        <v>9983</v>
      </c>
      <c r="G5696" s="116">
        <v>19000</v>
      </c>
      <c r="H5696" s="73">
        <v>577.32000000000005</v>
      </c>
      <c r="I5696" s="70">
        <v>32.910690778077999</v>
      </c>
      <c r="J5696" s="74">
        <v>19000</v>
      </c>
      <c r="K5696" s="73">
        <v>584.37</v>
      </c>
      <c r="L5696" s="75">
        <v>32.513647175590798</v>
      </c>
    </row>
    <row r="5697" spans="2:12" x14ac:dyDescent="0.2">
      <c r="B5697" s="71" t="s">
        <v>7282</v>
      </c>
      <c r="C5697" s="72" t="s">
        <v>7281</v>
      </c>
      <c r="D5697" s="72" t="s">
        <v>3988</v>
      </c>
      <c r="E5697" s="72" t="s">
        <v>10118</v>
      </c>
      <c r="F5697" s="72" t="s">
        <v>9983</v>
      </c>
      <c r="G5697" s="116">
        <v>24291</v>
      </c>
      <c r="H5697" s="73">
        <v>818.96</v>
      </c>
      <c r="I5697" s="70">
        <v>29.6607892937384</v>
      </c>
      <c r="J5697" s="74">
        <v>24848</v>
      </c>
      <c r="K5697" s="73">
        <v>836.68</v>
      </c>
      <c r="L5697" s="75">
        <v>29.6983315006932</v>
      </c>
    </row>
    <row r="5698" spans="2:12" x14ac:dyDescent="0.2">
      <c r="B5698" s="71" t="s">
        <v>7282</v>
      </c>
      <c r="C5698" s="72" t="s">
        <v>7281</v>
      </c>
      <c r="D5698" s="72" t="s">
        <v>3989</v>
      </c>
      <c r="E5698" s="72" t="s">
        <v>10118</v>
      </c>
      <c r="F5698" s="72" t="s">
        <v>9983</v>
      </c>
      <c r="G5698" s="116">
        <v>1300</v>
      </c>
      <c r="H5698" s="73">
        <v>64.069999999999993</v>
      </c>
      <c r="I5698" s="70">
        <v>20.290307476197899</v>
      </c>
      <c r="J5698" s="74">
        <v>1415</v>
      </c>
      <c r="K5698" s="73">
        <v>65.739999999999995</v>
      </c>
      <c r="L5698" s="75">
        <v>21.524186188013399</v>
      </c>
    </row>
    <row r="5699" spans="2:12" x14ac:dyDescent="0.2">
      <c r="B5699" s="71" t="s">
        <v>7282</v>
      </c>
      <c r="C5699" s="72" t="s">
        <v>7281</v>
      </c>
      <c r="D5699" s="72" t="s">
        <v>3990</v>
      </c>
      <c r="E5699" s="72" t="s">
        <v>10118</v>
      </c>
      <c r="F5699" s="72" t="s">
        <v>9983</v>
      </c>
      <c r="G5699" s="116">
        <v>149270</v>
      </c>
      <c r="H5699" s="73">
        <v>2440.33</v>
      </c>
      <c r="I5699" s="70">
        <v>61.167956792728901</v>
      </c>
      <c r="J5699" s="74">
        <v>130762</v>
      </c>
      <c r="K5699" s="73">
        <v>2598.2399999999998</v>
      </c>
      <c r="L5699" s="75">
        <v>50.327144528604002</v>
      </c>
    </row>
    <row r="5700" spans="2:12" x14ac:dyDescent="0.2">
      <c r="B5700" s="71" t="s">
        <v>7282</v>
      </c>
      <c r="C5700" s="72" t="s">
        <v>7281</v>
      </c>
      <c r="D5700" s="72" t="s">
        <v>3991</v>
      </c>
      <c r="E5700" s="72" t="s">
        <v>10118</v>
      </c>
      <c r="F5700" s="72" t="s">
        <v>9983</v>
      </c>
      <c r="G5700" s="116">
        <v>10400</v>
      </c>
      <c r="H5700" s="73">
        <v>382.75</v>
      </c>
      <c r="I5700" s="70">
        <v>27.1717831482691</v>
      </c>
      <c r="J5700" s="74">
        <v>10400</v>
      </c>
      <c r="K5700" s="73">
        <v>383.02</v>
      </c>
      <c r="L5700" s="75">
        <v>27.152629105529702</v>
      </c>
    </row>
    <row r="5701" spans="2:12" x14ac:dyDescent="0.2">
      <c r="B5701" s="71" t="s">
        <v>7282</v>
      </c>
      <c r="C5701" s="72" t="s">
        <v>7281</v>
      </c>
      <c r="D5701" s="72" t="s">
        <v>3992</v>
      </c>
      <c r="E5701" s="72" t="s">
        <v>10118</v>
      </c>
      <c r="F5701" s="72" t="s">
        <v>9983</v>
      </c>
      <c r="G5701" s="116">
        <v>41000</v>
      </c>
      <c r="H5701" s="73">
        <v>486.7</v>
      </c>
      <c r="I5701" s="70">
        <v>84.240805424285995</v>
      </c>
      <c r="J5701" s="74">
        <v>44700</v>
      </c>
      <c r="K5701" s="73">
        <v>487.57</v>
      </c>
      <c r="L5701" s="75">
        <v>91.679143507598894</v>
      </c>
    </row>
    <row r="5702" spans="2:12" x14ac:dyDescent="0.2">
      <c r="B5702" s="71" t="s">
        <v>7282</v>
      </c>
      <c r="C5702" s="72" t="s">
        <v>7281</v>
      </c>
      <c r="D5702" s="72" t="s">
        <v>3993</v>
      </c>
      <c r="E5702" s="72" t="s">
        <v>10118</v>
      </c>
      <c r="F5702" s="72" t="s">
        <v>9983</v>
      </c>
      <c r="G5702" s="116">
        <v>10889</v>
      </c>
      <c r="H5702" s="73">
        <v>120.37</v>
      </c>
      <c r="I5702" s="70">
        <v>90.4627398853535</v>
      </c>
      <c r="J5702" s="74">
        <v>11500</v>
      </c>
      <c r="K5702" s="73">
        <v>123.3</v>
      </c>
      <c r="L5702" s="75">
        <v>93.268450932684502</v>
      </c>
    </row>
    <row r="5703" spans="2:12" x14ac:dyDescent="0.2">
      <c r="B5703" s="71" t="s">
        <v>7282</v>
      </c>
      <c r="C5703" s="72" t="s">
        <v>7281</v>
      </c>
      <c r="D5703" s="72" t="s">
        <v>8238</v>
      </c>
      <c r="E5703" s="72" t="s">
        <v>10118</v>
      </c>
      <c r="F5703" s="72" t="s">
        <v>9983</v>
      </c>
      <c r="G5703" s="116">
        <v>700</v>
      </c>
      <c r="H5703" s="73">
        <v>47.97</v>
      </c>
      <c r="I5703" s="70">
        <v>14.592453616843899</v>
      </c>
      <c r="J5703" s="74">
        <v>710</v>
      </c>
      <c r="K5703" s="73">
        <v>46.74</v>
      </c>
      <c r="L5703" s="75">
        <v>15.1904150620454</v>
      </c>
    </row>
    <row r="5704" spans="2:12" x14ac:dyDescent="0.2">
      <c r="B5704" s="71" t="s">
        <v>7282</v>
      </c>
      <c r="C5704" s="72" t="s">
        <v>7281</v>
      </c>
      <c r="D5704" s="72" t="s">
        <v>6303</v>
      </c>
      <c r="E5704" s="72" t="s">
        <v>10118</v>
      </c>
      <c r="F5704" s="72" t="s">
        <v>9990</v>
      </c>
      <c r="G5704" s="116">
        <v>0</v>
      </c>
      <c r="H5704" s="73">
        <v>76.930000000000007</v>
      </c>
      <c r="I5704" s="70">
        <v>0</v>
      </c>
      <c r="J5704" s="74">
        <v>0</v>
      </c>
      <c r="K5704" s="73">
        <v>79.33</v>
      </c>
      <c r="L5704" s="75">
        <v>0</v>
      </c>
    </row>
    <row r="5705" spans="2:12" x14ac:dyDescent="0.2">
      <c r="B5705" s="71" t="s">
        <v>7282</v>
      </c>
      <c r="C5705" s="72" t="s">
        <v>7281</v>
      </c>
      <c r="D5705" s="72" t="s">
        <v>6898</v>
      </c>
      <c r="E5705" s="72" t="s">
        <v>10118</v>
      </c>
      <c r="F5705" s="72" t="s">
        <v>9983</v>
      </c>
      <c r="G5705" s="116">
        <v>217838</v>
      </c>
      <c r="H5705" s="73">
        <v>2225.7800000000002</v>
      </c>
      <c r="I5705" s="70">
        <v>97.870409474431398</v>
      </c>
      <c r="J5705" s="74">
        <v>220510.56</v>
      </c>
      <c r="K5705" s="73">
        <v>2253.08</v>
      </c>
      <c r="L5705" s="75">
        <v>97.870719193282099</v>
      </c>
    </row>
    <row r="5706" spans="2:12" x14ac:dyDescent="0.2">
      <c r="B5706" s="71" t="s">
        <v>7282</v>
      </c>
      <c r="C5706" s="72" t="s">
        <v>7281</v>
      </c>
      <c r="D5706" s="72" t="s">
        <v>3994</v>
      </c>
      <c r="E5706" s="72" t="s">
        <v>10118</v>
      </c>
      <c r="F5706" s="72" t="s">
        <v>9983</v>
      </c>
      <c r="G5706" s="116">
        <v>15000</v>
      </c>
      <c r="H5706" s="73">
        <v>287.57</v>
      </c>
      <c r="I5706" s="70">
        <v>52.161212922071201</v>
      </c>
      <c r="J5706" s="74">
        <v>15000</v>
      </c>
      <c r="K5706" s="73">
        <v>292.14</v>
      </c>
      <c r="L5706" s="75">
        <v>51.345245430273202</v>
      </c>
    </row>
    <row r="5707" spans="2:12" x14ac:dyDescent="0.2">
      <c r="B5707" s="71" t="s">
        <v>7282</v>
      </c>
      <c r="C5707" s="72" t="s">
        <v>7281</v>
      </c>
      <c r="D5707" s="72" t="s">
        <v>7579</v>
      </c>
      <c r="E5707" s="72" t="s">
        <v>10118</v>
      </c>
      <c r="F5707" s="72" t="s">
        <v>9983</v>
      </c>
      <c r="G5707" s="116">
        <v>18636</v>
      </c>
      <c r="H5707" s="73">
        <v>471.4</v>
      </c>
      <c r="I5707" s="70">
        <v>39.533305048790801</v>
      </c>
      <c r="J5707" s="74">
        <v>25000</v>
      </c>
      <c r="K5707" s="73">
        <v>471.83</v>
      </c>
      <c r="L5707" s="75">
        <v>52.985185342178298</v>
      </c>
    </row>
    <row r="5708" spans="2:12" x14ac:dyDescent="0.2">
      <c r="B5708" s="71" t="s">
        <v>7282</v>
      </c>
      <c r="C5708" s="72" t="s">
        <v>7281</v>
      </c>
      <c r="D5708" s="72" t="s">
        <v>7580</v>
      </c>
      <c r="E5708" s="72" t="s">
        <v>10118</v>
      </c>
      <c r="F5708" s="72" t="s">
        <v>9983</v>
      </c>
      <c r="G5708" s="116">
        <v>23460</v>
      </c>
      <c r="H5708" s="73">
        <v>812.87</v>
      </c>
      <c r="I5708" s="70">
        <v>28.8607034335134</v>
      </c>
      <c r="J5708" s="74">
        <v>23460</v>
      </c>
      <c r="K5708" s="73">
        <v>824.06</v>
      </c>
      <c r="L5708" s="75">
        <v>28.468800815474602</v>
      </c>
    </row>
    <row r="5709" spans="2:12" x14ac:dyDescent="0.2">
      <c r="B5709" s="71" t="s">
        <v>7282</v>
      </c>
      <c r="C5709" s="72" t="s">
        <v>7281</v>
      </c>
      <c r="D5709" s="72" t="s">
        <v>7581</v>
      </c>
      <c r="E5709" s="72" t="s">
        <v>10118</v>
      </c>
      <c r="F5709" s="72" t="s">
        <v>9983</v>
      </c>
      <c r="G5709" s="116">
        <v>16210</v>
      </c>
      <c r="H5709" s="73">
        <v>627.42999999999995</v>
      </c>
      <c r="I5709" s="70">
        <v>25.8355513762491</v>
      </c>
      <c r="J5709" s="74">
        <v>15000</v>
      </c>
      <c r="K5709" s="73">
        <v>629.25</v>
      </c>
      <c r="L5709" s="75">
        <v>23.8379022646007</v>
      </c>
    </row>
    <row r="5710" spans="2:12" x14ac:dyDescent="0.2">
      <c r="B5710" s="71" t="s">
        <v>7282</v>
      </c>
      <c r="C5710" s="72" t="s">
        <v>7281</v>
      </c>
      <c r="D5710" s="72" t="s">
        <v>9126</v>
      </c>
      <c r="E5710" s="72" t="s">
        <v>10118</v>
      </c>
      <c r="F5710" s="72" t="s">
        <v>9990</v>
      </c>
      <c r="G5710" s="116">
        <v>0</v>
      </c>
      <c r="H5710" s="73">
        <v>54.58</v>
      </c>
      <c r="I5710" s="70">
        <v>0</v>
      </c>
      <c r="J5710" s="74">
        <v>0</v>
      </c>
      <c r="K5710" s="73">
        <v>55.02</v>
      </c>
      <c r="L5710" s="75">
        <v>0</v>
      </c>
    </row>
    <row r="5711" spans="2:12" x14ac:dyDescent="0.2">
      <c r="B5711" s="71" t="s">
        <v>7282</v>
      </c>
      <c r="C5711" s="72" t="s">
        <v>7281</v>
      </c>
      <c r="D5711" s="72" t="s">
        <v>7582</v>
      </c>
      <c r="E5711" s="72" t="s">
        <v>10118</v>
      </c>
      <c r="F5711" s="72" t="s">
        <v>9983</v>
      </c>
      <c r="G5711" s="116">
        <v>16941</v>
      </c>
      <c r="H5711" s="73">
        <v>516.16</v>
      </c>
      <c r="I5711" s="70">
        <v>32.821218226906403</v>
      </c>
      <c r="J5711" s="74">
        <v>16941</v>
      </c>
      <c r="K5711" s="73">
        <v>519.6</v>
      </c>
      <c r="L5711" s="75">
        <v>32.603926096997697</v>
      </c>
    </row>
    <row r="5712" spans="2:12" x14ac:dyDescent="0.2">
      <c r="B5712" s="71" t="s">
        <v>7282</v>
      </c>
      <c r="C5712" s="72" t="s">
        <v>7281</v>
      </c>
      <c r="D5712" s="72" t="s">
        <v>7583</v>
      </c>
      <c r="E5712" s="72" t="s">
        <v>10118</v>
      </c>
      <c r="F5712" s="72" t="s">
        <v>9983</v>
      </c>
      <c r="G5712" s="116">
        <v>86291</v>
      </c>
      <c r="H5712" s="73">
        <v>1015.79</v>
      </c>
      <c r="I5712" s="70">
        <v>84.949645103810795</v>
      </c>
      <c r="J5712" s="74">
        <v>88500</v>
      </c>
      <c r="K5712" s="73">
        <v>1028.3499999999999</v>
      </c>
      <c r="L5712" s="75">
        <v>86.060193513881501</v>
      </c>
    </row>
    <row r="5713" spans="2:12" x14ac:dyDescent="0.2">
      <c r="B5713" s="71" t="s">
        <v>7282</v>
      </c>
      <c r="C5713" s="72" t="s">
        <v>7281</v>
      </c>
      <c r="D5713" s="72" t="s">
        <v>7584</v>
      </c>
      <c r="E5713" s="72" t="s">
        <v>10118</v>
      </c>
      <c r="F5713" s="72" t="s">
        <v>9983</v>
      </c>
      <c r="G5713" s="116">
        <v>26517</v>
      </c>
      <c r="H5713" s="73">
        <v>2308.23</v>
      </c>
      <c r="I5713" s="70">
        <v>11.488023290573301</v>
      </c>
      <c r="J5713" s="74">
        <v>26978</v>
      </c>
      <c r="K5713" s="73">
        <v>2332.3200000000002</v>
      </c>
      <c r="L5713" s="75">
        <v>11.567023393016401</v>
      </c>
    </row>
    <row r="5714" spans="2:12" x14ac:dyDescent="0.2">
      <c r="B5714" s="71" t="s">
        <v>7282</v>
      </c>
      <c r="C5714" s="72" t="s">
        <v>7281</v>
      </c>
      <c r="D5714" s="72" t="s">
        <v>7585</v>
      </c>
      <c r="E5714" s="72" t="s">
        <v>10118</v>
      </c>
      <c r="F5714" s="72" t="s">
        <v>9983</v>
      </c>
      <c r="G5714" s="116">
        <v>4721</v>
      </c>
      <c r="H5714" s="73">
        <v>138.75</v>
      </c>
      <c r="I5714" s="70">
        <v>34.025225225225199</v>
      </c>
      <c r="J5714" s="74">
        <v>7995</v>
      </c>
      <c r="K5714" s="73">
        <v>137.21</v>
      </c>
      <c r="L5714" s="75">
        <v>58.268347788062101</v>
      </c>
    </row>
    <row r="5715" spans="2:12" x14ac:dyDescent="0.2">
      <c r="B5715" s="71" t="s">
        <v>7282</v>
      </c>
      <c r="C5715" s="72" t="s">
        <v>7281</v>
      </c>
      <c r="D5715" s="72" t="s">
        <v>9127</v>
      </c>
      <c r="E5715" s="72" t="s">
        <v>10118</v>
      </c>
      <c r="F5715" s="72" t="s">
        <v>9990</v>
      </c>
      <c r="G5715" s="116">
        <v>0</v>
      </c>
      <c r="H5715" s="73">
        <v>19.91</v>
      </c>
      <c r="I5715" s="70">
        <v>0</v>
      </c>
      <c r="J5715" s="74">
        <v>0</v>
      </c>
      <c r="K5715" s="73">
        <v>19.21</v>
      </c>
      <c r="L5715" s="75">
        <v>0</v>
      </c>
    </row>
    <row r="5716" spans="2:12" x14ac:dyDescent="0.2">
      <c r="B5716" s="71" t="s">
        <v>7282</v>
      </c>
      <c r="C5716" s="72" t="s">
        <v>7281</v>
      </c>
      <c r="D5716" s="72" t="s">
        <v>7586</v>
      </c>
      <c r="E5716" s="72" t="s">
        <v>10118</v>
      </c>
      <c r="F5716" s="72" t="s">
        <v>9983</v>
      </c>
      <c r="G5716" s="116">
        <v>20736</v>
      </c>
      <c r="H5716" s="73">
        <v>624.51</v>
      </c>
      <c r="I5716" s="70">
        <v>33.203631647211402</v>
      </c>
      <c r="J5716" s="74">
        <v>21153</v>
      </c>
      <c r="K5716" s="73">
        <v>628.11</v>
      </c>
      <c r="L5716" s="75">
        <v>33.677222142618298</v>
      </c>
    </row>
    <row r="5717" spans="2:12" x14ac:dyDescent="0.2">
      <c r="B5717" s="71" t="s">
        <v>7282</v>
      </c>
      <c r="C5717" s="72" t="s">
        <v>7281</v>
      </c>
      <c r="D5717" s="72" t="s">
        <v>7587</v>
      </c>
      <c r="E5717" s="72" t="s">
        <v>10118</v>
      </c>
      <c r="F5717" s="72" t="s">
        <v>9983</v>
      </c>
      <c r="G5717" s="116">
        <v>4795</v>
      </c>
      <c r="H5717" s="73">
        <v>109.05</v>
      </c>
      <c r="I5717" s="70">
        <v>43.970655662540103</v>
      </c>
      <c r="J5717" s="74">
        <v>4826</v>
      </c>
      <c r="K5717" s="73">
        <v>112.27</v>
      </c>
      <c r="L5717" s="75">
        <v>42.985659570677797</v>
      </c>
    </row>
    <row r="5718" spans="2:12" x14ac:dyDescent="0.2">
      <c r="B5718" s="71" t="s">
        <v>7282</v>
      </c>
      <c r="C5718" s="72" t="s">
        <v>7281</v>
      </c>
      <c r="D5718" s="72" t="s">
        <v>9128</v>
      </c>
      <c r="E5718" s="72" t="s">
        <v>10118</v>
      </c>
      <c r="F5718" s="72" t="s">
        <v>9990</v>
      </c>
      <c r="G5718" s="116">
        <v>0</v>
      </c>
      <c r="H5718" s="73">
        <v>0</v>
      </c>
      <c r="I5718" s="70">
        <v>0</v>
      </c>
      <c r="J5718" s="74">
        <v>0</v>
      </c>
      <c r="K5718" s="73">
        <v>0</v>
      </c>
      <c r="L5718" s="75">
        <v>0</v>
      </c>
    </row>
    <row r="5719" spans="2:12" x14ac:dyDescent="0.2">
      <c r="B5719" s="71" t="s">
        <v>7282</v>
      </c>
      <c r="C5719" s="72" t="s">
        <v>7281</v>
      </c>
      <c r="D5719" s="72" t="s">
        <v>5413</v>
      </c>
      <c r="E5719" s="72" t="s">
        <v>10118</v>
      </c>
      <c r="F5719" s="72" t="s">
        <v>9983</v>
      </c>
      <c r="G5719" s="116">
        <v>11619</v>
      </c>
      <c r="H5719" s="73">
        <v>297.83</v>
      </c>
      <c r="I5719" s="70">
        <v>39.012188161031503</v>
      </c>
      <c r="J5719" s="74">
        <v>11954</v>
      </c>
      <c r="K5719" s="73">
        <v>303.14</v>
      </c>
      <c r="L5719" s="75">
        <v>39.433924919179297</v>
      </c>
    </row>
    <row r="5720" spans="2:12" x14ac:dyDescent="0.2">
      <c r="B5720" s="71" t="s">
        <v>7282</v>
      </c>
      <c r="C5720" s="72" t="s">
        <v>7281</v>
      </c>
      <c r="D5720" s="72" t="s">
        <v>6665</v>
      </c>
      <c r="E5720" s="72" t="s">
        <v>10118</v>
      </c>
      <c r="F5720" s="72" t="s">
        <v>9983</v>
      </c>
      <c r="G5720" s="116">
        <v>9497</v>
      </c>
      <c r="H5720" s="73">
        <v>430.59</v>
      </c>
      <c r="I5720" s="70">
        <v>22.055783924382801</v>
      </c>
      <c r="J5720" s="74">
        <v>10574</v>
      </c>
      <c r="K5720" s="73">
        <v>458.13</v>
      </c>
      <c r="L5720" s="75">
        <v>23.080784930041698</v>
      </c>
    </row>
    <row r="5721" spans="2:12" x14ac:dyDescent="0.2">
      <c r="B5721" s="71" t="s">
        <v>7282</v>
      </c>
      <c r="C5721" s="72" t="s">
        <v>7281</v>
      </c>
      <c r="D5721" s="72" t="s">
        <v>6666</v>
      </c>
      <c r="E5721" s="72" t="s">
        <v>10118</v>
      </c>
      <c r="F5721" s="72" t="s">
        <v>9983</v>
      </c>
      <c r="G5721" s="116">
        <v>9180</v>
      </c>
      <c r="H5721" s="73">
        <v>219.24</v>
      </c>
      <c r="I5721" s="70">
        <v>41.871921182266</v>
      </c>
      <c r="J5721" s="74">
        <v>9305</v>
      </c>
      <c r="K5721" s="73">
        <v>218.86</v>
      </c>
      <c r="L5721" s="75">
        <v>42.515763501781997</v>
      </c>
    </row>
    <row r="5722" spans="2:12" x14ac:dyDescent="0.2">
      <c r="B5722" s="71" t="s">
        <v>7282</v>
      </c>
      <c r="C5722" s="72" t="s">
        <v>7281</v>
      </c>
      <c r="D5722" s="72" t="s">
        <v>6667</v>
      </c>
      <c r="E5722" s="72" t="s">
        <v>10118</v>
      </c>
      <c r="F5722" s="72" t="s">
        <v>9983</v>
      </c>
      <c r="G5722" s="116">
        <v>2000</v>
      </c>
      <c r="H5722" s="73">
        <v>183.03</v>
      </c>
      <c r="I5722" s="70">
        <v>10.9271704092225</v>
      </c>
      <c r="J5722" s="74">
        <v>3000</v>
      </c>
      <c r="K5722" s="73">
        <v>184.48</v>
      </c>
      <c r="L5722" s="75">
        <v>16.2619254119688</v>
      </c>
    </row>
    <row r="5723" spans="2:12" x14ac:dyDescent="0.2">
      <c r="B5723" s="71" t="s">
        <v>7282</v>
      </c>
      <c r="C5723" s="72" t="s">
        <v>7281</v>
      </c>
      <c r="D5723" s="72" t="s">
        <v>6668</v>
      </c>
      <c r="E5723" s="72" t="s">
        <v>10118</v>
      </c>
      <c r="F5723" s="72" t="s">
        <v>9983</v>
      </c>
      <c r="G5723" s="116">
        <v>59196</v>
      </c>
      <c r="H5723" s="73">
        <v>2365.0100000000002</v>
      </c>
      <c r="I5723" s="70">
        <v>25.029915306911999</v>
      </c>
      <c r="J5723" s="74">
        <v>63227.94</v>
      </c>
      <c r="K5723" s="73">
        <v>2385.96</v>
      </c>
      <c r="L5723" s="75">
        <v>26.5</v>
      </c>
    </row>
    <row r="5724" spans="2:12" x14ac:dyDescent="0.2">
      <c r="B5724" s="71" t="s">
        <v>7282</v>
      </c>
      <c r="C5724" s="72" t="s">
        <v>7281</v>
      </c>
      <c r="D5724" s="72" t="s">
        <v>9129</v>
      </c>
      <c r="E5724" s="72" t="s">
        <v>10118</v>
      </c>
      <c r="F5724" s="72" t="s">
        <v>9990</v>
      </c>
      <c r="G5724" s="116">
        <v>0</v>
      </c>
      <c r="H5724" s="73">
        <v>0</v>
      </c>
      <c r="I5724" s="70">
        <v>0</v>
      </c>
      <c r="J5724" s="74">
        <v>0</v>
      </c>
      <c r="K5724" s="73">
        <v>0</v>
      </c>
      <c r="L5724" s="75">
        <v>0</v>
      </c>
    </row>
    <row r="5725" spans="2:12" x14ac:dyDescent="0.2">
      <c r="B5725" s="71" t="s">
        <v>7282</v>
      </c>
      <c r="C5725" s="72" t="s">
        <v>7281</v>
      </c>
      <c r="D5725" s="72" t="s">
        <v>3066</v>
      </c>
      <c r="E5725" s="72" t="s">
        <v>10118</v>
      </c>
      <c r="F5725" s="72" t="s">
        <v>9983</v>
      </c>
      <c r="G5725" s="116">
        <v>9840</v>
      </c>
      <c r="H5725" s="73">
        <v>193.81</v>
      </c>
      <c r="I5725" s="70">
        <v>50.771374026107999</v>
      </c>
      <c r="J5725" s="74">
        <v>9640</v>
      </c>
      <c r="K5725" s="73">
        <v>197.4</v>
      </c>
      <c r="L5725" s="75">
        <v>48.834853090172203</v>
      </c>
    </row>
    <row r="5726" spans="2:12" x14ac:dyDescent="0.2">
      <c r="B5726" s="71" t="s">
        <v>7282</v>
      </c>
      <c r="C5726" s="72" t="s">
        <v>7281</v>
      </c>
      <c r="D5726" s="72" t="s">
        <v>3067</v>
      </c>
      <c r="E5726" s="72" t="s">
        <v>10118</v>
      </c>
      <c r="F5726" s="72" t="s">
        <v>9983</v>
      </c>
      <c r="G5726" s="116">
        <v>4435</v>
      </c>
      <c r="H5726" s="73">
        <v>150.05000000000001</v>
      </c>
      <c r="I5726" s="70">
        <v>29.556814395201599</v>
      </c>
      <c r="J5726" s="74">
        <v>4560</v>
      </c>
      <c r="K5726" s="73">
        <v>149.09</v>
      </c>
      <c r="L5726" s="75">
        <v>30.585552350928999</v>
      </c>
    </row>
    <row r="5727" spans="2:12" x14ac:dyDescent="0.2">
      <c r="B5727" s="71" t="s">
        <v>7282</v>
      </c>
      <c r="C5727" s="72" t="s">
        <v>7281</v>
      </c>
      <c r="D5727" s="72" t="s">
        <v>3068</v>
      </c>
      <c r="E5727" s="72" t="s">
        <v>10118</v>
      </c>
      <c r="F5727" s="72" t="s">
        <v>9983</v>
      </c>
      <c r="G5727" s="116">
        <v>53299</v>
      </c>
      <c r="H5727" s="73">
        <v>1207.03</v>
      </c>
      <c r="I5727" s="70">
        <v>44.157146052707901</v>
      </c>
      <c r="J5727" s="74">
        <v>58713.599999999999</v>
      </c>
      <c r="K5727" s="73">
        <v>1219.69</v>
      </c>
      <c r="L5727" s="75">
        <v>48.138133460141503</v>
      </c>
    </row>
    <row r="5728" spans="2:12" x14ac:dyDescent="0.2">
      <c r="B5728" s="71" t="s">
        <v>7282</v>
      </c>
      <c r="C5728" s="72" t="s">
        <v>7281</v>
      </c>
      <c r="D5728" s="72" t="s">
        <v>3069</v>
      </c>
      <c r="E5728" s="72" t="s">
        <v>10118</v>
      </c>
      <c r="F5728" s="72" t="s">
        <v>9983</v>
      </c>
      <c r="G5728" s="116">
        <v>1500</v>
      </c>
      <c r="H5728" s="73">
        <v>62.15</v>
      </c>
      <c r="I5728" s="70">
        <v>24.135156878519702</v>
      </c>
      <c r="J5728" s="74">
        <v>1750</v>
      </c>
      <c r="K5728" s="73">
        <v>62.35</v>
      </c>
      <c r="L5728" s="75">
        <v>28.067361668003201</v>
      </c>
    </row>
    <row r="5729" spans="2:12" x14ac:dyDescent="0.2">
      <c r="B5729" s="71" t="s">
        <v>8343</v>
      </c>
      <c r="C5729" s="72" t="s">
        <v>7283</v>
      </c>
      <c r="D5729" s="72" t="s">
        <v>3070</v>
      </c>
      <c r="E5729" s="72" t="s">
        <v>10118</v>
      </c>
      <c r="F5729" s="72" t="s">
        <v>9983</v>
      </c>
      <c r="G5729" s="116">
        <v>13562</v>
      </c>
      <c r="H5729" s="73">
        <v>420</v>
      </c>
      <c r="I5729" s="70">
        <v>32.290476190476198</v>
      </c>
      <c r="J5729" s="74">
        <v>14062</v>
      </c>
      <c r="K5729" s="73">
        <v>420</v>
      </c>
      <c r="L5729" s="75">
        <v>33.480952380952402</v>
      </c>
    </row>
    <row r="5730" spans="2:12" x14ac:dyDescent="0.2">
      <c r="B5730" s="71" t="s">
        <v>8343</v>
      </c>
      <c r="C5730" s="72" t="s">
        <v>7283</v>
      </c>
      <c r="D5730" s="72" t="s">
        <v>3071</v>
      </c>
      <c r="E5730" s="72" t="s">
        <v>10118</v>
      </c>
      <c r="F5730" s="72" t="s">
        <v>9983</v>
      </c>
      <c r="G5730" s="116">
        <v>81681</v>
      </c>
      <c r="H5730" s="73">
        <v>1068</v>
      </c>
      <c r="I5730" s="70">
        <v>76.480337078651701</v>
      </c>
      <c r="J5730" s="74">
        <v>85500</v>
      </c>
      <c r="K5730" s="73">
        <v>1096</v>
      </c>
      <c r="L5730" s="75">
        <v>78.010948905109501</v>
      </c>
    </row>
    <row r="5731" spans="2:12" x14ac:dyDescent="0.2">
      <c r="B5731" s="71" t="s">
        <v>8343</v>
      </c>
      <c r="C5731" s="72" t="s">
        <v>7283</v>
      </c>
      <c r="D5731" s="72" t="s">
        <v>3072</v>
      </c>
      <c r="E5731" s="72" t="s">
        <v>10118</v>
      </c>
      <c r="F5731" s="72" t="s">
        <v>9983</v>
      </c>
      <c r="G5731" s="116">
        <v>327906</v>
      </c>
      <c r="H5731" s="73">
        <v>4621</v>
      </c>
      <c r="I5731" s="70">
        <v>70.959965375459902</v>
      </c>
      <c r="J5731" s="74">
        <v>338692.08</v>
      </c>
      <c r="K5731" s="73">
        <v>4773</v>
      </c>
      <c r="L5731" s="75">
        <v>70.959999999999994</v>
      </c>
    </row>
    <row r="5732" spans="2:12" x14ac:dyDescent="0.2">
      <c r="B5732" s="71" t="s">
        <v>8343</v>
      </c>
      <c r="C5732" s="72" t="s">
        <v>7283</v>
      </c>
      <c r="D5732" s="72" t="s">
        <v>9130</v>
      </c>
      <c r="E5732" s="72" t="s">
        <v>10118</v>
      </c>
      <c r="F5732" s="72" t="s">
        <v>9990</v>
      </c>
      <c r="G5732" s="116">
        <v>0</v>
      </c>
      <c r="H5732" s="73">
        <v>12</v>
      </c>
      <c r="I5732" s="70">
        <v>0</v>
      </c>
      <c r="J5732" s="74">
        <v>0</v>
      </c>
      <c r="K5732" s="73">
        <v>13</v>
      </c>
      <c r="L5732" s="75">
        <v>0</v>
      </c>
    </row>
    <row r="5733" spans="2:12" x14ac:dyDescent="0.2">
      <c r="B5733" s="71" t="s">
        <v>8343</v>
      </c>
      <c r="C5733" s="72" t="s">
        <v>7283</v>
      </c>
      <c r="D5733" s="72" t="s">
        <v>4460</v>
      </c>
      <c r="E5733" s="72" t="s">
        <v>10118</v>
      </c>
      <c r="F5733" s="72" t="s">
        <v>9983</v>
      </c>
      <c r="G5733" s="116">
        <v>13213</v>
      </c>
      <c r="H5733" s="73">
        <v>289</v>
      </c>
      <c r="I5733" s="70">
        <v>45.719723183390997</v>
      </c>
      <c r="J5733" s="74">
        <v>16000</v>
      </c>
      <c r="K5733" s="73">
        <v>292</v>
      </c>
      <c r="L5733" s="75">
        <v>54.794520547945197</v>
      </c>
    </row>
    <row r="5734" spans="2:12" x14ac:dyDescent="0.2">
      <c r="B5734" s="71" t="s">
        <v>8343</v>
      </c>
      <c r="C5734" s="72" t="s">
        <v>7283</v>
      </c>
      <c r="D5734" s="72" t="s">
        <v>3073</v>
      </c>
      <c r="E5734" s="72" t="s">
        <v>10118</v>
      </c>
      <c r="F5734" s="72" t="s">
        <v>9983</v>
      </c>
      <c r="G5734" s="116">
        <v>14000</v>
      </c>
      <c r="H5734" s="73">
        <v>388</v>
      </c>
      <c r="I5734" s="70">
        <v>36.082474226804102</v>
      </c>
      <c r="J5734" s="74">
        <v>14500</v>
      </c>
      <c r="K5734" s="73">
        <v>404</v>
      </c>
      <c r="L5734" s="75">
        <v>35.891089108910897</v>
      </c>
    </row>
    <row r="5735" spans="2:12" x14ac:dyDescent="0.2">
      <c r="B5735" s="71" t="s">
        <v>8343</v>
      </c>
      <c r="C5735" s="72" t="s">
        <v>7283</v>
      </c>
      <c r="D5735" s="72" t="s">
        <v>3074</v>
      </c>
      <c r="E5735" s="72" t="s">
        <v>10118</v>
      </c>
      <c r="F5735" s="72" t="s">
        <v>9983</v>
      </c>
      <c r="G5735" s="116">
        <v>243578</v>
      </c>
      <c r="H5735" s="73">
        <v>2185</v>
      </c>
      <c r="I5735" s="70">
        <v>111.477345537757</v>
      </c>
      <c r="J5735" s="74">
        <v>263556</v>
      </c>
      <c r="K5735" s="73">
        <v>2253</v>
      </c>
      <c r="L5735" s="75">
        <v>116.980026631158</v>
      </c>
    </row>
    <row r="5736" spans="2:12" x14ac:dyDescent="0.2">
      <c r="B5736" s="71" t="s">
        <v>8343</v>
      </c>
      <c r="C5736" s="72" t="s">
        <v>7283</v>
      </c>
      <c r="D5736" s="72" t="s">
        <v>3075</v>
      </c>
      <c r="E5736" s="72" t="s">
        <v>10118</v>
      </c>
      <c r="F5736" s="72" t="s">
        <v>9983</v>
      </c>
      <c r="G5736" s="116">
        <v>3818</v>
      </c>
      <c r="H5736" s="73">
        <v>77</v>
      </c>
      <c r="I5736" s="70">
        <v>49.584415584415602</v>
      </c>
      <c r="J5736" s="74">
        <v>3818</v>
      </c>
      <c r="K5736" s="73">
        <v>75</v>
      </c>
      <c r="L5736" s="75">
        <v>50.906666666666702</v>
      </c>
    </row>
    <row r="5737" spans="2:12" x14ac:dyDescent="0.2">
      <c r="B5737" s="71" t="s">
        <v>8343</v>
      </c>
      <c r="C5737" s="72" t="s">
        <v>7283</v>
      </c>
      <c r="D5737" s="72" t="s">
        <v>9131</v>
      </c>
      <c r="E5737" s="72" t="s">
        <v>10118</v>
      </c>
      <c r="F5737" s="72" t="s">
        <v>9990</v>
      </c>
      <c r="G5737" s="116">
        <v>0</v>
      </c>
      <c r="H5737" s="73">
        <v>56</v>
      </c>
      <c r="I5737" s="70">
        <v>0</v>
      </c>
      <c r="J5737" s="74">
        <v>0</v>
      </c>
      <c r="K5737" s="73">
        <v>56</v>
      </c>
      <c r="L5737" s="75">
        <v>0</v>
      </c>
    </row>
    <row r="5738" spans="2:12" x14ac:dyDescent="0.2">
      <c r="B5738" s="71" t="s">
        <v>8343</v>
      </c>
      <c r="C5738" s="72" t="s">
        <v>7283</v>
      </c>
      <c r="D5738" s="72" t="s">
        <v>3076</v>
      </c>
      <c r="E5738" s="72" t="s">
        <v>10118</v>
      </c>
      <c r="F5738" s="72" t="s">
        <v>9983</v>
      </c>
      <c r="G5738" s="116">
        <v>13815</v>
      </c>
      <c r="H5738" s="73">
        <v>518</v>
      </c>
      <c r="I5738" s="70">
        <v>26.669884169884199</v>
      </c>
      <c r="J5738" s="74">
        <v>14108</v>
      </c>
      <c r="K5738" s="73">
        <v>529</v>
      </c>
      <c r="L5738" s="75">
        <v>26.6691871455577</v>
      </c>
    </row>
    <row r="5739" spans="2:12" x14ac:dyDescent="0.2">
      <c r="B5739" s="71" t="s">
        <v>8343</v>
      </c>
      <c r="C5739" s="72" t="s">
        <v>7283</v>
      </c>
      <c r="D5739" s="72" t="s">
        <v>3077</v>
      </c>
      <c r="E5739" s="72" t="s">
        <v>10118</v>
      </c>
      <c r="F5739" s="72" t="s">
        <v>9983</v>
      </c>
      <c r="G5739" s="116">
        <v>58234</v>
      </c>
      <c r="H5739" s="73">
        <v>761</v>
      </c>
      <c r="I5739" s="70">
        <v>76.522996057818702</v>
      </c>
      <c r="J5739" s="74">
        <v>59666</v>
      </c>
      <c r="K5739" s="73">
        <v>758</v>
      </c>
      <c r="L5739" s="75">
        <v>78.715039577836393</v>
      </c>
    </row>
    <row r="5740" spans="2:12" x14ac:dyDescent="0.2">
      <c r="B5740" s="71" t="s">
        <v>8343</v>
      </c>
      <c r="C5740" s="72" t="s">
        <v>7283</v>
      </c>
      <c r="D5740" s="72" t="s">
        <v>3078</v>
      </c>
      <c r="E5740" s="72" t="s">
        <v>10118</v>
      </c>
      <c r="F5740" s="72" t="s">
        <v>9983</v>
      </c>
      <c r="G5740" s="116">
        <v>10444</v>
      </c>
      <c r="H5740" s="73">
        <v>308</v>
      </c>
      <c r="I5740" s="70">
        <v>33.909090909090899</v>
      </c>
      <c r="J5740" s="74">
        <v>10947</v>
      </c>
      <c r="K5740" s="73">
        <v>312</v>
      </c>
      <c r="L5740" s="75">
        <v>35.086538461538503</v>
      </c>
    </row>
    <row r="5741" spans="2:12" x14ac:dyDescent="0.2">
      <c r="B5741" s="71" t="s">
        <v>8343</v>
      </c>
      <c r="C5741" s="72" t="s">
        <v>7283</v>
      </c>
      <c r="D5741" s="72" t="s">
        <v>3079</v>
      </c>
      <c r="E5741" s="72" t="s">
        <v>10118</v>
      </c>
      <c r="F5741" s="72" t="s">
        <v>9983</v>
      </c>
      <c r="G5741" s="116">
        <v>24385</v>
      </c>
      <c r="H5741" s="73">
        <v>1236</v>
      </c>
      <c r="I5741" s="70">
        <v>19.728964401294501</v>
      </c>
      <c r="J5741" s="74">
        <v>84964</v>
      </c>
      <c r="K5741" s="73">
        <v>1247</v>
      </c>
      <c r="L5741" s="75">
        <v>68.134723336006402</v>
      </c>
    </row>
    <row r="5742" spans="2:12" x14ac:dyDescent="0.2">
      <c r="B5742" s="71" t="s">
        <v>8343</v>
      </c>
      <c r="C5742" s="72" t="s">
        <v>7283</v>
      </c>
      <c r="D5742" s="72" t="s">
        <v>3080</v>
      </c>
      <c r="E5742" s="72" t="s">
        <v>10118</v>
      </c>
      <c r="F5742" s="72" t="s">
        <v>9983</v>
      </c>
      <c r="G5742" s="116">
        <v>130381</v>
      </c>
      <c r="H5742" s="73">
        <v>1786</v>
      </c>
      <c r="I5742" s="70">
        <v>73.001679731243001</v>
      </c>
      <c r="J5742" s="74">
        <v>146000</v>
      </c>
      <c r="K5742" s="73">
        <v>1882</v>
      </c>
      <c r="L5742" s="75">
        <v>77.577045696067998</v>
      </c>
    </row>
    <row r="5743" spans="2:12" x14ac:dyDescent="0.2">
      <c r="B5743" s="71" t="s">
        <v>8343</v>
      </c>
      <c r="C5743" s="72" t="s">
        <v>7283</v>
      </c>
      <c r="D5743" s="72" t="s">
        <v>3081</v>
      </c>
      <c r="E5743" s="72" t="s">
        <v>10118</v>
      </c>
      <c r="F5743" s="72" t="s">
        <v>9983</v>
      </c>
      <c r="G5743" s="116">
        <v>368</v>
      </c>
      <c r="H5743" s="73">
        <v>27</v>
      </c>
      <c r="I5743" s="70">
        <v>13.6296296296296</v>
      </c>
      <c r="J5743" s="74">
        <v>368</v>
      </c>
      <c r="K5743" s="73">
        <v>27</v>
      </c>
      <c r="L5743" s="75">
        <v>13.6296296296296</v>
      </c>
    </row>
    <row r="5744" spans="2:12" x14ac:dyDescent="0.2">
      <c r="B5744" s="71" t="s">
        <v>8343</v>
      </c>
      <c r="C5744" s="72" t="s">
        <v>7283</v>
      </c>
      <c r="D5744" s="72" t="s">
        <v>3082</v>
      </c>
      <c r="E5744" s="72" t="s">
        <v>10118</v>
      </c>
      <c r="F5744" s="72" t="s">
        <v>9983</v>
      </c>
      <c r="G5744" s="116">
        <v>92081</v>
      </c>
      <c r="H5744" s="73">
        <v>1125</v>
      </c>
      <c r="I5744" s="70">
        <v>81.849777777777803</v>
      </c>
      <c r="J5744" s="74">
        <v>97384</v>
      </c>
      <c r="K5744" s="73">
        <v>1178</v>
      </c>
      <c r="L5744" s="75">
        <v>82.668930390492406</v>
      </c>
    </row>
    <row r="5745" spans="2:12" x14ac:dyDescent="0.2">
      <c r="B5745" s="71" t="s">
        <v>8343</v>
      </c>
      <c r="C5745" s="72" t="s">
        <v>7283</v>
      </c>
      <c r="D5745" s="72" t="s">
        <v>3083</v>
      </c>
      <c r="E5745" s="72" t="s">
        <v>10118</v>
      </c>
      <c r="F5745" s="72" t="s">
        <v>9983</v>
      </c>
      <c r="G5745" s="116">
        <v>6904</v>
      </c>
      <c r="H5745" s="73">
        <v>238</v>
      </c>
      <c r="I5745" s="70">
        <v>29.008403361344499</v>
      </c>
      <c r="J5745" s="74">
        <v>6875</v>
      </c>
      <c r="K5745" s="73">
        <v>237</v>
      </c>
      <c r="L5745" s="75">
        <v>29.008438818565399</v>
      </c>
    </row>
    <row r="5746" spans="2:12" x14ac:dyDescent="0.2">
      <c r="B5746" s="71" t="s">
        <v>8343</v>
      </c>
      <c r="C5746" s="72" t="s">
        <v>7283</v>
      </c>
      <c r="D5746" s="72" t="s">
        <v>3084</v>
      </c>
      <c r="E5746" s="72" t="s">
        <v>10118</v>
      </c>
      <c r="F5746" s="72" t="s">
        <v>9983</v>
      </c>
      <c r="G5746" s="116">
        <v>35000</v>
      </c>
      <c r="H5746" s="73">
        <v>728</v>
      </c>
      <c r="I5746" s="70">
        <v>48.076923076923102</v>
      </c>
      <c r="J5746" s="74">
        <v>37000</v>
      </c>
      <c r="K5746" s="73">
        <v>728</v>
      </c>
      <c r="L5746" s="75">
        <v>50.824175824175803</v>
      </c>
    </row>
    <row r="5747" spans="2:12" x14ac:dyDescent="0.2">
      <c r="B5747" s="71" t="s">
        <v>8343</v>
      </c>
      <c r="C5747" s="72" t="s">
        <v>7283</v>
      </c>
      <c r="D5747" s="72" t="s">
        <v>3085</v>
      </c>
      <c r="E5747" s="72" t="s">
        <v>10118</v>
      </c>
      <c r="F5747" s="72" t="s">
        <v>9983</v>
      </c>
      <c r="G5747" s="116">
        <v>94570</v>
      </c>
      <c r="H5747" s="73">
        <v>1460</v>
      </c>
      <c r="I5747" s="70">
        <v>64.773972602739704</v>
      </c>
      <c r="J5747" s="74">
        <v>96319</v>
      </c>
      <c r="K5747" s="73">
        <v>1487</v>
      </c>
      <c r="L5747" s="75">
        <v>64.774041694687298</v>
      </c>
    </row>
    <row r="5748" spans="2:12" x14ac:dyDescent="0.2">
      <c r="B5748" s="71" t="s">
        <v>8343</v>
      </c>
      <c r="C5748" s="72" t="s">
        <v>7283</v>
      </c>
      <c r="D5748" s="72" t="s">
        <v>9132</v>
      </c>
      <c r="E5748" s="72" t="s">
        <v>10118</v>
      </c>
      <c r="F5748" s="72" t="s">
        <v>9990</v>
      </c>
      <c r="G5748" s="116">
        <v>0</v>
      </c>
      <c r="H5748" s="73">
        <v>62</v>
      </c>
      <c r="I5748" s="70">
        <v>0</v>
      </c>
      <c r="J5748" s="74">
        <v>0</v>
      </c>
      <c r="K5748" s="73">
        <v>63</v>
      </c>
      <c r="L5748" s="75">
        <v>0</v>
      </c>
    </row>
    <row r="5749" spans="2:12" x14ac:dyDescent="0.2">
      <c r="B5749" s="71" t="s">
        <v>8343</v>
      </c>
      <c r="C5749" s="72" t="s">
        <v>7283</v>
      </c>
      <c r="D5749" s="72" t="s">
        <v>3086</v>
      </c>
      <c r="E5749" s="72" t="s">
        <v>10118</v>
      </c>
      <c r="F5749" s="72" t="s">
        <v>9983</v>
      </c>
      <c r="G5749" s="116">
        <v>40989</v>
      </c>
      <c r="H5749" s="73">
        <v>763</v>
      </c>
      <c r="I5749" s="70">
        <v>53.720838794233302</v>
      </c>
      <c r="J5749" s="74">
        <v>41989</v>
      </c>
      <c r="K5749" s="73">
        <v>772</v>
      </c>
      <c r="L5749" s="75">
        <v>54.389896373056999</v>
      </c>
    </row>
    <row r="5750" spans="2:12" x14ac:dyDescent="0.2">
      <c r="B5750" s="71" t="s">
        <v>8343</v>
      </c>
      <c r="C5750" s="72" t="s">
        <v>7283</v>
      </c>
      <c r="D5750" s="72" t="s">
        <v>3087</v>
      </c>
      <c r="E5750" s="72" t="s">
        <v>10118</v>
      </c>
      <c r="F5750" s="72" t="s">
        <v>9983</v>
      </c>
      <c r="G5750" s="116">
        <v>3793</v>
      </c>
      <c r="H5750" s="73">
        <v>179</v>
      </c>
      <c r="I5750" s="70">
        <v>21.1899441340782</v>
      </c>
      <c r="J5750" s="74">
        <v>3814</v>
      </c>
      <c r="K5750" s="73">
        <v>180</v>
      </c>
      <c r="L5750" s="75">
        <v>21.188888888888901</v>
      </c>
    </row>
    <row r="5751" spans="2:12" x14ac:dyDescent="0.2">
      <c r="B5751" s="71" t="s">
        <v>8343</v>
      </c>
      <c r="C5751" s="72" t="s">
        <v>7283</v>
      </c>
      <c r="D5751" s="72" t="s">
        <v>3088</v>
      </c>
      <c r="E5751" s="72" t="s">
        <v>10118</v>
      </c>
      <c r="F5751" s="72" t="s">
        <v>9983</v>
      </c>
      <c r="G5751" s="116">
        <v>19000</v>
      </c>
      <c r="H5751" s="73">
        <v>348</v>
      </c>
      <c r="I5751" s="70">
        <v>54.597701149425298</v>
      </c>
      <c r="J5751" s="74">
        <v>19300</v>
      </c>
      <c r="K5751" s="73">
        <v>343</v>
      </c>
      <c r="L5751" s="75">
        <v>56.268221574343997</v>
      </c>
    </row>
    <row r="5752" spans="2:12" x14ac:dyDescent="0.2">
      <c r="B5752" s="71" t="s">
        <v>8343</v>
      </c>
      <c r="C5752" s="72" t="s">
        <v>7283</v>
      </c>
      <c r="D5752" s="72" t="s">
        <v>3089</v>
      </c>
      <c r="E5752" s="72" t="s">
        <v>10118</v>
      </c>
      <c r="F5752" s="72" t="s">
        <v>9983</v>
      </c>
      <c r="G5752" s="116">
        <v>48693</v>
      </c>
      <c r="H5752" s="73">
        <v>742</v>
      </c>
      <c r="I5752" s="70">
        <v>65.623989218328802</v>
      </c>
      <c r="J5752" s="74">
        <v>50171</v>
      </c>
      <c r="K5752" s="73">
        <v>763</v>
      </c>
      <c r="L5752" s="75">
        <v>65.754914809960695</v>
      </c>
    </row>
    <row r="5753" spans="2:12" x14ac:dyDescent="0.2">
      <c r="B5753" s="71" t="s">
        <v>8343</v>
      </c>
      <c r="C5753" s="72" t="s">
        <v>7283</v>
      </c>
      <c r="D5753" s="72" t="s">
        <v>3090</v>
      </c>
      <c r="E5753" s="72" t="s">
        <v>10118</v>
      </c>
      <c r="F5753" s="72" t="s">
        <v>9983</v>
      </c>
      <c r="G5753" s="116">
        <v>6176</v>
      </c>
      <c r="H5753" s="73">
        <v>123</v>
      </c>
      <c r="I5753" s="70">
        <v>50.211382113821102</v>
      </c>
      <c r="J5753" s="74">
        <v>6176</v>
      </c>
      <c r="K5753" s="73">
        <v>128</v>
      </c>
      <c r="L5753" s="75">
        <v>48.25</v>
      </c>
    </row>
    <row r="5754" spans="2:12" x14ac:dyDescent="0.2">
      <c r="B5754" s="71" t="s">
        <v>8343</v>
      </c>
      <c r="C5754" s="72" t="s">
        <v>7283</v>
      </c>
      <c r="D5754" s="72" t="s">
        <v>7616</v>
      </c>
      <c r="E5754" s="72" t="s">
        <v>10118</v>
      </c>
      <c r="F5754" s="72" t="s">
        <v>9983</v>
      </c>
      <c r="G5754" s="116">
        <v>100</v>
      </c>
      <c r="H5754" s="73">
        <v>61</v>
      </c>
      <c r="I5754" s="70">
        <v>1.63934426229508</v>
      </c>
      <c r="J5754" s="74">
        <v>200</v>
      </c>
      <c r="K5754" s="73">
        <v>60</v>
      </c>
      <c r="L5754" s="75">
        <v>3.3333333333333299</v>
      </c>
    </row>
    <row r="5755" spans="2:12" x14ac:dyDescent="0.2">
      <c r="B5755" s="71" t="s">
        <v>8343</v>
      </c>
      <c r="C5755" s="72" t="s">
        <v>7283</v>
      </c>
      <c r="D5755" s="72" t="s">
        <v>9133</v>
      </c>
      <c r="E5755" s="72" t="s">
        <v>10118</v>
      </c>
      <c r="F5755" s="72" t="s">
        <v>9990</v>
      </c>
      <c r="G5755" s="116">
        <v>0</v>
      </c>
      <c r="H5755" s="73">
        <v>19</v>
      </c>
      <c r="I5755" s="70">
        <v>0</v>
      </c>
      <c r="J5755" s="74">
        <v>0</v>
      </c>
      <c r="K5755" s="73">
        <v>19</v>
      </c>
      <c r="L5755" s="75">
        <v>0</v>
      </c>
    </row>
    <row r="5756" spans="2:12" x14ac:dyDescent="0.2">
      <c r="B5756" s="71" t="s">
        <v>8343</v>
      </c>
      <c r="C5756" s="72" t="s">
        <v>7283</v>
      </c>
      <c r="D5756" s="72" t="s">
        <v>7312</v>
      </c>
      <c r="E5756" s="72" t="s">
        <v>10118</v>
      </c>
      <c r="F5756" s="72" t="s">
        <v>9983</v>
      </c>
      <c r="G5756" s="116">
        <v>15878</v>
      </c>
      <c r="H5756" s="73">
        <v>430</v>
      </c>
      <c r="I5756" s="70">
        <v>36.9255813953488</v>
      </c>
      <c r="J5756" s="74">
        <v>18000</v>
      </c>
      <c r="K5756" s="73">
        <v>433</v>
      </c>
      <c r="L5756" s="75">
        <v>41.5704387990762</v>
      </c>
    </row>
    <row r="5757" spans="2:12" x14ac:dyDescent="0.2">
      <c r="B5757" s="71" t="s">
        <v>8343</v>
      </c>
      <c r="C5757" s="72" t="s">
        <v>7283</v>
      </c>
      <c r="D5757" s="72" t="s">
        <v>3093</v>
      </c>
      <c r="E5757" s="72" t="s">
        <v>10118</v>
      </c>
      <c r="F5757" s="72" t="s">
        <v>9983</v>
      </c>
      <c r="G5757" s="116">
        <v>5370</v>
      </c>
      <c r="H5757" s="73">
        <v>252</v>
      </c>
      <c r="I5757" s="70">
        <v>21.3095238095238</v>
      </c>
      <c r="J5757" s="74">
        <v>10907</v>
      </c>
      <c r="K5757" s="73">
        <v>255</v>
      </c>
      <c r="L5757" s="75">
        <v>42.772549019607801</v>
      </c>
    </row>
    <row r="5758" spans="2:12" x14ac:dyDescent="0.2">
      <c r="B5758" s="71" t="s">
        <v>8343</v>
      </c>
      <c r="C5758" s="72" t="s">
        <v>7283</v>
      </c>
      <c r="D5758" s="72" t="s">
        <v>3094</v>
      </c>
      <c r="E5758" s="72" t="s">
        <v>10118</v>
      </c>
      <c r="F5758" s="72" t="s">
        <v>9983</v>
      </c>
      <c r="G5758" s="116">
        <v>29048</v>
      </c>
      <c r="H5758" s="73">
        <v>2620</v>
      </c>
      <c r="I5758" s="70">
        <v>11.087022900763399</v>
      </c>
      <c r="J5758" s="74">
        <v>180339</v>
      </c>
      <c r="K5758" s="73">
        <v>2625</v>
      </c>
      <c r="L5758" s="75">
        <v>68.700571428571394</v>
      </c>
    </row>
    <row r="5759" spans="2:12" x14ac:dyDescent="0.2">
      <c r="B5759" s="71" t="s">
        <v>8343</v>
      </c>
      <c r="C5759" s="72" t="s">
        <v>7283</v>
      </c>
      <c r="D5759" s="72" t="s">
        <v>3095</v>
      </c>
      <c r="E5759" s="72" t="s">
        <v>10118</v>
      </c>
      <c r="F5759" s="72" t="s">
        <v>9983</v>
      </c>
      <c r="G5759" s="116">
        <v>9000</v>
      </c>
      <c r="H5759" s="73">
        <v>532</v>
      </c>
      <c r="I5759" s="70">
        <v>16.917293233082699</v>
      </c>
      <c r="J5759" s="74">
        <v>9685</v>
      </c>
      <c r="K5759" s="73">
        <v>537</v>
      </c>
      <c r="L5759" s="75">
        <v>18.0353817504656</v>
      </c>
    </row>
    <row r="5760" spans="2:12" x14ac:dyDescent="0.2">
      <c r="B5760" s="71" t="s">
        <v>5256</v>
      </c>
      <c r="C5760" s="72" t="s">
        <v>5255</v>
      </c>
      <c r="D5760" s="72" t="s">
        <v>3096</v>
      </c>
      <c r="E5760" s="72" t="s">
        <v>10118</v>
      </c>
      <c r="F5760" s="72" t="s">
        <v>9983</v>
      </c>
      <c r="G5760" s="116">
        <v>141796</v>
      </c>
      <c r="H5760" s="73">
        <v>2402.29</v>
      </c>
      <c r="I5760" s="70">
        <v>59.025346648406298</v>
      </c>
      <c r="J5760" s="74">
        <v>144632</v>
      </c>
      <c r="K5760" s="73">
        <v>2506.6999999999998</v>
      </c>
      <c r="L5760" s="75">
        <v>57.698168907328402</v>
      </c>
    </row>
    <row r="5761" spans="2:12" x14ac:dyDescent="0.2">
      <c r="B5761" s="71" t="s">
        <v>5256</v>
      </c>
      <c r="C5761" s="72" t="s">
        <v>5255</v>
      </c>
      <c r="D5761" s="72" t="s">
        <v>3097</v>
      </c>
      <c r="E5761" s="72" t="s">
        <v>10118</v>
      </c>
      <c r="F5761" s="72" t="s">
        <v>9983</v>
      </c>
      <c r="G5761" s="116">
        <v>30140</v>
      </c>
      <c r="H5761" s="73">
        <v>508.64</v>
      </c>
      <c r="I5761" s="70">
        <v>59.256055363321799</v>
      </c>
      <c r="J5761" s="74">
        <v>12140</v>
      </c>
      <c r="K5761" s="73">
        <v>506.9</v>
      </c>
      <c r="L5761" s="75">
        <v>23.949496942197701</v>
      </c>
    </row>
    <row r="5762" spans="2:12" x14ac:dyDescent="0.2">
      <c r="B5762" s="71" t="s">
        <v>5256</v>
      </c>
      <c r="C5762" s="72" t="s">
        <v>5255</v>
      </c>
      <c r="D5762" s="72" t="s">
        <v>3098</v>
      </c>
      <c r="E5762" s="72" t="s">
        <v>10118</v>
      </c>
      <c r="F5762" s="72" t="s">
        <v>9983</v>
      </c>
      <c r="G5762" s="116">
        <v>407460</v>
      </c>
      <c r="H5762" s="73">
        <v>5260.4</v>
      </c>
      <c r="I5762" s="70">
        <v>77.457987985704506</v>
      </c>
      <c r="J5762" s="74">
        <v>415035</v>
      </c>
      <c r="K5762" s="73">
        <v>5358.1</v>
      </c>
      <c r="L5762" s="75">
        <v>77.459360594240493</v>
      </c>
    </row>
    <row r="5763" spans="2:12" x14ac:dyDescent="0.2">
      <c r="B5763" s="71" t="s">
        <v>5256</v>
      </c>
      <c r="C5763" s="72" t="s">
        <v>5255</v>
      </c>
      <c r="D5763" s="72" t="s">
        <v>6560</v>
      </c>
      <c r="E5763" s="72" t="s">
        <v>10118</v>
      </c>
      <c r="F5763" s="72" t="s">
        <v>9983</v>
      </c>
      <c r="G5763" s="116">
        <v>21840</v>
      </c>
      <c r="H5763" s="73">
        <v>279.44</v>
      </c>
      <c r="I5763" s="70">
        <v>78.156312625250493</v>
      </c>
      <c r="J5763" s="74">
        <v>20770</v>
      </c>
      <c r="K5763" s="73">
        <v>284.39999999999998</v>
      </c>
      <c r="L5763" s="75">
        <v>73.030942334739805</v>
      </c>
    </row>
    <row r="5764" spans="2:12" x14ac:dyDescent="0.2">
      <c r="B5764" s="71" t="s">
        <v>5256</v>
      </c>
      <c r="C5764" s="72" t="s">
        <v>5255</v>
      </c>
      <c r="D5764" s="72" t="s">
        <v>3099</v>
      </c>
      <c r="E5764" s="72" t="s">
        <v>10118</v>
      </c>
      <c r="F5764" s="72" t="s">
        <v>9983</v>
      </c>
      <c r="G5764" s="116">
        <v>38401</v>
      </c>
      <c r="H5764" s="73">
        <v>757.93</v>
      </c>
      <c r="I5764" s="70">
        <v>50.665628751995598</v>
      </c>
      <c r="J5764" s="74">
        <v>23401</v>
      </c>
      <c r="K5764" s="73">
        <v>761.2</v>
      </c>
      <c r="L5764" s="75">
        <v>30.7422490803994</v>
      </c>
    </row>
    <row r="5765" spans="2:12" x14ac:dyDescent="0.2">
      <c r="B5765" s="71" t="s">
        <v>5256</v>
      </c>
      <c r="C5765" s="72" t="s">
        <v>5255</v>
      </c>
      <c r="D5765" s="72" t="s">
        <v>7564</v>
      </c>
      <c r="E5765" s="72" t="s">
        <v>10118</v>
      </c>
      <c r="F5765" s="72" t="s">
        <v>9983</v>
      </c>
      <c r="G5765" s="116">
        <v>13820</v>
      </c>
      <c r="H5765" s="73">
        <v>475.24</v>
      </c>
      <c r="I5765" s="70">
        <v>29.080043767359602</v>
      </c>
      <c r="J5765" s="74">
        <v>14220</v>
      </c>
      <c r="K5765" s="73">
        <v>489.2</v>
      </c>
      <c r="L5765" s="75">
        <v>29.067865903515901</v>
      </c>
    </row>
    <row r="5766" spans="2:12" x14ac:dyDescent="0.2">
      <c r="B5766" s="71" t="s">
        <v>5256</v>
      </c>
      <c r="C5766" s="72" t="s">
        <v>5255</v>
      </c>
      <c r="D5766" s="72" t="s">
        <v>3572</v>
      </c>
      <c r="E5766" s="72" t="s">
        <v>10118</v>
      </c>
      <c r="F5766" s="72" t="s">
        <v>9983</v>
      </c>
      <c r="G5766" s="116">
        <v>23000</v>
      </c>
      <c r="H5766" s="73">
        <v>2006.64</v>
      </c>
      <c r="I5766" s="70">
        <v>11.461946338157301</v>
      </c>
      <c r="J5766" s="74">
        <v>27000</v>
      </c>
      <c r="K5766" s="73">
        <v>2181.3000000000002</v>
      </c>
      <c r="L5766" s="75">
        <v>12.3779397606932</v>
      </c>
    </row>
    <row r="5767" spans="2:12" x14ac:dyDescent="0.2">
      <c r="B5767" s="71" t="s">
        <v>5256</v>
      </c>
      <c r="C5767" s="72" t="s">
        <v>5255</v>
      </c>
      <c r="D5767" s="72" t="s">
        <v>9134</v>
      </c>
      <c r="E5767" s="72" t="s">
        <v>10118</v>
      </c>
      <c r="F5767" s="72" t="s">
        <v>9983</v>
      </c>
      <c r="G5767" s="116">
        <v>45000</v>
      </c>
      <c r="H5767" s="73">
        <v>1585.7</v>
      </c>
      <c r="I5767" s="70">
        <v>28.3786340417481</v>
      </c>
      <c r="J5767" s="74">
        <v>37500</v>
      </c>
      <c r="K5767" s="73">
        <v>1602.2</v>
      </c>
      <c r="L5767" s="75">
        <v>23.405317688178801</v>
      </c>
    </row>
    <row r="5768" spans="2:12" x14ac:dyDescent="0.2">
      <c r="B5768" s="71" t="s">
        <v>5256</v>
      </c>
      <c r="C5768" s="72" t="s">
        <v>5255</v>
      </c>
      <c r="D5768" s="72" t="s">
        <v>6414</v>
      </c>
      <c r="E5768" s="72" t="s">
        <v>10118</v>
      </c>
      <c r="F5768" s="72" t="s">
        <v>9983</v>
      </c>
      <c r="G5768" s="116">
        <v>324825</v>
      </c>
      <c r="H5768" s="73">
        <v>6214.6</v>
      </c>
      <c r="I5768" s="70">
        <v>52.268046213754701</v>
      </c>
      <c r="J5768" s="74">
        <v>327100</v>
      </c>
      <c r="K5768" s="73">
        <v>6257.9</v>
      </c>
      <c r="L5768" s="75">
        <v>52.269930807459403</v>
      </c>
    </row>
    <row r="5769" spans="2:12" x14ac:dyDescent="0.2">
      <c r="B5769" s="71" t="s">
        <v>6683</v>
      </c>
      <c r="C5769" s="72" t="s">
        <v>5372</v>
      </c>
      <c r="D5769" s="72" t="s">
        <v>3100</v>
      </c>
      <c r="E5769" s="72" t="s">
        <v>10120</v>
      </c>
      <c r="F5769" s="72" t="s">
        <v>9983</v>
      </c>
      <c r="G5769" s="116">
        <v>4750</v>
      </c>
      <c r="H5769" s="73">
        <v>209.42</v>
      </c>
      <c r="I5769" s="70">
        <v>22.681692292999699</v>
      </c>
      <c r="J5769" s="74">
        <v>5000</v>
      </c>
      <c r="K5769" s="73">
        <v>209.33</v>
      </c>
      <c r="L5769" s="75">
        <v>23.885730664501001</v>
      </c>
    </row>
    <row r="5770" spans="2:12" x14ac:dyDescent="0.2">
      <c r="B5770" s="71" t="s">
        <v>6683</v>
      </c>
      <c r="C5770" s="72" t="s">
        <v>5372</v>
      </c>
      <c r="D5770" s="72" t="s">
        <v>3101</v>
      </c>
      <c r="E5770" s="72" t="s">
        <v>10120</v>
      </c>
      <c r="F5770" s="72" t="s">
        <v>9983</v>
      </c>
      <c r="G5770" s="116">
        <v>36000</v>
      </c>
      <c r="H5770" s="73">
        <v>446.53</v>
      </c>
      <c r="I5770" s="70">
        <v>80.6216827536784</v>
      </c>
      <c r="J5770" s="74">
        <v>38000</v>
      </c>
      <c r="K5770" s="73">
        <v>450.14</v>
      </c>
      <c r="L5770" s="75">
        <v>84.418181010352299</v>
      </c>
    </row>
    <row r="5771" spans="2:12" x14ac:dyDescent="0.2">
      <c r="B5771" s="71" t="s">
        <v>6683</v>
      </c>
      <c r="C5771" s="72" t="s">
        <v>5372</v>
      </c>
      <c r="D5771" s="72" t="s">
        <v>3102</v>
      </c>
      <c r="E5771" s="72" t="s">
        <v>10120</v>
      </c>
      <c r="F5771" s="72" t="s">
        <v>9983</v>
      </c>
      <c r="G5771" s="116">
        <v>1200</v>
      </c>
      <c r="H5771" s="73">
        <v>125.75</v>
      </c>
      <c r="I5771" s="70">
        <v>9.5427435387673896</v>
      </c>
      <c r="J5771" s="74">
        <v>1200</v>
      </c>
      <c r="K5771" s="73">
        <v>124.5</v>
      </c>
      <c r="L5771" s="75">
        <v>9.6385542168674707</v>
      </c>
    </row>
    <row r="5772" spans="2:12" x14ac:dyDescent="0.2">
      <c r="B5772" s="71" t="s">
        <v>6683</v>
      </c>
      <c r="C5772" s="72" t="s">
        <v>5372</v>
      </c>
      <c r="D5772" s="72" t="s">
        <v>9135</v>
      </c>
      <c r="E5772" s="72" t="s">
        <v>10120</v>
      </c>
      <c r="F5772" s="72" t="s">
        <v>9990</v>
      </c>
      <c r="G5772" s="116">
        <v>0</v>
      </c>
      <c r="H5772" s="73">
        <v>39.43</v>
      </c>
      <c r="I5772" s="70">
        <v>0</v>
      </c>
      <c r="J5772" s="74">
        <v>0</v>
      </c>
      <c r="K5772" s="73">
        <v>39.99</v>
      </c>
      <c r="L5772" s="75">
        <v>0</v>
      </c>
    </row>
    <row r="5773" spans="2:12" x14ac:dyDescent="0.2">
      <c r="B5773" s="71" t="s">
        <v>6683</v>
      </c>
      <c r="C5773" s="72" t="s">
        <v>5372</v>
      </c>
      <c r="D5773" s="72" t="s">
        <v>3103</v>
      </c>
      <c r="E5773" s="72" t="s">
        <v>10120</v>
      </c>
      <c r="F5773" s="72" t="s">
        <v>9983</v>
      </c>
      <c r="G5773" s="116">
        <v>29500</v>
      </c>
      <c r="H5773" s="73">
        <v>803.31</v>
      </c>
      <c r="I5773" s="70">
        <v>36.723058346092998</v>
      </c>
      <c r="J5773" s="74">
        <v>32500</v>
      </c>
      <c r="K5773" s="73">
        <v>809.97</v>
      </c>
      <c r="L5773" s="75">
        <v>40.124942899119702</v>
      </c>
    </row>
    <row r="5774" spans="2:12" x14ac:dyDescent="0.2">
      <c r="B5774" s="71" t="s">
        <v>6683</v>
      </c>
      <c r="C5774" s="72" t="s">
        <v>5372</v>
      </c>
      <c r="D5774" s="72" t="s">
        <v>3104</v>
      </c>
      <c r="E5774" s="72" t="s">
        <v>10120</v>
      </c>
      <c r="F5774" s="72" t="s">
        <v>9983</v>
      </c>
      <c r="G5774" s="116">
        <v>11500</v>
      </c>
      <c r="H5774" s="73">
        <v>286.25</v>
      </c>
      <c r="I5774" s="70">
        <v>40.174672489083001</v>
      </c>
      <c r="J5774" s="74">
        <v>12500</v>
      </c>
      <c r="K5774" s="73">
        <v>283.63</v>
      </c>
      <c r="L5774" s="75">
        <v>44.071501604202702</v>
      </c>
    </row>
    <row r="5775" spans="2:12" x14ac:dyDescent="0.2">
      <c r="B5775" s="71" t="s">
        <v>6683</v>
      </c>
      <c r="C5775" s="72" t="s">
        <v>5372</v>
      </c>
      <c r="D5775" s="72" t="s">
        <v>6316</v>
      </c>
      <c r="E5775" s="72" t="s">
        <v>10120</v>
      </c>
      <c r="F5775" s="72" t="s">
        <v>9983</v>
      </c>
      <c r="G5775" s="116">
        <v>179455</v>
      </c>
      <c r="H5775" s="73">
        <v>2496.62</v>
      </c>
      <c r="I5775" s="70">
        <v>71.8791806522418</v>
      </c>
      <c r="J5775" s="74">
        <v>216855</v>
      </c>
      <c r="K5775" s="73">
        <v>2558.38</v>
      </c>
      <c r="L5775" s="75">
        <v>84.762623222507997</v>
      </c>
    </row>
    <row r="5776" spans="2:12" x14ac:dyDescent="0.2">
      <c r="B5776" s="71" t="s">
        <v>6683</v>
      </c>
      <c r="C5776" s="72" t="s">
        <v>5372</v>
      </c>
      <c r="D5776" s="72" t="s">
        <v>3105</v>
      </c>
      <c r="E5776" s="72" t="s">
        <v>10120</v>
      </c>
      <c r="F5776" s="72" t="s">
        <v>9983</v>
      </c>
      <c r="G5776" s="116">
        <v>700</v>
      </c>
      <c r="H5776" s="73">
        <v>39.380000000000003</v>
      </c>
      <c r="I5776" s="70">
        <v>17.775520568816699</v>
      </c>
      <c r="J5776" s="74">
        <v>700</v>
      </c>
      <c r="K5776" s="73">
        <v>39.880000000000003</v>
      </c>
      <c r="L5776" s="75">
        <v>17.5526579739218</v>
      </c>
    </row>
    <row r="5777" spans="2:12" x14ac:dyDescent="0.2">
      <c r="B5777" s="71" t="s">
        <v>6683</v>
      </c>
      <c r="C5777" s="72" t="s">
        <v>5372</v>
      </c>
      <c r="D5777" s="72" t="s">
        <v>3106</v>
      </c>
      <c r="E5777" s="72" t="s">
        <v>10120</v>
      </c>
      <c r="F5777" s="72" t="s">
        <v>9983</v>
      </c>
      <c r="G5777" s="116">
        <v>106300</v>
      </c>
      <c r="H5777" s="73">
        <v>1459.32</v>
      </c>
      <c r="I5777" s="70">
        <v>72.8421456568813</v>
      </c>
      <c r="J5777" s="74">
        <v>114850</v>
      </c>
      <c r="K5777" s="73">
        <v>1472.09</v>
      </c>
      <c r="L5777" s="75">
        <v>78.0183276837693</v>
      </c>
    </row>
    <row r="5778" spans="2:12" x14ac:dyDescent="0.2">
      <c r="B5778" s="71" t="s">
        <v>6683</v>
      </c>
      <c r="C5778" s="72" t="s">
        <v>5372</v>
      </c>
      <c r="D5778" s="72" t="s">
        <v>3107</v>
      </c>
      <c r="E5778" s="72" t="s">
        <v>10120</v>
      </c>
      <c r="F5778" s="72" t="s">
        <v>9983</v>
      </c>
      <c r="G5778" s="116">
        <v>8000</v>
      </c>
      <c r="H5778" s="73">
        <v>283.58999999999997</v>
      </c>
      <c r="I5778" s="70">
        <v>28.209739412532201</v>
      </c>
      <c r="J5778" s="74">
        <v>8000</v>
      </c>
      <c r="K5778" s="73">
        <v>284.82</v>
      </c>
      <c r="L5778" s="75">
        <v>28.087915174496199</v>
      </c>
    </row>
    <row r="5779" spans="2:12" x14ac:dyDescent="0.2">
      <c r="B5779" s="71" t="s">
        <v>6683</v>
      </c>
      <c r="C5779" s="72" t="s">
        <v>5372</v>
      </c>
      <c r="D5779" s="72" t="s">
        <v>2078</v>
      </c>
      <c r="E5779" s="72" t="s">
        <v>10120</v>
      </c>
      <c r="F5779" s="72" t="s">
        <v>9983</v>
      </c>
      <c r="G5779" s="116">
        <v>635310</v>
      </c>
      <c r="H5779" s="73">
        <v>6585.67</v>
      </c>
      <c r="I5779" s="70">
        <v>96.468544582403894</v>
      </c>
      <c r="J5779" s="74">
        <v>650090</v>
      </c>
      <c r="K5779" s="73">
        <v>6610.79</v>
      </c>
      <c r="L5779" s="75">
        <v>98.337717579895894</v>
      </c>
    </row>
    <row r="5780" spans="2:12" x14ac:dyDescent="0.2">
      <c r="B5780" s="71" t="s">
        <v>6683</v>
      </c>
      <c r="C5780" s="72" t="s">
        <v>5372</v>
      </c>
      <c r="D5780" s="72" t="s">
        <v>3108</v>
      </c>
      <c r="E5780" s="72" t="s">
        <v>10120</v>
      </c>
      <c r="F5780" s="72" t="s">
        <v>9983</v>
      </c>
      <c r="G5780" s="116">
        <v>5400</v>
      </c>
      <c r="H5780" s="73">
        <v>334.82</v>
      </c>
      <c r="I5780" s="70">
        <v>16.128068813093599</v>
      </c>
      <c r="J5780" s="74">
        <v>5800</v>
      </c>
      <c r="K5780" s="73">
        <v>328.05</v>
      </c>
      <c r="L5780" s="75">
        <v>17.680231672001199</v>
      </c>
    </row>
    <row r="5781" spans="2:12" x14ac:dyDescent="0.2">
      <c r="B5781" s="71" t="s">
        <v>6683</v>
      </c>
      <c r="C5781" s="72" t="s">
        <v>5372</v>
      </c>
      <c r="D5781" s="72" t="s">
        <v>3109</v>
      </c>
      <c r="E5781" s="72" t="s">
        <v>10120</v>
      </c>
      <c r="F5781" s="72" t="s">
        <v>9983</v>
      </c>
      <c r="G5781" s="116">
        <v>3000</v>
      </c>
      <c r="H5781" s="73">
        <v>171.58</v>
      </c>
      <c r="I5781" s="70">
        <v>17.484555309476601</v>
      </c>
      <c r="J5781" s="74">
        <v>3500</v>
      </c>
      <c r="K5781" s="73">
        <v>177.96</v>
      </c>
      <c r="L5781" s="75">
        <v>19.6673409755001</v>
      </c>
    </row>
    <row r="5782" spans="2:12" x14ac:dyDescent="0.2">
      <c r="B5782" s="71" t="s">
        <v>6683</v>
      </c>
      <c r="C5782" s="72" t="s">
        <v>5372</v>
      </c>
      <c r="D5782" s="72" t="s">
        <v>3110</v>
      </c>
      <c r="E5782" s="72" t="s">
        <v>10120</v>
      </c>
      <c r="F5782" s="72" t="s">
        <v>9983</v>
      </c>
      <c r="G5782" s="116">
        <v>1600</v>
      </c>
      <c r="H5782" s="73">
        <v>41.86</v>
      </c>
      <c r="I5782" s="70">
        <v>38.222646918299098</v>
      </c>
      <c r="J5782" s="74">
        <v>1600</v>
      </c>
      <c r="K5782" s="73">
        <v>39.81</v>
      </c>
      <c r="L5782" s="75">
        <v>40.190906807334798</v>
      </c>
    </row>
    <row r="5783" spans="2:12" x14ac:dyDescent="0.2">
      <c r="B5783" s="71" t="s">
        <v>6683</v>
      </c>
      <c r="C5783" s="72" t="s">
        <v>5372</v>
      </c>
      <c r="D5783" s="72" t="s">
        <v>3111</v>
      </c>
      <c r="E5783" s="72" t="s">
        <v>10120</v>
      </c>
      <c r="F5783" s="72" t="s">
        <v>9983</v>
      </c>
      <c r="G5783" s="116">
        <v>6869</v>
      </c>
      <c r="H5783" s="73">
        <v>517.79999999999995</v>
      </c>
      <c r="I5783" s="70">
        <v>13.2657396678254</v>
      </c>
      <c r="J5783" s="74">
        <v>7000</v>
      </c>
      <c r="K5783" s="73">
        <v>513.51</v>
      </c>
      <c r="L5783" s="75">
        <v>13.631672216704599</v>
      </c>
    </row>
    <row r="5784" spans="2:12" x14ac:dyDescent="0.2">
      <c r="B5784" s="71" t="s">
        <v>6683</v>
      </c>
      <c r="C5784" s="72" t="s">
        <v>5372</v>
      </c>
      <c r="D5784" s="72" t="s">
        <v>7355</v>
      </c>
      <c r="E5784" s="72" t="s">
        <v>10120</v>
      </c>
      <c r="F5784" s="72" t="s">
        <v>9983</v>
      </c>
      <c r="G5784" s="116">
        <v>7700</v>
      </c>
      <c r="H5784" s="73">
        <v>462.79</v>
      </c>
      <c r="I5784" s="70">
        <v>16.638216037511601</v>
      </c>
      <c r="J5784" s="74">
        <v>9000</v>
      </c>
      <c r="K5784" s="73">
        <v>472.18</v>
      </c>
      <c r="L5784" s="75">
        <v>19.060527764835399</v>
      </c>
    </row>
    <row r="5785" spans="2:12" x14ac:dyDescent="0.2">
      <c r="B5785" s="71" t="s">
        <v>6683</v>
      </c>
      <c r="C5785" s="72" t="s">
        <v>5372</v>
      </c>
      <c r="D5785" s="72" t="s">
        <v>3112</v>
      </c>
      <c r="E5785" s="72" t="s">
        <v>10120</v>
      </c>
      <c r="F5785" s="72" t="s">
        <v>9983</v>
      </c>
      <c r="G5785" s="116">
        <v>26000</v>
      </c>
      <c r="H5785" s="73">
        <v>414.12</v>
      </c>
      <c r="I5785" s="70">
        <v>62.783734183328498</v>
      </c>
      <c r="J5785" s="74">
        <v>26000</v>
      </c>
      <c r="K5785" s="73">
        <v>415.62</v>
      </c>
      <c r="L5785" s="75">
        <v>62.557143544584001</v>
      </c>
    </row>
    <row r="5786" spans="2:12" x14ac:dyDescent="0.2">
      <c r="B5786" s="71" t="s">
        <v>6683</v>
      </c>
      <c r="C5786" s="72" t="s">
        <v>5372</v>
      </c>
      <c r="D5786" s="72" t="s">
        <v>5776</v>
      </c>
      <c r="E5786" s="72" t="s">
        <v>10120</v>
      </c>
      <c r="F5786" s="72" t="s">
        <v>9983</v>
      </c>
      <c r="G5786" s="116">
        <v>3000</v>
      </c>
      <c r="H5786" s="73">
        <v>235.06</v>
      </c>
      <c r="I5786" s="70">
        <v>12.762698885391</v>
      </c>
      <c r="J5786" s="74">
        <v>3000</v>
      </c>
      <c r="K5786" s="73">
        <v>237.45</v>
      </c>
      <c r="L5786" s="75">
        <v>12.6342387871131</v>
      </c>
    </row>
    <row r="5787" spans="2:12" x14ac:dyDescent="0.2">
      <c r="B5787" s="71" t="s">
        <v>6683</v>
      </c>
      <c r="C5787" s="72" t="s">
        <v>5372</v>
      </c>
      <c r="D5787" s="72" t="s">
        <v>6340</v>
      </c>
      <c r="E5787" s="72" t="s">
        <v>10120</v>
      </c>
      <c r="F5787" s="72" t="s">
        <v>9983</v>
      </c>
      <c r="G5787" s="116">
        <v>218220</v>
      </c>
      <c r="H5787" s="73">
        <v>3137.15</v>
      </c>
      <c r="I5787" s="70">
        <v>69.559950910858603</v>
      </c>
      <c r="J5787" s="74">
        <v>218220</v>
      </c>
      <c r="K5787" s="73">
        <v>3175.56</v>
      </c>
      <c r="L5787" s="75">
        <v>68.718588217511197</v>
      </c>
    </row>
    <row r="5788" spans="2:12" x14ac:dyDescent="0.2">
      <c r="B5788" s="71" t="s">
        <v>6683</v>
      </c>
      <c r="C5788" s="72" t="s">
        <v>5372</v>
      </c>
      <c r="D5788" s="72" t="s">
        <v>9136</v>
      </c>
      <c r="E5788" s="72" t="s">
        <v>10120</v>
      </c>
      <c r="F5788" s="72" t="s">
        <v>9990</v>
      </c>
      <c r="G5788" s="116">
        <v>0</v>
      </c>
      <c r="H5788" s="73">
        <v>31.16</v>
      </c>
      <c r="I5788" s="70">
        <v>0</v>
      </c>
      <c r="J5788" s="74">
        <v>0</v>
      </c>
      <c r="K5788" s="73">
        <v>34.659999999999997</v>
      </c>
      <c r="L5788" s="75">
        <v>0</v>
      </c>
    </row>
    <row r="5789" spans="2:12" x14ac:dyDescent="0.2">
      <c r="B5789" s="71" t="s">
        <v>6683</v>
      </c>
      <c r="C5789" s="72" t="s">
        <v>5372</v>
      </c>
      <c r="D5789" s="72" t="s">
        <v>5777</v>
      </c>
      <c r="E5789" s="72" t="s">
        <v>10120</v>
      </c>
      <c r="F5789" s="72" t="s">
        <v>9983</v>
      </c>
      <c r="G5789" s="116">
        <v>2800</v>
      </c>
      <c r="H5789" s="73">
        <v>80.73</v>
      </c>
      <c r="I5789" s="70">
        <v>34.6835129443825</v>
      </c>
      <c r="J5789" s="74">
        <v>2900</v>
      </c>
      <c r="K5789" s="73">
        <v>80.989999999999995</v>
      </c>
      <c r="L5789" s="75">
        <v>35.806889739474002</v>
      </c>
    </row>
    <row r="5790" spans="2:12" x14ac:dyDescent="0.2">
      <c r="B5790" s="71" t="s">
        <v>6683</v>
      </c>
      <c r="C5790" s="72" t="s">
        <v>5372</v>
      </c>
      <c r="D5790" s="72" t="s">
        <v>5778</v>
      </c>
      <c r="E5790" s="72" t="s">
        <v>10120</v>
      </c>
      <c r="F5790" s="72" t="s">
        <v>9983</v>
      </c>
      <c r="G5790" s="116">
        <v>1000</v>
      </c>
      <c r="H5790" s="73">
        <v>54.94</v>
      </c>
      <c r="I5790" s="70">
        <v>18.201674554059</v>
      </c>
      <c r="J5790" s="74">
        <v>1000</v>
      </c>
      <c r="K5790" s="73">
        <v>51.43</v>
      </c>
      <c r="L5790" s="75">
        <v>19.443904335990698</v>
      </c>
    </row>
    <row r="5791" spans="2:12" x14ac:dyDescent="0.2">
      <c r="B5791" s="71" t="s">
        <v>6683</v>
      </c>
      <c r="C5791" s="72" t="s">
        <v>5372</v>
      </c>
      <c r="D5791" s="72" t="s">
        <v>5538</v>
      </c>
      <c r="E5791" s="72" t="s">
        <v>10120</v>
      </c>
      <c r="F5791" s="72" t="s">
        <v>9983</v>
      </c>
      <c r="G5791" s="116">
        <v>993745</v>
      </c>
      <c r="H5791" s="73">
        <v>8381.09</v>
      </c>
      <c r="I5791" s="70">
        <v>118.569899619262</v>
      </c>
      <c r="J5791" s="74">
        <v>1012657</v>
      </c>
      <c r="K5791" s="73">
        <v>8633.1299999999992</v>
      </c>
      <c r="L5791" s="75">
        <v>117.298940245311</v>
      </c>
    </row>
    <row r="5792" spans="2:12" x14ac:dyDescent="0.2">
      <c r="B5792" s="71" t="s">
        <v>6683</v>
      </c>
      <c r="C5792" s="72" t="s">
        <v>5372</v>
      </c>
      <c r="D5792" s="72" t="s">
        <v>5779</v>
      </c>
      <c r="E5792" s="72" t="s">
        <v>10120</v>
      </c>
      <c r="F5792" s="72" t="s">
        <v>9983</v>
      </c>
      <c r="G5792" s="116">
        <v>1100</v>
      </c>
      <c r="H5792" s="73">
        <v>72.09</v>
      </c>
      <c r="I5792" s="70">
        <v>15.2587043972812</v>
      </c>
      <c r="J5792" s="74">
        <v>1100</v>
      </c>
      <c r="K5792" s="73">
        <v>72.06</v>
      </c>
      <c r="L5792" s="75">
        <v>15.2650568970303</v>
      </c>
    </row>
    <row r="5793" spans="2:12" x14ac:dyDescent="0.2">
      <c r="B5793" s="71" t="s">
        <v>6683</v>
      </c>
      <c r="C5793" s="72" t="s">
        <v>5372</v>
      </c>
      <c r="D5793" s="72" t="s">
        <v>5780</v>
      </c>
      <c r="E5793" s="72" t="s">
        <v>10120</v>
      </c>
      <c r="F5793" s="72" t="s">
        <v>9983</v>
      </c>
      <c r="G5793" s="116">
        <v>750</v>
      </c>
      <c r="H5793" s="73">
        <v>51.3</v>
      </c>
      <c r="I5793" s="70">
        <v>14.619883040935701</v>
      </c>
      <c r="J5793" s="74">
        <v>750</v>
      </c>
      <c r="K5793" s="73">
        <v>49.04</v>
      </c>
      <c r="L5793" s="75">
        <v>15.2936378466558</v>
      </c>
    </row>
    <row r="5794" spans="2:12" x14ac:dyDescent="0.2">
      <c r="B5794" s="71" t="s">
        <v>6683</v>
      </c>
      <c r="C5794" s="72" t="s">
        <v>5372</v>
      </c>
      <c r="D5794" s="72" t="s">
        <v>7356</v>
      </c>
      <c r="E5794" s="72" t="s">
        <v>10120</v>
      </c>
      <c r="F5794" s="72" t="s">
        <v>9983</v>
      </c>
      <c r="G5794" s="116">
        <v>2173</v>
      </c>
      <c r="H5794" s="73">
        <v>104.6</v>
      </c>
      <c r="I5794" s="70">
        <v>20.774378585086001</v>
      </c>
      <c r="J5794" s="74">
        <v>2173</v>
      </c>
      <c r="K5794" s="73">
        <v>105.31</v>
      </c>
      <c r="L5794" s="75">
        <v>20.634317728610799</v>
      </c>
    </row>
    <row r="5795" spans="2:12" x14ac:dyDescent="0.2">
      <c r="B5795" s="71" t="s">
        <v>6683</v>
      </c>
      <c r="C5795" s="72" t="s">
        <v>5372</v>
      </c>
      <c r="D5795" s="72" t="s">
        <v>5781</v>
      </c>
      <c r="E5795" s="72" t="s">
        <v>10120</v>
      </c>
      <c r="F5795" s="72" t="s">
        <v>9983</v>
      </c>
      <c r="G5795" s="116">
        <v>35000</v>
      </c>
      <c r="H5795" s="73">
        <v>467.08</v>
      </c>
      <c r="I5795" s="70">
        <v>74.933630213239695</v>
      </c>
      <c r="J5795" s="74">
        <v>32000</v>
      </c>
      <c r="K5795" s="73">
        <v>466.45</v>
      </c>
      <c r="L5795" s="75">
        <v>68.603280094329506</v>
      </c>
    </row>
    <row r="5796" spans="2:12" x14ac:dyDescent="0.2">
      <c r="B5796" s="71" t="s">
        <v>6683</v>
      </c>
      <c r="C5796" s="72" t="s">
        <v>5372</v>
      </c>
      <c r="D5796" s="72" t="s">
        <v>5782</v>
      </c>
      <c r="E5796" s="72" t="s">
        <v>10120</v>
      </c>
      <c r="F5796" s="72" t="s">
        <v>9983</v>
      </c>
      <c r="G5796" s="116">
        <v>73500</v>
      </c>
      <c r="H5796" s="73">
        <v>1286.3699999999999</v>
      </c>
      <c r="I5796" s="70">
        <v>57.1375265281373</v>
      </c>
      <c r="J5796" s="74">
        <v>76270</v>
      </c>
      <c r="K5796" s="73">
        <v>1286.1199999999999</v>
      </c>
      <c r="L5796" s="75">
        <v>59.302397909992798</v>
      </c>
    </row>
    <row r="5797" spans="2:12" x14ac:dyDescent="0.2">
      <c r="B5797" s="71" t="s">
        <v>6683</v>
      </c>
      <c r="C5797" s="72" t="s">
        <v>5372</v>
      </c>
      <c r="D5797" s="72" t="s">
        <v>5783</v>
      </c>
      <c r="E5797" s="72" t="s">
        <v>10120</v>
      </c>
      <c r="F5797" s="72" t="s">
        <v>9983</v>
      </c>
      <c r="G5797" s="116">
        <v>6750</v>
      </c>
      <c r="H5797" s="73">
        <v>187.19</v>
      </c>
      <c r="I5797" s="70">
        <v>36.059618569367998</v>
      </c>
      <c r="J5797" s="74">
        <v>6750</v>
      </c>
      <c r="K5797" s="73">
        <v>186.78</v>
      </c>
      <c r="L5797" s="75">
        <v>36.138772887889502</v>
      </c>
    </row>
    <row r="5798" spans="2:12" x14ac:dyDescent="0.2">
      <c r="B5798" s="71" t="s">
        <v>6683</v>
      </c>
      <c r="C5798" s="72" t="s">
        <v>5372</v>
      </c>
      <c r="D5798" s="72" t="s">
        <v>5784</v>
      </c>
      <c r="E5798" s="72" t="s">
        <v>10120</v>
      </c>
      <c r="F5798" s="72" t="s">
        <v>9983</v>
      </c>
      <c r="G5798" s="116">
        <v>2450</v>
      </c>
      <c r="H5798" s="73">
        <v>73.47</v>
      </c>
      <c r="I5798" s="70">
        <v>33.3469443310195</v>
      </c>
      <c r="J5798" s="74">
        <v>2600</v>
      </c>
      <c r="K5798" s="73">
        <v>72</v>
      </c>
      <c r="L5798" s="75">
        <v>36.1111111111111</v>
      </c>
    </row>
    <row r="5799" spans="2:12" x14ac:dyDescent="0.2">
      <c r="B5799" s="71" t="s">
        <v>6683</v>
      </c>
      <c r="C5799" s="72" t="s">
        <v>5372</v>
      </c>
      <c r="D5799" s="72" t="s">
        <v>5785</v>
      </c>
      <c r="E5799" s="72" t="s">
        <v>10120</v>
      </c>
      <c r="F5799" s="72" t="s">
        <v>9983</v>
      </c>
      <c r="G5799" s="116">
        <v>1200</v>
      </c>
      <c r="H5799" s="73">
        <v>129.88999999999999</v>
      </c>
      <c r="I5799" s="70">
        <v>9.2385864962660698</v>
      </c>
      <c r="J5799" s="74">
        <v>2500</v>
      </c>
      <c r="K5799" s="73">
        <v>129.16999999999999</v>
      </c>
      <c r="L5799" s="75">
        <v>19.354339242858298</v>
      </c>
    </row>
    <row r="5800" spans="2:12" x14ac:dyDescent="0.2">
      <c r="B5800" s="71" t="s">
        <v>6683</v>
      </c>
      <c r="C5800" s="72" t="s">
        <v>5372</v>
      </c>
      <c r="D5800" s="72" t="s">
        <v>5786</v>
      </c>
      <c r="E5800" s="72" t="s">
        <v>10120</v>
      </c>
      <c r="F5800" s="72" t="s">
        <v>9983</v>
      </c>
      <c r="G5800" s="116">
        <v>1248</v>
      </c>
      <c r="H5800" s="73">
        <v>47.47</v>
      </c>
      <c r="I5800" s="70">
        <v>26.290288603328399</v>
      </c>
      <c r="J5800" s="74">
        <v>1325</v>
      </c>
      <c r="K5800" s="73">
        <v>48.5</v>
      </c>
      <c r="L5800" s="75">
        <v>27.319587628866</v>
      </c>
    </row>
    <row r="5801" spans="2:12" x14ac:dyDescent="0.2">
      <c r="B5801" s="71" t="s">
        <v>6683</v>
      </c>
      <c r="C5801" s="72" t="s">
        <v>5372</v>
      </c>
      <c r="D5801" s="72" t="s">
        <v>9137</v>
      </c>
      <c r="E5801" s="72" t="s">
        <v>10120</v>
      </c>
      <c r="F5801" s="72" t="s">
        <v>9990</v>
      </c>
      <c r="G5801" s="116">
        <v>0</v>
      </c>
      <c r="H5801" s="73">
        <v>66.87</v>
      </c>
      <c r="I5801" s="70">
        <v>0</v>
      </c>
      <c r="J5801" s="74">
        <v>0</v>
      </c>
      <c r="K5801" s="73">
        <v>65.75</v>
      </c>
      <c r="L5801" s="75">
        <v>0</v>
      </c>
    </row>
    <row r="5802" spans="2:12" x14ac:dyDescent="0.2">
      <c r="B5802" s="71" t="s">
        <v>6683</v>
      </c>
      <c r="C5802" s="72" t="s">
        <v>5372</v>
      </c>
      <c r="D5802" s="72" t="s">
        <v>5787</v>
      </c>
      <c r="E5802" s="72" t="s">
        <v>10120</v>
      </c>
      <c r="F5802" s="72" t="s">
        <v>9983</v>
      </c>
      <c r="G5802" s="116">
        <v>5750</v>
      </c>
      <c r="H5802" s="73">
        <v>315.42</v>
      </c>
      <c r="I5802" s="70">
        <v>18.229662037917699</v>
      </c>
      <c r="J5802" s="74">
        <v>7750</v>
      </c>
      <c r="K5802" s="73">
        <v>316.45999999999998</v>
      </c>
      <c r="L5802" s="75">
        <v>24.489666940529599</v>
      </c>
    </row>
    <row r="5803" spans="2:12" x14ac:dyDescent="0.2">
      <c r="B5803" s="71" t="s">
        <v>6683</v>
      </c>
      <c r="C5803" s="72" t="s">
        <v>5372</v>
      </c>
      <c r="D5803" s="72" t="s">
        <v>5788</v>
      </c>
      <c r="E5803" s="72" t="s">
        <v>10120</v>
      </c>
      <c r="F5803" s="72" t="s">
        <v>9983</v>
      </c>
      <c r="G5803" s="116">
        <v>335000</v>
      </c>
      <c r="H5803" s="73">
        <v>2498.79</v>
      </c>
      <c r="I5803" s="70">
        <v>134.06488740550401</v>
      </c>
      <c r="J5803" s="74">
        <v>351600</v>
      </c>
      <c r="K5803" s="73">
        <v>2498.58</v>
      </c>
      <c r="L5803" s="75">
        <v>140.719928919626</v>
      </c>
    </row>
    <row r="5804" spans="2:12" x14ac:dyDescent="0.2">
      <c r="B5804" s="71" t="s">
        <v>6683</v>
      </c>
      <c r="C5804" s="72" t="s">
        <v>5372</v>
      </c>
      <c r="D5804" s="72" t="s">
        <v>5789</v>
      </c>
      <c r="E5804" s="72" t="s">
        <v>10120</v>
      </c>
      <c r="F5804" s="72" t="s">
        <v>9983</v>
      </c>
      <c r="G5804" s="116">
        <v>4158</v>
      </c>
      <c r="H5804" s="73">
        <v>82.82</v>
      </c>
      <c r="I5804" s="70">
        <v>50.205264428881897</v>
      </c>
      <c r="J5804" s="74">
        <v>3960</v>
      </c>
      <c r="K5804" s="73">
        <v>81.03</v>
      </c>
      <c r="L5804" s="75">
        <v>48.870788596815999</v>
      </c>
    </row>
    <row r="5805" spans="2:12" x14ac:dyDescent="0.2">
      <c r="B5805" s="71" t="s">
        <v>6683</v>
      </c>
      <c r="C5805" s="72" t="s">
        <v>5372</v>
      </c>
      <c r="D5805" s="72" t="s">
        <v>5790</v>
      </c>
      <c r="E5805" s="72" t="s">
        <v>10120</v>
      </c>
      <c r="F5805" s="72" t="s">
        <v>9983</v>
      </c>
      <c r="G5805" s="116">
        <v>90000</v>
      </c>
      <c r="H5805" s="73">
        <v>1608.02</v>
      </c>
      <c r="I5805" s="70">
        <v>55.969453116254797</v>
      </c>
      <c r="J5805" s="74">
        <v>97500</v>
      </c>
      <c r="K5805" s="73">
        <v>1612.24</v>
      </c>
      <c r="L5805" s="75">
        <v>60.474867265419498</v>
      </c>
    </row>
    <row r="5806" spans="2:12" x14ac:dyDescent="0.2">
      <c r="B5806" s="71" t="s">
        <v>6683</v>
      </c>
      <c r="C5806" s="72" t="s">
        <v>5372</v>
      </c>
      <c r="D5806" s="72" t="s">
        <v>5791</v>
      </c>
      <c r="E5806" s="72" t="s">
        <v>10120</v>
      </c>
      <c r="F5806" s="72" t="s">
        <v>9983</v>
      </c>
      <c r="G5806" s="116">
        <v>2700</v>
      </c>
      <c r="H5806" s="73">
        <v>135.77000000000001</v>
      </c>
      <c r="I5806" s="70">
        <v>19.886572880606899</v>
      </c>
      <c r="J5806" s="74">
        <v>2700</v>
      </c>
      <c r="K5806" s="73">
        <v>137.1</v>
      </c>
      <c r="L5806" s="75">
        <v>19.693654266958401</v>
      </c>
    </row>
    <row r="5807" spans="2:12" x14ac:dyDescent="0.2">
      <c r="B5807" s="71" t="s">
        <v>6683</v>
      </c>
      <c r="C5807" s="72" t="s">
        <v>5372</v>
      </c>
      <c r="D5807" s="72" t="s">
        <v>5792</v>
      </c>
      <c r="E5807" s="72" t="s">
        <v>10120</v>
      </c>
      <c r="F5807" s="72" t="s">
        <v>9983</v>
      </c>
      <c r="G5807" s="116">
        <v>7350</v>
      </c>
      <c r="H5807" s="73">
        <v>198.42</v>
      </c>
      <c r="I5807" s="70">
        <v>37.042636830964597</v>
      </c>
      <c r="J5807" s="74">
        <v>7500</v>
      </c>
      <c r="K5807" s="73">
        <v>201.31</v>
      </c>
      <c r="L5807" s="75">
        <v>37.255973374397698</v>
      </c>
    </row>
    <row r="5808" spans="2:12" x14ac:dyDescent="0.2">
      <c r="B5808" s="71" t="s">
        <v>6683</v>
      </c>
      <c r="C5808" s="72" t="s">
        <v>5372</v>
      </c>
      <c r="D5808" s="72" t="s">
        <v>5793</v>
      </c>
      <c r="E5808" s="72" t="s">
        <v>10120</v>
      </c>
      <c r="F5808" s="72" t="s">
        <v>9983</v>
      </c>
      <c r="G5808" s="116">
        <v>744738</v>
      </c>
      <c r="H5808" s="73">
        <v>7687.87</v>
      </c>
      <c r="I5808" s="70">
        <v>96.871825356047907</v>
      </c>
      <c r="J5808" s="74">
        <v>759600</v>
      </c>
      <c r="K5808" s="73">
        <v>7742.24</v>
      </c>
      <c r="L5808" s="75">
        <v>98.111140961788806</v>
      </c>
    </row>
    <row r="5809" spans="2:12" x14ac:dyDescent="0.2">
      <c r="B5809" s="71" t="s">
        <v>6683</v>
      </c>
      <c r="C5809" s="72" t="s">
        <v>5372</v>
      </c>
      <c r="D5809" s="72" t="s">
        <v>5794</v>
      </c>
      <c r="E5809" s="72" t="s">
        <v>10120</v>
      </c>
      <c r="F5809" s="72" t="s">
        <v>9983</v>
      </c>
      <c r="G5809" s="116">
        <v>5000</v>
      </c>
      <c r="H5809" s="73">
        <v>157.38</v>
      </c>
      <c r="I5809" s="70">
        <v>31.770237641377602</v>
      </c>
      <c r="J5809" s="74">
        <v>5000</v>
      </c>
      <c r="K5809" s="73">
        <v>158.38999999999999</v>
      </c>
      <c r="L5809" s="75">
        <v>31.5676494728203</v>
      </c>
    </row>
    <row r="5810" spans="2:12" x14ac:dyDescent="0.2">
      <c r="B5810" s="71" t="s">
        <v>6683</v>
      </c>
      <c r="C5810" s="72" t="s">
        <v>5372</v>
      </c>
      <c r="D5810" s="72" t="s">
        <v>5795</v>
      </c>
      <c r="E5810" s="72" t="s">
        <v>10120</v>
      </c>
      <c r="F5810" s="72" t="s">
        <v>9983</v>
      </c>
      <c r="G5810" s="116">
        <v>3800</v>
      </c>
      <c r="H5810" s="73">
        <v>89.71</v>
      </c>
      <c r="I5810" s="70">
        <v>42.358711403411</v>
      </c>
      <c r="J5810" s="74">
        <v>3800</v>
      </c>
      <c r="K5810" s="73">
        <v>95.3</v>
      </c>
      <c r="L5810" s="75">
        <v>39.874081846799598</v>
      </c>
    </row>
    <row r="5811" spans="2:12" x14ac:dyDescent="0.2">
      <c r="B5811" s="71" t="s">
        <v>6683</v>
      </c>
      <c r="C5811" s="72" t="s">
        <v>5372</v>
      </c>
      <c r="D5811" s="72" t="s">
        <v>5796</v>
      </c>
      <c r="E5811" s="72" t="s">
        <v>10120</v>
      </c>
      <c r="F5811" s="72" t="s">
        <v>9983</v>
      </c>
      <c r="G5811" s="116">
        <v>400</v>
      </c>
      <c r="H5811" s="73">
        <v>109.19</v>
      </c>
      <c r="I5811" s="70">
        <v>3.6633391336202998</v>
      </c>
      <c r="J5811" s="74">
        <v>600</v>
      </c>
      <c r="K5811" s="73">
        <v>111.67</v>
      </c>
      <c r="L5811" s="75">
        <v>5.3729739410763901</v>
      </c>
    </row>
    <row r="5812" spans="2:12" x14ac:dyDescent="0.2">
      <c r="B5812" s="71" t="s">
        <v>6683</v>
      </c>
      <c r="C5812" s="72" t="s">
        <v>5372</v>
      </c>
      <c r="D5812" s="72" t="s">
        <v>8219</v>
      </c>
      <c r="E5812" s="72" t="s">
        <v>10120</v>
      </c>
      <c r="F5812" s="72" t="s">
        <v>9983</v>
      </c>
      <c r="G5812" s="116">
        <v>250</v>
      </c>
      <c r="H5812" s="73">
        <v>61.13</v>
      </c>
      <c r="I5812" s="70">
        <v>4.0896450188123703</v>
      </c>
      <c r="J5812" s="74">
        <v>250</v>
      </c>
      <c r="K5812" s="73">
        <v>62.13</v>
      </c>
      <c r="L5812" s="75">
        <v>4.0238210204410096</v>
      </c>
    </row>
    <row r="5813" spans="2:12" x14ac:dyDescent="0.2">
      <c r="B5813" s="71" t="s">
        <v>6683</v>
      </c>
      <c r="C5813" s="72" t="s">
        <v>5372</v>
      </c>
      <c r="D5813" s="72" t="s">
        <v>5797</v>
      </c>
      <c r="E5813" s="72" t="s">
        <v>10120</v>
      </c>
      <c r="F5813" s="72" t="s">
        <v>9983</v>
      </c>
      <c r="G5813" s="116">
        <v>850</v>
      </c>
      <c r="H5813" s="73">
        <v>86.88</v>
      </c>
      <c r="I5813" s="70">
        <v>9.7836095764272599</v>
      </c>
      <c r="J5813" s="74">
        <v>850</v>
      </c>
      <c r="K5813" s="73">
        <v>86.87</v>
      </c>
      <c r="L5813" s="75">
        <v>9.7847358121330696</v>
      </c>
    </row>
    <row r="5814" spans="2:12" x14ac:dyDescent="0.2">
      <c r="B5814" s="71" t="s">
        <v>6683</v>
      </c>
      <c r="C5814" s="72" t="s">
        <v>5372</v>
      </c>
      <c r="D5814" s="72" t="s">
        <v>9138</v>
      </c>
      <c r="E5814" s="72" t="s">
        <v>10120</v>
      </c>
      <c r="F5814" s="72" t="s">
        <v>9990</v>
      </c>
      <c r="G5814" s="116">
        <v>0</v>
      </c>
      <c r="H5814" s="73">
        <v>26.82</v>
      </c>
      <c r="I5814" s="70">
        <v>0</v>
      </c>
      <c r="J5814" s="74">
        <v>0</v>
      </c>
      <c r="K5814" s="73">
        <v>26.37</v>
      </c>
      <c r="L5814" s="75">
        <v>0</v>
      </c>
    </row>
    <row r="5815" spans="2:12" x14ac:dyDescent="0.2">
      <c r="B5815" s="71" t="s">
        <v>6683</v>
      </c>
      <c r="C5815" s="72" t="s">
        <v>5372</v>
      </c>
      <c r="D5815" s="72" t="s">
        <v>5850</v>
      </c>
      <c r="E5815" s="72" t="s">
        <v>10120</v>
      </c>
      <c r="F5815" s="72" t="s">
        <v>9990</v>
      </c>
      <c r="G5815" s="116">
        <v>0</v>
      </c>
      <c r="H5815" s="73">
        <v>79.03</v>
      </c>
      <c r="I5815" s="70">
        <v>0</v>
      </c>
      <c r="J5815" s="74">
        <v>0</v>
      </c>
      <c r="K5815" s="73">
        <v>81.64</v>
      </c>
      <c r="L5815" s="75">
        <v>0</v>
      </c>
    </row>
    <row r="5816" spans="2:12" x14ac:dyDescent="0.2">
      <c r="B5816" s="71" t="s">
        <v>6683</v>
      </c>
      <c r="C5816" s="72" t="s">
        <v>5372</v>
      </c>
      <c r="D5816" s="72" t="s">
        <v>3137</v>
      </c>
      <c r="E5816" s="72" t="s">
        <v>10120</v>
      </c>
      <c r="F5816" s="72" t="s">
        <v>9983</v>
      </c>
      <c r="G5816" s="116">
        <v>142610</v>
      </c>
      <c r="H5816" s="73">
        <v>1922.65</v>
      </c>
      <c r="I5816" s="70">
        <v>74.173666553974996</v>
      </c>
      <c r="J5816" s="74">
        <v>173235</v>
      </c>
      <c r="K5816" s="73">
        <v>1944.73</v>
      </c>
      <c r="L5816" s="75">
        <v>89.079203796928098</v>
      </c>
    </row>
    <row r="5817" spans="2:12" x14ac:dyDescent="0.2">
      <c r="B5817" s="71" t="s">
        <v>6683</v>
      </c>
      <c r="C5817" s="72" t="s">
        <v>5372</v>
      </c>
      <c r="D5817" s="72" t="s">
        <v>3138</v>
      </c>
      <c r="E5817" s="72" t="s">
        <v>10120</v>
      </c>
      <c r="F5817" s="72" t="s">
        <v>9983</v>
      </c>
      <c r="G5817" s="116">
        <v>53500</v>
      </c>
      <c r="H5817" s="73">
        <v>685.7</v>
      </c>
      <c r="I5817" s="70">
        <v>78.022458801225</v>
      </c>
      <c r="J5817" s="74">
        <v>53500</v>
      </c>
      <c r="K5817" s="73">
        <v>700.61</v>
      </c>
      <c r="L5817" s="75">
        <v>76.362027376143601</v>
      </c>
    </row>
    <row r="5818" spans="2:12" x14ac:dyDescent="0.2">
      <c r="B5818" s="71" t="s">
        <v>6683</v>
      </c>
      <c r="C5818" s="72" t="s">
        <v>5372</v>
      </c>
      <c r="D5818" s="72" t="s">
        <v>3139</v>
      </c>
      <c r="E5818" s="72" t="s">
        <v>10120</v>
      </c>
      <c r="F5818" s="72" t="s">
        <v>9983</v>
      </c>
      <c r="G5818" s="116">
        <v>700</v>
      </c>
      <c r="H5818" s="73">
        <v>84.63</v>
      </c>
      <c r="I5818" s="70">
        <v>8.2712985938792407</v>
      </c>
      <c r="J5818" s="74">
        <v>700</v>
      </c>
      <c r="K5818" s="73">
        <v>83.93</v>
      </c>
      <c r="L5818" s="75">
        <v>8.34028356964137</v>
      </c>
    </row>
    <row r="5819" spans="2:12" x14ac:dyDescent="0.2">
      <c r="B5819" s="71" t="s">
        <v>6683</v>
      </c>
      <c r="C5819" s="72" t="s">
        <v>5372</v>
      </c>
      <c r="D5819" s="72" t="s">
        <v>3140</v>
      </c>
      <c r="E5819" s="72" t="s">
        <v>10120</v>
      </c>
      <c r="F5819" s="72" t="s">
        <v>9983</v>
      </c>
      <c r="G5819" s="116">
        <v>4500</v>
      </c>
      <c r="H5819" s="73">
        <v>172.88</v>
      </c>
      <c r="I5819" s="70">
        <v>26.0296159185562</v>
      </c>
      <c r="J5819" s="74">
        <v>4500</v>
      </c>
      <c r="K5819" s="73">
        <v>173.55</v>
      </c>
      <c r="L5819" s="75">
        <v>25.929127052722599</v>
      </c>
    </row>
    <row r="5820" spans="2:12" x14ac:dyDescent="0.2">
      <c r="B5820" s="71" t="s">
        <v>6683</v>
      </c>
      <c r="C5820" s="72" t="s">
        <v>5372</v>
      </c>
      <c r="D5820" s="72" t="s">
        <v>3141</v>
      </c>
      <c r="E5820" s="72" t="s">
        <v>10120</v>
      </c>
      <c r="F5820" s="72" t="s">
        <v>9983</v>
      </c>
      <c r="G5820" s="116">
        <v>2150</v>
      </c>
      <c r="H5820" s="73">
        <v>133.77000000000001</v>
      </c>
      <c r="I5820" s="70">
        <v>16.072363011138499</v>
      </c>
      <c r="J5820" s="74">
        <v>2236</v>
      </c>
      <c r="K5820" s="73">
        <v>136.29</v>
      </c>
      <c r="L5820" s="75">
        <v>16.406192677379099</v>
      </c>
    </row>
    <row r="5821" spans="2:12" x14ac:dyDescent="0.2">
      <c r="B5821" s="71" t="s">
        <v>6683</v>
      </c>
      <c r="C5821" s="72" t="s">
        <v>5372</v>
      </c>
      <c r="D5821" s="72" t="s">
        <v>3142</v>
      </c>
      <c r="E5821" s="72" t="s">
        <v>10120</v>
      </c>
      <c r="F5821" s="72" t="s">
        <v>9983</v>
      </c>
      <c r="G5821" s="116">
        <v>33000</v>
      </c>
      <c r="H5821" s="73">
        <v>821.18</v>
      </c>
      <c r="I5821" s="70">
        <v>40.186073698823598</v>
      </c>
      <c r="J5821" s="74">
        <v>33000</v>
      </c>
      <c r="K5821" s="73">
        <v>827.77</v>
      </c>
      <c r="L5821" s="75">
        <v>39.866146393321799</v>
      </c>
    </row>
    <row r="5822" spans="2:12" x14ac:dyDescent="0.2">
      <c r="B5822" s="71" t="s">
        <v>6683</v>
      </c>
      <c r="C5822" s="72" t="s">
        <v>5372</v>
      </c>
      <c r="D5822" s="72" t="s">
        <v>3143</v>
      </c>
      <c r="E5822" s="72" t="s">
        <v>10120</v>
      </c>
      <c r="F5822" s="72" t="s">
        <v>9983</v>
      </c>
      <c r="G5822" s="116">
        <v>1500</v>
      </c>
      <c r="H5822" s="73">
        <v>95.56</v>
      </c>
      <c r="I5822" s="70">
        <v>15.696944328170799</v>
      </c>
      <c r="J5822" s="74">
        <v>1500</v>
      </c>
      <c r="K5822" s="73">
        <v>96.42</v>
      </c>
      <c r="L5822" s="75">
        <v>15.556938394524</v>
      </c>
    </row>
    <row r="5823" spans="2:12" x14ac:dyDescent="0.2">
      <c r="B5823" s="71" t="s">
        <v>6683</v>
      </c>
      <c r="C5823" s="72" t="s">
        <v>5372</v>
      </c>
      <c r="D5823" s="72" t="s">
        <v>7941</v>
      </c>
      <c r="E5823" s="72" t="s">
        <v>10120</v>
      </c>
      <c r="F5823" s="72" t="s">
        <v>9983</v>
      </c>
      <c r="G5823" s="116">
        <v>8400</v>
      </c>
      <c r="H5823" s="73">
        <v>368.73</v>
      </c>
      <c r="I5823" s="70">
        <v>22.7808965910015</v>
      </c>
      <c r="J5823" s="74">
        <v>6400</v>
      </c>
      <c r="K5823" s="73">
        <v>369.24</v>
      </c>
      <c r="L5823" s="75">
        <v>17.3329000108331</v>
      </c>
    </row>
    <row r="5824" spans="2:12" x14ac:dyDescent="0.2">
      <c r="B5824" s="71" t="s">
        <v>6683</v>
      </c>
      <c r="C5824" s="72" t="s">
        <v>5372</v>
      </c>
      <c r="D5824" s="72" t="s">
        <v>9139</v>
      </c>
      <c r="E5824" s="72" t="s">
        <v>10120</v>
      </c>
      <c r="F5824" s="72" t="s">
        <v>9990</v>
      </c>
      <c r="G5824" s="116">
        <v>0</v>
      </c>
      <c r="H5824" s="73">
        <v>43.35</v>
      </c>
      <c r="I5824" s="70">
        <v>0</v>
      </c>
      <c r="J5824" s="74">
        <v>0</v>
      </c>
      <c r="K5824" s="73">
        <v>43.35</v>
      </c>
      <c r="L5824" s="75">
        <v>0</v>
      </c>
    </row>
    <row r="5825" spans="2:12" x14ac:dyDescent="0.2">
      <c r="B5825" s="71" t="s">
        <v>6683</v>
      </c>
      <c r="C5825" s="72" t="s">
        <v>5372</v>
      </c>
      <c r="D5825" s="72" t="s">
        <v>3144</v>
      </c>
      <c r="E5825" s="72" t="s">
        <v>10120</v>
      </c>
      <c r="F5825" s="72" t="s">
        <v>9983</v>
      </c>
      <c r="G5825" s="116">
        <v>3700</v>
      </c>
      <c r="H5825" s="73">
        <v>96.03</v>
      </c>
      <c r="I5825" s="70">
        <v>38.5296261584921</v>
      </c>
      <c r="J5825" s="74">
        <v>4070</v>
      </c>
      <c r="K5825" s="73">
        <v>93.8</v>
      </c>
      <c r="L5825" s="75">
        <v>43.390191897654603</v>
      </c>
    </row>
    <row r="5826" spans="2:12" x14ac:dyDescent="0.2">
      <c r="B5826" s="71" t="s">
        <v>6683</v>
      </c>
      <c r="C5826" s="72" t="s">
        <v>5372</v>
      </c>
      <c r="D5826" s="72" t="s">
        <v>3145</v>
      </c>
      <c r="E5826" s="72" t="s">
        <v>10120</v>
      </c>
      <c r="F5826" s="72" t="s">
        <v>9983</v>
      </c>
      <c r="G5826" s="116">
        <v>2400</v>
      </c>
      <c r="H5826" s="73">
        <v>56.39</v>
      </c>
      <c r="I5826" s="70">
        <v>42.560737719453797</v>
      </c>
      <c r="J5826" s="74">
        <v>2400</v>
      </c>
      <c r="K5826" s="73">
        <v>58.53</v>
      </c>
      <c r="L5826" s="75">
        <v>41.004613018964598</v>
      </c>
    </row>
    <row r="5827" spans="2:12" x14ac:dyDescent="0.2">
      <c r="B5827" s="71" t="s">
        <v>6683</v>
      </c>
      <c r="C5827" s="72" t="s">
        <v>5372</v>
      </c>
      <c r="D5827" s="72" t="s">
        <v>1252</v>
      </c>
      <c r="E5827" s="72" t="s">
        <v>10120</v>
      </c>
      <c r="F5827" s="72" t="s">
        <v>9983</v>
      </c>
      <c r="G5827" s="116">
        <v>14750</v>
      </c>
      <c r="H5827" s="73">
        <v>343.2</v>
      </c>
      <c r="I5827" s="70">
        <v>42.977855477855499</v>
      </c>
      <c r="J5827" s="74">
        <v>16000</v>
      </c>
      <c r="K5827" s="73">
        <v>348.64</v>
      </c>
      <c r="L5827" s="75">
        <v>45.892611289582398</v>
      </c>
    </row>
    <row r="5828" spans="2:12" x14ac:dyDescent="0.2">
      <c r="B5828" s="71" t="s">
        <v>6683</v>
      </c>
      <c r="C5828" s="72" t="s">
        <v>5372</v>
      </c>
      <c r="D5828" s="72" t="s">
        <v>8215</v>
      </c>
      <c r="E5828" s="72" t="s">
        <v>10120</v>
      </c>
      <c r="F5828" s="72" t="s">
        <v>9983</v>
      </c>
      <c r="G5828" s="116">
        <v>1100</v>
      </c>
      <c r="H5828" s="73">
        <v>183.02</v>
      </c>
      <c r="I5828" s="70">
        <v>6.0102721014096803</v>
      </c>
      <c r="J5828" s="74">
        <v>1660</v>
      </c>
      <c r="K5828" s="73">
        <v>182</v>
      </c>
      <c r="L5828" s="75">
        <v>9.1208791208791204</v>
      </c>
    </row>
    <row r="5829" spans="2:12" x14ac:dyDescent="0.2">
      <c r="B5829" s="71" t="s">
        <v>6683</v>
      </c>
      <c r="C5829" s="72" t="s">
        <v>5372</v>
      </c>
      <c r="D5829" s="72" t="s">
        <v>3146</v>
      </c>
      <c r="E5829" s="72" t="s">
        <v>10120</v>
      </c>
      <c r="F5829" s="72" t="s">
        <v>9983</v>
      </c>
      <c r="G5829" s="116">
        <v>2000</v>
      </c>
      <c r="H5829" s="73">
        <v>101.65</v>
      </c>
      <c r="I5829" s="70">
        <v>19.675356615838702</v>
      </c>
      <c r="J5829" s="74">
        <v>2100</v>
      </c>
      <c r="K5829" s="73">
        <v>104.51</v>
      </c>
      <c r="L5829" s="75">
        <v>20.093770931011399</v>
      </c>
    </row>
    <row r="5830" spans="2:12" x14ac:dyDescent="0.2">
      <c r="B5830" s="71" t="s">
        <v>6683</v>
      </c>
      <c r="C5830" s="72" t="s">
        <v>5372</v>
      </c>
      <c r="D5830" s="72" t="s">
        <v>7678</v>
      </c>
      <c r="E5830" s="72" t="s">
        <v>10120</v>
      </c>
      <c r="F5830" s="72" t="s">
        <v>9983</v>
      </c>
      <c r="G5830" s="116">
        <v>6000</v>
      </c>
      <c r="H5830" s="73">
        <v>125.82</v>
      </c>
      <c r="I5830" s="70">
        <v>47.687172150691502</v>
      </c>
      <c r="J5830" s="74">
        <v>6300</v>
      </c>
      <c r="K5830" s="73">
        <v>125.94</v>
      </c>
      <c r="L5830" s="75">
        <v>50.0238208670796</v>
      </c>
    </row>
    <row r="5831" spans="2:12" x14ac:dyDescent="0.2">
      <c r="B5831" s="71" t="s">
        <v>6683</v>
      </c>
      <c r="C5831" s="72" t="s">
        <v>5372</v>
      </c>
      <c r="D5831" s="72" t="s">
        <v>7679</v>
      </c>
      <c r="E5831" s="72" t="s">
        <v>10120</v>
      </c>
      <c r="F5831" s="72" t="s">
        <v>9983</v>
      </c>
      <c r="G5831" s="116">
        <v>99066</v>
      </c>
      <c r="H5831" s="73">
        <v>1048.05</v>
      </c>
      <c r="I5831" s="70">
        <v>94.524116215829395</v>
      </c>
      <c r="J5831" s="74">
        <v>114000</v>
      </c>
      <c r="K5831" s="73">
        <v>1057.98</v>
      </c>
      <c r="L5831" s="75">
        <v>107.75250949923399</v>
      </c>
    </row>
    <row r="5832" spans="2:12" x14ac:dyDescent="0.2">
      <c r="B5832" s="71" t="s">
        <v>6683</v>
      </c>
      <c r="C5832" s="72" t="s">
        <v>5372</v>
      </c>
      <c r="D5832" s="72" t="s">
        <v>7680</v>
      </c>
      <c r="E5832" s="72" t="s">
        <v>10120</v>
      </c>
      <c r="F5832" s="72" t="s">
        <v>9983</v>
      </c>
      <c r="G5832" s="116">
        <v>980</v>
      </c>
      <c r="H5832" s="73">
        <v>130.03</v>
      </c>
      <c r="I5832" s="70">
        <v>7.5367222948550303</v>
      </c>
      <c r="J5832" s="74">
        <v>980</v>
      </c>
      <c r="K5832" s="73">
        <v>131.81</v>
      </c>
      <c r="L5832" s="75">
        <v>7.43494423791822</v>
      </c>
    </row>
    <row r="5833" spans="2:12" x14ac:dyDescent="0.2">
      <c r="B5833" s="71" t="s">
        <v>6683</v>
      </c>
      <c r="C5833" s="72" t="s">
        <v>5372</v>
      </c>
      <c r="D5833" s="72" t="s">
        <v>7681</v>
      </c>
      <c r="E5833" s="72" t="s">
        <v>10120</v>
      </c>
      <c r="F5833" s="72" t="s">
        <v>9983</v>
      </c>
      <c r="G5833" s="116">
        <v>2700</v>
      </c>
      <c r="H5833" s="73">
        <v>106.41</v>
      </c>
      <c r="I5833" s="70">
        <v>25.373555117000301</v>
      </c>
      <c r="J5833" s="74">
        <v>2700</v>
      </c>
      <c r="K5833" s="73">
        <v>110.46</v>
      </c>
      <c r="L5833" s="75">
        <v>24.443237370994002</v>
      </c>
    </row>
    <row r="5834" spans="2:12" x14ac:dyDescent="0.2">
      <c r="B5834" s="71" t="s">
        <v>6683</v>
      </c>
      <c r="C5834" s="72" t="s">
        <v>5372</v>
      </c>
      <c r="D5834" s="72" t="s">
        <v>7682</v>
      </c>
      <c r="E5834" s="72" t="s">
        <v>10120</v>
      </c>
      <c r="F5834" s="72" t="s">
        <v>9983</v>
      </c>
      <c r="G5834" s="116">
        <v>3000</v>
      </c>
      <c r="H5834" s="73">
        <v>42.84</v>
      </c>
      <c r="I5834" s="70">
        <v>70.0280112044818</v>
      </c>
      <c r="J5834" s="74">
        <v>3200</v>
      </c>
      <c r="K5834" s="73">
        <v>43.73</v>
      </c>
      <c r="L5834" s="75">
        <v>73.176309169906204</v>
      </c>
    </row>
    <row r="5835" spans="2:12" x14ac:dyDescent="0.2">
      <c r="B5835" s="71" t="s">
        <v>6683</v>
      </c>
      <c r="C5835" s="72" t="s">
        <v>5372</v>
      </c>
      <c r="D5835" s="72" t="s">
        <v>7683</v>
      </c>
      <c r="E5835" s="72" t="s">
        <v>10120</v>
      </c>
      <c r="F5835" s="72" t="s">
        <v>9983</v>
      </c>
      <c r="G5835" s="116">
        <v>3432</v>
      </c>
      <c r="H5835" s="73">
        <v>102.59</v>
      </c>
      <c r="I5835" s="70">
        <v>33.453552977873102</v>
      </c>
      <c r="J5835" s="74">
        <v>3600</v>
      </c>
      <c r="K5835" s="73">
        <v>101.91</v>
      </c>
      <c r="L5835" s="75">
        <v>35.325287017957002</v>
      </c>
    </row>
    <row r="5836" spans="2:12" x14ac:dyDescent="0.2">
      <c r="B5836" s="71" t="s">
        <v>6683</v>
      </c>
      <c r="C5836" s="72" t="s">
        <v>5372</v>
      </c>
      <c r="D5836" s="72" t="s">
        <v>7684</v>
      </c>
      <c r="E5836" s="72" t="s">
        <v>10120</v>
      </c>
      <c r="F5836" s="72" t="s">
        <v>9983</v>
      </c>
      <c r="G5836" s="116">
        <v>36000</v>
      </c>
      <c r="H5836" s="73">
        <v>698.21</v>
      </c>
      <c r="I5836" s="70">
        <v>51.560418785179202</v>
      </c>
      <c r="J5836" s="74">
        <v>33000</v>
      </c>
      <c r="K5836" s="73">
        <v>702.93</v>
      </c>
      <c r="L5836" s="75">
        <v>46.946353121932503</v>
      </c>
    </row>
    <row r="5837" spans="2:12" x14ac:dyDescent="0.2">
      <c r="B5837" s="71" t="s">
        <v>6683</v>
      </c>
      <c r="C5837" s="72" t="s">
        <v>5372</v>
      </c>
      <c r="D5837" s="72" t="s">
        <v>3443</v>
      </c>
      <c r="E5837" s="72" t="s">
        <v>10120</v>
      </c>
      <c r="F5837" s="72" t="s">
        <v>9983</v>
      </c>
      <c r="G5837" s="116">
        <v>1835</v>
      </c>
      <c r="H5837" s="73">
        <v>75.25</v>
      </c>
      <c r="I5837" s="70">
        <v>24.385382059800701</v>
      </c>
      <c r="J5837" s="74">
        <v>1924</v>
      </c>
      <c r="K5837" s="73">
        <v>74.260000000000005</v>
      </c>
      <c r="L5837" s="75">
        <v>25.908968489092398</v>
      </c>
    </row>
    <row r="5838" spans="2:12" x14ac:dyDescent="0.2">
      <c r="B5838" s="71" t="s">
        <v>6683</v>
      </c>
      <c r="C5838" s="72" t="s">
        <v>5372</v>
      </c>
      <c r="D5838" s="72" t="s">
        <v>7685</v>
      </c>
      <c r="E5838" s="72" t="s">
        <v>10120</v>
      </c>
      <c r="F5838" s="72" t="s">
        <v>9983</v>
      </c>
      <c r="G5838" s="116">
        <v>2000</v>
      </c>
      <c r="H5838" s="73">
        <v>210.97</v>
      </c>
      <c r="I5838" s="70">
        <v>9.4800208560458792</v>
      </c>
      <c r="J5838" s="74">
        <v>1500</v>
      </c>
      <c r="K5838" s="73">
        <v>213.69</v>
      </c>
      <c r="L5838" s="75">
        <v>7.0195142496139296</v>
      </c>
    </row>
    <row r="5839" spans="2:12" x14ac:dyDescent="0.2">
      <c r="B5839" s="71" t="s">
        <v>6683</v>
      </c>
      <c r="C5839" s="72" t="s">
        <v>5372</v>
      </c>
      <c r="D5839" s="72" t="s">
        <v>7686</v>
      </c>
      <c r="E5839" s="72" t="s">
        <v>10120</v>
      </c>
      <c r="F5839" s="72" t="s">
        <v>9983</v>
      </c>
      <c r="G5839" s="116">
        <v>38792</v>
      </c>
      <c r="H5839" s="73">
        <v>631</v>
      </c>
      <c r="I5839" s="70">
        <v>61.477020602218701</v>
      </c>
      <c r="J5839" s="74">
        <v>39255</v>
      </c>
      <c r="K5839" s="73">
        <v>637.54999999999995</v>
      </c>
      <c r="L5839" s="75">
        <v>61.571641439887102</v>
      </c>
    </row>
    <row r="5840" spans="2:12" x14ac:dyDescent="0.2">
      <c r="B5840" s="71" t="s">
        <v>6683</v>
      </c>
      <c r="C5840" s="72" t="s">
        <v>5372</v>
      </c>
      <c r="D5840" s="72" t="s">
        <v>7687</v>
      </c>
      <c r="E5840" s="72" t="s">
        <v>10120</v>
      </c>
      <c r="F5840" s="72" t="s">
        <v>9983</v>
      </c>
      <c r="G5840" s="116">
        <v>2500</v>
      </c>
      <c r="H5840" s="73">
        <v>167.71</v>
      </c>
      <c r="I5840" s="70">
        <v>14.9066841571761</v>
      </c>
      <c r="J5840" s="74">
        <v>2500</v>
      </c>
      <c r="K5840" s="73">
        <v>167.17</v>
      </c>
      <c r="L5840" s="75">
        <v>14.954836394089799</v>
      </c>
    </row>
    <row r="5841" spans="2:12" x14ac:dyDescent="0.2">
      <c r="B5841" s="71" t="s">
        <v>6683</v>
      </c>
      <c r="C5841" s="72" t="s">
        <v>5372</v>
      </c>
      <c r="D5841" s="72" t="s">
        <v>7688</v>
      </c>
      <c r="E5841" s="72" t="s">
        <v>10120</v>
      </c>
      <c r="F5841" s="72" t="s">
        <v>9983</v>
      </c>
      <c r="G5841" s="116">
        <v>4000</v>
      </c>
      <c r="H5841" s="73">
        <v>112.51</v>
      </c>
      <c r="I5841" s="70">
        <v>35.552395342636203</v>
      </c>
      <c r="J5841" s="74">
        <v>4000</v>
      </c>
      <c r="K5841" s="73">
        <v>113.38</v>
      </c>
      <c r="L5841" s="75">
        <v>35.279590756747197</v>
      </c>
    </row>
    <row r="5842" spans="2:12" x14ac:dyDescent="0.2">
      <c r="B5842" s="71" t="s">
        <v>6683</v>
      </c>
      <c r="C5842" s="72" t="s">
        <v>5372</v>
      </c>
      <c r="D5842" s="72" t="s">
        <v>7689</v>
      </c>
      <c r="E5842" s="72" t="s">
        <v>10120</v>
      </c>
      <c r="F5842" s="72" t="s">
        <v>9983</v>
      </c>
      <c r="G5842" s="116">
        <v>8000</v>
      </c>
      <c r="H5842" s="73">
        <v>246.74</v>
      </c>
      <c r="I5842" s="70">
        <v>32.422793223636198</v>
      </c>
      <c r="J5842" s="74">
        <v>8000</v>
      </c>
      <c r="K5842" s="73">
        <v>247.56</v>
      </c>
      <c r="L5842" s="75">
        <v>32.315398287283898</v>
      </c>
    </row>
    <row r="5843" spans="2:12" x14ac:dyDescent="0.2">
      <c r="B5843" s="71" t="s">
        <v>6683</v>
      </c>
      <c r="C5843" s="72" t="s">
        <v>5372</v>
      </c>
      <c r="D5843" s="72" t="s">
        <v>7690</v>
      </c>
      <c r="E5843" s="72" t="s">
        <v>10120</v>
      </c>
      <c r="F5843" s="72" t="s">
        <v>9983</v>
      </c>
      <c r="G5843" s="116">
        <v>950</v>
      </c>
      <c r="H5843" s="73">
        <v>79.98</v>
      </c>
      <c r="I5843" s="70">
        <v>11.877969492373101</v>
      </c>
      <c r="J5843" s="74">
        <v>950</v>
      </c>
      <c r="K5843" s="73">
        <v>72.599999999999994</v>
      </c>
      <c r="L5843" s="75">
        <v>13.085399449035799</v>
      </c>
    </row>
    <row r="5844" spans="2:12" x14ac:dyDescent="0.2">
      <c r="B5844" s="71" t="s">
        <v>6683</v>
      </c>
      <c r="C5844" s="72" t="s">
        <v>5372</v>
      </c>
      <c r="D5844" s="72" t="s">
        <v>7691</v>
      </c>
      <c r="E5844" s="72" t="s">
        <v>10120</v>
      </c>
      <c r="F5844" s="72" t="s">
        <v>9983</v>
      </c>
      <c r="G5844" s="116">
        <v>10500</v>
      </c>
      <c r="H5844" s="73">
        <v>505.04</v>
      </c>
      <c r="I5844" s="70">
        <v>20.790432440994799</v>
      </c>
      <c r="J5844" s="74">
        <v>10800</v>
      </c>
      <c r="K5844" s="73">
        <v>502.5</v>
      </c>
      <c r="L5844" s="75">
        <v>21.492537313432798</v>
      </c>
    </row>
    <row r="5845" spans="2:12" x14ac:dyDescent="0.2">
      <c r="B5845" s="71" t="s">
        <v>6683</v>
      </c>
      <c r="C5845" s="72" t="s">
        <v>5372</v>
      </c>
      <c r="D5845" s="72" t="s">
        <v>7692</v>
      </c>
      <c r="E5845" s="72" t="s">
        <v>10120</v>
      </c>
      <c r="F5845" s="72" t="s">
        <v>9983</v>
      </c>
      <c r="G5845" s="116">
        <v>278000</v>
      </c>
      <c r="H5845" s="73">
        <v>4012.7</v>
      </c>
      <c r="I5845" s="70">
        <v>69.280035886061796</v>
      </c>
      <c r="J5845" s="74">
        <v>284500</v>
      </c>
      <c r="K5845" s="73">
        <v>4042.86</v>
      </c>
      <c r="L5845" s="75">
        <v>70.370975002844503</v>
      </c>
    </row>
    <row r="5846" spans="2:12" x14ac:dyDescent="0.2">
      <c r="B5846" s="71" t="s">
        <v>6683</v>
      </c>
      <c r="C5846" s="72" t="s">
        <v>5372</v>
      </c>
      <c r="D5846" s="72" t="s">
        <v>7693</v>
      </c>
      <c r="E5846" s="72" t="s">
        <v>10120</v>
      </c>
      <c r="F5846" s="72" t="s">
        <v>9983</v>
      </c>
      <c r="G5846" s="116">
        <v>8380</v>
      </c>
      <c r="H5846" s="73">
        <v>310.74</v>
      </c>
      <c r="I5846" s="70">
        <v>26.967883117719001</v>
      </c>
      <c r="J5846" s="74">
        <v>8380</v>
      </c>
      <c r="K5846" s="73">
        <v>309.69</v>
      </c>
      <c r="L5846" s="75">
        <v>27.059317381898001</v>
      </c>
    </row>
    <row r="5847" spans="2:12" x14ac:dyDescent="0.2">
      <c r="B5847" s="71" t="s">
        <v>6683</v>
      </c>
      <c r="C5847" s="72" t="s">
        <v>5372</v>
      </c>
      <c r="D5847" s="72" t="s">
        <v>7357</v>
      </c>
      <c r="E5847" s="72" t="s">
        <v>10120</v>
      </c>
      <c r="F5847" s="72" t="s">
        <v>9983</v>
      </c>
      <c r="G5847" s="116">
        <v>792</v>
      </c>
      <c r="H5847" s="73">
        <v>95.81</v>
      </c>
      <c r="I5847" s="70">
        <v>8.2663605051664693</v>
      </c>
      <c r="J5847" s="74">
        <v>779</v>
      </c>
      <c r="K5847" s="73">
        <v>94</v>
      </c>
      <c r="L5847" s="75">
        <v>8.2872340425531892</v>
      </c>
    </row>
    <row r="5848" spans="2:12" x14ac:dyDescent="0.2">
      <c r="B5848" s="71" t="s">
        <v>6683</v>
      </c>
      <c r="C5848" s="72" t="s">
        <v>5372</v>
      </c>
      <c r="D5848" s="72" t="s">
        <v>7694</v>
      </c>
      <c r="E5848" s="72" t="s">
        <v>10120</v>
      </c>
      <c r="F5848" s="72" t="s">
        <v>9983</v>
      </c>
      <c r="G5848" s="116">
        <v>500</v>
      </c>
      <c r="H5848" s="73">
        <v>120.24</v>
      </c>
      <c r="I5848" s="70">
        <v>4.1583499667331996</v>
      </c>
      <c r="J5848" s="74">
        <v>500</v>
      </c>
      <c r="K5848" s="73">
        <v>118.51</v>
      </c>
      <c r="L5848" s="75">
        <v>4.2190532444519402</v>
      </c>
    </row>
    <row r="5849" spans="2:12" x14ac:dyDescent="0.2">
      <c r="B5849" s="71" t="s">
        <v>6683</v>
      </c>
      <c r="C5849" s="72" t="s">
        <v>5372</v>
      </c>
      <c r="D5849" s="72" t="s">
        <v>7695</v>
      </c>
      <c r="E5849" s="72" t="s">
        <v>10120</v>
      </c>
      <c r="F5849" s="72" t="s">
        <v>9983</v>
      </c>
      <c r="G5849" s="116">
        <v>3300</v>
      </c>
      <c r="H5849" s="73">
        <v>170.31</v>
      </c>
      <c r="I5849" s="70">
        <v>19.3764312136692</v>
      </c>
      <c r="J5849" s="74">
        <v>3300</v>
      </c>
      <c r="K5849" s="73">
        <v>172.87</v>
      </c>
      <c r="L5849" s="75">
        <v>19.089489211546201</v>
      </c>
    </row>
    <row r="5850" spans="2:12" x14ac:dyDescent="0.2">
      <c r="B5850" s="71" t="s">
        <v>6683</v>
      </c>
      <c r="C5850" s="72" t="s">
        <v>5372</v>
      </c>
      <c r="D5850" s="72" t="s">
        <v>7984</v>
      </c>
      <c r="E5850" s="72" t="s">
        <v>10120</v>
      </c>
      <c r="F5850" s="72" t="s">
        <v>9983</v>
      </c>
      <c r="G5850" s="116">
        <v>9000</v>
      </c>
      <c r="H5850" s="73">
        <v>172.43</v>
      </c>
      <c r="I5850" s="70">
        <v>52.195093661195799</v>
      </c>
      <c r="J5850" s="74">
        <v>10300</v>
      </c>
      <c r="K5850" s="73">
        <v>172.02</v>
      </c>
      <c r="L5850" s="75">
        <v>59.876758516451602</v>
      </c>
    </row>
    <row r="5851" spans="2:12" x14ac:dyDescent="0.2">
      <c r="B5851" s="71" t="s">
        <v>6683</v>
      </c>
      <c r="C5851" s="72" t="s">
        <v>5372</v>
      </c>
      <c r="D5851" s="72" t="s">
        <v>7696</v>
      </c>
      <c r="E5851" s="72" t="s">
        <v>10120</v>
      </c>
      <c r="F5851" s="72" t="s">
        <v>9983</v>
      </c>
      <c r="G5851" s="116">
        <v>8200</v>
      </c>
      <c r="H5851" s="73">
        <v>273.58</v>
      </c>
      <c r="I5851" s="70">
        <v>29.972951239125699</v>
      </c>
      <c r="J5851" s="74">
        <v>8200</v>
      </c>
      <c r="K5851" s="73">
        <v>279.51</v>
      </c>
      <c r="L5851" s="75">
        <v>29.337054130442599</v>
      </c>
    </row>
    <row r="5852" spans="2:12" x14ac:dyDescent="0.2">
      <c r="B5852" s="71" t="s">
        <v>6683</v>
      </c>
      <c r="C5852" s="72" t="s">
        <v>5372</v>
      </c>
      <c r="D5852" s="72" t="s">
        <v>7697</v>
      </c>
      <c r="E5852" s="72" t="s">
        <v>10120</v>
      </c>
      <c r="F5852" s="72" t="s">
        <v>9983</v>
      </c>
      <c r="G5852" s="116">
        <v>500</v>
      </c>
      <c r="H5852" s="73">
        <v>70.98</v>
      </c>
      <c r="I5852" s="70">
        <v>7.0442378134685804</v>
      </c>
      <c r="J5852" s="74">
        <v>500</v>
      </c>
      <c r="K5852" s="73">
        <v>71.930000000000007</v>
      </c>
      <c r="L5852" s="75">
        <v>6.9512025580425396</v>
      </c>
    </row>
    <row r="5853" spans="2:12" x14ac:dyDescent="0.2">
      <c r="B5853" s="71" t="s">
        <v>6683</v>
      </c>
      <c r="C5853" s="72" t="s">
        <v>5372</v>
      </c>
      <c r="D5853" s="72" t="s">
        <v>7698</v>
      </c>
      <c r="E5853" s="72" t="s">
        <v>10120</v>
      </c>
      <c r="F5853" s="72" t="s">
        <v>9983</v>
      </c>
      <c r="G5853" s="116">
        <v>5530</v>
      </c>
      <c r="H5853" s="73">
        <v>64.92</v>
      </c>
      <c r="I5853" s="70">
        <v>85.181762168823198</v>
      </c>
      <c r="J5853" s="74">
        <v>6359</v>
      </c>
      <c r="K5853" s="73">
        <v>69.05</v>
      </c>
      <c r="L5853" s="75">
        <v>92.092686459087602</v>
      </c>
    </row>
    <row r="5854" spans="2:12" x14ac:dyDescent="0.2">
      <c r="B5854" s="71" t="s">
        <v>6683</v>
      </c>
      <c r="C5854" s="72" t="s">
        <v>5372</v>
      </c>
      <c r="D5854" s="72" t="s">
        <v>3793</v>
      </c>
      <c r="E5854" s="72" t="s">
        <v>10120</v>
      </c>
      <c r="F5854" s="72" t="s">
        <v>9990</v>
      </c>
      <c r="G5854" s="116">
        <v>0</v>
      </c>
      <c r="H5854" s="73">
        <v>63.81</v>
      </c>
      <c r="I5854" s="70">
        <v>0</v>
      </c>
      <c r="J5854" s="74">
        <v>0</v>
      </c>
      <c r="K5854" s="73">
        <v>64.09</v>
      </c>
      <c r="L5854" s="75">
        <v>0</v>
      </c>
    </row>
    <row r="5855" spans="2:12" x14ac:dyDescent="0.2">
      <c r="B5855" s="71" t="s">
        <v>6683</v>
      </c>
      <c r="C5855" s="72" t="s">
        <v>5372</v>
      </c>
      <c r="D5855" s="72" t="s">
        <v>7699</v>
      </c>
      <c r="E5855" s="72" t="s">
        <v>10120</v>
      </c>
      <c r="F5855" s="72" t="s">
        <v>9983</v>
      </c>
      <c r="G5855" s="116">
        <v>700</v>
      </c>
      <c r="H5855" s="73">
        <v>55.37</v>
      </c>
      <c r="I5855" s="70">
        <v>12.6422250316056</v>
      </c>
      <c r="J5855" s="74">
        <v>700</v>
      </c>
      <c r="K5855" s="73">
        <v>56.88</v>
      </c>
      <c r="L5855" s="75">
        <v>12.3066104078762</v>
      </c>
    </row>
    <row r="5856" spans="2:12" x14ac:dyDescent="0.2">
      <c r="B5856" s="71" t="s">
        <v>6683</v>
      </c>
      <c r="C5856" s="72" t="s">
        <v>5372</v>
      </c>
      <c r="D5856" s="72" t="s">
        <v>7700</v>
      </c>
      <c r="E5856" s="72" t="s">
        <v>10120</v>
      </c>
      <c r="F5856" s="72" t="s">
        <v>9983</v>
      </c>
      <c r="G5856" s="116">
        <v>4000</v>
      </c>
      <c r="H5856" s="73">
        <v>145.78</v>
      </c>
      <c r="I5856" s="70">
        <v>27.438606118809201</v>
      </c>
      <c r="J5856" s="74">
        <v>6000</v>
      </c>
      <c r="K5856" s="73">
        <v>144.13999999999999</v>
      </c>
      <c r="L5856" s="75">
        <v>41.626196753156698</v>
      </c>
    </row>
    <row r="5857" spans="2:12" x14ac:dyDescent="0.2">
      <c r="B5857" s="71" t="s">
        <v>6683</v>
      </c>
      <c r="C5857" s="72" t="s">
        <v>5372</v>
      </c>
      <c r="D5857" s="72" t="s">
        <v>7701</v>
      </c>
      <c r="E5857" s="72" t="s">
        <v>10120</v>
      </c>
      <c r="F5857" s="72" t="s">
        <v>9983</v>
      </c>
      <c r="G5857" s="116">
        <v>4015</v>
      </c>
      <c r="H5857" s="73">
        <v>117.06</v>
      </c>
      <c r="I5857" s="70">
        <v>34.298650264821497</v>
      </c>
      <c r="J5857" s="74">
        <v>4095</v>
      </c>
      <c r="K5857" s="73">
        <v>119.04</v>
      </c>
      <c r="L5857" s="75">
        <v>34.400201612903203</v>
      </c>
    </row>
    <row r="5858" spans="2:12" x14ac:dyDescent="0.2">
      <c r="B5858" s="71" t="s">
        <v>6683</v>
      </c>
      <c r="C5858" s="72" t="s">
        <v>5372</v>
      </c>
      <c r="D5858" s="72" t="s">
        <v>3168</v>
      </c>
      <c r="E5858" s="72" t="s">
        <v>10120</v>
      </c>
      <c r="F5858" s="72" t="s">
        <v>9983</v>
      </c>
      <c r="G5858" s="116">
        <v>1700</v>
      </c>
      <c r="H5858" s="73">
        <v>140.75</v>
      </c>
      <c r="I5858" s="70">
        <v>12.0781527531083</v>
      </c>
      <c r="J5858" s="74">
        <v>1700</v>
      </c>
      <c r="K5858" s="73">
        <v>141.15</v>
      </c>
      <c r="L5858" s="75">
        <v>12.0439249025859</v>
      </c>
    </row>
    <row r="5859" spans="2:12" x14ac:dyDescent="0.2">
      <c r="B5859" s="71" t="s">
        <v>6683</v>
      </c>
      <c r="C5859" s="72" t="s">
        <v>5372</v>
      </c>
      <c r="D5859" s="72" t="s">
        <v>3169</v>
      </c>
      <c r="E5859" s="72" t="s">
        <v>10120</v>
      </c>
      <c r="F5859" s="72" t="s">
        <v>9983</v>
      </c>
      <c r="G5859" s="116">
        <v>10000</v>
      </c>
      <c r="H5859" s="73">
        <v>457.8</v>
      </c>
      <c r="I5859" s="70">
        <v>21.8435998252512</v>
      </c>
      <c r="J5859" s="74">
        <v>12000</v>
      </c>
      <c r="K5859" s="73">
        <v>464.14</v>
      </c>
      <c r="L5859" s="75">
        <v>25.854268108760301</v>
      </c>
    </row>
    <row r="5860" spans="2:12" x14ac:dyDescent="0.2">
      <c r="B5860" s="71" t="s">
        <v>6683</v>
      </c>
      <c r="C5860" s="72" t="s">
        <v>5372</v>
      </c>
      <c r="D5860" s="72" t="s">
        <v>3170</v>
      </c>
      <c r="E5860" s="72" t="s">
        <v>10120</v>
      </c>
      <c r="F5860" s="72" t="s">
        <v>9983</v>
      </c>
      <c r="G5860" s="116">
        <v>28981</v>
      </c>
      <c r="H5860" s="73">
        <v>441.01</v>
      </c>
      <c r="I5860" s="70">
        <v>65.715063150495496</v>
      </c>
      <c r="J5860" s="74">
        <v>26479</v>
      </c>
      <c r="K5860" s="73">
        <v>441.92</v>
      </c>
      <c r="L5860" s="75">
        <v>59.918084721216502</v>
      </c>
    </row>
    <row r="5861" spans="2:12" x14ac:dyDescent="0.2">
      <c r="B5861" s="71" t="s">
        <v>6683</v>
      </c>
      <c r="C5861" s="72" t="s">
        <v>5372</v>
      </c>
      <c r="D5861" s="72" t="s">
        <v>3171</v>
      </c>
      <c r="E5861" s="72" t="s">
        <v>10120</v>
      </c>
      <c r="F5861" s="72" t="s">
        <v>9983</v>
      </c>
      <c r="G5861" s="116">
        <v>3225</v>
      </c>
      <c r="H5861" s="73">
        <v>160.15</v>
      </c>
      <c r="I5861" s="70">
        <v>20.1373712144864</v>
      </c>
      <c r="J5861" s="74">
        <v>3250</v>
      </c>
      <c r="K5861" s="73">
        <v>181.67</v>
      </c>
      <c r="L5861" s="75">
        <v>17.8895800077063</v>
      </c>
    </row>
    <row r="5862" spans="2:12" x14ac:dyDescent="0.2">
      <c r="B5862" s="71" t="s">
        <v>6683</v>
      </c>
      <c r="C5862" s="72" t="s">
        <v>5372</v>
      </c>
      <c r="D5862" s="72" t="s">
        <v>3172</v>
      </c>
      <c r="E5862" s="72" t="s">
        <v>10120</v>
      </c>
      <c r="F5862" s="72" t="s">
        <v>9983</v>
      </c>
      <c r="G5862" s="116">
        <v>18000</v>
      </c>
      <c r="H5862" s="73">
        <v>360.02</v>
      </c>
      <c r="I5862" s="70">
        <v>49.997222376534602</v>
      </c>
      <c r="J5862" s="74">
        <v>18000</v>
      </c>
      <c r="K5862" s="73">
        <v>363.39</v>
      </c>
      <c r="L5862" s="75">
        <v>49.533558986213201</v>
      </c>
    </row>
    <row r="5863" spans="2:12" x14ac:dyDescent="0.2">
      <c r="B5863" s="71" t="s">
        <v>6683</v>
      </c>
      <c r="C5863" s="72" t="s">
        <v>5372</v>
      </c>
      <c r="D5863" s="72" t="s">
        <v>3173</v>
      </c>
      <c r="E5863" s="72" t="s">
        <v>10120</v>
      </c>
      <c r="F5863" s="72" t="s">
        <v>9983</v>
      </c>
      <c r="G5863" s="116">
        <v>11500</v>
      </c>
      <c r="H5863" s="73">
        <v>579.96</v>
      </c>
      <c r="I5863" s="70">
        <v>19.828953720946298</v>
      </c>
      <c r="J5863" s="74">
        <v>14000</v>
      </c>
      <c r="K5863" s="73">
        <v>589.65</v>
      </c>
      <c r="L5863" s="75">
        <v>23.742898329517502</v>
      </c>
    </row>
    <row r="5864" spans="2:12" x14ac:dyDescent="0.2">
      <c r="B5864" s="71" t="s">
        <v>6683</v>
      </c>
      <c r="C5864" s="72" t="s">
        <v>5372</v>
      </c>
      <c r="D5864" s="72" t="s">
        <v>6206</v>
      </c>
      <c r="E5864" s="72" t="s">
        <v>10120</v>
      </c>
      <c r="F5864" s="72" t="s">
        <v>9983</v>
      </c>
      <c r="G5864" s="116">
        <v>1750</v>
      </c>
      <c r="H5864" s="73">
        <v>217.96</v>
      </c>
      <c r="I5864" s="70">
        <v>8.02899614608185</v>
      </c>
      <c r="J5864" s="74">
        <v>1750</v>
      </c>
      <c r="K5864" s="73">
        <v>223.6</v>
      </c>
      <c r="L5864" s="75">
        <v>7.8264758497316604</v>
      </c>
    </row>
    <row r="5865" spans="2:12" x14ac:dyDescent="0.2">
      <c r="B5865" s="71" t="s">
        <v>6683</v>
      </c>
      <c r="C5865" s="72" t="s">
        <v>5372</v>
      </c>
      <c r="D5865" s="72" t="s">
        <v>3174</v>
      </c>
      <c r="E5865" s="72" t="s">
        <v>10120</v>
      </c>
      <c r="F5865" s="72" t="s">
        <v>9983</v>
      </c>
      <c r="G5865" s="116">
        <v>25000</v>
      </c>
      <c r="H5865" s="73">
        <v>330.47</v>
      </c>
      <c r="I5865" s="70">
        <v>75.649832057372805</v>
      </c>
      <c r="J5865" s="74">
        <v>25500</v>
      </c>
      <c r="K5865" s="73">
        <v>335.6</v>
      </c>
      <c r="L5865" s="75">
        <v>75.983313468414806</v>
      </c>
    </row>
    <row r="5866" spans="2:12" x14ac:dyDescent="0.2">
      <c r="B5866" s="71" t="s">
        <v>6683</v>
      </c>
      <c r="C5866" s="72" t="s">
        <v>5372</v>
      </c>
      <c r="D5866" s="72" t="s">
        <v>3175</v>
      </c>
      <c r="E5866" s="72" t="s">
        <v>10120</v>
      </c>
      <c r="F5866" s="72" t="s">
        <v>9983</v>
      </c>
      <c r="G5866" s="116">
        <v>8000</v>
      </c>
      <c r="H5866" s="73">
        <v>252.04</v>
      </c>
      <c r="I5866" s="70">
        <v>31.740993493096301</v>
      </c>
      <c r="J5866" s="74">
        <v>10500</v>
      </c>
      <c r="K5866" s="73">
        <v>252.46</v>
      </c>
      <c r="L5866" s="75">
        <v>41.590747049037503</v>
      </c>
    </row>
    <row r="5867" spans="2:12" x14ac:dyDescent="0.2">
      <c r="B5867" s="71" t="s">
        <v>6683</v>
      </c>
      <c r="C5867" s="72" t="s">
        <v>5372</v>
      </c>
      <c r="D5867" s="72" t="s">
        <v>3176</v>
      </c>
      <c r="E5867" s="72" t="s">
        <v>10120</v>
      </c>
      <c r="F5867" s="72" t="s">
        <v>9983</v>
      </c>
      <c r="G5867" s="116">
        <v>2400</v>
      </c>
      <c r="H5867" s="73">
        <v>125.99</v>
      </c>
      <c r="I5867" s="70">
        <v>19.0491308834034</v>
      </c>
      <c r="J5867" s="74">
        <v>2400</v>
      </c>
      <c r="K5867" s="73">
        <v>127.39</v>
      </c>
      <c r="L5867" s="75">
        <v>18.8397833424916</v>
      </c>
    </row>
    <row r="5868" spans="2:12" x14ac:dyDescent="0.2">
      <c r="B5868" s="71" t="s">
        <v>6683</v>
      </c>
      <c r="C5868" s="72" t="s">
        <v>5372</v>
      </c>
      <c r="D5868" s="72" t="s">
        <v>3177</v>
      </c>
      <c r="E5868" s="72" t="s">
        <v>10120</v>
      </c>
      <c r="F5868" s="72" t="s">
        <v>9983</v>
      </c>
      <c r="G5868" s="116">
        <v>3000</v>
      </c>
      <c r="H5868" s="73">
        <v>76.34</v>
      </c>
      <c r="I5868" s="70">
        <v>39.297877914592597</v>
      </c>
      <c r="J5868" s="74">
        <v>3000</v>
      </c>
      <c r="K5868" s="73">
        <v>76.67</v>
      </c>
      <c r="L5868" s="75">
        <v>39.128733533324599</v>
      </c>
    </row>
    <row r="5869" spans="2:12" x14ac:dyDescent="0.2">
      <c r="B5869" s="71" t="s">
        <v>6683</v>
      </c>
      <c r="C5869" s="72" t="s">
        <v>5372</v>
      </c>
      <c r="D5869" s="72" t="s">
        <v>3178</v>
      </c>
      <c r="E5869" s="72" t="s">
        <v>10120</v>
      </c>
      <c r="F5869" s="72" t="s">
        <v>9983</v>
      </c>
      <c r="G5869" s="116">
        <v>2155</v>
      </c>
      <c r="H5869" s="73">
        <v>64.91</v>
      </c>
      <c r="I5869" s="70">
        <v>33.199815128639699</v>
      </c>
      <c r="J5869" s="74">
        <v>1800</v>
      </c>
      <c r="K5869" s="73">
        <v>63.31</v>
      </c>
      <c r="L5869" s="75">
        <v>28.4315274048334</v>
      </c>
    </row>
    <row r="5870" spans="2:12" x14ac:dyDescent="0.2">
      <c r="B5870" s="71" t="s">
        <v>6683</v>
      </c>
      <c r="C5870" s="72" t="s">
        <v>5372</v>
      </c>
      <c r="D5870" s="72" t="s">
        <v>3179</v>
      </c>
      <c r="E5870" s="72" t="s">
        <v>10120</v>
      </c>
      <c r="F5870" s="72" t="s">
        <v>9983</v>
      </c>
      <c r="G5870" s="116">
        <v>7750</v>
      </c>
      <c r="H5870" s="73">
        <v>231.25</v>
      </c>
      <c r="I5870" s="70">
        <v>33.513513513513502</v>
      </c>
      <c r="J5870" s="74">
        <v>8000</v>
      </c>
      <c r="K5870" s="73">
        <v>234.18</v>
      </c>
      <c r="L5870" s="75">
        <v>34.161755914254002</v>
      </c>
    </row>
    <row r="5871" spans="2:12" x14ac:dyDescent="0.2">
      <c r="B5871" s="71" t="s">
        <v>6683</v>
      </c>
      <c r="C5871" s="72" t="s">
        <v>5372</v>
      </c>
      <c r="D5871" s="72" t="s">
        <v>3180</v>
      </c>
      <c r="E5871" s="72" t="s">
        <v>10120</v>
      </c>
      <c r="F5871" s="72" t="s">
        <v>9983</v>
      </c>
      <c r="G5871" s="116">
        <v>521930</v>
      </c>
      <c r="H5871" s="73">
        <v>4761.71</v>
      </c>
      <c r="I5871" s="70">
        <v>109.609783040126</v>
      </c>
      <c r="J5871" s="74">
        <v>535500</v>
      </c>
      <c r="K5871" s="73">
        <v>4789.7700000000004</v>
      </c>
      <c r="L5871" s="75">
        <v>111.800775402577</v>
      </c>
    </row>
    <row r="5872" spans="2:12" x14ac:dyDescent="0.2">
      <c r="B5872" s="71" t="s">
        <v>6683</v>
      </c>
      <c r="C5872" s="72" t="s">
        <v>5372</v>
      </c>
      <c r="D5872" s="72" t="s">
        <v>7358</v>
      </c>
      <c r="E5872" s="72" t="s">
        <v>10120</v>
      </c>
      <c r="F5872" s="72" t="s">
        <v>9983</v>
      </c>
      <c r="G5872" s="116">
        <v>950</v>
      </c>
      <c r="H5872" s="73">
        <v>111.58</v>
      </c>
      <c r="I5872" s="70">
        <v>8.5140706219752609</v>
      </c>
      <c r="J5872" s="74">
        <v>950</v>
      </c>
      <c r="K5872" s="73">
        <v>112.06</v>
      </c>
      <c r="L5872" s="75">
        <v>8.4776012850258802</v>
      </c>
    </row>
    <row r="5873" spans="2:12" x14ac:dyDescent="0.2">
      <c r="B5873" s="71" t="s">
        <v>6683</v>
      </c>
      <c r="C5873" s="72" t="s">
        <v>5372</v>
      </c>
      <c r="D5873" s="72" t="s">
        <v>3181</v>
      </c>
      <c r="E5873" s="72" t="s">
        <v>10120</v>
      </c>
      <c r="F5873" s="72" t="s">
        <v>9983</v>
      </c>
      <c r="G5873" s="116">
        <v>6500</v>
      </c>
      <c r="H5873" s="73">
        <v>122.86</v>
      </c>
      <c r="I5873" s="70">
        <v>52.9057463779912</v>
      </c>
      <c r="J5873" s="74">
        <v>6500</v>
      </c>
      <c r="K5873" s="73">
        <v>122.3</v>
      </c>
      <c r="L5873" s="75">
        <v>53.147996729353999</v>
      </c>
    </row>
    <row r="5874" spans="2:12" x14ac:dyDescent="0.2">
      <c r="B5874" s="71" t="s">
        <v>6683</v>
      </c>
      <c r="C5874" s="72" t="s">
        <v>5372</v>
      </c>
      <c r="D5874" s="72" t="s">
        <v>6699</v>
      </c>
      <c r="E5874" s="72" t="s">
        <v>10120</v>
      </c>
      <c r="F5874" s="72" t="s">
        <v>9983</v>
      </c>
      <c r="G5874" s="116">
        <v>146445</v>
      </c>
      <c r="H5874" s="73">
        <v>1346.74</v>
      </c>
      <c r="I5874" s="70">
        <v>108.740365623654</v>
      </c>
      <c r="J5874" s="74">
        <v>178795</v>
      </c>
      <c r="K5874" s="73">
        <v>1369.1</v>
      </c>
      <c r="L5874" s="75">
        <v>130.593090351326</v>
      </c>
    </row>
    <row r="5875" spans="2:12" x14ac:dyDescent="0.2">
      <c r="B5875" s="71" t="s">
        <v>6683</v>
      </c>
      <c r="C5875" s="72" t="s">
        <v>5372</v>
      </c>
      <c r="D5875" s="72" t="s">
        <v>6700</v>
      </c>
      <c r="E5875" s="72" t="s">
        <v>10120</v>
      </c>
      <c r="F5875" s="72" t="s">
        <v>9983</v>
      </c>
      <c r="G5875" s="116">
        <v>8500</v>
      </c>
      <c r="H5875" s="73">
        <v>192.94</v>
      </c>
      <c r="I5875" s="70">
        <v>44.055146677723599</v>
      </c>
      <c r="J5875" s="74">
        <v>8500</v>
      </c>
      <c r="K5875" s="73">
        <v>196.13</v>
      </c>
      <c r="L5875" s="75">
        <v>43.338601947687799</v>
      </c>
    </row>
    <row r="5876" spans="2:12" x14ac:dyDescent="0.2">
      <c r="B5876" s="71" t="s">
        <v>6683</v>
      </c>
      <c r="C5876" s="72" t="s">
        <v>5372</v>
      </c>
      <c r="D5876" s="72" t="s">
        <v>6701</v>
      </c>
      <c r="E5876" s="72" t="s">
        <v>10120</v>
      </c>
      <c r="F5876" s="72" t="s">
        <v>9983</v>
      </c>
      <c r="G5876" s="116">
        <v>3900</v>
      </c>
      <c r="H5876" s="73">
        <v>128.12</v>
      </c>
      <c r="I5876" s="70">
        <v>30.440212300967801</v>
      </c>
      <c r="J5876" s="74">
        <v>3900</v>
      </c>
      <c r="K5876" s="73">
        <v>128.44999999999999</v>
      </c>
      <c r="L5876" s="75">
        <v>30.3620085636434</v>
      </c>
    </row>
    <row r="5877" spans="2:12" x14ac:dyDescent="0.2">
      <c r="B5877" s="71" t="s">
        <v>6683</v>
      </c>
      <c r="C5877" s="72" t="s">
        <v>5372</v>
      </c>
      <c r="D5877" s="72" t="s">
        <v>6702</v>
      </c>
      <c r="E5877" s="72" t="s">
        <v>10120</v>
      </c>
      <c r="F5877" s="72" t="s">
        <v>9983</v>
      </c>
      <c r="G5877" s="116">
        <v>16000</v>
      </c>
      <c r="H5877" s="73">
        <v>467.23</v>
      </c>
      <c r="I5877" s="70">
        <v>34.244376431307899</v>
      </c>
      <c r="J5877" s="74">
        <v>20000</v>
      </c>
      <c r="K5877" s="73">
        <v>486.36</v>
      </c>
      <c r="L5877" s="75">
        <v>41.121802779833899</v>
      </c>
    </row>
    <row r="5878" spans="2:12" x14ac:dyDescent="0.2">
      <c r="B5878" s="71" t="s">
        <v>6683</v>
      </c>
      <c r="C5878" s="72" t="s">
        <v>5372</v>
      </c>
      <c r="D5878" s="72" t="s">
        <v>6703</v>
      </c>
      <c r="E5878" s="72" t="s">
        <v>10120</v>
      </c>
      <c r="F5878" s="72" t="s">
        <v>9983</v>
      </c>
      <c r="G5878" s="116">
        <v>3000</v>
      </c>
      <c r="H5878" s="73">
        <v>224.63</v>
      </c>
      <c r="I5878" s="70">
        <v>13.355295374616</v>
      </c>
      <c r="J5878" s="74">
        <v>3350</v>
      </c>
      <c r="K5878" s="73">
        <v>227.9</v>
      </c>
      <c r="L5878" s="75">
        <v>14.699429574374699</v>
      </c>
    </row>
    <row r="5879" spans="2:12" x14ac:dyDescent="0.2">
      <c r="B5879" s="71" t="s">
        <v>6683</v>
      </c>
      <c r="C5879" s="72" t="s">
        <v>5372</v>
      </c>
      <c r="D5879" s="72" t="s">
        <v>6704</v>
      </c>
      <c r="E5879" s="72" t="s">
        <v>10120</v>
      </c>
      <c r="F5879" s="72" t="s">
        <v>9983</v>
      </c>
      <c r="G5879" s="116">
        <v>11000</v>
      </c>
      <c r="H5879" s="73">
        <v>900.26</v>
      </c>
      <c r="I5879" s="70">
        <v>12.218692377757501</v>
      </c>
      <c r="J5879" s="74">
        <v>11000</v>
      </c>
      <c r="K5879" s="73">
        <v>911.38</v>
      </c>
      <c r="L5879" s="75">
        <v>12.0696087252299</v>
      </c>
    </row>
    <row r="5880" spans="2:12" x14ac:dyDescent="0.2">
      <c r="B5880" s="71" t="s">
        <v>6683</v>
      </c>
      <c r="C5880" s="72" t="s">
        <v>5372</v>
      </c>
      <c r="D5880" s="72" t="s">
        <v>6705</v>
      </c>
      <c r="E5880" s="72" t="s">
        <v>10120</v>
      </c>
      <c r="F5880" s="72" t="s">
        <v>9983</v>
      </c>
      <c r="G5880" s="116">
        <v>790</v>
      </c>
      <c r="H5880" s="73">
        <v>61.16</v>
      </c>
      <c r="I5880" s="70">
        <v>12.916939175932001</v>
      </c>
      <c r="J5880" s="74">
        <v>790</v>
      </c>
      <c r="K5880" s="73">
        <v>62.13</v>
      </c>
      <c r="L5880" s="75">
        <v>12.7152744245936</v>
      </c>
    </row>
    <row r="5881" spans="2:12" x14ac:dyDescent="0.2">
      <c r="B5881" s="71" t="s">
        <v>6683</v>
      </c>
      <c r="C5881" s="72" t="s">
        <v>5372</v>
      </c>
      <c r="D5881" s="72" t="s">
        <v>6706</v>
      </c>
      <c r="E5881" s="72" t="s">
        <v>10120</v>
      </c>
      <c r="F5881" s="72" t="s">
        <v>9983</v>
      </c>
      <c r="G5881" s="116">
        <v>11000</v>
      </c>
      <c r="H5881" s="73">
        <v>505.89</v>
      </c>
      <c r="I5881" s="70">
        <v>21.743857360295699</v>
      </c>
      <c r="J5881" s="74">
        <v>12000</v>
      </c>
      <c r="K5881" s="73">
        <v>517.41</v>
      </c>
      <c r="L5881" s="75">
        <v>23.192439264799699</v>
      </c>
    </row>
    <row r="5882" spans="2:12" x14ac:dyDescent="0.2">
      <c r="B5882" s="71" t="s">
        <v>6683</v>
      </c>
      <c r="C5882" s="72" t="s">
        <v>5372</v>
      </c>
      <c r="D5882" s="72" t="s">
        <v>7141</v>
      </c>
      <c r="E5882" s="72" t="s">
        <v>10120</v>
      </c>
      <c r="F5882" s="72" t="s">
        <v>9983</v>
      </c>
      <c r="G5882" s="116">
        <v>5500</v>
      </c>
      <c r="H5882" s="73">
        <v>227.19</v>
      </c>
      <c r="I5882" s="70">
        <v>24.208812007570799</v>
      </c>
      <c r="J5882" s="74">
        <v>6000</v>
      </c>
      <c r="K5882" s="73">
        <v>224.98</v>
      </c>
      <c r="L5882" s="75">
        <v>26.669037247755401</v>
      </c>
    </row>
    <row r="5883" spans="2:12" x14ac:dyDescent="0.2">
      <c r="B5883" s="71" t="s">
        <v>6683</v>
      </c>
      <c r="C5883" s="72" t="s">
        <v>5372</v>
      </c>
      <c r="D5883" s="72" t="s">
        <v>6707</v>
      </c>
      <c r="E5883" s="72" t="s">
        <v>10120</v>
      </c>
      <c r="F5883" s="72" t="s">
        <v>9983</v>
      </c>
      <c r="G5883" s="116">
        <v>15000</v>
      </c>
      <c r="H5883" s="73">
        <v>371.99</v>
      </c>
      <c r="I5883" s="70">
        <v>40.323664614640201</v>
      </c>
      <c r="J5883" s="74">
        <v>15000</v>
      </c>
      <c r="K5883" s="73">
        <v>378.78</v>
      </c>
      <c r="L5883" s="75">
        <v>39.600823697132903</v>
      </c>
    </row>
    <row r="5884" spans="2:12" x14ac:dyDescent="0.2">
      <c r="B5884" s="71" t="s">
        <v>6683</v>
      </c>
      <c r="C5884" s="72" t="s">
        <v>5372</v>
      </c>
      <c r="D5884" s="72" t="s">
        <v>5414</v>
      </c>
      <c r="E5884" s="72" t="s">
        <v>10120</v>
      </c>
      <c r="F5884" s="72" t="s">
        <v>9983</v>
      </c>
      <c r="G5884" s="116">
        <v>7500</v>
      </c>
      <c r="H5884" s="73">
        <v>197.65</v>
      </c>
      <c r="I5884" s="70">
        <v>37.945863900834802</v>
      </c>
      <c r="J5884" s="74">
        <v>7500</v>
      </c>
      <c r="K5884" s="73">
        <v>202.33</v>
      </c>
      <c r="L5884" s="75">
        <v>37.068155982800398</v>
      </c>
    </row>
    <row r="5885" spans="2:12" x14ac:dyDescent="0.2">
      <c r="B5885" s="71" t="s">
        <v>6683</v>
      </c>
      <c r="C5885" s="72" t="s">
        <v>5372</v>
      </c>
      <c r="D5885" s="72" t="s">
        <v>6708</v>
      </c>
      <c r="E5885" s="72" t="s">
        <v>10120</v>
      </c>
      <c r="F5885" s="72" t="s">
        <v>9983</v>
      </c>
      <c r="G5885" s="116">
        <v>91950</v>
      </c>
      <c r="H5885" s="73">
        <v>830.04</v>
      </c>
      <c r="I5885" s="70">
        <v>110.777793841261</v>
      </c>
      <c r="J5885" s="74">
        <v>93050</v>
      </c>
      <c r="K5885" s="73">
        <v>839.71</v>
      </c>
      <c r="L5885" s="75">
        <v>110.812066070429</v>
      </c>
    </row>
    <row r="5886" spans="2:12" x14ac:dyDescent="0.2">
      <c r="B5886" s="71" t="s">
        <v>6683</v>
      </c>
      <c r="C5886" s="72" t="s">
        <v>5372</v>
      </c>
      <c r="D5886" s="72" t="s">
        <v>6709</v>
      </c>
      <c r="E5886" s="72" t="s">
        <v>10120</v>
      </c>
      <c r="F5886" s="72" t="s">
        <v>9983</v>
      </c>
      <c r="G5886" s="116">
        <v>2300</v>
      </c>
      <c r="H5886" s="73">
        <v>83.98</v>
      </c>
      <c r="I5886" s="70">
        <v>27.387473207906599</v>
      </c>
      <c r="J5886" s="74">
        <v>2000</v>
      </c>
      <c r="K5886" s="73">
        <v>84.06</v>
      </c>
      <c r="L5886" s="75">
        <v>23.792529145848199</v>
      </c>
    </row>
    <row r="5887" spans="2:12" x14ac:dyDescent="0.2">
      <c r="B5887" s="71" t="s">
        <v>6683</v>
      </c>
      <c r="C5887" s="72" t="s">
        <v>5372</v>
      </c>
      <c r="D5887" s="72" t="s">
        <v>6710</v>
      </c>
      <c r="E5887" s="72" t="s">
        <v>10120</v>
      </c>
      <c r="F5887" s="72" t="s">
        <v>9983</v>
      </c>
      <c r="G5887" s="116">
        <v>358815</v>
      </c>
      <c r="H5887" s="73">
        <v>5362.94</v>
      </c>
      <c r="I5887" s="70">
        <v>66.906398356125607</v>
      </c>
      <c r="J5887" s="74">
        <v>368828</v>
      </c>
      <c r="K5887" s="73">
        <v>5404.21</v>
      </c>
      <c r="L5887" s="75">
        <v>68.248273105597306</v>
      </c>
    </row>
    <row r="5888" spans="2:12" x14ac:dyDescent="0.2">
      <c r="B5888" s="71" t="s">
        <v>6683</v>
      </c>
      <c r="C5888" s="72" t="s">
        <v>5372</v>
      </c>
      <c r="D5888" s="72" t="s">
        <v>6711</v>
      </c>
      <c r="E5888" s="72" t="s">
        <v>10120</v>
      </c>
      <c r="F5888" s="72" t="s">
        <v>9983</v>
      </c>
      <c r="G5888" s="116">
        <v>260092</v>
      </c>
      <c r="H5888" s="73">
        <v>3114.58</v>
      </c>
      <c r="I5888" s="70">
        <v>83.507888704094896</v>
      </c>
      <c r="J5888" s="74">
        <v>288793</v>
      </c>
      <c r="K5888" s="73">
        <v>3149.54</v>
      </c>
      <c r="L5888" s="75">
        <v>91.693707652546095</v>
      </c>
    </row>
    <row r="5889" spans="2:12" x14ac:dyDescent="0.2">
      <c r="B5889" s="71" t="s">
        <v>6683</v>
      </c>
      <c r="C5889" s="72" t="s">
        <v>5372</v>
      </c>
      <c r="D5889" s="72" t="s">
        <v>6712</v>
      </c>
      <c r="E5889" s="72" t="s">
        <v>10120</v>
      </c>
      <c r="F5889" s="72" t="s">
        <v>9983</v>
      </c>
      <c r="G5889" s="116">
        <v>3500</v>
      </c>
      <c r="H5889" s="73">
        <v>147.02000000000001</v>
      </c>
      <c r="I5889" s="70">
        <v>23.806284859202801</v>
      </c>
      <c r="J5889" s="74">
        <v>4000</v>
      </c>
      <c r="K5889" s="73">
        <v>153.68</v>
      </c>
      <c r="L5889" s="75">
        <v>26.028110359187899</v>
      </c>
    </row>
    <row r="5890" spans="2:12" x14ac:dyDescent="0.2">
      <c r="B5890" s="71" t="s">
        <v>6683</v>
      </c>
      <c r="C5890" s="72" t="s">
        <v>5372</v>
      </c>
      <c r="D5890" s="72" t="s">
        <v>6713</v>
      </c>
      <c r="E5890" s="72" t="s">
        <v>10120</v>
      </c>
      <c r="F5890" s="72" t="s">
        <v>9983</v>
      </c>
      <c r="G5890" s="116">
        <v>5000</v>
      </c>
      <c r="H5890" s="73">
        <v>114.93</v>
      </c>
      <c r="I5890" s="70">
        <v>43.504742016879803</v>
      </c>
      <c r="J5890" s="74">
        <v>6500</v>
      </c>
      <c r="K5890" s="73">
        <v>116.97</v>
      </c>
      <c r="L5890" s="75">
        <v>55.569804223305098</v>
      </c>
    </row>
    <row r="5891" spans="2:12" x14ac:dyDescent="0.2">
      <c r="B5891" s="71" t="s">
        <v>6683</v>
      </c>
      <c r="C5891" s="72" t="s">
        <v>5372</v>
      </c>
      <c r="D5891" s="72" t="s">
        <v>6714</v>
      </c>
      <c r="E5891" s="72" t="s">
        <v>10120</v>
      </c>
      <c r="F5891" s="72" t="s">
        <v>9983</v>
      </c>
      <c r="G5891" s="116">
        <v>62587</v>
      </c>
      <c r="H5891" s="73">
        <v>855.34</v>
      </c>
      <c r="I5891" s="70">
        <v>73.172071924614798</v>
      </c>
      <c r="J5891" s="74">
        <v>62565</v>
      </c>
      <c r="K5891" s="73">
        <v>870.73</v>
      </c>
      <c r="L5891" s="75">
        <v>71.853502233757894</v>
      </c>
    </row>
    <row r="5892" spans="2:12" x14ac:dyDescent="0.2">
      <c r="B5892" s="71" t="s">
        <v>6683</v>
      </c>
      <c r="C5892" s="72" t="s">
        <v>5372</v>
      </c>
      <c r="D5892" s="72" t="s">
        <v>6715</v>
      </c>
      <c r="E5892" s="72" t="s">
        <v>10120</v>
      </c>
      <c r="F5892" s="72" t="s">
        <v>9983</v>
      </c>
      <c r="G5892" s="116">
        <v>6000</v>
      </c>
      <c r="H5892" s="73">
        <v>207.13</v>
      </c>
      <c r="I5892" s="70">
        <v>28.967315212668399</v>
      </c>
      <c r="J5892" s="74">
        <v>6000</v>
      </c>
      <c r="K5892" s="73">
        <v>209.71</v>
      </c>
      <c r="L5892" s="75">
        <v>28.610938915645399</v>
      </c>
    </row>
    <row r="5893" spans="2:12" x14ac:dyDescent="0.2">
      <c r="B5893" s="71" t="s">
        <v>6683</v>
      </c>
      <c r="C5893" s="72" t="s">
        <v>5372</v>
      </c>
      <c r="D5893" s="72" t="s">
        <v>6716</v>
      </c>
      <c r="E5893" s="72" t="s">
        <v>10120</v>
      </c>
      <c r="F5893" s="72" t="s">
        <v>9983</v>
      </c>
      <c r="G5893" s="116">
        <v>474020</v>
      </c>
      <c r="H5893" s="73">
        <v>4322.16</v>
      </c>
      <c r="I5893" s="70">
        <v>109.67201584393</v>
      </c>
      <c r="J5893" s="74">
        <v>485170</v>
      </c>
      <c r="K5893" s="73">
        <v>4380.17</v>
      </c>
      <c r="L5893" s="75">
        <v>110.765107290356</v>
      </c>
    </row>
    <row r="5894" spans="2:12" x14ac:dyDescent="0.2">
      <c r="B5894" s="71" t="s">
        <v>6683</v>
      </c>
      <c r="C5894" s="72" t="s">
        <v>5372</v>
      </c>
      <c r="D5894" s="72" t="s">
        <v>6717</v>
      </c>
      <c r="E5894" s="72" t="s">
        <v>10120</v>
      </c>
      <c r="F5894" s="72" t="s">
        <v>9983</v>
      </c>
      <c r="G5894" s="116">
        <v>20625</v>
      </c>
      <c r="H5894" s="73">
        <v>496.08</v>
      </c>
      <c r="I5894" s="70">
        <v>41.575955491049797</v>
      </c>
      <c r="J5894" s="74">
        <v>21656</v>
      </c>
      <c r="K5894" s="73">
        <v>502.82</v>
      </c>
      <c r="L5894" s="75">
        <v>43.069090330535801</v>
      </c>
    </row>
    <row r="5895" spans="2:12" x14ac:dyDescent="0.2">
      <c r="B5895" s="71" t="s">
        <v>6683</v>
      </c>
      <c r="C5895" s="72" t="s">
        <v>5372</v>
      </c>
      <c r="D5895" s="72" t="s">
        <v>6718</v>
      </c>
      <c r="E5895" s="72" t="s">
        <v>10120</v>
      </c>
      <c r="F5895" s="72" t="s">
        <v>9983</v>
      </c>
      <c r="G5895" s="116">
        <v>380</v>
      </c>
      <c r="H5895" s="73">
        <v>42.16</v>
      </c>
      <c r="I5895" s="70">
        <v>9.01328273244782</v>
      </c>
      <c r="J5895" s="74">
        <v>380</v>
      </c>
      <c r="K5895" s="73">
        <v>43.37</v>
      </c>
      <c r="L5895" s="75">
        <v>8.7618169241411099</v>
      </c>
    </row>
    <row r="5896" spans="2:12" x14ac:dyDescent="0.2">
      <c r="B5896" s="71" t="s">
        <v>6683</v>
      </c>
      <c r="C5896" s="72" t="s">
        <v>5372</v>
      </c>
      <c r="D5896" s="72" t="s">
        <v>6719</v>
      </c>
      <c r="E5896" s="72" t="s">
        <v>10120</v>
      </c>
      <c r="F5896" s="72" t="s">
        <v>9983</v>
      </c>
      <c r="G5896" s="116">
        <v>4550</v>
      </c>
      <c r="H5896" s="73">
        <v>252.66</v>
      </c>
      <c r="I5896" s="70">
        <v>18.008390722710399</v>
      </c>
      <c r="J5896" s="74">
        <v>4550</v>
      </c>
      <c r="K5896" s="73">
        <v>256.2</v>
      </c>
      <c r="L5896" s="75">
        <v>17.759562841530101</v>
      </c>
    </row>
    <row r="5897" spans="2:12" x14ac:dyDescent="0.2">
      <c r="B5897" s="71" t="s">
        <v>6683</v>
      </c>
      <c r="C5897" s="72" t="s">
        <v>5372</v>
      </c>
      <c r="D5897" s="72" t="s">
        <v>6720</v>
      </c>
      <c r="E5897" s="72" t="s">
        <v>10120</v>
      </c>
      <c r="F5897" s="72" t="s">
        <v>9983</v>
      </c>
      <c r="G5897" s="116">
        <v>2000</v>
      </c>
      <c r="H5897" s="73">
        <v>64.36</v>
      </c>
      <c r="I5897" s="70">
        <v>31.0752019888129</v>
      </c>
      <c r="J5897" s="74">
        <v>2000</v>
      </c>
      <c r="K5897" s="73">
        <v>64.73</v>
      </c>
      <c r="L5897" s="75">
        <v>30.897574540398601</v>
      </c>
    </row>
    <row r="5898" spans="2:12" x14ac:dyDescent="0.2">
      <c r="B5898" s="71" t="s">
        <v>6683</v>
      </c>
      <c r="C5898" s="72" t="s">
        <v>5372</v>
      </c>
      <c r="D5898" s="72" t="s">
        <v>2326</v>
      </c>
      <c r="E5898" s="72" t="s">
        <v>10120</v>
      </c>
      <c r="F5898" s="72" t="s">
        <v>9983</v>
      </c>
      <c r="G5898" s="116">
        <v>8100</v>
      </c>
      <c r="H5898" s="73">
        <v>325.77</v>
      </c>
      <c r="I5898" s="70">
        <v>24.864167971268099</v>
      </c>
      <c r="J5898" s="74">
        <v>12762</v>
      </c>
      <c r="K5898" s="73">
        <v>329.13</v>
      </c>
      <c r="L5898" s="75">
        <v>38.774952146568197</v>
      </c>
    </row>
    <row r="5899" spans="2:12" x14ac:dyDescent="0.2">
      <c r="B5899" s="71" t="s">
        <v>6683</v>
      </c>
      <c r="C5899" s="72" t="s">
        <v>5372</v>
      </c>
      <c r="D5899" s="72" t="s">
        <v>2327</v>
      </c>
      <c r="E5899" s="72" t="s">
        <v>10120</v>
      </c>
      <c r="F5899" s="72" t="s">
        <v>9983</v>
      </c>
      <c r="G5899" s="116">
        <v>509</v>
      </c>
      <c r="H5899" s="73">
        <v>41.13</v>
      </c>
      <c r="I5899" s="70">
        <v>12.375395088743</v>
      </c>
      <c r="J5899" s="74">
        <v>497</v>
      </c>
      <c r="K5899" s="73">
        <v>40.94</v>
      </c>
      <c r="L5899" s="75">
        <v>12.1397166585247</v>
      </c>
    </row>
    <row r="5900" spans="2:12" x14ac:dyDescent="0.2">
      <c r="B5900" s="71" t="s">
        <v>6683</v>
      </c>
      <c r="C5900" s="72" t="s">
        <v>5372</v>
      </c>
      <c r="D5900" s="72" t="s">
        <v>2328</v>
      </c>
      <c r="E5900" s="72" t="s">
        <v>10120</v>
      </c>
      <c r="F5900" s="72" t="s">
        <v>9983</v>
      </c>
      <c r="G5900" s="116">
        <v>5500</v>
      </c>
      <c r="H5900" s="73">
        <v>357.89</v>
      </c>
      <c r="I5900" s="70">
        <v>15.3678504568443</v>
      </c>
      <c r="J5900" s="74">
        <v>5500</v>
      </c>
      <c r="K5900" s="73">
        <v>360.89</v>
      </c>
      <c r="L5900" s="75">
        <v>15.2401008617584</v>
      </c>
    </row>
    <row r="5901" spans="2:12" x14ac:dyDescent="0.2">
      <c r="B5901" s="71" t="s">
        <v>6683</v>
      </c>
      <c r="C5901" s="72" t="s">
        <v>5372</v>
      </c>
      <c r="D5901" s="72" t="s">
        <v>2329</v>
      </c>
      <c r="E5901" s="72" t="s">
        <v>10120</v>
      </c>
      <c r="F5901" s="72" t="s">
        <v>9983</v>
      </c>
      <c r="G5901" s="116">
        <v>19000</v>
      </c>
      <c r="H5901" s="73">
        <v>544.51</v>
      </c>
      <c r="I5901" s="70">
        <v>34.893757690400498</v>
      </c>
      <c r="J5901" s="74">
        <v>19800</v>
      </c>
      <c r="K5901" s="73">
        <v>569.27</v>
      </c>
      <c r="L5901" s="75">
        <v>34.781386688214702</v>
      </c>
    </row>
    <row r="5902" spans="2:12" x14ac:dyDescent="0.2">
      <c r="B5902" s="71" t="s">
        <v>6683</v>
      </c>
      <c r="C5902" s="72" t="s">
        <v>5372</v>
      </c>
      <c r="D5902" s="72" t="s">
        <v>7359</v>
      </c>
      <c r="E5902" s="72" t="s">
        <v>10120</v>
      </c>
      <c r="F5902" s="72" t="s">
        <v>9983</v>
      </c>
      <c r="G5902" s="116">
        <v>5250</v>
      </c>
      <c r="H5902" s="73">
        <v>130.04</v>
      </c>
      <c r="I5902" s="70">
        <v>40.372193171331901</v>
      </c>
      <c r="J5902" s="74">
        <v>7500</v>
      </c>
      <c r="K5902" s="73">
        <v>129.38999999999999</v>
      </c>
      <c r="L5902" s="75">
        <v>57.964293994899201</v>
      </c>
    </row>
    <row r="5903" spans="2:12" x14ac:dyDescent="0.2">
      <c r="B5903" s="71" t="s">
        <v>6683</v>
      </c>
      <c r="C5903" s="72" t="s">
        <v>5372</v>
      </c>
      <c r="D5903" s="72" t="s">
        <v>2330</v>
      </c>
      <c r="E5903" s="72" t="s">
        <v>10120</v>
      </c>
      <c r="F5903" s="72" t="s">
        <v>9983</v>
      </c>
      <c r="G5903" s="116">
        <v>6000</v>
      </c>
      <c r="H5903" s="73">
        <v>160.78</v>
      </c>
      <c r="I5903" s="70">
        <v>37.318074387361598</v>
      </c>
      <c r="J5903" s="74">
        <v>6000</v>
      </c>
      <c r="K5903" s="73">
        <v>160.62</v>
      </c>
      <c r="L5903" s="75">
        <v>37.355248412401899</v>
      </c>
    </row>
    <row r="5904" spans="2:12" x14ac:dyDescent="0.2">
      <c r="B5904" s="71" t="s">
        <v>6683</v>
      </c>
      <c r="C5904" s="72" t="s">
        <v>5372</v>
      </c>
      <c r="D5904" s="72" t="s">
        <v>2331</v>
      </c>
      <c r="E5904" s="72" t="s">
        <v>10120</v>
      </c>
      <c r="F5904" s="72" t="s">
        <v>9983</v>
      </c>
      <c r="G5904" s="116">
        <v>6500</v>
      </c>
      <c r="H5904" s="73">
        <v>271.44</v>
      </c>
      <c r="I5904" s="70">
        <v>23.946360153256698</v>
      </c>
      <c r="J5904" s="74">
        <v>7500</v>
      </c>
      <c r="K5904" s="73">
        <v>274.14999999999998</v>
      </c>
      <c r="L5904" s="75">
        <v>27.357286157213199</v>
      </c>
    </row>
    <row r="5905" spans="2:12" x14ac:dyDescent="0.2">
      <c r="B5905" s="71" t="s">
        <v>6683</v>
      </c>
      <c r="C5905" s="72" t="s">
        <v>5372</v>
      </c>
      <c r="D5905" s="72" t="s">
        <v>2332</v>
      </c>
      <c r="E5905" s="72" t="s">
        <v>10120</v>
      </c>
      <c r="F5905" s="72" t="s">
        <v>9983</v>
      </c>
      <c r="G5905" s="116">
        <v>5472</v>
      </c>
      <c r="H5905" s="73">
        <v>199.72</v>
      </c>
      <c r="I5905" s="70">
        <v>27.398357700781101</v>
      </c>
      <c r="J5905" s="74">
        <v>5534</v>
      </c>
      <c r="K5905" s="73">
        <v>208.84</v>
      </c>
      <c r="L5905" s="75">
        <v>26.4987550277725</v>
      </c>
    </row>
    <row r="5906" spans="2:12" x14ac:dyDescent="0.2">
      <c r="B5906" s="71" t="s">
        <v>6683</v>
      </c>
      <c r="C5906" s="72" t="s">
        <v>5372</v>
      </c>
      <c r="D5906" s="72" t="s">
        <v>7361</v>
      </c>
      <c r="E5906" s="72" t="s">
        <v>10120</v>
      </c>
      <c r="F5906" s="72" t="s">
        <v>9983</v>
      </c>
      <c r="G5906" s="116">
        <v>4500</v>
      </c>
      <c r="H5906" s="73">
        <v>279.23</v>
      </c>
      <c r="I5906" s="70">
        <v>16.115746875335699</v>
      </c>
      <c r="J5906" s="74">
        <v>4500</v>
      </c>
      <c r="K5906" s="73">
        <v>276.77999999999997</v>
      </c>
      <c r="L5906" s="75">
        <v>16.258400173422899</v>
      </c>
    </row>
    <row r="5907" spans="2:12" x14ac:dyDescent="0.2">
      <c r="B5907" s="71" t="s">
        <v>6683</v>
      </c>
      <c r="C5907" s="72" t="s">
        <v>5372</v>
      </c>
      <c r="D5907" s="72" t="s">
        <v>2333</v>
      </c>
      <c r="E5907" s="72" t="s">
        <v>10120</v>
      </c>
      <c r="F5907" s="72" t="s">
        <v>9983</v>
      </c>
      <c r="G5907" s="116">
        <v>4000</v>
      </c>
      <c r="H5907" s="73">
        <v>90.43</v>
      </c>
      <c r="I5907" s="70">
        <v>44.233108481698601</v>
      </c>
      <c r="J5907" s="74">
        <v>4000</v>
      </c>
      <c r="K5907" s="73">
        <v>90.92</v>
      </c>
      <c r="L5907" s="75">
        <v>43.994720633523997</v>
      </c>
    </row>
    <row r="5908" spans="2:12" x14ac:dyDescent="0.2">
      <c r="B5908" s="71" t="s">
        <v>6683</v>
      </c>
      <c r="C5908" s="72" t="s">
        <v>5372</v>
      </c>
      <c r="D5908" s="72" t="s">
        <v>2334</v>
      </c>
      <c r="E5908" s="72" t="s">
        <v>10120</v>
      </c>
      <c r="F5908" s="72" t="s">
        <v>9983</v>
      </c>
      <c r="G5908" s="116">
        <v>3200</v>
      </c>
      <c r="H5908" s="73">
        <v>126.94</v>
      </c>
      <c r="I5908" s="70">
        <v>25.208760044115301</v>
      </c>
      <c r="J5908" s="74">
        <v>3200</v>
      </c>
      <c r="K5908" s="73">
        <v>127.43</v>
      </c>
      <c r="L5908" s="75">
        <v>25.111826100604301</v>
      </c>
    </row>
    <row r="5909" spans="2:12" x14ac:dyDescent="0.2">
      <c r="B5909" s="71" t="s">
        <v>6683</v>
      </c>
      <c r="C5909" s="72" t="s">
        <v>5372</v>
      </c>
      <c r="D5909" s="72" t="s">
        <v>2335</v>
      </c>
      <c r="E5909" s="72" t="s">
        <v>10120</v>
      </c>
      <c r="F5909" s="72" t="s">
        <v>9983</v>
      </c>
      <c r="G5909" s="116">
        <v>10500</v>
      </c>
      <c r="H5909" s="73">
        <v>167.89</v>
      </c>
      <c r="I5909" s="70">
        <v>62.5409494311752</v>
      </c>
      <c r="J5909" s="74">
        <v>10500</v>
      </c>
      <c r="K5909" s="73">
        <v>168.03</v>
      </c>
      <c r="L5909" s="75">
        <v>62.488841278343202</v>
      </c>
    </row>
    <row r="5910" spans="2:12" x14ac:dyDescent="0.2">
      <c r="B5910" s="71" t="s">
        <v>6683</v>
      </c>
      <c r="C5910" s="72" t="s">
        <v>5372</v>
      </c>
      <c r="D5910" s="72" t="s">
        <v>7622</v>
      </c>
      <c r="E5910" s="72" t="s">
        <v>10120</v>
      </c>
      <c r="F5910" s="72" t="s">
        <v>9983</v>
      </c>
      <c r="G5910" s="116">
        <v>4000</v>
      </c>
      <c r="H5910" s="73">
        <v>201.55</v>
      </c>
      <c r="I5910" s="70">
        <v>19.8461920119077</v>
      </c>
      <c r="J5910" s="74">
        <v>6000</v>
      </c>
      <c r="K5910" s="73">
        <v>199.53</v>
      </c>
      <c r="L5910" s="75">
        <v>30.070666065253299</v>
      </c>
    </row>
    <row r="5911" spans="2:12" x14ac:dyDescent="0.2">
      <c r="B5911" s="71" t="s">
        <v>6683</v>
      </c>
      <c r="C5911" s="72" t="s">
        <v>5372</v>
      </c>
      <c r="D5911" s="72" t="s">
        <v>2336</v>
      </c>
      <c r="E5911" s="72" t="s">
        <v>10120</v>
      </c>
      <c r="F5911" s="72" t="s">
        <v>9983</v>
      </c>
      <c r="G5911" s="116">
        <v>3500</v>
      </c>
      <c r="H5911" s="73">
        <v>153.88</v>
      </c>
      <c r="I5911" s="70">
        <v>22.744996100857801</v>
      </c>
      <c r="J5911" s="74">
        <v>3500</v>
      </c>
      <c r="K5911" s="73">
        <v>150.76</v>
      </c>
      <c r="L5911" s="75">
        <v>23.215707084107201</v>
      </c>
    </row>
    <row r="5912" spans="2:12" x14ac:dyDescent="0.2">
      <c r="B5912" s="71" t="s">
        <v>6683</v>
      </c>
      <c r="C5912" s="72" t="s">
        <v>5372</v>
      </c>
      <c r="D5912" s="72" t="s">
        <v>2337</v>
      </c>
      <c r="E5912" s="72" t="s">
        <v>10120</v>
      </c>
      <c r="F5912" s="72" t="s">
        <v>9983</v>
      </c>
      <c r="G5912" s="116">
        <v>9000</v>
      </c>
      <c r="H5912" s="73">
        <v>251.97</v>
      </c>
      <c r="I5912" s="70">
        <v>35.718537921181102</v>
      </c>
      <c r="J5912" s="74">
        <v>9000</v>
      </c>
      <c r="K5912" s="73">
        <v>247.72</v>
      </c>
      <c r="L5912" s="75">
        <v>36.331341837558497</v>
      </c>
    </row>
    <row r="5913" spans="2:12" x14ac:dyDescent="0.2">
      <c r="B5913" s="71" t="s">
        <v>6683</v>
      </c>
      <c r="C5913" s="72" t="s">
        <v>5372</v>
      </c>
      <c r="D5913" s="72" t="s">
        <v>2338</v>
      </c>
      <c r="E5913" s="72" t="s">
        <v>10120</v>
      </c>
      <c r="F5913" s="72" t="s">
        <v>9983</v>
      </c>
      <c r="G5913" s="116">
        <v>9000</v>
      </c>
      <c r="H5913" s="73">
        <v>255.34</v>
      </c>
      <c r="I5913" s="70">
        <v>35.247121485078701</v>
      </c>
      <c r="J5913" s="74">
        <v>9000</v>
      </c>
      <c r="K5913" s="73">
        <v>251.23</v>
      </c>
      <c r="L5913" s="75">
        <v>35.823747163953399</v>
      </c>
    </row>
    <row r="5914" spans="2:12" x14ac:dyDescent="0.2">
      <c r="B5914" s="71" t="s">
        <v>6683</v>
      </c>
      <c r="C5914" s="72" t="s">
        <v>5372</v>
      </c>
      <c r="D5914" s="72" t="s">
        <v>2339</v>
      </c>
      <c r="E5914" s="72" t="s">
        <v>10120</v>
      </c>
      <c r="F5914" s="72" t="s">
        <v>9983</v>
      </c>
      <c r="G5914" s="116">
        <v>37000</v>
      </c>
      <c r="H5914" s="73">
        <v>783.21</v>
      </c>
      <c r="I5914" s="70">
        <v>47.241480573537103</v>
      </c>
      <c r="J5914" s="74">
        <v>41500</v>
      </c>
      <c r="K5914" s="73">
        <v>771.34</v>
      </c>
      <c r="L5914" s="75">
        <v>53.802473617341199</v>
      </c>
    </row>
    <row r="5915" spans="2:12" x14ac:dyDescent="0.2">
      <c r="B5915" s="71" t="s">
        <v>6683</v>
      </c>
      <c r="C5915" s="72" t="s">
        <v>5372</v>
      </c>
      <c r="D5915" s="72" t="s">
        <v>2340</v>
      </c>
      <c r="E5915" s="72" t="s">
        <v>10120</v>
      </c>
      <c r="F5915" s="72" t="s">
        <v>9983</v>
      </c>
      <c r="G5915" s="116">
        <v>800</v>
      </c>
      <c r="H5915" s="73">
        <v>108.97</v>
      </c>
      <c r="I5915" s="70">
        <v>7.3414701293934099</v>
      </c>
      <c r="J5915" s="74">
        <v>800</v>
      </c>
      <c r="K5915" s="73">
        <v>107.49</v>
      </c>
      <c r="L5915" s="75">
        <v>7.4425527956088899</v>
      </c>
    </row>
    <row r="5916" spans="2:12" x14ac:dyDescent="0.2">
      <c r="B5916" s="71" t="s">
        <v>6683</v>
      </c>
      <c r="C5916" s="72" t="s">
        <v>5372</v>
      </c>
      <c r="D5916" s="72" t="s">
        <v>2341</v>
      </c>
      <c r="E5916" s="72" t="s">
        <v>10120</v>
      </c>
      <c r="F5916" s="72" t="s">
        <v>9983</v>
      </c>
      <c r="G5916" s="116">
        <v>180962</v>
      </c>
      <c r="H5916" s="73">
        <v>2916.27</v>
      </c>
      <c r="I5916" s="70">
        <v>62.052553432981199</v>
      </c>
      <c r="J5916" s="74">
        <v>179699</v>
      </c>
      <c r="K5916" s="73">
        <v>2889.35</v>
      </c>
      <c r="L5916" s="75">
        <v>62.193572948933202</v>
      </c>
    </row>
    <row r="5917" spans="2:12" x14ac:dyDescent="0.2">
      <c r="B5917" s="71" t="s">
        <v>6683</v>
      </c>
      <c r="C5917" s="72" t="s">
        <v>5372</v>
      </c>
      <c r="D5917" s="72" t="s">
        <v>2342</v>
      </c>
      <c r="E5917" s="72" t="s">
        <v>10120</v>
      </c>
      <c r="F5917" s="72" t="s">
        <v>9983</v>
      </c>
      <c r="G5917" s="116">
        <v>7300</v>
      </c>
      <c r="H5917" s="73">
        <v>237.22</v>
      </c>
      <c r="I5917" s="70">
        <v>30.773121996459</v>
      </c>
      <c r="J5917" s="74">
        <v>7300</v>
      </c>
      <c r="K5917" s="73">
        <v>239.31</v>
      </c>
      <c r="L5917" s="75">
        <v>30.504366720989498</v>
      </c>
    </row>
    <row r="5918" spans="2:12" x14ac:dyDescent="0.2">
      <c r="B5918" s="71" t="s">
        <v>6683</v>
      </c>
      <c r="C5918" s="72" t="s">
        <v>5372</v>
      </c>
      <c r="D5918" s="72" t="s">
        <v>7360</v>
      </c>
      <c r="E5918" s="72" t="s">
        <v>10120</v>
      </c>
      <c r="F5918" s="72" t="s">
        <v>9983</v>
      </c>
      <c r="G5918" s="116">
        <v>4435</v>
      </c>
      <c r="H5918" s="73">
        <v>291.02</v>
      </c>
      <c r="I5918" s="70">
        <v>15.239502439694901</v>
      </c>
      <c r="J5918" s="74">
        <v>4435</v>
      </c>
      <c r="K5918" s="73">
        <v>288.86</v>
      </c>
      <c r="L5918" s="75">
        <v>15.353458422765399</v>
      </c>
    </row>
    <row r="5919" spans="2:12" x14ac:dyDescent="0.2">
      <c r="B5919" s="71" t="s">
        <v>6683</v>
      </c>
      <c r="C5919" s="72" t="s">
        <v>5372</v>
      </c>
      <c r="D5919" s="72" t="s">
        <v>5492</v>
      </c>
      <c r="E5919" s="72" t="s">
        <v>10120</v>
      </c>
      <c r="F5919" s="72" t="s">
        <v>9983</v>
      </c>
      <c r="G5919" s="116">
        <v>4350</v>
      </c>
      <c r="H5919" s="73">
        <v>204.05</v>
      </c>
      <c r="I5919" s="70">
        <v>21.3183043371723</v>
      </c>
      <c r="J5919" s="74">
        <v>4350</v>
      </c>
      <c r="K5919" s="73">
        <v>208.52</v>
      </c>
      <c r="L5919" s="75">
        <v>20.861308267792101</v>
      </c>
    </row>
    <row r="5920" spans="2:12" x14ac:dyDescent="0.2">
      <c r="B5920" s="71" t="s">
        <v>6683</v>
      </c>
      <c r="C5920" s="72" t="s">
        <v>5372</v>
      </c>
      <c r="D5920" s="72" t="s">
        <v>2344</v>
      </c>
      <c r="E5920" s="72" t="s">
        <v>10120</v>
      </c>
      <c r="F5920" s="72" t="s">
        <v>9983</v>
      </c>
      <c r="G5920" s="116">
        <v>1698</v>
      </c>
      <c r="H5920" s="73">
        <v>88.73</v>
      </c>
      <c r="I5920" s="70">
        <v>19.136706863518501</v>
      </c>
      <c r="J5920" s="74">
        <v>2084</v>
      </c>
      <c r="K5920" s="73">
        <v>89.34</v>
      </c>
      <c r="L5920" s="75">
        <v>23.326617416610699</v>
      </c>
    </row>
    <row r="5921" spans="2:12" x14ac:dyDescent="0.2">
      <c r="B5921" s="71" t="s">
        <v>6683</v>
      </c>
      <c r="C5921" s="72" t="s">
        <v>5372</v>
      </c>
      <c r="D5921" s="72" t="s">
        <v>2345</v>
      </c>
      <c r="E5921" s="72" t="s">
        <v>10120</v>
      </c>
      <c r="F5921" s="72" t="s">
        <v>9983</v>
      </c>
      <c r="G5921" s="116">
        <v>41000</v>
      </c>
      <c r="H5921" s="73">
        <v>761.11</v>
      </c>
      <c r="I5921" s="70">
        <v>53.868691779112098</v>
      </c>
      <c r="J5921" s="74">
        <v>41000</v>
      </c>
      <c r="K5921" s="73">
        <v>765.64</v>
      </c>
      <c r="L5921" s="75">
        <v>53.549971265869097</v>
      </c>
    </row>
    <row r="5922" spans="2:12" x14ac:dyDescent="0.2">
      <c r="B5922" s="71" t="s">
        <v>6683</v>
      </c>
      <c r="C5922" s="72" t="s">
        <v>5372</v>
      </c>
      <c r="D5922" s="72" t="s">
        <v>2346</v>
      </c>
      <c r="E5922" s="72" t="s">
        <v>10120</v>
      </c>
      <c r="F5922" s="72" t="s">
        <v>9983</v>
      </c>
      <c r="G5922" s="116">
        <v>6650</v>
      </c>
      <c r="H5922" s="73">
        <v>71.430000000000007</v>
      </c>
      <c r="I5922" s="70">
        <v>93.098138037239295</v>
      </c>
      <c r="J5922" s="74">
        <v>6700</v>
      </c>
      <c r="K5922" s="73">
        <v>71.62</v>
      </c>
      <c r="L5922" s="75">
        <v>93.549287908405503</v>
      </c>
    </row>
    <row r="5923" spans="2:12" x14ac:dyDescent="0.2">
      <c r="B5923" s="71" t="s">
        <v>6683</v>
      </c>
      <c r="C5923" s="72" t="s">
        <v>5372</v>
      </c>
      <c r="D5923" s="72" t="s">
        <v>2347</v>
      </c>
      <c r="E5923" s="72" t="s">
        <v>10120</v>
      </c>
      <c r="F5923" s="72" t="s">
        <v>9983</v>
      </c>
      <c r="G5923" s="116">
        <v>14000</v>
      </c>
      <c r="H5923" s="73">
        <v>692.8</v>
      </c>
      <c r="I5923" s="70">
        <v>20.2078521939954</v>
      </c>
      <c r="J5923" s="74">
        <v>18200</v>
      </c>
      <c r="K5923" s="73">
        <v>688.45</v>
      </c>
      <c r="L5923" s="75">
        <v>26.436197254702599</v>
      </c>
    </row>
    <row r="5924" spans="2:12" x14ac:dyDescent="0.2">
      <c r="B5924" s="71" t="s">
        <v>6683</v>
      </c>
      <c r="C5924" s="72" t="s">
        <v>5372</v>
      </c>
      <c r="D5924" s="72" t="s">
        <v>2348</v>
      </c>
      <c r="E5924" s="72" t="s">
        <v>10120</v>
      </c>
      <c r="F5924" s="72" t="s">
        <v>9983</v>
      </c>
      <c r="G5924" s="116">
        <v>36500</v>
      </c>
      <c r="H5924" s="73">
        <v>809.16</v>
      </c>
      <c r="I5924" s="70">
        <v>45.108507588116098</v>
      </c>
      <c r="J5924" s="74">
        <v>37000</v>
      </c>
      <c r="K5924" s="73">
        <v>810.8</v>
      </c>
      <c r="L5924" s="75">
        <v>45.633941785890499</v>
      </c>
    </row>
    <row r="5925" spans="2:12" x14ac:dyDescent="0.2">
      <c r="B5925" s="71" t="s">
        <v>5258</v>
      </c>
      <c r="C5925" s="72" t="s">
        <v>5257</v>
      </c>
      <c r="D5925" s="72" t="s">
        <v>2349</v>
      </c>
      <c r="E5925" s="72" t="s">
        <v>10119</v>
      </c>
      <c r="F5925" s="72" t="s">
        <v>9983</v>
      </c>
      <c r="G5925" s="116">
        <v>154413</v>
      </c>
      <c r="H5925" s="73">
        <v>7980</v>
      </c>
      <c r="I5925" s="70">
        <v>19.350000000000001</v>
      </c>
      <c r="J5925" s="74">
        <v>159390</v>
      </c>
      <c r="K5925" s="73">
        <v>8237</v>
      </c>
      <c r="L5925" s="75">
        <v>19.350491683865499</v>
      </c>
    </row>
    <row r="5926" spans="2:12" x14ac:dyDescent="0.2">
      <c r="B5926" s="71" t="s">
        <v>5258</v>
      </c>
      <c r="C5926" s="72" t="s">
        <v>5257</v>
      </c>
      <c r="D5926" s="72" t="s">
        <v>2350</v>
      </c>
      <c r="E5926" s="72" t="s">
        <v>10119</v>
      </c>
      <c r="F5926" s="72" t="s">
        <v>9983</v>
      </c>
      <c r="G5926" s="116">
        <v>76900</v>
      </c>
      <c r="H5926" s="73">
        <v>5189</v>
      </c>
      <c r="I5926" s="70">
        <v>14.8198111389478</v>
      </c>
      <c r="J5926" s="74">
        <v>79656</v>
      </c>
      <c r="K5926" s="73">
        <v>5270</v>
      </c>
      <c r="L5926" s="75">
        <v>15.114990512334</v>
      </c>
    </row>
    <row r="5927" spans="2:12" x14ac:dyDescent="0.2">
      <c r="B5927" s="71" t="s">
        <v>5260</v>
      </c>
      <c r="C5927" s="72" t="s">
        <v>5259</v>
      </c>
      <c r="D5927" s="72" t="s">
        <v>1674</v>
      </c>
      <c r="E5927" s="72" t="s">
        <v>10118</v>
      </c>
      <c r="F5927" s="72" t="s">
        <v>9983</v>
      </c>
      <c r="G5927" s="116">
        <v>23073</v>
      </c>
      <c r="H5927" s="73">
        <v>2636.3</v>
      </c>
      <c r="I5927" s="70">
        <v>8.75203884231688</v>
      </c>
      <c r="J5927" s="74">
        <v>25155</v>
      </c>
      <c r="K5927" s="73">
        <v>2694.2</v>
      </c>
      <c r="L5927" s="75">
        <v>9.3367233316012204</v>
      </c>
    </row>
    <row r="5928" spans="2:12" x14ac:dyDescent="0.2">
      <c r="B5928" s="71" t="s">
        <v>5260</v>
      </c>
      <c r="C5928" s="72" t="s">
        <v>5259</v>
      </c>
      <c r="D5928" s="72" t="s">
        <v>1675</v>
      </c>
      <c r="E5928" s="72" t="s">
        <v>10118</v>
      </c>
      <c r="F5928" s="72" t="s">
        <v>9983</v>
      </c>
      <c r="G5928" s="116">
        <v>50500</v>
      </c>
      <c r="H5928" s="73">
        <v>1625</v>
      </c>
      <c r="I5928" s="70">
        <v>31.076923076923102</v>
      </c>
      <c r="J5928" s="74">
        <v>56754</v>
      </c>
      <c r="K5928" s="73">
        <v>1663.1</v>
      </c>
      <c r="L5928" s="75">
        <v>34.125428416811999</v>
      </c>
    </row>
    <row r="5929" spans="2:12" x14ac:dyDescent="0.2">
      <c r="B5929" s="71" t="s">
        <v>5260</v>
      </c>
      <c r="C5929" s="72" t="s">
        <v>5259</v>
      </c>
      <c r="D5929" s="72" t="s">
        <v>1676</v>
      </c>
      <c r="E5929" s="72" t="s">
        <v>10118</v>
      </c>
      <c r="F5929" s="72" t="s">
        <v>9983</v>
      </c>
      <c r="G5929" s="116">
        <v>49522</v>
      </c>
      <c r="H5929" s="73">
        <v>1220.8</v>
      </c>
      <c r="I5929" s="70">
        <v>40.565203145478399</v>
      </c>
      <c r="J5929" s="74">
        <v>50437</v>
      </c>
      <c r="K5929" s="73">
        <v>1220.9000000000001</v>
      </c>
      <c r="L5929" s="75">
        <v>41.3113277090671</v>
      </c>
    </row>
    <row r="5930" spans="2:12" x14ac:dyDescent="0.2">
      <c r="B5930" s="71" t="s">
        <v>5260</v>
      </c>
      <c r="C5930" s="72" t="s">
        <v>5259</v>
      </c>
      <c r="D5930" s="72" t="s">
        <v>1677</v>
      </c>
      <c r="E5930" s="72" t="s">
        <v>10118</v>
      </c>
      <c r="F5930" s="72" t="s">
        <v>9983</v>
      </c>
      <c r="G5930" s="116">
        <v>38525</v>
      </c>
      <c r="H5930" s="73">
        <v>1382.3</v>
      </c>
      <c r="I5930" s="70">
        <v>27.870216306156401</v>
      </c>
      <c r="J5930" s="74">
        <v>39419</v>
      </c>
      <c r="K5930" s="73">
        <v>1397.4</v>
      </c>
      <c r="L5930" s="75">
        <v>28.2088163732646</v>
      </c>
    </row>
    <row r="5931" spans="2:12" x14ac:dyDescent="0.2">
      <c r="B5931" s="71" t="s">
        <v>5262</v>
      </c>
      <c r="C5931" s="72" t="s">
        <v>5261</v>
      </c>
      <c r="D5931" s="72" t="s">
        <v>9140</v>
      </c>
      <c r="E5931" s="72" t="s">
        <v>10118</v>
      </c>
      <c r="F5931" s="72" t="s">
        <v>9990</v>
      </c>
      <c r="G5931" s="116">
        <v>0</v>
      </c>
      <c r="H5931" s="73">
        <v>105.9</v>
      </c>
      <c r="I5931" s="70">
        <v>0</v>
      </c>
      <c r="J5931" s="74">
        <v>0</v>
      </c>
      <c r="K5931" s="73">
        <v>110.6</v>
      </c>
      <c r="L5931" s="75">
        <v>0</v>
      </c>
    </row>
    <row r="5932" spans="2:12" x14ac:dyDescent="0.2">
      <c r="B5932" s="71" t="s">
        <v>5262</v>
      </c>
      <c r="C5932" s="72" t="s">
        <v>5261</v>
      </c>
      <c r="D5932" s="72" t="s">
        <v>1678</v>
      </c>
      <c r="E5932" s="72" t="s">
        <v>10118</v>
      </c>
      <c r="F5932" s="72" t="s">
        <v>9983</v>
      </c>
      <c r="G5932" s="116">
        <v>119090</v>
      </c>
      <c r="H5932" s="73">
        <v>2663.9</v>
      </c>
      <c r="I5932" s="70">
        <v>44.705131574008</v>
      </c>
      <c r="J5932" s="74">
        <v>129090</v>
      </c>
      <c r="K5932" s="73">
        <v>2713.8</v>
      </c>
      <c r="L5932" s="75">
        <v>47.567985850099497</v>
      </c>
    </row>
    <row r="5933" spans="2:12" x14ac:dyDescent="0.2">
      <c r="B5933" s="71" t="s">
        <v>5262</v>
      </c>
      <c r="C5933" s="72" t="s">
        <v>5261</v>
      </c>
      <c r="D5933" s="72" t="s">
        <v>1679</v>
      </c>
      <c r="E5933" s="72" t="s">
        <v>10118</v>
      </c>
      <c r="F5933" s="72" t="s">
        <v>9983</v>
      </c>
      <c r="G5933" s="116">
        <v>73250</v>
      </c>
      <c r="H5933" s="73">
        <v>1844.8</v>
      </c>
      <c r="I5933" s="70">
        <v>39.706201214223803</v>
      </c>
      <c r="J5933" s="74">
        <v>84420</v>
      </c>
      <c r="K5933" s="73">
        <v>1871.5</v>
      </c>
      <c r="L5933" s="75">
        <v>45.108201977023803</v>
      </c>
    </row>
    <row r="5934" spans="2:12" x14ac:dyDescent="0.2">
      <c r="B5934" s="71" t="s">
        <v>5262</v>
      </c>
      <c r="C5934" s="72" t="s">
        <v>5261</v>
      </c>
      <c r="D5934" s="72" t="s">
        <v>1680</v>
      </c>
      <c r="E5934" s="72" t="s">
        <v>10118</v>
      </c>
      <c r="F5934" s="72" t="s">
        <v>9983</v>
      </c>
      <c r="G5934" s="116">
        <v>3150</v>
      </c>
      <c r="H5934" s="73">
        <v>246.1</v>
      </c>
      <c r="I5934" s="70">
        <v>12.799674928890701</v>
      </c>
      <c r="J5934" s="74">
        <v>5650</v>
      </c>
      <c r="K5934" s="73">
        <v>254</v>
      </c>
      <c r="L5934" s="75">
        <v>22.244094488188999</v>
      </c>
    </row>
    <row r="5935" spans="2:12" x14ac:dyDescent="0.2">
      <c r="B5935" s="71" t="s">
        <v>5262</v>
      </c>
      <c r="C5935" s="72" t="s">
        <v>5261</v>
      </c>
      <c r="D5935" s="72" t="s">
        <v>9141</v>
      </c>
      <c r="E5935" s="72" t="s">
        <v>10118</v>
      </c>
      <c r="F5935" s="72" t="s">
        <v>9990</v>
      </c>
      <c r="G5935" s="116">
        <v>0</v>
      </c>
      <c r="H5935" s="73">
        <v>101</v>
      </c>
      <c r="I5935" s="70">
        <v>0</v>
      </c>
      <c r="J5935" s="74">
        <v>0</v>
      </c>
      <c r="K5935" s="73">
        <v>97.3</v>
      </c>
      <c r="L5935" s="75">
        <v>0</v>
      </c>
    </row>
    <row r="5936" spans="2:12" x14ac:dyDescent="0.2">
      <c r="B5936" s="71" t="s">
        <v>5262</v>
      </c>
      <c r="C5936" s="72" t="s">
        <v>5261</v>
      </c>
      <c r="D5936" s="72" t="s">
        <v>1681</v>
      </c>
      <c r="E5936" s="72" t="s">
        <v>10118</v>
      </c>
      <c r="F5936" s="72" t="s">
        <v>9983</v>
      </c>
      <c r="G5936" s="116">
        <v>61834</v>
      </c>
      <c r="H5936" s="73">
        <v>1973.5</v>
      </c>
      <c r="I5936" s="70">
        <v>31.332151000760099</v>
      </c>
      <c r="J5936" s="74">
        <v>100557</v>
      </c>
      <c r="K5936" s="73">
        <v>2013.3</v>
      </c>
      <c r="L5936" s="75">
        <v>49.946356727760403</v>
      </c>
    </row>
    <row r="5937" spans="2:12" x14ac:dyDescent="0.2">
      <c r="B5937" s="71" t="s">
        <v>5262</v>
      </c>
      <c r="C5937" s="72" t="s">
        <v>5261</v>
      </c>
      <c r="D5937" s="72" t="s">
        <v>2440</v>
      </c>
      <c r="E5937" s="72" t="s">
        <v>10118</v>
      </c>
      <c r="F5937" s="72" t="s">
        <v>9983</v>
      </c>
      <c r="G5937" s="116">
        <v>153478</v>
      </c>
      <c r="H5937" s="73">
        <v>4343.3999999999996</v>
      </c>
      <c r="I5937" s="70">
        <v>35.3359119583736</v>
      </c>
      <c r="J5937" s="74">
        <v>153478</v>
      </c>
      <c r="K5937" s="73">
        <v>4423.8</v>
      </c>
      <c r="L5937" s="75">
        <v>34.693702246937001</v>
      </c>
    </row>
    <row r="5938" spans="2:12" x14ac:dyDescent="0.2">
      <c r="B5938" s="71" t="s">
        <v>5262</v>
      </c>
      <c r="C5938" s="72" t="s">
        <v>5261</v>
      </c>
      <c r="D5938" s="72" t="s">
        <v>1682</v>
      </c>
      <c r="E5938" s="72" t="s">
        <v>10118</v>
      </c>
      <c r="F5938" s="72" t="s">
        <v>9983</v>
      </c>
      <c r="G5938" s="116">
        <v>47786</v>
      </c>
      <c r="H5938" s="73">
        <v>1124.2</v>
      </c>
      <c r="I5938" s="70">
        <v>42.506671410781003</v>
      </c>
      <c r="J5938" s="74">
        <v>68185</v>
      </c>
      <c r="K5938" s="73">
        <v>1139.4000000000001</v>
      </c>
      <c r="L5938" s="75">
        <v>59.842899771809698</v>
      </c>
    </row>
    <row r="5939" spans="2:12" x14ac:dyDescent="0.2">
      <c r="B5939" s="71" t="s">
        <v>5262</v>
      </c>
      <c r="C5939" s="72" t="s">
        <v>5261</v>
      </c>
      <c r="D5939" s="72" t="s">
        <v>1094</v>
      </c>
      <c r="E5939" s="72" t="s">
        <v>10118</v>
      </c>
      <c r="F5939" s="72" t="s">
        <v>9983</v>
      </c>
      <c r="G5939" s="116">
        <v>8739</v>
      </c>
      <c r="H5939" s="73">
        <v>487.4</v>
      </c>
      <c r="I5939" s="70">
        <v>17.9298317603611</v>
      </c>
      <c r="J5939" s="74">
        <v>11539</v>
      </c>
      <c r="K5939" s="73">
        <v>495.2</v>
      </c>
      <c r="L5939" s="75">
        <v>23.301696284329601</v>
      </c>
    </row>
    <row r="5940" spans="2:12" x14ac:dyDescent="0.2">
      <c r="B5940" s="71" t="s">
        <v>5262</v>
      </c>
      <c r="C5940" s="72" t="s">
        <v>5261</v>
      </c>
      <c r="D5940" s="72" t="s">
        <v>1095</v>
      </c>
      <c r="E5940" s="72" t="s">
        <v>10118</v>
      </c>
      <c r="F5940" s="72" t="s">
        <v>9983</v>
      </c>
      <c r="G5940" s="116">
        <v>2500</v>
      </c>
      <c r="H5940" s="73">
        <v>95.4</v>
      </c>
      <c r="I5940" s="70">
        <v>26.205450733752599</v>
      </c>
      <c r="J5940" s="74">
        <v>3902</v>
      </c>
      <c r="K5940" s="73">
        <v>97.5</v>
      </c>
      <c r="L5940" s="75">
        <v>40.020512820512799</v>
      </c>
    </row>
    <row r="5941" spans="2:12" x14ac:dyDescent="0.2">
      <c r="B5941" s="71" t="s">
        <v>5262</v>
      </c>
      <c r="C5941" s="72" t="s">
        <v>5261</v>
      </c>
      <c r="D5941" s="72" t="s">
        <v>1096</v>
      </c>
      <c r="E5941" s="72" t="s">
        <v>10118</v>
      </c>
      <c r="F5941" s="72" t="s">
        <v>9983</v>
      </c>
      <c r="G5941" s="116">
        <v>7176</v>
      </c>
      <c r="H5941" s="73">
        <v>293.60000000000002</v>
      </c>
      <c r="I5941" s="70">
        <v>24.441416893732999</v>
      </c>
      <c r="J5941" s="74">
        <v>10092</v>
      </c>
      <c r="K5941" s="73">
        <v>308.3</v>
      </c>
      <c r="L5941" s="75">
        <v>32.734349659422598</v>
      </c>
    </row>
    <row r="5942" spans="2:12" x14ac:dyDescent="0.2">
      <c r="B5942" s="71" t="s">
        <v>5262</v>
      </c>
      <c r="C5942" s="72" t="s">
        <v>5261</v>
      </c>
      <c r="D5942" s="72" t="s">
        <v>9142</v>
      </c>
      <c r="E5942" s="72" t="s">
        <v>10118</v>
      </c>
      <c r="F5942" s="72" t="s">
        <v>9990</v>
      </c>
      <c r="G5942" s="116">
        <v>0</v>
      </c>
      <c r="H5942" s="73">
        <v>295.2</v>
      </c>
      <c r="I5942" s="70">
        <v>0</v>
      </c>
      <c r="J5942" s="74">
        <v>0</v>
      </c>
      <c r="K5942" s="73">
        <v>303</v>
      </c>
      <c r="L5942" s="75">
        <v>0</v>
      </c>
    </row>
    <row r="5943" spans="2:12" x14ac:dyDescent="0.2">
      <c r="B5943" s="71" t="s">
        <v>5262</v>
      </c>
      <c r="C5943" s="72" t="s">
        <v>5261</v>
      </c>
      <c r="D5943" s="72" t="s">
        <v>1097</v>
      </c>
      <c r="E5943" s="72" t="s">
        <v>10118</v>
      </c>
      <c r="F5943" s="72" t="s">
        <v>9983</v>
      </c>
      <c r="G5943" s="116">
        <v>6172</v>
      </c>
      <c r="H5943" s="73">
        <v>266.2</v>
      </c>
      <c r="I5943" s="70">
        <v>23.185574755822699</v>
      </c>
      <c r="J5943" s="74">
        <v>7406</v>
      </c>
      <c r="K5943" s="73">
        <v>270.39999999999998</v>
      </c>
      <c r="L5943" s="75">
        <v>27.389053254437901</v>
      </c>
    </row>
    <row r="5944" spans="2:12" x14ac:dyDescent="0.2">
      <c r="B5944" s="71" t="s">
        <v>5262</v>
      </c>
      <c r="C5944" s="72" t="s">
        <v>5261</v>
      </c>
      <c r="D5944" s="72" t="s">
        <v>1098</v>
      </c>
      <c r="E5944" s="72" t="s">
        <v>10118</v>
      </c>
      <c r="F5944" s="72" t="s">
        <v>9983</v>
      </c>
      <c r="G5944" s="116">
        <v>48950</v>
      </c>
      <c r="H5944" s="73">
        <v>6118.8</v>
      </c>
      <c r="I5944" s="70">
        <v>7.9999346277047803</v>
      </c>
      <c r="J5944" s="74">
        <v>62461</v>
      </c>
      <c r="K5944" s="73">
        <v>6246.2</v>
      </c>
      <c r="L5944" s="75">
        <v>9.9998399026608205</v>
      </c>
    </row>
    <row r="5945" spans="2:12" x14ac:dyDescent="0.2">
      <c r="B5945" s="71" t="s">
        <v>5262</v>
      </c>
      <c r="C5945" s="72" t="s">
        <v>5261</v>
      </c>
      <c r="D5945" s="72" t="s">
        <v>1099</v>
      </c>
      <c r="E5945" s="72" t="s">
        <v>10118</v>
      </c>
      <c r="F5945" s="72" t="s">
        <v>9983</v>
      </c>
      <c r="G5945" s="116">
        <v>7100</v>
      </c>
      <c r="H5945" s="73">
        <v>528.1</v>
      </c>
      <c r="I5945" s="70">
        <v>13.444423404658201</v>
      </c>
      <c r="J5945" s="74">
        <v>7997</v>
      </c>
      <c r="K5945" s="73">
        <v>541.6</v>
      </c>
      <c r="L5945" s="75">
        <v>14.7655096011817</v>
      </c>
    </row>
    <row r="5946" spans="2:12" x14ac:dyDescent="0.2">
      <c r="B5946" s="71" t="s">
        <v>5262</v>
      </c>
      <c r="C5946" s="72" t="s">
        <v>5261</v>
      </c>
      <c r="D5946" s="72" t="s">
        <v>1100</v>
      </c>
      <c r="E5946" s="72" t="s">
        <v>10118</v>
      </c>
      <c r="F5946" s="72" t="s">
        <v>9983</v>
      </c>
      <c r="G5946" s="116">
        <v>2045</v>
      </c>
      <c r="H5946" s="73">
        <v>591.5</v>
      </c>
      <c r="I5946" s="70">
        <v>3.45731191885038</v>
      </c>
      <c r="J5946" s="74">
        <v>7045</v>
      </c>
      <c r="K5946" s="73">
        <v>605.79999999999995</v>
      </c>
      <c r="L5946" s="75">
        <v>11.629250577748399</v>
      </c>
    </row>
    <row r="5947" spans="2:12" x14ac:dyDescent="0.2">
      <c r="B5947" s="71" t="s">
        <v>5262</v>
      </c>
      <c r="C5947" s="72" t="s">
        <v>5261</v>
      </c>
      <c r="D5947" s="72" t="s">
        <v>1101</v>
      </c>
      <c r="E5947" s="72" t="s">
        <v>10118</v>
      </c>
      <c r="F5947" s="72" t="s">
        <v>9983</v>
      </c>
      <c r="G5947" s="116">
        <v>3043</v>
      </c>
      <c r="H5947" s="73">
        <v>129.30000000000001</v>
      </c>
      <c r="I5947" s="70">
        <v>23.5344160866203</v>
      </c>
      <c r="J5947" s="74">
        <v>5729</v>
      </c>
      <c r="K5947" s="73">
        <v>132.19999999999999</v>
      </c>
      <c r="L5947" s="75">
        <v>43.335854765506802</v>
      </c>
    </row>
    <row r="5948" spans="2:12" x14ac:dyDescent="0.2">
      <c r="B5948" s="71" t="s">
        <v>5262</v>
      </c>
      <c r="C5948" s="72" t="s">
        <v>5261</v>
      </c>
      <c r="D5948" s="72" t="s">
        <v>1102</v>
      </c>
      <c r="E5948" s="72" t="s">
        <v>10118</v>
      </c>
      <c r="F5948" s="72" t="s">
        <v>9983</v>
      </c>
      <c r="G5948" s="116">
        <v>3408</v>
      </c>
      <c r="H5948" s="73">
        <v>207.6</v>
      </c>
      <c r="I5948" s="70">
        <v>16.4161849710983</v>
      </c>
      <c r="J5948" s="74">
        <v>10000</v>
      </c>
      <c r="K5948" s="73">
        <v>213.3</v>
      </c>
      <c r="L5948" s="75">
        <v>46.882325363337998</v>
      </c>
    </row>
    <row r="5949" spans="2:12" x14ac:dyDescent="0.2">
      <c r="B5949" s="71" t="s">
        <v>5262</v>
      </c>
      <c r="C5949" s="72" t="s">
        <v>5261</v>
      </c>
      <c r="D5949" s="72" t="s">
        <v>1103</v>
      </c>
      <c r="E5949" s="72" t="s">
        <v>10118</v>
      </c>
      <c r="F5949" s="72" t="s">
        <v>9983</v>
      </c>
      <c r="G5949" s="116">
        <v>7075</v>
      </c>
      <c r="H5949" s="73">
        <v>765.7</v>
      </c>
      <c r="I5949" s="70">
        <v>9.2399111923729897</v>
      </c>
      <c r="J5949" s="74">
        <v>9201</v>
      </c>
      <c r="K5949" s="73">
        <v>780.1</v>
      </c>
      <c r="L5949" s="75">
        <v>11.7946417126009</v>
      </c>
    </row>
    <row r="5950" spans="2:12" x14ac:dyDescent="0.2">
      <c r="B5950" s="71" t="s">
        <v>5263</v>
      </c>
      <c r="C5950" s="72" t="s">
        <v>7966</v>
      </c>
      <c r="D5950" s="72" t="s">
        <v>1104</v>
      </c>
      <c r="E5950" s="72" t="s">
        <v>10120</v>
      </c>
      <c r="F5950" s="72" t="s">
        <v>9983</v>
      </c>
      <c r="G5950" s="116">
        <v>4412</v>
      </c>
      <c r="H5950" s="73">
        <v>228.57384097411099</v>
      </c>
      <c r="I5950" s="70">
        <v>19.302296278513001</v>
      </c>
      <c r="J5950" s="74">
        <v>5614</v>
      </c>
      <c r="K5950" s="73">
        <v>231.9</v>
      </c>
      <c r="L5950" s="75">
        <v>24.208710651142699</v>
      </c>
    </row>
    <row r="5951" spans="2:12" x14ac:dyDescent="0.2">
      <c r="B5951" s="71" t="s">
        <v>5263</v>
      </c>
      <c r="C5951" s="72" t="s">
        <v>7966</v>
      </c>
      <c r="D5951" s="72" t="s">
        <v>7475</v>
      </c>
      <c r="E5951" s="72" t="s">
        <v>10120</v>
      </c>
      <c r="F5951" s="72" t="s">
        <v>9983</v>
      </c>
      <c r="G5951" s="116">
        <v>5309</v>
      </c>
      <c r="H5951" s="73">
        <v>146.13555555555601</v>
      </c>
      <c r="I5951" s="70">
        <v>36.329283313818202</v>
      </c>
      <c r="J5951" s="74">
        <v>5695</v>
      </c>
      <c r="K5951" s="73">
        <v>146.9</v>
      </c>
      <c r="L5951" s="75">
        <v>38.767869298842697</v>
      </c>
    </row>
    <row r="5952" spans="2:12" x14ac:dyDescent="0.2">
      <c r="B5952" s="71" t="s">
        <v>5263</v>
      </c>
      <c r="C5952" s="72" t="s">
        <v>7966</v>
      </c>
      <c r="D5952" s="72" t="s">
        <v>1105</v>
      </c>
      <c r="E5952" s="72" t="s">
        <v>10120</v>
      </c>
      <c r="F5952" s="72" t="s">
        <v>9983</v>
      </c>
      <c r="G5952" s="116">
        <v>9108</v>
      </c>
      <c r="H5952" s="73">
        <v>405.38777777777801</v>
      </c>
      <c r="I5952" s="70">
        <v>22.467376914833299</v>
      </c>
      <c r="J5952" s="74">
        <v>10776</v>
      </c>
      <c r="K5952" s="73">
        <v>404.4</v>
      </c>
      <c r="L5952" s="75">
        <v>26.646884272996999</v>
      </c>
    </row>
    <row r="5953" spans="2:12" x14ac:dyDescent="0.2">
      <c r="B5953" s="71" t="s">
        <v>5263</v>
      </c>
      <c r="C5953" s="72" t="s">
        <v>7966</v>
      </c>
      <c r="D5953" s="72" t="s">
        <v>1106</v>
      </c>
      <c r="E5953" s="72" t="s">
        <v>10120</v>
      </c>
      <c r="F5953" s="72" t="s">
        <v>9983</v>
      </c>
      <c r="G5953" s="116">
        <v>72457</v>
      </c>
      <c r="H5953" s="73">
        <v>2984.4311444595601</v>
      </c>
      <c r="I5953" s="70">
        <v>24.278328596896198</v>
      </c>
      <c r="J5953" s="74">
        <v>80000</v>
      </c>
      <c r="K5953" s="73">
        <v>3020.1</v>
      </c>
      <c r="L5953" s="75">
        <v>26.489189099698699</v>
      </c>
    </row>
    <row r="5954" spans="2:12" x14ac:dyDescent="0.2">
      <c r="B5954" s="71" t="s">
        <v>5263</v>
      </c>
      <c r="C5954" s="72" t="s">
        <v>7966</v>
      </c>
      <c r="D5954" s="72" t="s">
        <v>1107</v>
      </c>
      <c r="E5954" s="72" t="s">
        <v>10120</v>
      </c>
      <c r="F5954" s="72" t="s">
        <v>9983</v>
      </c>
      <c r="G5954" s="116">
        <v>17336</v>
      </c>
      <c r="H5954" s="73">
        <v>359.173888888889</v>
      </c>
      <c r="I5954" s="70">
        <v>48.266314830482898</v>
      </c>
      <c r="J5954" s="74">
        <v>17336</v>
      </c>
      <c r="K5954" s="73">
        <v>364.1</v>
      </c>
      <c r="L5954" s="75">
        <v>47.613293051359499</v>
      </c>
    </row>
    <row r="5955" spans="2:12" x14ac:dyDescent="0.2">
      <c r="B5955" s="71" t="s">
        <v>5263</v>
      </c>
      <c r="C5955" s="72" t="s">
        <v>7966</v>
      </c>
      <c r="D5955" s="72" t="s">
        <v>7101</v>
      </c>
      <c r="E5955" s="72" t="s">
        <v>10120</v>
      </c>
      <c r="F5955" s="72" t="s">
        <v>9990</v>
      </c>
      <c r="G5955" s="116">
        <v>0</v>
      </c>
      <c r="H5955" s="73">
        <v>30764.03</v>
      </c>
      <c r="I5955" s="70">
        <v>0</v>
      </c>
      <c r="J5955" s="74">
        <v>0</v>
      </c>
      <c r="K5955" s="73">
        <v>31756</v>
      </c>
      <c r="L5955" s="75">
        <v>0</v>
      </c>
    </row>
    <row r="5956" spans="2:12" x14ac:dyDescent="0.2">
      <c r="B5956" s="71" t="s">
        <v>5263</v>
      </c>
      <c r="C5956" s="72" t="s">
        <v>7966</v>
      </c>
      <c r="D5956" s="72" t="s">
        <v>9143</v>
      </c>
      <c r="E5956" s="72" t="s">
        <v>10120</v>
      </c>
      <c r="F5956" s="72" t="s">
        <v>9983</v>
      </c>
      <c r="G5956" s="116">
        <v>2436</v>
      </c>
      <c r="H5956" s="73">
        <v>205.980819908667</v>
      </c>
      <c r="I5956" s="70">
        <v>11.8263438366744</v>
      </c>
      <c r="J5956" s="74">
        <v>3096</v>
      </c>
      <c r="K5956" s="73">
        <v>208.5</v>
      </c>
      <c r="L5956" s="75">
        <v>14.848920863309401</v>
      </c>
    </row>
    <row r="5957" spans="2:12" x14ac:dyDescent="0.2">
      <c r="B5957" s="71" t="s">
        <v>5263</v>
      </c>
      <c r="C5957" s="72" t="s">
        <v>7966</v>
      </c>
      <c r="D5957" s="72" t="s">
        <v>2459</v>
      </c>
      <c r="E5957" s="72" t="s">
        <v>10120</v>
      </c>
      <c r="F5957" s="72" t="s">
        <v>9983</v>
      </c>
      <c r="G5957" s="116">
        <v>1858</v>
      </c>
      <c r="H5957" s="73">
        <v>50.2702777777778</v>
      </c>
      <c r="I5957" s="70">
        <v>36.960209534018901</v>
      </c>
      <c r="J5957" s="74">
        <v>1995</v>
      </c>
      <c r="K5957" s="73">
        <v>51.5</v>
      </c>
      <c r="L5957" s="75">
        <v>38.737864077669897</v>
      </c>
    </row>
    <row r="5958" spans="2:12" x14ac:dyDescent="0.2">
      <c r="B5958" s="71" t="s">
        <v>5263</v>
      </c>
      <c r="C5958" s="72" t="s">
        <v>7966</v>
      </c>
      <c r="D5958" s="72" t="s">
        <v>1727</v>
      </c>
      <c r="E5958" s="72" t="s">
        <v>10120</v>
      </c>
      <c r="F5958" s="72" t="s">
        <v>9983</v>
      </c>
      <c r="G5958" s="116">
        <v>42154</v>
      </c>
      <c r="H5958" s="73">
        <v>1377.4684616255299</v>
      </c>
      <c r="I5958" s="70">
        <v>30.6025155379998</v>
      </c>
      <c r="J5958" s="74">
        <v>53025</v>
      </c>
      <c r="K5958" s="73">
        <v>1400.6</v>
      </c>
      <c r="L5958" s="75">
        <v>37.858774810795403</v>
      </c>
    </row>
    <row r="5959" spans="2:12" x14ac:dyDescent="0.2">
      <c r="B5959" s="71" t="s">
        <v>5263</v>
      </c>
      <c r="C5959" s="72" t="s">
        <v>7966</v>
      </c>
      <c r="D5959" s="72" t="s">
        <v>1108</v>
      </c>
      <c r="E5959" s="72" t="s">
        <v>10120</v>
      </c>
      <c r="F5959" s="72" t="s">
        <v>9983</v>
      </c>
      <c r="G5959" s="116">
        <v>12243</v>
      </c>
      <c r="H5959" s="73">
        <v>586.93126530287805</v>
      </c>
      <c r="I5959" s="70">
        <v>20.859342011167499</v>
      </c>
      <c r="J5959" s="74">
        <v>13652</v>
      </c>
      <c r="K5959" s="73">
        <v>580.20000000000005</v>
      </c>
      <c r="L5959" s="75">
        <v>23.529817304377801</v>
      </c>
    </row>
    <row r="5960" spans="2:12" x14ac:dyDescent="0.2">
      <c r="B5960" s="71" t="s">
        <v>5263</v>
      </c>
      <c r="C5960" s="72" t="s">
        <v>7966</v>
      </c>
      <c r="D5960" s="72" t="s">
        <v>1109</v>
      </c>
      <c r="E5960" s="72" t="s">
        <v>10120</v>
      </c>
      <c r="F5960" s="72" t="s">
        <v>9983</v>
      </c>
      <c r="G5960" s="116">
        <v>65047</v>
      </c>
      <c r="H5960" s="73">
        <v>3414.7191499085002</v>
      </c>
      <c r="I5960" s="70">
        <v>19.049004367384899</v>
      </c>
      <c r="J5960" s="74">
        <v>76315</v>
      </c>
      <c r="K5960" s="73">
        <v>3509.2</v>
      </c>
      <c r="L5960" s="75">
        <v>21.747121851134199</v>
      </c>
    </row>
    <row r="5961" spans="2:12" x14ac:dyDescent="0.2">
      <c r="B5961" s="71" t="s">
        <v>5263</v>
      </c>
      <c r="C5961" s="72" t="s">
        <v>7966</v>
      </c>
      <c r="D5961" s="72" t="s">
        <v>1706</v>
      </c>
      <c r="E5961" s="72" t="s">
        <v>10120</v>
      </c>
      <c r="F5961" s="72" t="s">
        <v>9983</v>
      </c>
      <c r="G5961" s="116">
        <v>8272</v>
      </c>
      <c r="H5961" s="73">
        <v>403.37542965598902</v>
      </c>
      <c r="I5961" s="70">
        <v>20.5069505771698</v>
      </c>
      <c r="J5961" s="74">
        <v>8549.51</v>
      </c>
      <c r="K5961" s="73">
        <v>418.4</v>
      </c>
      <c r="L5961" s="75">
        <v>20.433819311663498</v>
      </c>
    </row>
    <row r="5962" spans="2:12" x14ac:dyDescent="0.2">
      <c r="B5962" s="71" t="s">
        <v>5263</v>
      </c>
      <c r="C5962" s="72" t="s">
        <v>7966</v>
      </c>
      <c r="D5962" s="72" t="s">
        <v>1707</v>
      </c>
      <c r="E5962" s="72" t="s">
        <v>10120</v>
      </c>
      <c r="F5962" s="72" t="s">
        <v>9983</v>
      </c>
      <c r="G5962" s="116">
        <v>733</v>
      </c>
      <c r="H5962" s="73">
        <v>73.389207847788896</v>
      </c>
      <c r="I5962" s="70">
        <v>9.9778445550231396</v>
      </c>
      <c r="J5962" s="74">
        <v>711.49</v>
      </c>
      <c r="K5962" s="73">
        <v>70.8</v>
      </c>
      <c r="L5962" s="75">
        <v>10.0492937853107</v>
      </c>
    </row>
    <row r="5963" spans="2:12" x14ac:dyDescent="0.2">
      <c r="B5963" s="71" t="s">
        <v>5263</v>
      </c>
      <c r="C5963" s="72" t="s">
        <v>7966</v>
      </c>
      <c r="D5963" s="72" t="s">
        <v>1708</v>
      </c>
      <c r="E5963" s="72" t="s">
        <v>10120</v>
      </c>
      <c r="F5963" s="72" t="s">
        <v>9983</v>
      </c>
      <c r="G5963" s="116">
        <v>3063</v>
      </c>
      <c r="H5963" s="73">
        <v>304.79116703804402</v>
      </c>
      <c r="I5963" s="70">
        <v>10.0495038283628</v>
      </c>
      <c r="J5963" s="74">
        <v>4200</v>
      </c>
      <c r="K5963" s="73">
        <v>312.39999999999998</v>
      </c>
      <c r="L5963" s="75">
        <v>13.4443021766965</v>
      </c>
    </row>
    <row r="5964" spans="2:12" x14ac:dyDescent="0.2">
      <c r="B5964" s="71" t="s">
        <v>5263</v>
      </c>
      <c r="C5964" s="72" t="s">
        <v>7966</v>
      </c>
      <c r="D5964" s="72" t="s">
        <v>7574</v>
      </c>
      <c r="E5964" s="72" t="s">
        <v>10120</v>
      </c>
      <c r="F5964" s="72" t="s">
        <v>9983</v>
      </c>
      <c r="G5964" s="116">
        <v>12498</v>
      </c>
      <c r="H5964" s="73">
        <v>564.37740132114402</v>
      </c>
      <c r="I5964" s="70">
        <v>22.144756276108101</v>
      </c>
      <c r="J5964" s="74">
        <v>15250</v>
      </c>
      <c r="K5964" s="73">
        <v>569.1</v>
      </c>
      <c r="L5964" s="75">
        <v>26.796696538393999</v>
      </c>
    </row>
    <row r="5965" spans="2:12" x14ac:dyDescent="0.2">
      <c r="B5965" s="71" t="s">
        <v>5263</v>
      </c>
      <c r="C5965" s="72" t="s">
        <v>7966</v>
      </c>
      <c r="D5965" s="72" t="s">
        <v>5174</v>
      </c>
      <c r="E5965" s="72" t="s">
        <v>10120</v>
      </c>
      <c r="F5965" s="72" t="s">
        <v>9983</v>
      </c>
      <c r="G5965" s="116">
        <v>16795</v>
      </c>
      <c r="H5965" s="73">
        <v>481.61736111111099</v>
      </c>
      <c r="I5965" s="70">
        <v>34.872081773076502</v>
      </c>
      <c r="J5965" s="74">
        <v>20980</v>
      </c>
      <c r="K5965" s="73">
        <v>484.7</v>
      </c>
      <c r="L5965" s="75">
        <v>43.284505879925703</v>
      </c>
    </row>
    <row r="5966" spans="2:12" x14ac:dyDescent="0.2">
      <c r="B5966" s="71" t="s">
        <v>5263</v>
      </c>
      <c r="C5966" s="72" t="s">
        <v>7966</v>
      </c>
      <c r="D5966" s="72" t="s">
        <v>5175</v>
      </c>
      <c r="E5966" s="72" t="s">
        <v>10120</v>
      </c>
      <c r="F5966" s="72" t="s">
        <v>9983</v>
      </c>
      <c r="G5966" s="116">
        <v>23838</v>
      </c>
      <c r="H5966" s="73">
        <v>3010.9651724443402</v>
      </c>
      <c r="I5966" s="70">
        <v>7.9170626808173896</v>
      </c>
      <c r="J5966" s="74">
        <v>32250</v>
      </c>
      <c r="K5966" s="73">
        <v>3001.6</v>
      </c>
      <c r="L5966" s="75">
        <v>10.744269722814501</v>
      </c>
    </row>
    <row r="5967" spans="2:12" x14ac:dyDescent="0.2">
      <c r="B5967" s="71" t="s">
        <v>5263</v>
      </c>
      <c r="C5967" s="72" t="s">
        <v>7966</v>
      </c>
      <c r="D5967" s="72" t="s">
        <v>5944</v>
      </c>
      <c r="E5967" s="72" t="s">
        <v>10120</v>
      </c>
      <c r="F5967" s="72" t="s">
        <v>9983</v>
      </c>
      <c r="G5967" s="116">
        <v>44735</v>
      </c>
      <c r="H5967" s="73">
        <v>3240.5554269648401</v>
      </c>
      <c r="I5967" s="70">
        <v>13.8047322467493</v>
      </c>
      <c r="J5967" s="74">
        <v>44735</v>
      </c>
      <c r="K5967" s="73">
        <v>3304.5</v>
      </c>
      <c r="L5967" s="75">
        <v>13.537600242094101</v>
      </c>
    </row>
    <row r="5968" spans="2:12" x14ac:dyDescent="0.2">
      <c r="B5968" s="71" t="s">
        <v>5263</v>
      </c>
      <c r="C5968" s="72" t="s">
        <v>7966</v>
      </c>
      <c r="D5968" s="72" t="s">
        <v>5945</v>
      </c>
      <c r="E5968" s="72" t="s">
        <v>10120</v>
      </c>
      <c r="F5968" s="72" t="s">
        <v>9983</v>
      </c>
      <c r="G5968" s="116">
        <v>4896</v>
      </c>
      <c r="H5968" s="73">
        <v>165.58972222222201</v>
      </c>
      <c r="I5968" s="70">
        <v>29.567052437164801</v>
      </c>
      <c r="J5968" s="74">
        <v>5715</v>
      </c>
      <c r="K5968" s="73">
        <v>168</v>
      </c>
      <c r="L5968" s="75">
        <v>34.017857142857103</v>
      </c>
    </row>
    <row r="5969" spans="2:12" x14ac:dyDescent="0.2">
      <c r="B5969" s="71" t="s">
        <v>5263</v>
      </c>
      <c r="C5969" s="72" t="s">
        <v>7966</v>
      </c>
      <c r="D5969" s="72" t="s">
        <v>5946</v>
      </c>
      <c r="E5969" s="72" t="s">
        <v>10120</v>
      </c>
      <c r="F5969" s="72" t="s">
        <v>9983</v>
      </c>
      <c r="G5969" s="116">
        <v>470</v>
      </c>
      <c r="H5969" s="73">
        <v>72.220318958899995</v>
      </c>
      <c r="I5969" s="70">
        <v>6.5178638086252896</v>
      </c>
      <c r="J5969" s="74">
        <v>555</v>
      </c>
      <c r="K5969" s="73">
        <v>74.099999999999994</v>
      </c>
      <c r="L5969" s="75">
        <v>7.4898785425101204</v>
      </c>
    </row>
    <row r="5970" spans="2:12" x14ac:dyDescent="0.2">
      <c r="B5970" s="71" t="s">
        <v>5263</v>
      </c>
      <c r="C5970" s="72" t="s">
        <v>7966</v>
      </c>
      <c r="D5970" s="72" t="s">
        <v>9144</v>
      </c>
      <c r="E5970" s="72" t="s">
        <v>10120</v>
      </c>
      <c r="F5970" s="72" t="s">
        <v>9990</v>
      </c>
      <c r="G5970" s="116">
        <v>0</v>
      </c>
      <c r="H5970" s="73">
        <v>19.481111111111101</v>
      </c>
      <c r="I5970" s="70">
        <v>0</v>
      </c>
      <c r="J5970" s="74">
        <v>0</v>
      </c>
      <c r="K5970" s="73">
        <v>19.100000000000001</v>
      </c>
      <c r="L5970" s="75">
        <v>0</v>
      </c>
    </row>
    <row r="5971" spans="2:12" x14ac:dyDescent="0.2">
      <c r="B5971" s="71" t="s">
        <v>5263</v>
      </c>
      <c r="C5971" s="72" t="s">
        <v>7966</v>
      </c>
      <c r="D5971" s="72" t="s">
        <v>6989</v>
      </c>
      <c r="E5971" s="72" t="s">
        <v>10120</v>
      </c>
      <c r="F5971" s="72" t="s">
        <v>9983</v>
      </c>
      <c r="G5971" s="116">
        <v>2472</v>
      </c>
      <c r="H5971" s="73">
        <v>67.118750000000006</v>
      </c>
      <c r="I5971" s="70">
        <v>36.830244901759897</v>
      </c>
      <c r="J5971" s="74">
        <v>2975</v>
      </c>
      <c r="K5971" s="73">
        <v>67.400000000000006</v>
      </c>
      <c r="L5971" s="75">
        <v>44.139465875370902</v>
      </c>
    </row>
    <row r="5972" spans="2:12" x14ac:dyDescent="0.2">
      <c r="B5972" s="71" t="s">
        <v>5263</v>
      </c>
      <c r="C5972" s="72" t="s">
        <v>7966</v>
      </c>
      <c r="D5972" s="72" t="s">
        <v>3570</v>
      </c>
      <c r="E5972" s="72" t="s">
        <v>10120</v>
      </c>
      <c r="F5972" s="72" t="s">
        <v>9983</v>
      </c>
      <c r="G5972" s="116">
        <v>34017</v>
      </c>
      <c r="H5972" s="73">
        <v>756.78755361337801</v>
      </c>
      <c r="I5972" s="70">
        <v>44.949206468290299</v>
      </c>
      <c r="J5972" s="74">
        <v>40710</v>
      </c>
      <c r="K5972" s="73">
        <v>769.7</v>
      </c>
      <c r="L5972" s="75">
        <v>52.890736650643099</v>
      </c>
    </row>
    <row r="5973" spans="2:12" x14ac:dyDescent="0.2">
      <c r="B5973" s="71" t="s">
        <v>5263</v>
      </c>
      <c r="C5973" s="72" t="s">
        <v>7966</v>
      </c>
      <c r="D5973" s="72" t="s">
        <v>5947</v>
      </c>
      <c r="E5973" s="72" t="s">
        <v>10120</v>
      </c>
      <c r="F5973" s="72" t="s">
        <v>9983</v>
      </c>
      <c r="G5973" s="116">
        <v>4585</v>
      </c>
      <c r="H5973" s="73">
        <v>87.891793080655603</v>
      </c>
      <c r="I5973" s="70">
        <v>52.166417810960901</v>
      </c>
      <c r="J5973" s="74">
        <v>5075</v>
      </c>
      <c r="K5973" s="73">
        <v>91.1</v>
      </c>
      <c r="L5973" s="75">
        <v>55.708013172338099</v>
      </c>
    </row>
    <row r="5974" spans="2:12" x14ac:dyDescent="0.2">
      <c r="B5974" s="71" t="s">
        <v>5263</v>
      </c>
      <c r="C5974" s="72" t="s">
        <v>7966</v>
      </c>
      <c r="D5974" s="72" t="s">
        <v>5948</v>
      </c>
      <c r="E5974" s="72" t="s">
        <v>10120</v>
      </c>
      <c r="F5974" s="72" t="s">
        <v>9983</v>
      </c>
      <c r="G5974" s="116">
        <v>5181</v>
      </c>
      <c r="H5974" s="73">
        <v>123.41875</v>
      </c>
      <c r="I5974" s="70">
        <v>41.979034790094701</v>
      </c>
      <c r="J5974" s="74">
        <v>7371</v>
      </c>
      <c r="K5974" s="73">
        <v>121.9</v>
      </c>
      <c r="L5974" s="75">
        <v>60.467596390483997</v>
      </c>
    </row>
    <row r="5975" spans="2:12" x14ac:dyDescent="0.2">
      <c r="B5975" s="71" t="s">
        <v>5263</v>
      </c>
      <c r="C5975" s="72" t="s">
        <v>7966</v>
      </c>
      <c r="D5975" s="72" t="s">
        <v>3572</v>
      </c>
      <c r="E5975" s="72" t="s">
        <v>10120</v>
      </c>
      <c r="F5975" s="72" t="s">
        <v>9990</v>
      </c>
      <c r="G5975" s="116">
        <v>0</v>
      </c>
      <c r="H5975" s="73">
        <v>22.4294444444444</v>
      </c>
      <c r="I5975" s="70">
        <v>0</v>
      </c>
      <c r="J5975" s="74">
        <v>0</v>
      </c>
      <c r="K5975" s="73">
        <v>22.4</v>
      </c>
      <c r="L5975" s="75">
        <v>0</v>
      </c>
    </row>
    <row r="5976" spans="2:12" x14ac:dyDescent="0.2">
      <c r="B5976" s="71" t="s">
        <v>5263</v>
      </c>
      <c r="C5976" s="72" t="s">
        <v>7966</v>
      </c>
      <c r="D5976" s="72" t="s">
        <v>5949</v>
      </c>
      <c r="E5976" s="72" t="s">
        <v>10120</v>
      </c>
      <c r="F5976" s="72" t="s">
        <v>9983</v>
      </c>
      <c r="G5976" s="116">
        <v>9050</v>
      </c>
      <c r="H5976" s="73">
        <v>236.302029677311</v>
      </c>
      <c r="I5976" s="70">
        <v>38.298443785516703</v>
      </c>
      <c r="J5976" s="74">
        <v>9985</v>
      </c>
      <c r="K5976" s="73">
        <v>237.4</v>
      </c>
      <c r="L5976" s="75">
        <v>42.059814658803703</v>
      </c>
    </row>
    <row r="5977" spans="2:12" x14ac:dyDescent="0.2">
      <c r="B5977" s="71" t="s">
        <v>5263</v>
      </c>
      <c r="C5977" s="72" t="s">
        <v>7966</v>
      </c>
      <c r="D5977" s="72" t="s">
        <v>5950</v>
      </c>
      <c r="E5977" s="72" t="s">
        <v>10120</v>
      </c>
      <c r="F5977" s="72" t="s">
        <v>9983</v>
      </c>
      <c r="G5977" s="116">
        <v>42061</v>
      </c>
      <c r="H5977" s="73">
        <v>728.85340414912196</v>
      </c>
      <c r="I5977" s="70">
        <v>57.708449683517401</v>
      </c>
      <c r="J5977" s="74">
        <v>46936</v>
      </c>
      <c r="K5977" s="73">
        <v>727.9</v>
      </c>
      <c r="L5977" s="75">
        <v>64.481384805605202</v>
      </c>
    </row>
    <row r="5978" spans="2:12" x14ac:dyDescent="0.2">
      <c r="B5978" s="71" t="s">
        <v>5263</v>
      </c>
      <c r="C5978" s="72" t="s">
        <v>7966</v>
      </c>
      <c r="D5978" s="72" t="s">
        <v>9145</v>
      </c>
      <c r="E5978" s="72" t="s">
        <v>10120</v>
      </c>
      <c r="F5978" s="72" t="s">
        <v>9990</v>
      </c>
      <c r="G5978" s="116">
        <v>0</v>
      </c>
      <c r="H5978" s="73">
        <v>171.76374999999999</v>
      </c>
      <c r="I5978" s="70">
        <v>0</v>
      </c>
      <c r="J5978" s="74">
        <v>0</v>
      </c>
      <c r="K5978" s="73">
        <v>171.3</v>
      </c>
      <c r="L5978" s="75">
        <v>0</v>
      </c>
    </row>
    <row r="5979" spans="2:12" x14ac:dyDescent="0.2">
      <c r="B5979" s="71" t="s">
        <v>5265</v>
      </c>
      <c r="C5979" s="72" t="s">
        <v>5264</v>
      </c>
      <c r="D5979" s="72" t="s">
        <v>2675</v>
      </c>
      <c r="E5979" s="72" t="s">
        <v>10118</v>
      </c>
      <c r="F5979" s="72" t="s">
        <v>9983</v>
      </c>
      <c r="G5979" s="116">
        <v>1250</v>
      </c>
      <c r="H5979" s="73">
        <v>475</v>
      </c>
      <c r="I5979" s="70">
        <v>2.6315789473684199</v>
      </c>
      <c r="J5979" s="74">
        <v>1500</v>
      </c>
      <c r="K5979" s="73">
        <v>500</v>
      </c>
      <c r="L5979" s="75">
        <v>3</v>
      </c>
    </row>
    <row r="5980" spans="2:12" x14ac:dyDescent="0.2">
      <c r="B5980" s="71" t="s">
        <v>5265</v>
      </c>
      <c r="C5980" s="72" t="s">
        <v>5264</v>
      </c>
      <c r="D5980" s="72" t="s">
        <v>7931</v>
      </c>
      <c r="E5980" s="72" t="s">
        <v>10118</v>
      </c>
      <c r="F5980" s="72" t="s">
        <v>9983</v>
      </c>
      <c r="G5980" s="116">
        <v>9900</v>
      </c>
      <c r="H5980" s="73">
        <v>708</v>
      </c>
      <c r="I5980" s="70">
        <v>13.9830508474576</v>
      </c>
      <c r="J5980" s="74">
        <v>9900</v>
      </c>
      <c r="K5980" s="73">
        <v>710</v>
      </c>
      <c r="L5980" s="75">
        <v>13.943661971831</v>
      </c>
    </row>
    <row r="5981" spans="2:12" x14ac:dyDescent="0.2">
      <c r="B5981" s="71" t="s">
        <v>5265</v>
      </c>
      <c r="C5981" s="72" t="s">
        <v>5264</v>
      </c>
      <c r="D5981" s="72" t="s">
        <v>5951</v>
      </c>
      <c r="E5981" s="72" t="s">
        <v>10118</v>
      </c>
      <c r="F5981" s="72" t="s">
        <v>9983</v>
      </c>
      <c r="G5981" s="116">
        <v>5000</v>
      </c>
      <c r="H5981" s="73">
        <v>559</v>
      </c>
      <c r="I5981" s="70">
        <v>8.9445438282647594</v>
      </c>
      <c r="J5981" s="74">
        <v>5000</v>
      </c>
      <c r="K5981" s="73">
        <v>559</v>
      </c>
      <c r="L5981" s="75">
        <v>8.9445438282647594</v>
      </c>
    </row>
    <row r="5982" spans="2:12" x14ac:dyDescent="0.2">
      <c r="B5982" s="71" t="s">
        <v>5265</v>
      </c>
      <c r="C5982" s="72" t="s">
        <v>5264</v>
      </c>
      <c r="D5982" s="72" t="s">
        <v>5952</v>
      </c>
      <c r="E5982" s="72" t="s">
        <v>10118</v>
      </c>
      <c r="F5982" s="72" t="s">
        <v>9983</v>
      </c>
      <c r="G5982" s="116">
        <v>24500</v>
      </c>
      <c r="H5982" s="73">
        <v>938</v>
      </c>
      <c r="I5982" s="70">
        <v>26.119402985074601</v>
      </c>
      <c r="J5982" s="74">
        <v>26800</v>
      </c>
      <c r="K5982" s="73">
        <v>936</v>
      </c>
      <c r="L5982" s="75">
        <v>28.632478632478598</v>
      </c>
    </row>
    <row r="5983" spans="2:12" x14ac:dyDescent="0.2">
      <c r="B5983" s="71" t="s">
        <v>5265</v>
      </c>
      <c r="C5983" s="72" t="s">
        <v>5264</v>
      </c>
      <c r="D5983" s="72" t="s">
        <v>5953</v>
      </c>
      <c r="E5983" s="72" t="s">
        <v>10118</v>
      </c>
      <c r="F5983" s="72" t="s">
        <v>9983</v>
      </c>
      <c r="G5983" s="116">
        <v>750</v>
      </c>
      <c r="H5983" s="73">
        <v>89</v>
      </c>
      <c r="I5983" s="70">
        <v>8.4269662921348303</v>
      </c>
      <c r="J5983" s="74">
        <v>750</v>
      </c>
      <c r="K5983" s="73">
        <v>102</v>
      </c>
      <c r="L5983" s="75">
        <v>7.3529411764705896</v>
      </c>
    </row>
    <row r="5984" spans="2:12" x14ac:dyDescent="0.2">
      <c r="B5984" s="71" t="s">
        <v>5265</v>
      </c>
      <c r="C5984" s="72" t="s">
        <v>5264</v>
      </c>
      <c r="D5984" s="72" t="s">
        <v>7523</v>
      </c>
      <c r="E5984" s="72" t="s">
        <v>10118</v>
      </c>
      <c r="F5984" s="72" t="s">
        <v>9983</v>
      </c>
      <c r="G5984" s="116">
        <v>48730</v>
      </c>
      <c r="H5984" s="73">
        <v>1744</v>
      </c>
      <c r="I5984" s="70">
        <v>27.941513761467899</v>
      </c>
      <c r="J5984" s="74">
        <v>48730</v>
      </c>
      <c r="K5984" s="73">
        <v>1761</v>
      </c>
      <c r="L5984" s="75">
        <v>27.671777399204998</v>
      </c>
    </row>
    <row r="5985" spans="2:12" x14ac:dyDescent="0.2">
      <c r="B5985" s="71" t="s">
        <v>5265</v>
      </c>
      <c r="C5985" s="72" t="s">
        <v>5264</v>
      </c>
      <c r="D5985" s="72" t="s">
        <v>8235</v>
      </c>
      <c r="E5985" s="72" t="s">
        <v>10118</v>
      </c>
      <c r="F5985" s="72" t="s">
        <v>9983</v>
      </c>
      <c r="G5985" s="116">
        <v>47900</v>
      </c>
      <c r="H5985" s="73">
        <v>1984</v>
      </c>
      <c r="I5985" s="70">
        <v>24.143145161290299</v>
      </c>
      <c r="J5985" s="74">
        <v>49000</v>
      </c>
      <c r="K5985" s="73">
        <v>1987</v>
      </c>
      <c r="L5985" s="75">
        <v>24.660291897332701</v>
      </c>
    </row>
    <row r="5986" spans="2:12" x14ac:dyDescent="0.2">
      <c r="B5986" s="71" t="s">
        <v>5265</v>
      </c>
      <c r="C5986" s="72" t="s">
        <v>5264</v>
      </c>
      <c r="D5986" s="72" t="s">
        <v>2343</v>
      </c>
      <c r="E5986" s="72" t="s">
        <v>10118</v>
      </c>
      <c r="F5986" s="72" t="s">
        <v>9983</v>
      </c>
      <c r="G5986" s="116">
        <v>15375</v>
      </c>
      <c r="H5986" s="73">
        <v>768</v>
      </c>
      <c r="I5986" s="70">
        <v>20.01953125</v>
      </c>
      <c r="J5986" s="74">
        <v>15375</v>
      </c>
      <c r="K5986" s="73">
        <v>793</v>
      </c>
      <c r="L5986" s="75">
        <v>19.388398486759101</v>
      </c>
    </row>
    <row r="5987" spans="2:12" x14ac:dyDescent="0.2">
      <c r="B5987" s="71" t="s">
        <v>5265</v>
      </c>
      <c r="C5987" s="72" t="s">
        <v>5264</v>
      </c>
      <c r="D5987" s="72" t="s">
        <v>5954</v>
      </c>
      <c r="E5987" s="72" t="s">
        <v>10118</v>
      </c>
      <c r="F5987" s="72" t="s">
        <v>9983</v>
      </c>
      <c r="G5987" s="116">
        <v>18375</v>
      </c>
      <c r="H5987" s="73">
        <v>899</v>
      </c>
      <c r="I5987" s="70">
        <v>20.439377085650701</v>
      </c>
      <c r="J5987" s="74">
        <v>26375</v>
      </c>
      <c r="K5987" s="73">
        <v>888</v>
      </c>
      <c r="L5987" s="75">
        <v>29.701576576576599</v>
      </c>
    </row>
    <row r="5988" spans="2:12" x14ac:dyDescent="0.2">
      <c r="B5988" s="71" t="s">
        <v>5267</v>
      </c>
      <c r="C5988" s="72" t="s">
        <v>5266</v>
      </c>
      <c r="D5988" s="72" t="s">
        <v>5955</v>
      </c>
      <c r="E5988" s="72" t="s">
        <v>10118</v>
      </c>
      <c r="F5988" s="72" t="s">
        <v>9983</v>
      </c>
      <c r="G5988" s="116">
        <v>7624.19</v>
      </c>
      <c r="H5988" s="73">
        <v>239.5</v>
      </c>
      <c r="I5988" s="70">
        <v>31.8337787056367</v>
      </c>
      <c r="J5988" s="74">
        <v>8233</v>
      </c>
      <c r="K5988" s="73">
        <v>240.7</v>
      </c>
      <c r="L5988" s="75">
        <v>34.204403822185299</v>
      </c>
    </row>
    <row r="5989" spans="2:12" x14ac:dyDescent="0.2">
      <c r="B5989" s="71" t="s">
        <v>5267</v>
      </c>
      <c r="C5989" s="72" t="s">
        <v>5266</v>
      </c>
      <c r="D5989" s="72" t="s">
        <v>5956</v>
      </c>
      <c r="E5989" s="72" t="s">
        <v>10118</v>
      </c>
      <c r="F5989" s="72" t="s">
        <v>9983</v>
      </c>
      <c r="G5989" s="116">
        <v>26236.46</v>
      </c>
      <c r="H5989" s="73">
        <v>634.29999999999995</v>
      </c>
      <c r="I5989" s="70">
        <v>41.362856692416798</v>
      </c>
      <c r="J5989" s="74">
        <v>28700</v>
      </c>
      <c r="K5989" s="73">
        <v>639.9</v>
      </c>
      <c r="L5989" s="75">
        <v>44.850757930926697</v>
      </c>
    </row>
    <row r="5990" spans="2:12" x14ac:dyDescent="0.2">
      <c r="B5990" s="71" t="s">
        <v>5267</v>
      </c>
      <c r="C5990" s="72" t="s">
        <v>5266</v>
      </c>
      <c r="D5990" s="72" t="s">
        <v>5957</v>
      </c>
      <c r="E5990" s="72" t="s">
        <v>10118</v>
      </c>
      <c r="F5990" s="72" t="s">
        <v>9983</v>
      </c>
      <c r="G5990" s="116">
        <v>41500</v>
      </c>
      <c r="H5990" s="73">
        <v>644.9</v>
      </c>
      <c r="I5990" s="70">
        <v>64.351062180183007</v>
      </c>
      <c r="J5990" s="74">
        <v>43500</v>
      </c>
      <c r="K5990" s="73">
        <v>657.7</v>
      </c>
      <c r="L5990" s="75">
        <v>66.139577314885202</v>
      </c>
    </row>
    <row r="5991" spans="2:12" x14ac:dyDescent="0.2">
      <c r="B5991" s="71" t="s">
        <v>5267</v>
      </c>
      <c r="C5991" s="72" t="s">
        <v>5266</v>
      </c>
      <c r="D5991" s="72" t="s">
        <v>9146</v>
      </c>
      <c r="E5991" s="72" t="s">
        <v>10118</v>
      </c>
      <c r="F5991" s="72" t="s">
        <v>9990</v>
      </c>
      <c r="G5991" s="116">
        <v>0</v>
      </c>
      <c r="H5991" s="73">
        <v>92.6</v>
      </c>
      <c r="I5991" s="70">
        <v>0</v>
      </c>
      <c r="J5991" s="74">
        <v>0</v>
      </c>
      <c r="K5991" s="73">
        <v>95</v>
      </c>
      <c r="L5991" s="75">
        <v>0</v>
      </c>
    </row>
    <row r="5992" spans="2:12" x14ac:dyDescent="0.2">
      <c r="B5992" s="71" t="s">
        <v>5267</v>
      </c>
      <c r="C5992" s="72" t="s">
        <v>5266</v>
      </c>
      <c r="D5992" s="72" t="s">
        <v>5958</v>
      </c>
      <c r="E5992" s="72" t="s">
        <v>10118</v>
      </c>
      <c r="F5992" s="72" t="s">
        <v>9983</v>
      </c>
      <c r="G5992" s="116">
        <v>3000</v>
      </c>
      <c r="H5992" s="73">
        <v>86.6</v>
      </c>
      <c r="I5992" s="70">
        <v>34.642032332563502</v>
      </c>
      <c r="J5992" s="74">
        <v>3100</v>
      </c>
      <c r="K5992" s="73">
        <v>87.6</v>
      </c>
      <c r="L5992" s="75">
        <v>35.388127853881301</v>
      </c>
    </row>
    <row r="5993" spans="2:12" x14ac:dyDescent="0.2">
      <c r="B5993" s="71" t="s">
        <v>5267</v>
      </c>
      <c r="C5993" s="72" t="s">
        <v>5266</v>
      </c>
      <c r="D5993" s="72" t="s">
        <v>5959</v>
      </c>
      <c r="E5993" s="72" t="s">
        <v>10118</v>
      </c>
      <c r="F5993" s="72" t="s">
        <v>9983</v>
      </c>
      <c r="G5993" s="116">
        <v>5000</v>
      </c>
      <c r="H5993" s="73">
        <v>173.8</v>
      </c>
      <c r="I5993" s="70">
        <v>28.768699654775599</v>
      </c>
      <c r="J5993" s="74">
        <v>5054</v>
      </c>
      <c r="K5993" s="73">
        <v>175.5</v>
      </c>
      <c r="L5993" s="75">
        <v>28.7977207977208</v>
      </c>
    </row>
    <row r="5994" spans="2:12" x14ac:dyDescent="0.2">
      <c r="B5994" s="71" t="s">
        <v>5267</v>
      </c>
      <c r="C5994" s="72" t="s">
        <v>5266</v>
      </c>
      <c r="D5994" s="72" t="s">
        <v>9147</v>
      </c>
      <c r="E5994" s="72" t="s">
        <v>10118</v>
      </c>
      <c r="F5994" s="72" t="s">
        <v>9990</v>
      </c>
      <c r="G5994" s="116">
        <v>0</v>
      </c>
      <c r="H5994" s="73">
        <v>40.700000000000003</v>
      </c>
      <c r="I5994" s="70">
        <v>0</v>
      </c>
      <c r="J5994" s="74">
        <v>0</v>
      </c>
      <c r="K5994" s="73">
        <v>42.4</v>
      </c>
      <c r="L5994" s="75">
        <v>0</v>
      </c>
    </row>
    <row r="5995" spans="2:12" x14ac:dyDescent="0.2">
      <c r="B5995" s="71" t="s">
        <v>5267</v>
      </c>
      <c r="C5995" s="72" t="s">
        <v>5266</v>
      </c>
      <c r="D5995" s="72" t="s">
        <v>5960</v>
      </c>
      <c r="E5995" s="72" t="s">
        <v>10118</v>
      </c>
      <c r="F5995" s="72" t="s">
        <v>9983</v>
      </c>
      <c r="G5995" s="116">
        <v>26000</v>
      </c>
      <c r="H5995" s="73">
        <v>689.5</v>
      </c>
      <c r="I5995" s="70">
        <v>37.708484408992</v>
      </c>
      <c r="J5995" s="74">
        <v>26000</v>
      </c>
      <c r="K5995" s="73">
        <v>691.1</v>
      </c>
      <c r="L5995" s="75">
        <v>37.621183620315399</v>
      </c>
    </row>
    <row r="5996" spans="2:12" x14ac:dyDescent="0.2">
      <c r="B5996" s="71" t="s">
        <v>5267</v>
      </c>
      <c r="C5996" s="72" t="s">
        <v>5266</v>
      </c>
      <c r="D5996" s="72" t="s">
        <v>9148</v>
      </c>
      <c r="E5996" s="72" t="s">
        <v>10118</v>
      </c>
      <c r="F5996" s="72" t="s">
        <v>9990</v>
      </c>
      <c r="G5996" s="116">
        <v>0</v>
      </c>
      <c r="H5996" s="73">
        <v>21.2</v>
      </c>
      <c r="I5996" s="70">
        <v>0</v>
      </c>
      <c r="J5996" s="74">
        <v>0</v>
      </c>
      <c r="K5996" s="73">
        <v>20.8</v>
      </c>
      <c r="L5996" s="75">
        <v>0</v>
      </c>
    </row>
    <row r="5997" spans="2:12" x14ac:dyDescent="0.2">
      <c r="B5997" s="71" t="s">
        <v>5267</v>
      </c>
      <c r="C5997" s="72" t="s">
        <v>5266</v>
      </c>
      <c r="D5997" s="72" t="s">
        <v>5961</v>
      </c>
      <c r="E5997" s="72" t="s">
        <v>10118</v>
      </c>
      <c r="F5997" s="72" t="s">
        <v>9983</v>
      </c>
      <c r="G5997" s="116">
        <v>2867</v>
      </c>
      <c r="H5997" s="73">
        <v>74.900000000000006</v>
      </c>
      <c r="I5997" s="70">
        <v>38.277703604806398</v>
      </c>
      <c r="J5997" s="74">
        <v>2867</v>
      </c>
      <c r="K5997" s="73">
        <v>87.3</v>
      </c>
      <c r="L5997" s="75">
        <v>32.840778923253197</v>
      </c>
    </row>
    <row r="5998" spans="2:12" x14ac:dyDescent="0.2">
      <c r="B5998" s="71" t="s">
        <v>5267</v>
      </c>
      <c r="C5998" s="72" t="s">
        <v>5266</v>
      </c>
      <c r="D5998" s="72" t="s">
        <v>3535</v>
      </c>
      <c r="E5998" s="72" t="s">
        <v>10118</v>
      </c>
      <c r="F5998" s="72" t="s">
        <v>9983</v>
      </c>
      <c r="G5998" s="116">
        <v>8500</v>
      </c>
      <c r="H5998" s="73">
        <v>176.2</v>
      </c>
      <c r="I5998" s="70">
        <v>48.2406356413167</v>
      </c>
      <c r="J5998" s="74">
        <v>8500</v>
      </c>
      <c r="K5998" s="73">
        <v>174.8</v>
      </c>
      <c r="L5998" s="75">
        <v>48.6270022883295</v>
      </c>
    </row>
    <row r="5999" spans="2:12" x14ac:dyDescent="0.2">
      <c r="B5999" s="71" t="s">
        <v>5267</v>
      </c>
      <c r="C5999" s="72" t="s">
        <v>5266</v>
      </c>
      <c r="D5999" s="72" t="s">
        <v>9149</v>
      </c>
      <c r="E5999" s="72" t="s">
        <v>10118</v>
      </c>
      <c r="F5999" s="72" t="s">
        <v>9990</v>
      </c>
      <c r="G5999" s="116">
        <v>0</v>
      </c>
      <c r="H5999" s="73">
        <v>58.3</v>
      </c>
      <c r="I5999" s="70">
        <v>0</v>
      </c>
      <c r="J5999" s="74">
        <v>0</v>
      </c>
      <c r="K5999" s="73">
        <v>58</v>
      </c>
      <c r="L5999" s="75">
        <v>0</v>
      </c>
    </row>
    <row r="6000" spans="2:12" x14ac:dyDescent="0.2">
      <c r="B6000" s="71" t="s">
        <v>5267</v>
      </c>
      <c r="C6000" s="72" t="s">
        <v>5266</v>
      </c>
      <c r="D6000" s="72" t="s">
        <v>5962</v>
      </c>
      <c r="E6000" s="72" t="s">
        <v>10118</v>
      </c>
      <c r="F6000" s="72" t="s">
        <v>9983</v>
      </c>
      <c r="G6000" s="116">
        <v>15820</v>
      </c>
      <c r="H6000" s="73">
        <v>465.3</v>
      </c>
      <c r="I6000" s="70">
        <v>33.999570169782899</v>
      </c>
      <c r="J6000" s="74">
        <v>15820</v>
      </c>
      <c r="K6000" s="73">
        <v>463.9</v>
      </c>
      <c r="L6000" s="75">
        <v>34.102177193360603</v>
      </c>
    </row>
    <row r="6001" spans="2:12" x14ac:dyDescent="0.2">
      <c r="B6001" s="71" t="s">
        <v>5267</v>
      </c>
      <c r="C6001" s="72" t="s">
        <v>5266</v>
      </c>
      <c r="D6001" s="72" t="s">
        <v>5963</v>
      </c>
      <c r="E6001" s="72" t="s">
        <v>10118</v>
      </c>
      <c r="F6001" s="72" t="s">
        <v>9983</v>
      </c>
      <c r="G6001" s="116">
        <v>53470</v>
      </c>
      <c r="H6001" s="73">
        <v>1366.9</v>
      </c>
      <c r="I6001" s="70">
        <v>39.117711610212901</v>
      </c>
      <c r="J6001" s="74">
        <v>54530</v>
      </c>
      <c r="K6001" s="73">
        <v>1378.5</v>
      </c>
      <c r="L6001" s="75">
        <v>39.557490025389903</v>
      </c>
    </row>
    <row r="6002" spans="2:12" x14ac:dyDescent="0.2">
      <c r="B6002" s="71" t="s">
        <v>5267</v>
      </c>
      <c r="C6002" s="72" t="s">
        <v>5266</v>
      </c>
      <c r="D6002" s="72" t="s">
        <v>5964</v>
      </c>
      <c r="E6002" s="72" t="s">
        <v>10118</v>
      </c>
      <c r="F6002" s="72" t="s">
        <v>9983</v>
      </c>
      <c r="G6002" s="116">
        <v>151303</v>
      </c>
      <c r="H6002" s="73">
        <v>2615.3000000000002</v>
      </c>
      <c r="I6002" s="70">
        <v>57.8530187741368</v>
      </c>
      <c r="J6002" s="74">
        <v>164750</v>
      </c>
      <c r="K6002" s="73">
        <v>2658.5</v>
      </c>
      <c r="L6002" s="75">
        <v>61.9710362986647</v>
      </c>
    </row>
    <row r="6003" spans="2:12" x14ac:dyDescent="0.2">
      <c r="B6003" s="71" t="s">
        <v>5267</v>
      </c>
      <c r="C6003" s="72" t="s">
        <v>5266</v>
      </c>
      <c r="D6003" s="72" t="s">
        <v>5205</v>
      </c>
      <c r="E6003" s="72" t="s">
        <v>10118</v>
      </c>
      <c r="F6003" s="72" t="s">
        <v>9983</v>
      </c>
      <c r="G6003" s="116">
        <v>3900</v>
      </c>
      <c r="H6003" s="73">
        <v>135.4</v>
      </c>
      <c r="I6003" s="70">
        <v>28.803545051698698</v>
      </c>
      <c r="J6003" s="74">
        <v>4000</v>
      </c>
      <c r="K6003" s="73">
        <v>138.6</v>
      </c>
      <c r="L6003" s="75">
        <v>28.860028860028901</v>
      </c>
    </row>
    <row r="6004" spans="2:12" x14ac:dyDescent="0.2">
      <c r="B6004" s="71" t="s">
        <v>5267</v>
      </c>
      <c r="C6004" s="72" t="s">
        <v>5266</v>
      </c>
      <c r="D6004" s="72" t="s">
        <v>4526</v>
      </c>
      <c r="E6004" s="72" t="s">
        <v>10118</v>
      </c>
      <c r="F6004" s="72" t="s">
        <v>9983</v>
      </c>
      <c r="G6004" s="116">
        <v>8775</v>
      </c>
      <c r="H6004" s="73">
        <v>137.30000000000001</v>
      </c>
      <c r="I6004" s="70">
        <v>63.911143481427501</v>
      </c>
      <c r="J6004" s="74">
        <v>7775</v>
      </c>
      <c r="K6004" s="73">
        <v>137.4</v>
      </c>
      <c r="L6004" s="75">
        <v>56.586608442503596</v>
      </c>
    </row>
    <row r="6005" spans="2:12" x14ac:dyDescent="0.2">
      <c r="B6005" s="71" t="s">
        <v>5267</v>
      </c>
      <c r="C6005" s="72" t="s">
        <v>5266</v>
      </c>
      <c r="D6005" s="72" t="s">
        <v>8070</v>
      </c>
      <c r="E6005" s="72" t="s">
        <v>10118</v>
      </c>
      <c r="F6005" s="72" t="s">
        <v>9990</v>
      </c>
      <c r="G6005" s="116">
        <v>0</v>
      </c>
      <c r="H6005" s="73">
        <v>44.4</v>
      </c>
      <c r="I6005" s="70">
        <v>0</v>
      </c>
      <c r="J6005" s="74">
        <v>0</v>
      </c>
      <c r="K6005" s="73">
        <v>45</v>
      </c>
      <c r="L6005" s="75">
        <v>0</v>
      </c>
    </row>
    <row r="6006" spans="2:12" x14ac:dyDescent="0.2">
      <c r="B6006" s="71" t="s">
        <v>5267</v>
      </c>
      <c r="C6006" s="72" t="s">
        <v>5266</v>
      </c>
      <c r="D6006" s="72" t="s">
        <v>5206</v>
      </c>
      <c r="E6006" s="72" t="s">
        <v>10118</v>
      </c>
      <c r="F6006" s="72" t="s">
        <v>9983</v>
      </c>
      <c r="G6006" s="116">
        <v>15000</v>
      </c>
      <c r="H6006" s="73">
        <v>301.60000000000002</v>
      </c>
      <c r="I6006" s="70">
        <v>49.734748010610097</v>
      </c>
      <c r="J6006" s="74">
        <v>15000</v>
      </c>
      <c r="K6006" s="73">
        <v>301.8</v>
      </c>
      <c r="L6006" s="75">
        <v>49.701789264413499</v>
      </c>
    </row>
    <row r="6007" spans="2:12" x14ac:dyDescent="0.2">
      <c r="B6007" s="71" t="s">
        <v>5267</v>
      </c>
      <c r="C6007" s="72" t="s">
        <v>5266</v>
      </c>
      <c r="D6007" s="72" t="s">
        <v>5207</v>
      </c>
      <c r="E6007" s="72" t="s">
        <v>10118</v>
      </c>
      <c r="F6007" s="72" t="s">
        <v>9983</v>
      </c>
      <c r="G6007" s="116">
        <v>643580</v>
      </c>
      <c r="H6007" s="73">
        <v>4641.2</v>
      </c>
      <c r="I6007" s="70">
        <v>138.66672412307199</v>
      </c>
      <c r="J6007" s="74">
        <v>648060</v>
      </c>
      <c r="K6007" s="73">
        <v>4673.3999999999996</v>
      </c>
      <c r="L6007" s="75">
        <v>138.669919116703</v>
      </c>
    </row>
    <row r="6008" spans="2:12" x14ac:dyDescent="0.2">
      <c r="B6008" s="71" t="s">
        <v>5267</v>
      </c>
      <c r="C6008" s="72" t="s">
        <v>5266</v>
      </c>
      <c r="D6008" s="72" t="s">
        <v>5208</v>
      </c>
      <c r="E6008" s="72" t="s">
        <v>10118</v>
      </c>
      <c r="F6008" s="72" t="s">
        <v>9983</v>
      </c>
      <c r="G6008" s="116">
        <v>42690</v>
      </c>
      <c r="H6008" s="73">
        <v>937.6</v>
      </c>
      <c r="I6008" s="70">
        <v>45.531143344709903</v>
      </c>
      <c r="J6008" s="74">
        <v>45397</v>
      </c>
      <c r="K6008" s="73">
        <v>949.9</v>
      </c>
      <c r="L6008" s="75">
        <v>47.791346457521797</v>
      </c>
    </row>
    <row r="6009" spans="2:12" x14ac:dyDescent="0.2">
      <c r="B6009" s="71" t="s">
        <v>5267</v>
      </c>
      <c r="C6009" s="72" t="s">
        <v>5266</v>
      </c>
      <c r="D6009" s="72" t="s">
        <v>9150</v>
      </c>
      <c r="E6009" s="72" t="s">
        <v>10118</v>
      </c>
      <c r="F6009" s="72" t="s">
        <v>9983</v>
      </c>
      <c r="G6009" s="116">
        <v>124813</v>
      </c>
      <c r="H6009" s="73">
        <v>1991</v>
      </c>
      <c r="I6009" s="70">
        <v>62.688598694123598</v>
      </c>
      <c r="J6009" s="74">
        <v>126098</v>
      </c>
      <c r="K6009" s="73">
        <v>2011.7</v>
      </c>
      <c r="L6009" s="75">
        <v>62.6823084953025</v>
      </c>
    </row>
    <row r="6010" spans="2:12" x14ac:dyDescent="0.2">
      <c r="B6010" s="71" t="s">
        <v>5267</v>
      </c>
      <c r="C6010" s="72" t="s">
        <v>5266</v>
      </c>
      <c r="D6010" s="72" t="s">
        <v>5209</v>
      </c>
      <c r="E6010" s="72" t="s">
        <v>10118</v>
      </c>
      <c r="F6010" s="72" t="s">
        <v>9983</v>
      </c>
      <c r="G6010" s="116">
        <v>14000</v>
      </c>
      <c r="H6010" s="73">
        <v>337</v>
      </c>
      <c r="I6010" s="70">
        <v>41.543026706231501</v>
      </c>
      <c r="J6010" s="74">
        <v>17000</v>
      </c>
      <c r="K6010" s="73">
        <v>324.89999999999998</v>
      </c>
      <c r="L6010" s="75">
        <v>52.323791935980303</v>
      </c>
    </row>
    <row r="6011" spans="2:12" x14ac:dyDescent="0.2">
      <c r="B6011" s="71" t="s">
        <v>5267</v>
      </c>
      <c r="C6011" s="72" t="s">
        <v>5266</v>
      </c>
      <c r="D6011" s="72" t="s">
        <v>5210</v>
      </c>
      <c r="E6011" s="72" t="s">
        <v>10118</v>
      </c>
      <c r="F6011" s="72" t="s">
        <v>9983</v>
      </c>
      <c r="G6011" s="116">
        <v>10000</v>
      </c>
      <c r="H6011" s="73">
        <v>294.3</v>
      </c>
      <c r="I6011" s="70">
        <v>33.978933061501898</v>
      </c>
      <c r="J6011" s="74">
        <v>10000</v>
      </c>
      <c r="K6011" s="73">
        <v>296.60000000000002</v>
      </c>
      <c r="L6011" s="75">
        <v>33.715441672285898</v>
      </c>
    </row>
    <row r="6012" spans="2:12" x14ac:dyDescent="0.2">
      <c r="B6012" s="71" t="s">
        <v>5267</v>
      </c>
      <c r="C6012" s="72" t="s">
        <v>5266</v>
      </c>
      <c r="D6012" s="72" t="s">
        <v>5211</v>
      </c>
      <c r="E6012" s="72" t="s">
        <v>10118</v>
      </c>
      <c r="F6012" s="72" t="s">
        <v>9983</v>
      </c>
      <c r="G6012" s="116">
        <v>55650</v>
      </c>
      <c r="H6012" s="73">
        <v>1637</v>
      </c>
      <c r="I6012" s="70">
        <v>33.995113011606598</v>
      </c>
      <c r="J6012" s="74">
        <v>61215</v>
      </c>
      <c r="K6012" s="73">
        <v>1644.4</v>
      </c>
      <c r="L6012" s="75">
        <v>37.226343955242001</v>
      </c>
    </row>
    <row r="6013" spans="2:12" x14ac:dyDescent="0.2">
      <c r="B6013" s="71" t="s">
        <v>5267</v>
      </c>
      <c r="C6013" s="72" t="s">
        <v>5266</v>
      </c>
      <c r="D6013" s="72" t="s">
        <v>9151</v>
      </c>
      <c r="E6013" s="72" t="s">
        <v>10118</v>
      </c>
      <c r="F6013" s="72" t="s">
        <v>9990</v>
      </c>
      <c r="G6013" s="116">
        <v>0</v>
      </c>
      <c r="H6013" s="73">
        <v>464.7</v>
      </c>
      <c r="I6013" s="70">
        <v>0</v>
      </c>
      <c r="J6013" s="74">
        <v>0</v>
      </c>
      <c r="K6013" s="73">
        <v>457.5</v>
      </c>
      <c r="L6013" s="75">
        <v>0</v>
      </c>
    </row>
    <row r="6014" spans="2:12" x14ac:dyDescent="0.2">
      <c r="B6014" s="71" t="s">
        <v>5271</v>
      </c>
      <c r="C6014" s="72" t="s">
        <v>7967</v>
      </c>
      <c r="D6014" s="72" t="s">
        <v>9152</v>
      </c>
      <c r="E6014" s="72" t="s">
        <v>10120</v>
      </c>
      <c r="F6014" s="72" t="s">
        <v>9983</v>
      </c>
      <c r="G6014" s="116">
        <v>135850</v>
      </c>
      <c r="H6014" s="73">
        <v>6662.58</v>
      </c>
      <c r="I6014" s="70">
        <v>20.389999069429599</v>
      </c>
      <c r="J6014" s="74">
        <v>138850</v>
      </c>
      <c r="K6014" s="73">
        <v>6810.1</v>
      </c>
      <c r="L6014" s="75">
        <v>20.388834231509101</v>
      </c>
    </row>
    <row r="6015" spans="2:12" x14ac:dyDescent="0.2">
      <c r="B6015" s="71" t="s">
        <v>5271</v>
      </c>
      <c r="C6015" s="72" t="s">
        <v>7967</v>
      </c>
      <c r="D6015" s="72" t="s">
        <v>9153</v>
      </c>
      <c r="E6015" s="72" t="s">
        <v>10120</v>
      </c>
      <c r="F6015" s="72" t="s">
        <v>9983</v>
      </c>
      <c r="G6015" s="116">
        <v>47000</v>
      </c>
      <c r="H6015" s="73">
        <v>1137.74</v>
      </c>
      <c r="I6015" s="70">
        <v>41.309965369943903</v>
      </c>
      <c r="J6015" s="74">
        <v>47610</v>
      </c>
      <c r="K6015" s="73">
        <v>1152.5</v>
      </c>
      <c r="L6015" s="75">
        <v>41.310195227765703</v>
      </c>
    </row>
    <row r="6016" spans="2:12" x14ac:dyDescent="0.2">
      <c r="B6016" s="71" t="s">
        <v>5271</v>
      </c>
      <c r="C6016" s="72" t="s">
        <v>7967</v>
      </c>
      <c r="D6016" s="72" t="s">
        <v>9154</v>
      </c>
      <c r="E6016" s="72" t="s">
        <v>10120</v>
      </c>
      <c r="F6016" s="72" t="s">
        <v>9983</v>
      </c>
      <c r="G6016" s="116">
        <v>107975</v>
      </c>
      <c r="H6016" s="73">
        <v>2568.39</v>
      </c>
      <c r="I6016" s="70">
        <v>42.039954991259101</v>
      </c>
      <c r="J6016" s="74">
        <v>109933</v>
      </c>
      <c r="K6016" s="73">
        <v>2615</v>
      </c>
      <c r="L6016" s="75">
        <v>42.039388145315499</v>
      </c>
    </row>
    <row r="6017" spans="2:12" x14ac:dyDescent="0.2">
      <c r="B6017" s="71" t="s">
        <v>5271</v>
      </c>
      <c r="C6017" s="72" t="s">
        <v>7967</v>
      </c>
      <c r="D6017" s="72" t="s">
        <v>9155</v>
      </c>
      <c r="E6017" s="72" t="s">
        <v>10120</v>
      </c>
      <c r="F6017" s="72" t="s">
        <v>9983</v>
      </c>
      <c r="G6017" s="116">
        <v>121000</v>
      </c>
      <c r="H6017" s="73">
        <v>6725.96</v>
      </c>
      <c r="I6017" s="70">
        <v>17.989996966975699</v>
      </c>
      <c r="J6017" s="74">
        <v>124259</v>
      </c>
      <c r="K6017" s="73">
        <v>6907.2</v>
      </c>
      <c r="L6017" s="75">
        <v>17.989778781561299</v>
      </c>
    </row>
    <row r="6018" spans="2:12" x14ac:dyDescent="0.2">
      <c r="B6018" s="71" t="s">
        <v>5271</v>
      </c>
      <c r="C6018" s="72" t="s">
        <v>7967</v>
      </c>
      <c r="D6018" s="72" t="s">
        <v>9156</v>
      </c>
      <c r="E6018" s="72" t="s">
        <v>10120</v>
      </c>
      <c r="F6018" s="72" t="s">
        <v>9983</v>
      </c>
      <c r="G6018" s="116">
        <v>138000</v>
      </c>
      <c r="H6018" s="73">
        <v>4140.41</v>
      </c>
      <c r="I6018" s="70">
        <v>33.330032533009998</v>
      </c>
      <c r="J6018" s="74">
        <v>138000</v>
      </c>
      <c r="K6018" s="73">
        <v>4261.6000000000004</v>
      </c>
      <c r="L6018" s="75">
        <v>32.382203867092201</v>
      </c>
    </row>
    <row r="6019" spans="2:12" x14ac:dyDescent="0.2">
      <c r="B6019" s="71" t="s">
        <v>5273</v>
      </c>
      <c r="C6019" s="72" t="s">
        <v>5272</v>
      </c>
      <c r="D6019" s="72" t="s">
        <v>4000</v>
      </c>
      <c r="E6019" s="72" t="s">
        <v>10118</v>
      </c>
      <c r="F6019" s="72" t="s">
        <v>9983</v>
      </c>
      <c r="G6019" s="116">
        <v>8300</v>
      </c>
      <c r="H6019" s="73">
        <v>364.8</v>
      </c>
      <c r="I6019" s="70">
        <v>22.752192982456101</v>
      </c>
      <c r="J6019" s="74">
        <v>8300</v>
      </c>
      <c r="K6019" s="73">
        <v>363.06</v>
      </c>
      <c r="L6019" s="75">
        <v>22.861235057566201</v>
      </c>
    </row>
    <row r="6020" spans="2:12" x14ac:dyDescent="0.2">
      <c r="B6020" s="71" t="s">
        <v>5274</v>
      </c>
      <c r="C6020" s="72" t="s">
        <v>7968</v>
      </c>
      <c r="D6020" s="72" t="s">
        <v>7362</v>
      </c>
      <c r="E6020" s="72" t="s">
        <v>10118</v>
      </c>
      <c r="F6020" s="72" t="s">
        <v>9983</v>
      </c>
      <c r="G6020" s="116">
        <v>293543</v>
      </c>
      <c r="H6020" s="73">
        <v>8479.6</v>
      </c>
      <c r="I6020" s="70">
        <v>34.617552714750701</v>
      </c>
      <c r="J6020" s="74">
        <v>302779</v>
      </c>
      <c r="K6020" s="73">
        <v>8745.7999999999993</v>
      </c>
      <c r="L6020" s="75">
        <v>34.619931853003727</v>
      </c>
    </row>
    <row r="6021" spans="2:12" x14ac:dyDescent="0.2">
      <c r="B6021" s="71" t="s">
        <v>5274</v>
      </c>
      <c r="C6021" s="72" t="s">
        <v>7968</v>
      </c>
      <c r="D6021" s="72" t="s">
        <v>7363</v>
      </c>
      <c r="E6021" s="72" t="s">
        <v>10118</v>
      </c>
      <c r="F6021" s="72" t="s">
        <v>9983</v>
      </c>
      <c r="G6021" s="116">
        <v>29021</v>
      </c>
      <c r="H6021" s="73">
        <v>1341.3</v>
      </c>
      <c r="I6021" s="70">
        <v>21.636472079326001</v>
      </c>
      <c r="J6021" s="74">
        <v>32000</v>
      </c>
      <c r="K6021" s="73">
        <v>1363.6</v>
      </c>
      <c r="L6021" s="75">
        <v>23.467292461132299</v>
      </c>
    </row>
    <row r="6022" spans="2:12" x14ac:dyDescent="0.2">
      <c r="B6022" s="71" t="s">
        <v>5276</v>
      </c>
      <c r="C6022" s="72" t="s">
        <v>5275</v>
      </c>
      <c r="D6022" s="72" t="s">
        <v>4001</v>
      </c>
      <c r="E6022" s="72" t="s">
        <v>10118</v>
      </c>
      <c r="F6022" s="72" t="s">
        <v>9983</v>
      </c>
      <c r="G6022" s="116">
        <v>4750</v>
      </c>
      <c r="H6022" s="73">
        <v>431</v>
      </c>
      <c r="I6022" s="70">
        <v>11.020881670533599</v>
      </c>
      <c r="J6022" s="74">
        <v>4750</v>
      </c>
      <c r="K6022" s="73">
        <v>440</v>
      </c>
      <c r="L6022" s="75">
        <v>10.795454545454501</v>
      </c>
    </row>
    <row r="6023" spans="2:12" x14ac:dyDescent="0.2">
      <c r="B6023" s="71" t="s">
        <v>5276</v>
      </c>
      <c r="C6023" s="72" t="s">
        <v>5275</v>
      </c>
      <c r="D6023" s="72" t="s">
        <v>4002</v>
      </c>
      <c r="E6023" s="72" t="s">
        <v>10118</v>
      </c>
      <c r="F6023" s="72" t="s">
        <v>9983</v>
      </c>
      <c r="G6023" s="116">
        <v>1245</v>
      </c>
      <c r="H6023" s="73">
        <v>195</v>
      </c>
      <c r="I6023" s="70">
        <v>6.3846153846153904</v>
      </c>
      <c r="J6023" s="74">
        <v>1190</v>
      </c>
      <c r="K6023" s="73">
        <v>192</v>
      </c>
      <c r="L6023" s="75">
        <v>6.1979166666666696</v>
      </c>
    </row>
    <row r="6024" spans="2:12" x14ac:dyDescent="0.2">
      <c r="B6024" s="71" t="s">
        <v>5276</v>
      </c>
      <c r="C6024" s="72" t="s">
        <v>5275</v>
      </c>
      <c r="D6024" s="72" t="s">
        <v>9912</v>
      </c>
      <c r="E6024" s="72" t="s">
        <v>10118</v>
      </c>
      <c r="F6024" s="72" t="s">
        <v>9983</v>
      </c>
      <c r="G6024" s="116">
        <v>0</v>
      </c>
      <c r="H6024" s="73">
        <v>0</v>
      </c>
      <c r="I6024" s="70">
        <v>0</v>
      </c>
      <c r="J6024" s="74">
        <v>6000</v>
      </c>
      <c r="K6024" s="73">
        <v>352</v>
      </c>
      <c r="L6024" s="75">
        <v>17.045454545454501</v>
      </c>
    </row>
    <row r="6025" spans="2:12" x14ac:dyDescent="0.2">
      <c r="B6025" s="71" t="s">
        <v>5276</v>
      </c>
      <c r="C6025" s="72" t="s">
        <v>5275</v>
      </c>
      <c r="D6025" s="72" t="s">
        <v>9157</v>
      </c>
      <c r="E6025" s="72" t="s">
        <v>10118</v>
      </c>
      <c r="F6025" s="72" t="s">
        <v>9980</v>
      </c>
      <c r="G6025" s="116">
        <v>1105</v>
      </c>
      <c r="H6025" s="73">
        <v>198</v>
      </c>
      <c r="I6025" s="70">
        <v>5.5808080808080804</v>
      </c>
      <c r="J6025" s="74">
        <v>1202</v>
      </c>
      <c r="K6025" s="73">
        <v>197</v>
      </c>
      <c r="L6025" s="75">
        <v>6.1015228426395902</v>
      </c>
    </row>
    <row r="6026" spans="2:12" x14ac:dyDescent="0.2">
      <c r="B6026" s="71" t="s">
        <v>5276</v>
      </c>
      <c r="C6026" s="72" t="s">
        <v>5275</v>
      </c>
      <c r="D6026" s="72" t="s">
        <v>4003</v>
      </c>
      <c r="E6026" s="72" t="s">
        <v>10118</v>
      </c>
      <c r="F6026" s="72" t="s">
        <v>9983</v>
      </c>
      <c r="G6026" s="116">
        <v>15000</v>
      </c>
      <c r="H6026" s="73">
        <v>1994</v>
      </c>
      <c r="I6026" s="70">
        <v>7.5225677031093303</v>
      </c>
      <c r="J6026" s="74">
        <v>13500</v>
      </c>
      <c r="K6026" s="73">
        <v>1993</v>
      </c>
      <c r="L6026" s="75">
        <v>6.7737079779227303</v>
      </c>
    </row>
    <row r="6027" spans="2:12" x14ac:dyDescent="0.2">
      <c r="B6027" s="71" t="s">
        <v>5276</v>
      </c>
      <c r="C6027" s="72" t="s">
        <v>5275</v>
      </c>
      <c r="D6027" s="72" t="s">
        <v>9158</v>
      </c>
      <c r="E6027" s="72" t="s">
        <v>10118</v>
      </c>
      <c r="F6027" s="72" t="s">
        <v>9980</v>
      </c>
      <c r="G6027" s="116">
        <v>15000</v>
      </c>
      <c r="H6027" s="73">
        <v>478</v>
      </c>
      <c r="I6027" s="70">
        <v>31.380753138075299</v>
      </c>
      <c r="J6027" s="74">
        <v>9898</v>
      </c>
      <c r="K6027" s="73">
        <v>473</v>
      </c>
      <c r="L6027" s="75">
        <v>20.926004228329798</v>
      </c>
    </row>
    <row r="6028" spans="2:12" x14ac:dyDescent="0.2">
      <c r="B6028" s="71" t="s">
        <v>5276</v>
      </c>
      <c r="C6028" s="72" t="s">
        <v>5275</v>
      </c>
      <c r="D6028" s="72" t="s">
        <v>4004</v>
      </c>
      <c r="E6028" s="72" t="s">
        <v>10118</v>
      </c>
      <c r="F6028" s="72" t="s">
        <v>9983</v>
      </c>
      <c r="G6028" s="116">
        <v>2166.8000000000002</v>
      </c>
      <c r="H6028" s="73">
        <v>67</v>
      </c>
      <c r="I6028" s="70">
        <v>32.340298507462698</v>
      </c>
      <c r="J6028" s="74">
        <v>2133</v>
      </c>
      <c r="K6028" s="73">
        <v>67</v>
      </c>
      <c r="L6028" s="75">
        <v>31.835820895522399</v>
      </c>
    </row>
    <row r="6029" spans="2:12" x14ac:dyDescent="0.2">
      <c r="B6029" s="71" t="s">
        <v>5276</v>
      </c>
      <c r="C6029" s="72" t="s">
        <v>5275</v>
      </c>
      <c r="D6029" s="72" t="s">
        <v>4005</v>
      </c>
      <c r="E6029" s="72" t="s">
        <v>10118</v>
      </c>
      <c r="F6029" s="72" t="s">
        <v>9983</v>
      </c>
      <c r="G6029" s="116">
        <v>1200</v>
      </c>
      <c r="H6029" s="73">
        <v>82</v>
      </c>
      <c r="I6029" s="70">
        <v>14.634146341463399</v>
      </c>
      <c r="J6029" s="74">
        <v>1200</v>
      </c>
      <c r="K6029" s="73">
        <v>83</v>
      </c>
      <c r="L6029" s="75">
        <v>14.4578313253012</v>
      </c>
    </row>
    <row r="6030" spans="2:12" x14ac:dyDescent="0.2">
      <c r="B6030" s="71" t="s">
        <v>5276</v>
      </c>
      <c r="C6030" s="72" t="s">
        <v>5275</v>
      </c>
      <c r="D6030" s="72" t="s">
        <v>4006</v>
      </c>
      <c r="E6030" s="72" t="s">
        <v>10118</v>
      </c>
      <c r="F6030" s="72" t="s">
        <v>9983</v>
      </c>
      <c r="G6030" s="116">
        <v>500</v>
      </c>
      <c r="H6030" s="73">
        <v>82</v>
      </c>
      <c r="I6030" s="70">
        <v>6.0975609756097597</v>
      </c>
      <c r="J6030" s="74">
        <v>187</v>
      </c>
      <c r="K6030" s="73">
        <v>82</v>
      </c>
      <c r="L6030" s="75">
        <v>2.2804878048780499</v>
      </c>
    </row>
    <row r="6031" spans="2:12" x14ac:dyDescent="0.2">
      <c r="B6031" s="71" t="s">
        <v>5276</v>
      </c>
      <c r="C6031" s="72" t="s">
        <v>5275</v>
      </c>
      <c r="D6031" s="72" t="s">
        <v>4007</v>
      </c>
      <c r="E6031" s="72" t="s">
        <v>10118</v>
      </c>
      <c r="F6031" s="72" t="s">
        <v>9983</v>
      </c>
      <c r="G6031" s="116">
        <v>9570</v>
      </c>
      <c r="H6031" s="73">
        <v>363</v>
      </c>
      <c r="I6031" s="70">
        <v>26.363636363636399</v>
      </c>
      <c r="J6031" s="74">
        <v>10085</v>
      </c>
      <c r="K6031" s="73">
        <v>367</v>
      </c>
      <c r="L6031" s="75">
        <v>27.4795640326975</v>
      </c>
    </row>
    <row r="6032" spans="2:12" x14ac:dyDescent="0.2">
      <c r="B6032" s="71" t="s">
        <v>5276</v>
      </c>
      <c r="C6032" s="72" t="s">
        <v>5275</v>
      </c>
      <c r="D6032" s="72" t="s">
        <v>4008</v>
      </c>
      <c r="E6032" s="72" t="s">
        <v>10118</v>
      </c>
      <c r="F6032" s="72" t="s">
        <v>9983</v>
      </c>
      <c r="G6032" s="116">
        <v>5900</v>
      </c>
      <c r="H6032" s="73">
        <v>472</v>
      </c>
      <c r="I6032" s="70">
        <v>12.5</v>
      </c>
      <c r="J6032" s="74">
        <v>7150</v>
      </c>
      <c r="K6032" s="73">
        <v>483</v>
      </c>
      <c r="L6032" s="75">
        <v>14.803312629399599</v>
      </c>
    </row>
    <row r="6033" spans="2:12" x14ac:dyDescent="0.2">
      <c r="B6033" s="71" t="s">
        <v>5276</v>
      </c>
      <c r="C6033" s="72" t="s">
        <v>5275</v>
      </c>
      <c r="D6033" s="72" t="s">
        <v>4009</v>
      </c>
      <c r="E6033" s="72" t="s">
        <v>10118</v>
      </c>
      <c r="F6033" s="72" t="s">
        <v>9983</v>
      </c>
      <c r="G6033" s="116">
        <v>2929</v>
      </c>
      <c r="H6033" s="73">
        <v>498</v>
      </c>
      <c r="I6033" s="70">
        <v>5.8815261044176701</v>
      </c>
      <c r="J6033" s="74">
        <v>2781</v>
      </c>
      <c r="K6033" s="73">
        <v>499</v>
      </c>
      <c r="L6033" s="75">
        <v>5.5731462925851698</v>
      </c>
    </row>
    <row r="6034" spans="2:12" x14ac:dyDescent="0.2">
      <c r="B6034" s="71" t="s">
        <v>5276</v>
      </c>
      <c r="C6034" s="72" t="s">
        <v>5275</v>
      </c>
      <c r="D6034" s="72" t="s">
        <v>4010</v>
      </c>
      <c r="E6034" s="72" t="s">
        <v>10118</v>
      </c>
      <c r="F6034" s="72" t="s">
        <v>9983</v>
      </c>
      <c r="G6034" s="116">
        <v>87417</v>
      </c>
      <c r="H6034" s="73">
        <v>4649</v>
      </c>
      <c r="I6034" s="70">
        <v>18.803398580339898</v>
      </c>
      <c r="J6034" s="74">
        <v>92558</v>
      </c>
      <c r="K6034" s="73">
        <v>4797</v>
      </c>
      <c r="L6034" s="75">
        <v>19.294976026683301</v>
      </c>
    </row>
    <row r="6035" spans="2:12" x14ac:dyDescent="0.2">
      <c r="B6035" s="71" t="s">
        <v>5276</v>
      </c>
      <c r="C6035" s="72" t="s">
        <v>5275</v>
      </c>
      <c r="D6035" s="72" t="s">
        <v>9159</v>
      </c>
      <c r="E6035" s="72" t="s">
        <v>10118</v>
      </c>
      <c r="F6035" s="72" t="s">
        <v>9990</v>
      </c>
      <c r="G6035" s="116">
        <v>0</v>
      </c>
      <c r="H6035" s="73">
        <v>46</v>
      </c>
      <c r="I6035" s="70">
        <v>0</v>
      </c>
      <c r="J6035" s="74">
        <v>0</v>
      </c>
      <c r="K6035" s="73">
        <v>45</v>
      </c>
      <c r="L6035" s="75">
        <v>0</v>
      </c>
    </row>
    <row r="6036" spans="2:12" x14ac:dyDescent="0.2">
      <c r="B6036" s="71" t="s">
        <v>5276</v>
      </c>
      <c r="C6036" s="72" t="s">
        <v>5275</v>
      </c>
      <c r="D6036" s="72" t="s">
        <v>7848</v>
      </c>
      <c r="E6036" s="72" t="s">
        <v>10118</v>
      </c>
      <c r="F6036" s="72" t="s">
        <v>9990</v>
      </c>
      <c r="G6036" s="116">
        <v>0</v>
      </c>
      <c r="H6036" s="73">
        <v>52</v>
      </c>
      <c r="I6036" s="70">
        <v>0</v>
      </c>
      <c r="J6036" s="74">
        <v>0</v>
      </c>
      <c r="K6036" s="73">
        <v>51</v>
      </c>
      <c r="L6036" s="75">
        <v>0</v>
      </c>
    </row>
    <row r="6037" spans="2:12" x14ac:dyDescent="0.2">
      <c r="B6037" s="71" t="s">
        <v>5276</v>
      </c>
      <c r="C6037" s="72" t="s">
        <v>5275</v>
      </c>
      <c r="D6037" s="72" t="s">
        <v>5006</v>
      </c>
      <c r="E6037" s="72" t="s">
        <v>10118</v>
      </c>
      <c r="F6037" s="72" t="s">
        <v>9983</v>
      </c>
      <c r="G6037" s="116">
        <v>496</v>
      </c>
      <c r="H6037" s="73">
        <v>106</v>
      </c>
      <c r="I6037" s="70">
        <v>4.6792452830188704</v>
      </c>
      <c r="J6037" s="74">
        <v>479</v>
      </c>
      <c r="K6037" s="73">
        <v>105</v>
      </c>
      <c r="L6037" s="75">
        <v>4.5619047619047599</v>
      </c>
    </row>
    <row r="6038" spans="2:12" x14ac:dyDescent="0.2">
      <c r="B6038" s="71" t="s">
        <v>5276</v>
      </c>
      <c r="C6038" s="72" t="s">
        <v>5275</v>
      </c>
      <c r="D6038" s="72" t="s">
        <v>5850</v>
      </c>
      <c r="E6038" s="72" t="s">
        <v>10118</v>
      </c>
      <c r="F6038" s="72" t="s">
        <v>9980</v>
      </c>
      <c r="G6038" s="116">
        <v>0</v>
      </c>
      <c r="H6038" s="73">
        <v>0</v>
      </c>
      <c r="I6038" s="70">
        <v>0</v>
      </c>
      <c r="J6038" s="74">
        <v>0</v>
      </c>
      <c r="K6038" s="73">
        <v>0</v>
      </c>
      <c r="L6038" s="75">
        <v>0</v>
      </c>
    </row>
    <row r="6039" spans="2:12" x14ac:dyDescent="0.2">
      <c r="B6039" s="71" t="s">
        <v>5276</v>
      </c>
      <c r="C6039" s="72" t="s">
        <v>5275</v>
      </c>
      <c r="D6039" s="72" t="s">
        <v>4011</v>
      </c>
      <c r="E6039" s="72" t="s">
        <v>10118</v>
      </c>
      <c r="F6039" s="72" t="s">
        <v>9983</v>
      </c>
      <c r="G6039" s="116">
        <v>3733</v>
      </c>
      <c r="H6039" s="73">
        <v>191</v>
      </c>
      <c r="I6039" s="70">
        <v>19.544502617801001</v>
      </c>
      <c r="J6039" s="74">
        <v>3877</v>
      </c>
      <c r="K6039" s="73">
        <v>194</v>
      </c>
      <c r="L6039" s="75">
        <v>19.9845360824742</v>
      </c>
    </row>
    <row r="6040" spans="2:12" x14ac:dyDescent="0.2">
      <c r="B6040" s="71" t="s">
        <v>5276</v>
      </c>
      <c r="C6040" s="72" t="s">
        <v>5275</v>
      </c>
      <c r="D6040" s="72" t="s">
        <v>9160</v>
      </c>
      <c r="E6040" s="72" t="s">
        <v>10118</v>
      </c>
      <c r="F6040" s="72" t="s">
        <v>9980</v>
      </c>
      <c r="G6040" s="116">
        <v>0</v>
      </c>
      <c r="H6040" s="73">
        <v>0</v>
      </c>
      <c r="I6040" s="70">
        <v>0</v>
      </c>
      <c r="J6040" s="74">
        <v>0</v>
      </c>
      <c r="K6040" s="73">
        <v>0</v>
      </c>
      <c r="L6040" s="75">
        <v>0</v>
      </c>
    </row>
    <row r="6041" spans="2:12" x14ac:dyDescent="0.2">
      <c r="B6041" s="71" t="s">
        <v>5276</v>
      </c>
      <c r="C6041" s="72" t="s">
        <v>5275</v>
      </c>
      <c r="D6041" s="72" t="s">
        <v>9161</v>
      </c>
      <c r="E6041" s="72" t="s">
        <v>10118</v>
      </c>
      <c r="F6041" s="72" t="s">
        <v>9980</v>
      </c>
      <c r="G6041" s="116">
        <v>0</v>
      </c>
      <c r="H6041" s="73">
        <v>0</v>
      </c>
      <c r="I6041" s="70">
        <v>0</v>
      </c>
      <c r="J6041" s="74">
        <v>0</v>
      </c>
      <c r="K6041" s="73">
        <v>0</v>
      </c>
      <c r="L6041" s="75">
        <v>0</v>
      </c>
    </row>
    <row r="6042" spans="2:12" x14ac:dyDescent="0.2">
      <c r="B6042" s="71" t="s">
        <v>5276</v>
      </c>
      <c r="C6042" s="72" t="s">
        <v>5275</v>
      </c>
      <c r="D6042" s="72" t="s">
        <v>355</v>
      </c>
      <c r="E6042" s="72" t="s">
        <v>10118</v>
      </c>
      <c r="F6042" s="72" t="s">
        <v>9983</v>
      </c>
      <c r="G6042" s="116">
        <v>7500</v>
      </c>
      <c r="H6042" s="73">
        <v>342</v>
      </c>
      <c r="I6042" s="70">
        <v>21.9298245614035</v>
      </c>
      <c r="J6042" s="74">
        <v>7500</v>
      </c>
      <c r="K6042" s="73">
        <v>355</v>
      </c>
      <c r="L6042" s="75">
        <v>21.126760563380302</v>
      </c>
    </row>
    <row r="6043" spans="2:12" x14ac:dyDescent="0.2">
      <c r="B6043" s="71" t="s">
        <v>5276</v>
      </c>
      <c r="C6043" s="72" t="s">
        <v>5275</v>
      </c>
      <c r="D6043" s="72" t="s">
        <v>1215</v>
      </c>
      <c r="E6043" s="72" t="s">
        <v>10118</v>
      </c>
      <c r="F6043" s="72" t="s">
        <v>9990</v>
      </c>
      <c r="G6043" s="116">
        <v>0</v>
      </c>
      <c r="H6043" s="73">
        <v>48</v>
      </c>
      <c r="I6043" s="70">
        <v>0</v>
      </c>
      <c r="J6043" s="74">
        <v>0</v>
      </c>
      <c r="K6043" s="73">
        <v>44</v>
      </c>
      <c r="L6043" s="75">
        <v>0</v>
      </c>
    </row>
    <row r="6044" spans="2:12" x14ac:dyDescent="0.2">
      <c r="B6044" s="71" t="s">
        <v>5276</v>
      </c>
      <c r="C6044" s="72" t="s">
        <v>5275</v>
      </c>
      <c r="D6044" s="72" t="s">
        <v>356</v>
      </c>
      <c r="E6044" s="72" t="s">
        <v>10118</v>
      </c>
      <c r="F6044" s="72" t="s">
        <v>9983</v>
      </c>
      <c r="G6044" s="116">
        <v>750</v>
      </c>
      <c r="H6044" s="73">
        <v>75</v>
      </c>
      <c r="I6044" s="70">
        <v>10</v>
      </c>
      <c r="J6044" s="74">
        <v>750</v>
      </c>
      <c r="K6044" s="73">
        <v>72</v>
      </c>
      <c r="L6044" s="75">
        <v>10.4166666666667</v>
      </c>
    </row>
    <row r="6045" spans="2:12" x14ac:dyDescent="0.2">
      <c r="B6045" s="71" t="s">
        <v>5276</v>
      </c>
      <c r="C6045" s="72" t="s">
        <v>5275</v>
      </c>
      <c r="D6045" s="72" t="s">
        <v>9162</v>
      </c>
      <c r="E6045" s="72" t="s">
        <v>10118</v>
      </c>
      <c r="F6045" s="72" t="s">
        <v>9980</v>
      </c>
      <c r="G6045" s="116">
        <v>0</v>
      </c>
      <c r="H6045" s="73">
        <v>0</v>
      </c>
      <c r="I6045" s="70">
        <v>0</v>
      </c>
      <c r="J6045" s="74">
        <v>0</v>
      </c>
      <c r="K6045" s="73">
        <v>0</v>
      </c>
      <c r="L6045" s="75">
        <v>0</v>
      </c>
    </row>
    <row r="6046" spans="2:12" x14ac:dyDescent="0.2">
      <c r="B6046" s="71" t="s">
        <v>5276</v>
      </c>
      <c r="C6046" s="72" t="s">
        <v>5275</v>
      </c>
      <c r="D6046" s="72" t="s">
        <v>4013</v>
      </c>
      <c r="E6046" s="72" t="s">
        <v>10118</v>
      </c>
      <c r="F6046" s="72" t="s">
        <v>9983</v>
      </c>
      <c r="G6046" s="116">
        <v>58295</v>
      </c>
      <c r="H6046" s="73">
        <v>2584</v>
      </c>
      <c r="I6046" s="70">
        <v>22.559984520123798</v>
      </c>
      <c r="J6046" s="74">
        <v>59558</v>
      </c>
      <c r="K6046" s="73">
        <v>2622</v>
      </c>
      <c r="L6046" s="75">
        <v>22.714721586575099</v>
      </c>
    </row>
    <row r="6047" spans="2:12" x14ac:dyDescent="0.2">
      <c r="B6047" s="71" t="s">
        <v>5276</v>
      </c>
      <c r="C6047" s="72" t="s">
        <v>5275</v>
      </c>
      <c r="D6047" s="72" t="s">
        <v>9163</v>
      </c>
      <c r="E6047" s="72" t="s">
        <v>10118</v>
      </c>
      <c r="F6047" s="72" t="s">
        <v>9990</v>
      </c>
      <c r="G6047" s="116">
        <v>0</v>
      </c>
      <c r="H6047" s="73">
        <v>8</v>
      </c>
      <c r="I6047" s="70">
        <v>0</v>
      </c>
      <c r="J6047" s="74">
        <v>0</v>
      </c>
      <c r="K6047" s="73">
        <v>8</v>
      </c>
      <c r="L6047" s="75">
        <v>0</v>
      </c>
    </row>
    <row r="6048" spans="2:12" x14ac:dyDescent="0.2">
      <c r="B6048" s="71" t="s">
        <v>5276</v>
      </c>
      <c r="C6048" s="72" t="s">
        <v>5275</v>
      </c>
      <c r="D6048" s="72" t="s">
        <v>4014</v>
      </c>
      <c r="E6048" s="72" t="s">
        <v>10118</v>
      </c>
      <c r="F6048" s="72" t="s">
        <v>9983</v>
      </c>
      <c r="G6048" s="116">
        <v>14300</v>
      </c>
      <c r="H6048" s="73">
        <v>995</v>
      </c>
      <c r="I6048" s="70">
        <v>14.3718592964824</v>
      </c>
      <c r="J6048" s="74">
        <v>14300</v>
      </c>
      <c r="K6048" s="73">
        <v>986</v>
      </c>
      <c r="L6048" s="75">
        <v>14.5030425963489</v>
      </c>
    </row>
    <row r="6049" spans="2:12" x14ac:dyDescent="0.2">
      <c r="B6049" s="71" t="s">
        <v>5276</v>
      </c>
      <c r="C6049" s="72" t="s">
        <v>5275</v>
      </c>
      <c r="D6049" s="72" t="s">
        <v>9164</v>
      </c>
      <c r="E6049" s="72" t="s">
        <v>10118</v>
      </c>
      <c r="F6049" s="72" t="s">
        <v>9980</v>
      </c>
      <c r="G6049" s="116">
        <v>0</v>
      </c>
      <c r="H6049" s="73">
        <v>0</v>
      </c>
      <c r="I6049" s="70">
        <v>0</v>
      </c>
      <c r="J6049" s="74">
        <v>0</v>
      </c>
      <c r="K6049" s="73">
        <v>0</v>
      </c>
      <c r="L6049" s="75">
        <v>0</v>
      </c>
    </row>
    <row r="6050" spans="2:12" x14ac:dyDescent="0.2">
      <c r="B6050" s="71" t="s">
        <v>5276</v>
      </c>
      <c r="C6050" s="72" t="s">
        <v>5275</v>
      </c>
      <c r="D6050" s="72" t="s">
        <v>9165</v>
      </c>
      <c r="E6050" s="72" t="s">
        <v>10118</v>
      </c>
      <c r="F6050" s="72" t="s">
        <v>9990</v>
      </c>
      <c r="G6050" s="116">
        <v>0</v>
      </c>
      <c r="H6050" s="73">
        <v>19</v>
      </c>
      <c r="I6050" s="70">
        <v>0</v>
      </c>
      <c r="J6050" s="74">
        <v>0</v>
      </c>
      <c r="K6050" s="73">
        <v>20</v>
      </c>
      <c r="L6050" s="75">
        <v>0</v>
      </c>
    </row>
    <row r="6051" spans="2:12" x14ac:dyDescent="0.2">
      <c r="B6051" s="71" t="s">
        <v>5276</v>
      </c>
      <c r="C6051" s="72" t="s">
        <v>5275</v>
      </c>
      <c r="D6051" s="72" t="s">
        <v>7072</v>
      </c>
      <c r="E6051" s="72" t="s">
        <v>10118</v>
      </c>
      <c r="F6051" s="72" t="s">
        <v>9983</v>
      </c>
      <c r="G6051" s="116">
        <v>2424</v>
      </c>
      <c r="H6051" s="73">
        <v>143</v>
      </c>
      <c r="I6051" s="70">
        <v>16.951048951049</v>
      </c>
      <c r="J6051" s="74">
        <v>2456</v>
      </c>
      <c r="K6051" s="73">
        <v>145</v>
      </c>
      <c r="L6051" s="75">
        <v>16.937931034482801</v>
      </c>
    </row>
    <row r="6052" spans="2:12" x14ac:dyDescent="0.2">
      <c r="B6052" s="71" t="s">
        <v>5276</v>
      </c>
      <c r="C6052" s="72" t="s">
        <v>5275</v>
      </c>
      <c r="D6052" s="72" t="s">
        <v>4015</v>
      </c>
      <c r="E6052" s="72" t="s">
        <v>10118</v>
      </c>
      <c r="F6052" s="72" t="s">
        <v>9983</v>
      </c>
      <c r="G6052" s="116">
        <v>700</v>
      </c>
      <c r="H6052" s="73">
        <v>106</v>
      </c>
      <c r="I6052" s="70">
        <v>6.6037735849056602</v>
      </c>
      <c r="J6052" s="74">
        <v>741</v>
      </c>
      <c r="K6052" s="73">
        <v>106</v>
      </c>
      <c r="L6052" s="75">
        <v>6.9905660377358503</v>
      </c>
    </row>
    <row r="6053" spans="2:12" x14ac:dyDescent="0.2">
      <c r="B6053" s="71" t="s">
        <v>5276</v>
      </c>
      <c r="C6053" s="72" t="s">
        <v>5275</v>
      </c>
      <c r="D6053" s="72" t="s">
        <v>9166</v>
      </c>
      <c r="E6053" s="72" t="s">
        <v>10118</v>
      </c>
      <c r="F6053" s="72" t="s">
        <v>9990</v>
      </c>
      <c r="G6053" s="116">
        <v>0</v>
      </c>
      <c r="H6053" s="73">
        <v>42</v>
      </c>
      <c r="I6053" s="70">
        <v>0</v>
      </c>
      <c r="J6053" s="74">
        <v>0</v>
      </c>
      <c r="K6053" s="73">
        <v>43</v>
      </c>
      <c r="L6053" s="75">
        <v>0</v>
      </c>
    </row>
    <row r="6054" spans="2:12" x14ac:dyDescent="0.2">
      <c r="B6054" s="71" t="s">
        <v>5276</v>
      </c>
      <c r="C6054" s="72" t="s">
        <v>5275</v>
      </c>
      <c r="D6054" s="72" t="s">
        <v>4016</v>
      </c>
      <c r="E6054" s="72" t="s">
        <v>10118</v>
      </c>
      <c r="F6054" s="72" t="s">
        <v>9983</v>
      </c>
      <c r="G6054" s="116">
        <v>1263</v>
      </c>
      <c r="H6054" s="73">
        <v>105</v>
      </c>
      <c r="I6054" s="70">
        <v>12.0285714285714</v>
      </c>
      <c r="J6054" s="74">
        <v>1266</v>
      </c>
      <c r="K6054" s="73">
        <v>103</v>
      </c>
      <c r="L6054" s="75">
        <v>12.291262135922301</v>
      </c>
    </row>
    <row r="6055" spans="2:12" x14ac:dyDescent="0.2">
      <c r="B6055" s="71" t="s">
        <v>5276</v>
      </c>
      <c r="C6055" s="72" t="s">
        <v>5275</v>
      </c>
      <c r="D6055" s="72" t="s">
        <v>4017</v>
      </c>
      <c r="E6055" s="72" t="s">
        <v>10118</v>
      </c>
      <c r="F6055" s="72" t="s">
        <v>9983</v>
      </c>
      <c r="G6055" s="116">
        <v>1932</v>
      </c>
      <c r="H6055" s="73">
        <v>267</v>
      </c>
      <c r="I6055" s="70">
        <v>7.2359550561797796</v>
      </c>
      <c r="J6055" s="74">
        <v>1889</v>
      </c>
      <c r="K6055" s="73">
        <v>266</v>
      </c>
      <c r="L6055" s="75">
        <v>7.1015037593984998</v>
      </c>
    </row>
    <row r="6056" spans="2:12" x14ac:dyDescent="0.2">
      <c r="B6056" s="71" t="s">
        <v>5276</v>
      </c>
      <c r="C6056" s="72" t="s">
        <v>5275</v>
      </c>
      <c r="D6056" s="72" t="s">
        <v>4018</v>
      </c>
      <c r="E6056" s="72" t="s">
        <v>10118</v>
      </c>
      <c r="F6056" s="72" t="s">
        <v>9983</v>
      </c>
      <c r="G6056" s="116">
        <v>7603</v>
      </c>
      <c r="H6056" s="73">
        <v>537</v>
      </c>
      <c r="I6056" s="70">
        <v>14.1582867783985</v>
      </c>
      <c r="J6056" s="74">
        <v>7838</v>
      </c>
      <c r="K6056" s="73">
        <v>547</v>
      </c>
      <c r="L6056" s="75">
        <v>14.329067641681901</v>
      </c>
    </row>
    <row r="6057" spans="2:12" x14ac:dyDescent="0.2">
      <c r="B6057" s="71" t="s">
        <v>5276</v>
      </c>
      <c r="C6057" s="72" t="s">
        <v>5275</v>
      </c>
      <c r="D6057" s="72" t="s">
        <v>4019</v>
      </c>
      <c r="E6057" s="72" t="s">
        <v>10118</v>
      </c>
      <c r="F6057" s="72" t="s">
        <v>9983</v>
      </c>
      <c r="G6057" s="116">
        <v>7477</v>
      </c>
      <c r="H6057" s="73">
        <v>641</v>
      </c>
      <c r="I6057" s="70">
        <v>11.664586583463301</v>
      </c>
      <c r="J6057" s="74">
        <v>7586</v>
      </c>
      <c r="K6057" s="73">
        <v>651</v>
      </c>
      <c r="L6057" s="75">
        <v>11.652841781874001</v>
      </c>
    </row>
    <row r="6058" spans="2:12" x14ac:dyDescent="0.2">
      <c r="B6058" s="71" t="s">
        <v>5276</v>
      </c>
      <c r="C6058" s="72" t="s">
        <v>5275</v>
      </c>
      <c r="D6058" s="72" t="s">
        <v>9167</v>
      </c>
      <c r="E6058" s="72" t="s">
        <v>10118</v>
      </c>
      <c r="F6058" s="72" t="s">
        <v>9980</v>
      </c>
      <c r="G6058" s="116">
        <v>4000</v>
      </c>
      <c r="H6058" s="73">
        <v>217</v>
      </c>
      <c r="I6058" s="70">
        <v>18.433179723502299</v>
      </c>
      <c r="J6058" s="74">
        <v>3946</v>
      </c>
      <c r="K6058" s="73">
        <v>216</v>
      </c>
      <c r="L6058" s="75">
        <v>18.268518518518501</v>
      </c>
    </row>
    <row r="6059" spans="2:12" x14ac:dyDescent="0.2">
      <c r="B6059" s="71" t="s">
        <v>5276</v>
      </c>
      <c r="C6059" s="72" t="s">
        <v>5275</v>
      </c>
      <c r="D6059" s="72" t="s">
        <v>5242</v>
      </c>
      <c r="E6059" s="72" t="s">
        <v>10118</v>
      </c>
      <c r="F6059" s="72" t="s">
        <v>9983</v>
      </c>
      <c r="G6059" s="116">
        <v>14676</v>
      </c>
      <c r="H6059" s="73">
        <v>508</v>
      </c>
      <c r="I6059" s="70">
        <v>28.889763779527598</v>
      </c>
      <c r="J6059" s="74">
        <v>14287</v>
      </c>
      <c r="K6059" s="73">
        <v>516</v>
      </c>
      <c r="L6059" s="75">
        <v>27.687984496123999</v>
      </c>
    </row>
    <row r="6060" spans="2:12" x14ac:dyDescent="0.2">
      <c r="B6060" s="71" t="s">
        <v>5276</v>
      </c>
      <c r="C6060" s="72" t="s">
        <v>5275</v>
      </c>
      <c r="D6060" s="72" t="s">
        <v>5243</v>
      </c>
      <c r="E6060" s="72" t="s">
        <v>10118</v>
      </c>
      <c r="F6060" s="72" t="s">
        <v>9983</v>
      </c>
      <c r="G6060" s="116">
        <v>4800</v>
      </c>
      <c r="H6060" s="73">
        <v>174</v>
      </c>
      <c r="I6060" s="70">
        <v>27.586206896551701</v>
      </c>
      <c r="J6060" s="74">
        <v>4740</v>
      </c>
      <c r="K6060" s="73">
        <v>171</v>
      </c>
      <c r="L6060" s="75">
        <v>27.719298245613999</v>
      </c>
    </row>
    <row r="6061" spans="2:12" x14ac:dyDescent="0.2">
      <c r="B6061" s="71" t="s">
        <v>5276</v>
      </c>
      <c r="C6061" s="72" t="s">
        <v>5275</v>
      </c>
      <c r="D6061" s="72" t="s">
        <v>5578</v>
      </c>
      <c r="E6061" s="72" t="s">
        <v>10118</v>
      </c>
      <c r="F6061" s="72" t="s">
        <v>9980</v>
      </c>
      <c r="G6061" s="116">
        <v>0</v>
      </c>
      <c r="H6061" s="73">
        <v>0</v>
      </c>
      <c r="I6061" s="70">
        <v>0</v>
      </c>
      <c r="J6061" s="74">
        <v>0</v>
      </c>
      <c r="K6061" s="73">
        <v>0</v>
      </c>
      <c r="L6061" s="75">
        <v>0</v>
      </c>
    </row>
    <row r="6062" spans="2:12" x14ac:dyDescent="0.2">
      <c r="B6062" s="71" t="s">
        <v>5276</v>
      </c>
      <c r="C6062" s="72" t="s">
        <v>5275</v>
      </c>
      <c r="D6062" s="72" t="s">
        <v>5244</v>
      </c>
      <c r="E6062" s="72" t="s">
        <v>10118</v>
      </c>
      <c r="F6062" s="72" t="s">
        <v>9983</v>
      </c>
      <c r="G6062" s="116">
        <v>8000</v>
      </c>
      <c r="H6062" s="73">
        <v>490</v>
      </c>
      <c r="I6062" s="70">
        <v>16.326530612244898</v>
      </c>
      <c r="J6062" s="74">
        <v>8200</v>
      </c>
      <c r="K6062" s="73">
        <v>493</v>
      </c>
      <c r="L6062" s="75">
        <v>16.632860040568001</v>
      </c>
    </row>
    <row r="6063" spans="2:12" x14ac:dyDescent="0.2">
      <c r="B6063" s="71" t="s">
        <v>5276</v>
      </c>
      <c r="C6063" s="72" t="s">
        <v>5275</v>
      </c>
      <c r="D6063" s="72" t="s">
        <v>9168</v>
      </c>
      <c r="E6063" s="72" t="s">
        <v>10118</v>
      </c>
      <c r="F6063" s="72" t="s">
        <v>9980</v>
      </c>
      <c r="G6063" s="116">
        <v>1750</v>
      </c>
      <c r="H6063" s="73">
        <v>151</v>
      </c>
      <c r="I6063" s="70">
        <v>11.589403973509899</v>
      </c>
      <c r="J6063" s="74">
        <v>1750</v>
      </c>
      <c r="K6063" s="73">
        <v>147</v>
      </c>
      <c r="L6063" s="75">
        <v>11.9047619047619</v>
      </c>
    </row>
    <row r="6064" spans="2:12" x14ac:dyDescent="0.2">
      <c r="B6064" s="71" t="s">
        <v>5276</v>
      </c>
      <c r="C6064" s="72" t="s">
        <v>5275</v>
      </c>
      <c r="D6064" s="72" t="s">
        <v>5245</v>
      </c>
      <c r="E6064" s="72" t="s">
        <v>10118</v>
      </c>
      <c r="F6064" s="72" t="s">
        <v>9983</v>
      </c>
      <c r="G6064" s="116">
        <v>1500</v>
      </c>
      <c r="H6064" s="73">
        <v>161</v>
      </c>
      <c r="I6064" s="70">
        <v>9.3167701863354004</v>
      </c>
      <c r="J6064" s="74">
        <v>1500</v>
      </c>
      <c r="K6064" s="73">
        <v>160</v>
      </c>
      <c r="L6064" s="75">
        <v>9.375</v>
      </c>
    </row>
    <row r="6065" spans="2:12" x14ac:dyDescent="0.2">
      <c r="B6065" s="71" t="s">
        <v>5276</v>
      </c>
      <c r="C6065" s="72" t="s">
        <v>5275</v>
      </c>
      <c r="D6065" s="72" t="s">
        <v>9169</v>
      </c>
      <c r="E6065" s="72" t="s">
        <v>10118</v>
      </c>
      <c r="F6065" s="72" t="s">
        <v>9990</v>
      </c>
      <c r="G6065" s="116">
        <v>0</v>
      </c>
      <c r="H6065" s="73">
        <v>34</v>
      </c>
      <c r="I6065" s="70">
        <v>0</v>
      </c>
      <c r="J6065" s="74">
        <v>0</v>
      </c>
      <c r="K6065" s="73">
        <v>37</v>
      </c>
      <c r="L6065" s="75">
        <v>0</v>
      </c>
    </row>
    <row r="6066" spans="2:12" x14ac:dyDescent="0.2">
      <c r="B6066" s="71" t="s">
        <v>5276</v>
      </c>
      <c r="C6066" s="72" t="s">
        <v>5275</v>
      </c>
      <c r="D6066" s="72" t="s">
        <v>4446</v>
      </c>
      <c r="E6066" s="72" t="s">
        <v>10118</v>
      </c>
      <c r="F6066" s="72" t="s">
        <v>9983</v>
      </c>
      <c r="G6066" s="116">
        <v>13500</v>
      </c>
      <c r="H6066" s="73">
        <v>438</v>
      </c>
      <c r="I6066" s="70">
        <v>30.821917808219201</v>
      </c>
      <c r="J6066" s="74">
        <v>13500</v>
      </c>
      <c r="K6066" s="73">
        <v>447</v>
      </c>
      <c r="L6066" s="75">
        <v>30.201342281879199</v>
      </c>
    </row>
    <row r="6067" spans="2:12" x14ac:dyDescent="0.2">
      <c r="B6067" s="71" t="s">
        <v>5276</v>
      </c>
      <c r="C6067" s="72" t="s">
        <v>5275</v>
      </c>
      <c r="D6067" s="72" t="s">
        <v>5246</v>
      </c>
      <c r="E6067" s="72" t="s">
        <v>10118</v>
      </c>
      <c r="F6067" s="72" t="s">
        <v>9983</v>
      </c>
      <c r="G6067" s="116">
        <v>6070</v>
      </c>
      <c r="H6067" s="73">
        <v>355</v>
      </c>
      <c r="I6067" s="70">
        <v>17.098591549295801</v>
      </c>
      <c r="J6067" s="74">
        <v>6200</v>
      </c>
      <c r="K6067" s="73">
        <v>356</v>
      </c>
      <c r="L6067" s="75">
        <v>17.415730337078699</v>
      </c>
    </row>
    <row r="6068" spans="2:12" x14ac:dyDescent="0.2">
      <c r="B6068" s="71" t="s">
        <v>5276</v>
      </c>
      <c r="C6068" s="72" t="s">
        <v>5275</v>
      </c>
      <c r="D6068" s="72" t="s">
        <v>5247</v>
      </c>
      <c r="E6068" s="72" t="s">
        <v>10118</v>
      </c>
      <c r="F6068" s="72" t="s">
        <v>9983</v>
      </c>
      <c r="G6068" s="116">
        <v>31029</v>
      </c>
      <c r="H6068" s="73">
        <v>1423</v>
      </c>
      <c r="I6068" s="70">
        <v>21.805340829234002</v>
      </c>
      <c r="J6068" s="74">
        <v>31353</v>
      </c>
      <c r="K6068" s="73">
        <v>1474</v>
      </c>
      <c r="L6068" s="75">
        <v>21.270691994572601</v>
      </c>
    </row>
    <row r="6069" spans="2:12" x14ac:dyDescent="0.2">
      <c r="B6069" s="71" t="s">
        <v>5276</v>
      </c>
      <c r="C6069" s="72" t="s">
        <v>5275</v>
      </c>
      <c r="D6069" s="72" t="s">
        <v>5248</v>
      </c>
      <c r="E6069" s="72" t="s">
        <v>10118</v>
      </c>
      <c r="F6069" s="72" t="s">
        <v>9983</v>
      </c>
      <c r="G6069" s="116">
        <v>15051</v>
      </c>
      <c r="H6069" s="73">
        <v>1070</v>
      </c>
      <c r="I6069" s="70">
        <v>14.0663551401869</v>
      </c>
      <c r="J6069" s="74">
        <v>15147</v>
      </c>
      <c r="K6069" s="73">
        <v>1076</v>
      </c>
      <c r="L6069" s="75">
        <v>14.0771375464684</v>
      </c>
    </row>
    <row r="6070" spans="2:12" x14ac:dyDescent="0.2">
      <c r="B6070" s="71" t="s">
        <v>5276</v>
      </c>
      <c r="C6070" s="72" t="s">
        <v>5275</v>
      </c>
      <c r="D6070" s="72" t="s">
        <v>5249</v>
      </c>
      <c r="E6070" s="72" t="s">
        <v>10118</v>
      </c>
      <c r="F6070" s="72" t="s">
        <v>9983</v>
      </c>
      <c r="G6070" s="116">
        <v>6000</v>
      </c>
      <c r="H6070" s="73">
        <v>513</v>
      </c>
      <c r="I6070" s="70">
        <v>11.695906432748499</v>
      </c>
      <c r="J6070" s="74">
        <v>2495</v>
      </c>
      <c r="K6070" s="73">
        <v>179</v>
      </c>
      <c r="L6070" s="75">
        <v>13.938547486033499</v>
      </c>
    </row>
    <row r="6071" spans="2:12" x14ac:dyDescent="0.2">
      <c r="B6071" s="71" t="s">
        <v>5276</v>
      </c>
      <c r="C6071" s="72" t="s">
        <v>5275</v>
      </c>
      <c r="D6071" s="72" t="s">
        <v>9170</v>
      </c>
      <c r="E6071" s="72" t="s">
        <v>10118</v>
      </c>
      <c r="F6071" s="72" t="s">
        <v>9990</v>
      </c>
      <c r="G6071" s="116">
        <v>0</v>
      </c>
      <c r="H6071" s="73">
        <v>41</v>
      </c>
      <c r="I6071" s="70">
        <v>0</v>
      </c>
      <c r="J6071" s="74">
        <v>0</v>
      </c>
      <c r="K6071" s="73">
        <v>43</v>
      </c>
      <c r="L6071" s="75">
        <v>0</v>
      </c>
    </row>
    <row r="6072" spans="2:12" x14ac:dyDescent="0.2">
      <c r="B6072" s="71" t="s">
        <v>5278</v>
      </c>
      <c r="C6072" s="72" t="s">
        <v>5277</v>
      </c>
      <c r="D6072" s="72" t="s">
        <v>5250</v>
      </c>
      <c r="E6072" s="72" t="s">
        <v>10118</v>
      </c>
      <c r="F6072" s="72" t="s">
        <v>9983</v>
      </c>
      <c r="G6072" s="116">
        <v>61</v>
      </c>
      <c r="H6072" s="73">
        <v>9.41</v>
      </c>
      <c r="I6072" s="70">
        <v>6.4824654622741802</v>
      </c>
      <c r="J6072" s="74">
        <v>66.47</v>
      </c>
      <c r="K6072" s="73">
        <v>9.31</v>
      </c>
      <c r="L6072" s="75">
        <v>7.1396348012889401</v>
      </c>
    </row>
    <row r="6073" spans="2:12" x14ac:dyDescent="0.2">
      <c r="B6073" s="71" t="s">
        <v>5278</v>
      </c>
      <c r="C6073" s="72" t="s">
        <v>5277</v>
      </c>
      <c r="D6073" s="72" t="s">
        <v>7470</v>
      </c>
      <c r="E6073" s="72" t="s">
        <v>10118</v>
      </c>
      <c r="F6073" s="72" t="s">
        <v>9983</v>
      </c>
      <c r="G6073" s="116">
        <v>3538</v>
      </c>
      <c r="H6073" s="73">
        <v>199.38</v>
      </c>
      <c r="I6073" s="70">
        <v>17.745009529541601</v>
      </c>
      <c r="J6073" s="74">
        <v>3470</v>
      </c>
      <c r="K6073" s="73">
        <v>194.99</v>
      </c>
      <c r="L6073" s="75">
        <v>17.795784399199999</v>
      </c>
    </row>
    <row r="6074" spans="2:12" x14ac:dyDescent="0.2">
      <c r="B6074" s="71" t="s">
        <v>5278</v>
      </c>
      <c r="C6074" s="72" t="s">
        <v>5277</v>
      </c>
      <c r="D6074" s="72" t="s">
        <v>9171</v>
      </c>
      <c r="E6074" s="72" t="s">
        <v>10118</v>
      </c>
      <c r="F6074" s="72" t="s">
        <v>9990</v>
      </c>
      <c r="G6074" s="116">
        <v>0</v>
      </c>
      <c r="H6074" s="73">
        <v>33.22</v>
      </c>
      <c r="I6074" s="70">
        <v>0</v>
      </c>
      <c r="J6074" s="74">
        <v>0</v>
      </c>
      <c r="K6074" s="73">
        <v>32.979999999999997</v>
      </c>
      <c r="L6074" s="75">
        <v>0</v>
      </c>
    </row>
    <row r="6075" spans="2:12" x14ac:dyDescent="0.2">
      <c r="B6075" s="71" t="s">
        <v>5278</v>
      </c>
      <c r="C6075" s="72" t="s">
        <v>5277</v>
      </c>
      <c r="D6075" s="72" t="s">
        <v>5251</v>
      </c>
      <c r="E6075" s="72" t="s">
        <v>10118</v>
      </c>
      <c r="F6075" s="72" t="s">
        <v>9983</v>
      </c>
      <c r="G6075" s="116">
        <v>2146</v>
      </c>
      <c r="H6075" s="73">
        <v>143.22999999999999</v>
      </c>
      <c r="I6075" s="70">
        <v>14.9828946449766</v>
      </c>
      <c r="J6075" s="74">
        <v>2164.5</v>
      </c>
      <c r="K6075" s="73">
        <v>144.54</v>
      </c>
      <c r="L6075" s="75">
        <v>14.9750933997509</v>
      </c>
    </row>
    <row r="6076" spans="2:12" x14ac:dyDescent="0.2">
      <c r="B6076" s="71" t="s">
        <v>5278</v>
      </c>
      <c r="C6076" s="72" t="s">
        <v>5277</v>
      </c>
      <c r="D6076" s="72" t="s">
        <v>9172</v>
      </c>
      <c r="E6076" s="72" t="s">
        <v>10118</v>
      </c>
      <c r="F6076" s="72" t="s">
        <v>9990</v>
      </c>
      <c r="G6076" s="116">
        <v>0</v>
      </c>
      <c r="H6076" s="73">
        <v>44.2</v>
      </c>
      <c r="I6076" s="70">
        <v>0</v>
      </c>
      <c r="J6076" s="74">
        <v>0</v>
      </c>
      <c r="K6076" s="73">
        <v>42.68</v>
      </c>
      <c r="L6076" s="75">
        <v>0</v>
      </c>
    </row>
    <row r="6077" spans="2:12" x14ac:dyDescent="0.2">
      <c r="B6077" s="71" t="s">
        <v>5278</v>
      </c>
      <c r="C6077" s="72" t="s">
        <v>5277</v>
      </c>
      <c r="D6077" s="72" t="s">
        <v>9173</v>
      </c>
      <c r="E6077" s="72" t="s">
        <v>10118</v>
      </c>
      <c r="F6077" s="72" t="s">
        <v>9990</v>
      </c>
      <c r="G6077" s="116">
        <v>0</v>
      </c>
      <c r="H6077" s="73">
        <v>37.03</v>
      </c>
      <c r="I6077" s="70">
        <v>0</v>
      </c>
      <c r="J6077" s="74">
        <v>0</v>
      </c>
      <c r="K6077" s="73">
        <v>37.58</v>
      </c>
      <c r="L6077" s="75">
        <v>0</v>
      </c>
    </row>
    <row r="6078" spans="2:12" x14ac:dyDescent="0.2">
      <c r="B6078" s="71" t="s">
        <v>5278</v>
      </c>
      <c r="C6078" s="72" t="s">
        <v>5277</v>
      </c>
      <c r="D6078" s="72" t="s">
        <v>5252</v>
      </c>
      <c r="E6078" s="72" t="s">
        <v>10118</v>
      </c>
      <c r="F6078" s="72" t="s">
        <v>9983</v>
      </c>
      <c r="G6078" s="116">
        <v>2818</v>
      </c>
      <c r="H6078" s="73">
        <v>211.51</v>
      </c>
      <c r="I6078" s="70">
        <v>13.323247127795399</v>
      </c>
      <c r="J6078" s="74">
        <v>2820</v>
      </c>
      <c r="K6078" s="73">
        <v>209.97</v>
      </c>
      <c r="L6078" s="75">
        <v>13.43049007001</v>
      </c>
    </row>
    <row r="6079" spans="2:12" x14ac:dyDescent="0.2">
      <c r="B6079" s="71" t="s">
        <v>5278</v>
      </c>
      <c r="C6079" s="72" t="s">
        <v>5277</v>
      </c>
      <c r="D6079" s="72" t="s">
        <v>5253</v>
      </c>
      <c r="E6079" s="72" t="s">
        <v>10118</v>
      </c>
      <c r="F6079" s="72" t="s">
        <v>9983</v>
      </c>
      <c r="G6079" s="116">
        <v>1232</v>
      </c>
      <c r="H6079" s="73">
        <v>101.94</v>
      </c>
      <c r="I6079" s="70">
        <v>12.085540514027899</v>
      </c>
      <c r="J6079" s="74">
        <v>1710.01</v>
      </c>
      <c r="K6079" s="73">
        <v>102.44</v>
      </c>
      <c r="L6079" s="75">
        <v>16.692795782897299</v>
      </c>
    </row>
    <row r="6080" spans="2:12" x14ac:dyDescent="0.2">
      <c r="B6080" s="71" t="s">
        <v>5278</v>
      </c>
      <c r="C6080" s="72" t="s">
        <v>5277</v>
      </c>
      <c r="D6080" s="72" t="s">
        <v>5254</v>
      </c>
      <c r="E6080" s="72" t="s">
        <v>10118</v>
      </c>
      <c r="F6080" s="72" t="s">
        <v>9983</v>
      </c>
      <c r="G6080" s="116">
        <v>6110</v>
      </c>
      <c r="H6080" s="73">
        <v>243.17</v>
      </c>
      <c r="I6080" s="70">
        <v>25.126454743595001</v>
      </c>
      <c r="J6080" s="74">
        <v>6037</v>
      </c>
      <c r="K6080" s="73">
        <v>239.95</v>
      </c>
      <c r="L6080" s="75">
        <v>25.1594082100438</v>
      </c>
    </row>
    <row r="6081" spans="2:12" x14ac:dyDescent="0.2">
      <c r="B6081" s="71" t="s">
        <v>5278</v>
      </c>
      <c r="C6081" s="72" t="s">
        <v>5277</v>
      </c>
      <c r="D6081" s="72" t="s">
        <v>4507</v>
      </c>
      <c r="E6081" s="72" t="s">
        <v>10118</v>
      </c>
      <c r="F6081" s="72" t="s">
        <v>9983</v>
      </c>
      <c r="G6081" s="116">
        <v>115</v>
      </c>
      <c r="H6081" s="73">
        <v>17.71</v>
      </c>
      <c r="I6081" s="70">
        <v>6.4935064935064899</v>
      </c>
      <c r="J6081" s="74">
        <v>130.72</v>
      </c>
      <c r="K6081" s="73">
        <v>18.309999999999999</v>
      </c>
      <c r="L6081" s="75">
        <v>7.1392681594756997</v>
      </c>
    </row>
    <row r="6082" spans="2:12" x14ac:dyDescent="0.2">
      <c r="B6082" s="71" t="s">
        <v>5278</v>
      </c>
      <c r="C6082" s="72" t="s">
        <v>5277</v>
      </c>
      <c r="D6082" s="72" t="s">
        <v>2675</v>
      </c>
      <c r="E6082" s="72" t="s">
        <v>10118</v>
      </c>
      <c r="F6082" s="72" t="s">
        <v>9983</v>
      </c>
      <c r="G6082" s="116">
        <v>8000</v>
      </c>
      <c r="H6082" s="73">
        <v>327.99</v>
      </c>
      <c r="I6082" s="70">
        <v>24.390987530107601</v>
      </c>
      <c r="J6082" s="74">
        <v>6229.5</v>
      </c>
      <c r="K6082" s="73">
        <v>329.71</v>
      </c>
      <c r="L6082" s="75">
        <v>18.893876436868801</v>
      </c>
    </row>
    <row r="6083" spans="2:12" x14ac:dyDescent="0.2">
      <c r="B6083" s="71" t="s">
        <v>5278</v>
      </c>
      <c r="C6083" s="72" t="s">
        <v>5277</v>
      </c>
      <c r="D6083" s="72" t="s">
        <v>4039</v>
      </c>
      <c r="E6083" s="72" t="s">
        <v>10118</v>
      </c>
      <c r="F6083" s="72" t="s">
        <v>9983</v>
      </c>
      <c r="G6083" s="116">
        <v>7500</v>
      </c>
      <c r="H6083" s="73">
        <v>181.4</v>
      </c>
      <c r="I6083" s="70">
        <v>41.345093715545801</v>
      </c>
      <c r="J6083" s="74">
        <v>7875</v>
      </c>
      <c r="K6083" s="73">
        <v>182.05</v>
      </c>
      <c r="L6083" s="75">
        <v>43.257346882724498</v>
      </c>
    </row>
    <row r="6084" spans="2:12" x14ac:dyDescent="0.2">
      <c r="B6084" s="71" t="s">
        <v>5278</v>
      </c>
      <c r="C6084" s="72" t="s">
        <v>5277</v>
      </c>
      <c r="D6084" s="72" t="s">
        <v>4040</v>
      </c>
      <c r="E6084" s="72" t="s">
        <v>10118</v>
      </c>
      <c r="F6084" s="72" t="s">
        <v>9983</v>
      </c>
      <c r="G6084" s="116">
        <v>201</v>
      </c>
      <c r="H6084" s="73">
        <v>16.63</v>
      </c>
      <c r="I6084" s="70">
        <v>12.086590499098</v>
      </c>
      <c r="J6084" s="74">
        <v>277.60000000000002</v>
      </c>
      <c r="K6084" s="73">
        <v>16.63</v>
      </c>
      <c r="L6084" s="75">
        <v>16.692723992784099</v>
      </c>
    </row>
    <row r="6085" spans="2:12" x14ac:dyDescent="0.2">
      <c r="B6085" s="71" t="s">
        <v>5278</v>
      </c>
      <c r="C6085" s="72" t="s">
        <v>5277</v>
      </c>
      <c r="D6085" s="72" t="s">
        <v>4041</v>
      </c>
      <c r="E6085" s="72" t="s">
        <v>10118</v>
      </c>
      <c r="F6085" s="72" t="s">
        <v>9983</v>
      </c>
      <c r="G6085" s="116">
        <v>500</v>
      </c>
      <c r="H6085" s="73">
        <v>30.57</v>
      </c>
      <c r="I6085" s="70">
        <v>16.355904481517801</v>
      </c>
      <c r="J6085" s="74">
        <v>500</v>
      </c>
      <c r="K6085" s="73">
        <v>32.549999999999997</v>
      </c>
      <c r="L6085" s="75">
        <v>15.360983102918601</v>
      </c>
    </row>
    <row r="6086" spans="2:12" x14ac:dyDescent="0.2">
      <c r="B6086" s="71" t="s">
        <v>5278</v>
      </c>
      <c r="C6086" s="72" t="s">
        <v>5277</v>
      </c>
      <c r="D6086" s="72" t="s">
        <v>4042</v>
      </c>
      <c r="E6086" s="72" t="s">
        <v>10118</v>
      </c>
      <c r="F6086" s="72" t="s">
        <v>9983</v>
      </c>
      <c r="G6086" s="116">
        <v>8681</v>
      </c>
      <c r="H6086" s="73">
        <v>617.65</v>
      </c>
      <c r="I6086" s="70">
        <v>14.054885452926399</v>
      </c>
      <c r="J6086" s="74">
        <v>8898</v>
      </c>
      <c r="K6086" s="73">
        <v>619.66999999999996</v>
      </c>
      <c r="L6086" s="75">
        <v>14.3592557328901</v>
      </c>
    </row>
    <row r="6087" spans="2:12" x14ac:dyDescent="0.2">
      <c r="B6087" s="71" t="s">
        <v>5278</v>
      </c>
      <c r="C6087" s="72" t="s">
        <v>5277</v>
      </c>
      <c r="D6087" s="72" t="s">
        <v>4043</v>
      </c>
      <c r="E6087" s="72" t="s">
        <v>10118</v>
      </c>
      <c r="F6087" s="72" t="s">
        <v>9983</v>
      </c>
      <c r="G6087" s="116">
        <v>3257</v>
      </c>
      <c r="H6087" s="73">
        <v>263.75</v>
      </c>
      <c r="I6087" s="70">
        <v>12.3488151658768</v>
      </c>
      <c r="J6087" s="74">
        <v>3133</v>
      </c>
      <c r="K6087" s="73">
        <v>253.68</v>
      </c>
      <c r="L6087" s="75">
        <v>12.350204982655301</v>
      </c>
    </row>
    <row r="6088" spans="2:12" x14ac:dyDescent="0.2">
      <c r="B6088" s="71" t="s">
        <v>5278</v>
      </c>
      <c r="C6088" s="72" t="s">
        <v>5277</v>
      </c>
      <c r="D6088" s="72" t="s">
        <v>4044</v>
      </c>
      <c r="E6088" s="72" t="s">
        <v>10118</v>
      </c>
      <c r="F6088" s="72" t="s">
        <v>9983</v>
      </c>
      <c r="G6088" s="116">
        <v>6344</v>
      </c>
      <c r="H6088" s="73">
        <v>154.94999999999999</v>
      </c>
      <c r="I6088" s="70">
        <v>40.942239432074899</v>
      </c>
      <c r="J6088" s="74">
        <v>6391</v>
      </c>
      <c r="K6088" s="73">
        <v>156.63999999999999</v>
      </c>
      <c r="L6088" s="75">
        <v>40.800561797752799</v>
      </c>
    </row>
    <row r="6089" spans="2:12" x14ac:dyDescent="0.2">
      <c r="B6089" s="71" t="s">
        <v>5278</v>
      </c>
      <c r="C6089" s="72" t="s">
        <v>5277</v>
      </c>
      <c r="D6089" s="72" t="s">
        <v>9174</v>
      </c>
      <c r="E6089" s="72" t="s">
        <v>10118</v>
      </c>
      <c r="F6089" s="72" t="s">
        <v>9990</v>
      </c>
      <c r="G6089" s="116">
        <v>0</v>
      </c>
      <c r="H6089" s="73">
        <v>20.36</v>
      </c>
      <c r="I6089" s="70">
        <v>0</v>
      </c>
      <c r="J6089" s="74">
        <v>0</v>
      </c>
      <c r="K6089" s="73">
        <v>19.96</v>
      </c>
      <c r="L6089" s="75">
        <v>0</v>
      </c>
    </row>
    <row r="6090" spans="2:12" x14ac:dyDescent="0.2">
      <c r="B6090" s="71" t="s">
        <v>5278</v>
      </c>
      <c r="C6090" s="72" t="s">
        <v>5277</v>
      </c>
      <c r="D6090" s="72" t="s">
        <v>9175</v>
      </c>
      <c r="E6090" s="72" t="s">
        <v>10118</v>
      </c>
      <c r="F6090" s="72" t="s">
        <v>9990</v>
      </c>
      <c r="G6090" s="116">
        <v>0</v>
      </c>
      <c r="H6090" s="73">
        <v>68.97</v>
      </c>
      <c r="I6090" s="70">
        <v>0</v>
      </c>
      <c r="J6090" s="74">
        <v>0</v>
      </c>
      <c r="K6090" s="73">
        <v>69.900000000000006</v>
      </c>
      <c r="L6090" s="75">
        <v>0</v>
      </c>
    </row>
    <row r="6091" spans="2:12" x14ac:dyDescent="0.2">
      <c r="B6091" s="71" t="s">
        <v>5278</v>
      </c>
      <c r="C6091" s="72" t="s">
        <v>5277</v>
      </c>
      <c r="D6091" s="72" t="s">
        <v>8123</v>
      </c>
      <c r="E6091" s="72" t="s">
        <v>10118</v>
      </c>
      <c r="F6091" s="72" t="s">
        <v>9983</v>
      </c>
      <c r="G6091" s="116">
        <v>11000</v>
      </c>
      <c r="H6091" s="73">
        <v>99.07</v>
      </c>
      <c r="I6091" s="70">
        <v>111.032603209852</v>
      </c>
      <c r="J6091" s="74">
        <v>11000</v>
      </c>
      <c r="K6091" s="73">
        <v>99.98</v>
      </c>
      <c r="L6091" s="75">
        <v>110.02200440087999</v>
      </c>
    </row>
    <row r="6092" spans="2:12" x14ac:dyDescent="0.2">
      <c r="B6092" s="71" t="s">
        <v>5278</v>
      </c>
      <c r="C6092" s="72" t="s">
        <v>5277</v>
      </c>
      <c r="D6092" s="72" t="s">
        <v>4045</v>
      </c>
      <c r="E6092" s="72" t="s">
        <v>10118</v>
      </c>
      <c r="F6092" s="72" t="s">
        <v>9983</v>
      </c>
      <c r="G6092" s="116">
        <v>350</v>
      </c>
      <c r="H6092" s="73">
        <v>69.78</v>
      </c>
      <c r="I6092" s="70">
        <v>5.01576382917741</v>
      </c>
      <c r="J6092" s="74">
        <v>347</v>
      </c>
      <c r="K6092" s="73">
        <v>65.91</v>
      </c>
      <c r="L6092" s="75">
        <v>5.2647549688969804</v>
      </c>
    </row>
    <row r="6093" spans="2:12" x14ac:dyDescent="0.2">
      <c r="B6093" s="71" t="s">
        <v>5278</v>
      </c>
      <c r="C6093" s="72" t="s">
        <v>5277</v>
      </c>
      <c r="D6093" s="72" t="s">
        <v>4046</v>
      </c>
      <c r="E6093" s="72" t="s">
        <v>10118</v>
      </c>
      <c r="F6093" s="72" t="s">
        <v>9983</v>
      </c>
      <c r="G6093" s="116">
        <v>3700</v>
      </c>
      <c r="H6093" s="73">
        <v>109.22</v>
      </c>
      <c r="I6093" s="70">
        <v>33.876579381065703</v>
      </c>
      <c r="J6093" s="74">
        <v>3850</v>
      </c>
      <c r="K6093" s="73">
        <v>111.4</v>
      </c>
      <c r="L6093" s="75">
        <v>34.560143626570898</v>
      </c>
    </row>
    <row r="6094" spans="2:12" x14ac:dyDescent="0.2">
      <c r="B6094" s="71" t="s">
        <v>5278</v>
      </c>
      <c r="C6094" s="72" t="s">
        <v>5277</v>
      </c>
      <c r="D6094" s="72" t="s">
        <v>4047</v>
      </c>
      <c r="E6094" s="72" t="s">
        <v>10118</v>
      </c>
      <c r="F6094" s="72" t="s">
        <v>9983</v>
      </c>
      <c r="G6094" s="116">
        <v>1500</v>
      </c>
      <c r="H6094" s="73">
        <v>34.21</v>
      </c>
      <c r="I6094" s="70">
        <v>43.846828412744799</v>
      </c>
      <c r="J6094" s="74">
        <v>1371.49</v>
      </c>
      <c r="K6094" s="73">
        <v>30.58</v>
      </c>
      <c r="L6094" s="75">
        <v>44.849247874427697</v>
      </c>
    </row>
    <row r="6095" spans="2:12" x14ac:dyDescent="0.2">
      <c r="B6095" s="71" t="s">
        <v>5278</v>
      </c>
      <c r="C6095" s="72" t="s">
        <v>5277</v>
      </c>
      <c r="D6095" s="72" t="s">
        <v>4048</v>
      </c>
      <c r="E6095" s="72" t="s">
        <v>10118</v>
      </c>
      <c r="F6095" s="72" t="s">
        <v>9983</v>
      </c>
      <c r="G6095" s="116">
        <v>33264</v>
      </c>
      <c r="H6095" s="73">
        <v>907.12</v>
      </c>
      <c r="I6095" s="70">
        <v>36.669900343945699</v>
      </c>
      <c r="J6095" s="74">
        <v>33502</v>
      </c>
      <c r="K6095" s="73">
        <v>913.62</v>
      </c>
      <c r="L6095" s="75">
        <v>36.669512488780903</v>
      </c>
    </row>
    <row r="6096" spans="2:12" x14ac:dyDescent="0.2">
      <c r="B6096" s="71" t="s">
        <v>5278</v>
      </c>
      <c r="C6096" s="72" t="s">
        <v>5277</v>
      </c>
      <c r="D6096" s="72" t="s">
        <v>4049</v>
      </c>
      <c r="E6096" s="72" t="s">
        <v>10118</v>
      </c>
      <c r="F6096" s="72" t="s">
        <v>9983</v>
      </c>
      <c r="G6096" s="116">
        <v>1787</v>
      </c>
      <c r="H6096" s="73">
        <v>69.44</v>
      </c>
      <c r="I6096" s="70">
        <v>25.734447004608299</v>
      </c>
      <c r="J6096" s="74">
        <v>1900.75</v>
      </c>
      <c r="K6096" s="73">
        <v>73.849999999999994</v>
      </c>
      <c r="L6096" s="75">
        <v>25.737982396750201</v>
      </c>
    </row>
    <row r="6097" spans="2:12" x14ac:dyDescent="0.2">
      <c r="B6097" s="71" t="s">
        <v>5278</v>
      </c>
      <c r="C6097" s="72" t="s">
        <v>5277</v>
      </c>
      <c r="D6097" s="72" t="s">
        <v>4050</v>
      </c>
      <c r="E6097" s="72" t="s">
        <v>10118</v>
      </c>
      <c r="F6097" s="72" t="s">
        <v>9983</v>
      </c>
      <c r="G6097" s="116">
        <v>161</v>
      </c>
      <c r="H6097" s="73">
        <v>10.39</v>
      </c>
      <c r="I6097" s="70">
        <v>15.4956689124158</v>
      </c>
      <c r="J6097" s="74">
        <v>151.155</v>
      </c>
      <c r="K6097" s="73">
        <v>10.039999999999999</v>
      </c>
      <c r="L6097" s="75">
        <v>15.055278884462201</v>
      </c>
    </row>
    <row r="6098" spans="2:12" x14ac:dyDescent="0.2">
      <c r="B6098" s="71" t="s">
        <v>5278</v>
      </c>
      <c r="C6098" s="72" t="s">
        <v>5277</v>
      </c>
      <c r="D6098" s="72" t="s">
        <v>4051</v>
      </c>
      <c r="E6098" s="72" t="s">
        <v>10118</v>
      </c>
      <c r="F6098" s="72" t="s">
        <v>9983</v>
      </c>
      <c r="G6098" s="116">
        <v>60741</v>
      </c>
      <c r="H6098" s="73">
        <v>1087.96</v>
      </c>
      <c r="I6098" s="70">
        <v>55.830177580058098</v>
      </c>
      <c r="J6098" s="74">
        <v>65073</v>
      </c>
      <c r="K6098" s="73">
        <v>1165.56</v>
      </c>
      <c r="L6098" s="75">
        <v>55.829815710902899</v>
      </c>
    </row>
    <row r="6099" spans="2:12" x14ac:dyDescent="0.2">
      <c r="B6099" s="71" t="s">
        <v>5278</v>
      </c>
      <c r="C6099" s="72" t="s">
        <v>5277</v>
      </c>
      <c r="D6099" s="72" t="s">
        <v>4052</v>
      </c>
      <c r="E6099" s="72" t="s">
        <v>10118</v>
      </c>
      <c r="F6099" s="72" t="s">
        <v>9983</v>
      </c>
      <c r="G6099" s="116">
        <v>469</v>
      </c>
      <c r="H6099" s="73">
        <v>72.22</v>
      </c>
      <c r="I6099" s="70">
        <v>6.4940459706452502</v>
      </c>
      <c r="J6099" s="74">
        <v>522.67999999999995</v>
      </c>
      <c r="K6099" s="73">
        <v>73.209999999999994</v>
      </c>
      <c r="L6099" s="75">
        <v>7.1394618221554396</v>
      </c>
    </row>
    <row r="6100" spans="2:12" x14ac:dyDescent="0.2">
      <c r="B6100" s="71" t="s">
        <v>5278</v>
      </c>
      <c r="C6100" s="72" t="s">
        <v>5277</v>
      </c>
      <c r="D6100" s="72" t="s">
        <v>9176</v>
      </c>
      <c r="E6100" s="72" t="s">
        <v>10118</v>
      </c>
      <c r="F6100" s="72" t="s">
        <v>9990</v>
      </c>
      <c r="G6100" s="116">
        <v>0</v>
      </c>
      <c r="H6100" s="73">
        <v>39.47</v>
      </c>
      <c r="I6100" s="70">
        <v>0</v>
      </c>
      <c r="J6100" s="74">
        <v>0</v>
      </c>
      <c r="K6100" s="73">
        <v>38.47</v>
      </c>
      <c r="L6100" s="75">
        <v>0</v>
      </c>
    </row>
    <row r="6101" spans="2:12" x14ac:dyDescent="0.2">
      <c r="B6101" s="71" t="s">
        <v>5278</v>
      </c>
      <c r="C6101" s="72" t="s">
        <v>5277</v>
      </c>
      <c r="D6101" s="72" t="s">
        <v>4053</v>
      </c>
      <c r="E6101" s="72" t="s">
        <v>10118</v>
      </c>
      <c r="F6101" s="72" t="s">
        <v>9983</v>
      </c>
      <c r="G6101" s="116">
        <v>3300</v>
      </c>
      <c r="H6101" s="73">
        <v>187.09</v>
      </c>
      <c r="I6101" s="70">
        <v>17.638569672350201</v>
      </c>
      <c r="J6101" s="74">
        <v>3139</v>
      </c>
      <c r="K6101" s="73">
        <v>188.11</v>
      </c>
      <c r="L6101" s="75">
        <v>16.687044814204501</v>
      </c>
    </row>
    <row r="6102" spans="2:12" x14ac:dyDescent="0.2">
      <c r="B6102" s="71" t="s">
        <v>5278</v>
      </c>
      <c r="C6102" s="72" t="s">
        <v>5277</v>
      </c>
      <c r="D6102" s="72" t="s">
        <v>7738</v>
      </c>
      <c r="E6102" s="72" t="s">
        <v>10118</v>
      </c>
      <c r="F6102" s="72" t="s">
        <v>9990</v>
      </c>
      <c r="G6102" s="116">
        <v>0</v>
      </c>
      <c r="H6102" s="73">
        <v>81.489999999999995</v>
      </c>
      <c r="I6102" s="70">
        <v>0</v>
      </c>
      <c r="J6102" s="74">
        <v>0</v>
      </c>
      <c r="K6102" s="73">
        <v>87.52</v>
      </c>
      <c r="L6102" s="75">
        <v>0</v>
      </c>
    </row>
    <row r="6103" spans="2:12" x14ac:dyDescent="0.2">
      <c r="B6103" s="71" t="s">
        <v>5278</v>
      </c>
      <c r="C6103" s="72" t="s">
        <v>5277</v>
      </c>
      <c r="D6103" s="72" t="s">
        <v>4054</v>
      </c>
      <c r="E6103" s="72" t="s">
        <v>10118</v>
      </c>
      <c r="F6103" s="72" t="s">
        <v>9983</v>
      </c>
      <c r="G6103" s="116">
        <v>2310</v>
      </c>
      <c r="H6103" s="73">
        <v>106.58</v>
      </c>
      <c r="I6103" s="70">
        <v>21.673860011259102</v>
      </c>
      <c r="J6103" s="74">
        <v>2425</v>
      </c>
      <c r="K6103" s="73">
        <v>105.85</v>
      </c>
      <c r="L6103" s="75">
        <v>22.909777987718499</v>
      </c>
    </row>
    <row r="6104" spans="2:12" x14ac:dyDescent="0.2">
      <c r="B6104" s="71" t="s">
        <v>5278</v>
      </c>
      <c r="C6104" s="72" t="s">
        <v>5277</v>
      </c>
      <c r="D6104" s="72" t="s">
        <v>9177</v>
      </c>
      <c r="E6104" s="72" t="s">
        <v>10118</v>
      </c>
      <c r="F6104" s="72" t="s">
        <v>9983</v>
      </c>
      <c r="G6104" s="116">
        <v>220</v>
      </c>
      <c r="H6104" s="73">
        <v>19.21</v>
      </c>
      <c r="I6104" s="70">
        <v>11.4523685580427</v>
      </c>
      <c r="J6104" s="74">
        <v>210.8</v>
      </c>
      <c r="K6104" s="73">
        <v>18.37</v>
      </c>
      <c r="L6104" s="75">
        <v>11.4752313554709</v>
      </c>
    </row>
    <row r="6105" spans="2:12" x14ac:dyDescent="0.2">
      <c r="B6105" s="71" t="s">
        <v>5278</v>
      </c>
      <c r="C6105" s="72" t="s">
        <v>5277</v>
      </c>
      <c r="D6105" s="72" t="s">
        <v>7741</v>
      </c>
      <c r="E6105" s="72" t="s">
        <v>10118</v>
      </c>
      <c r="F6105" s="72" t="s">
        <v>9990</v>
      </c>
      <c r="G6105" s="116">
        <v>0</v>
      </c>
      <c r="H6105" s="73">
        <v>64.47</v>
      </c>
      <c r="I6105" s="70">
        <v>0</v>
      </c>
      <c r="J6105" s="74">
        <v>0</v>
      </c>
      <c r="K6105" s="73">
        <v>65.900000000000006</v>
      </c>
      <c r="L6105" s="75">
        <v>0</v>
      </c>
    </row>
    <row r="6106" spans="2:12" x14ac:dyDescent="0.2">
      <c r="B6106" s="71" t="s">
        <v>5278</v>
      </c>
      <c r="C6106" s="72" t="s">
        <v>5277</v>
      </c>
      <c r="D6106" s="72" t="s">
        <v>4055</v>
      </c>
      <c r="E6106" s="72" t="s">
        <v>10118</v>
      </c>
      <c r="F6106" s="72" t="s">
        <v>9983</v>
      </c>
      <c r="G6106" s="116">
        <v>136</v>
      </c>
      <c r="H6106" s="73">
        <v>21.04</v>
      </c>
      <c r="I6106" s="70">
        <v>6.4638783269962001</v>
      </c>
      <c r="J6106" s="74">
        <v>148.79</v>
      </c>
      <c r="K6106" s="73">
        <v>20.84</v>
      </c>
      <c r="L6106" s="75">
        <v>7.1396353166986604</v>
      </c>
    </row>
    <row r="6107" spans="2:12" x14ac:dyDescent="0.2">
      <c r="B6107" s="71" t="s">
        <v>5278</v>
      </c>
      <c r="C6107" s="72" t="s">
        <v>5277</v>
      </c>
      <c r="D6107" s="72" t="s">
        <v>9178</v>
      </c>
      <c r="E6107" s="72" t="s">
        <v>10118</v>
      </c>
      <c r="F6107" s="72" t="s">
        <v>9990</v>
      </c>
      <c r="G6107" s="116">
        <v>0</v>
      </c>
      <c r="H6107" s="73">
        <v>32.840000000000003</v>
      </c>
      <c r="I6107" s="70">
        <v>0</v>
      </c>
      <c r="J6107" s="74">
        <v>0</v>
      </c>
      <c r="K6107" s="73">
        <v>35.51</v>
      </c>
      <c r="L6107" s="75">
        <v>0</v>
      </c>
    </row>
    <row r="6108" spans="2:12" x14ac:dyDescent="0.2">
      <c r="B6108" s="71" t="s">
        <v>5278</v>
      </c>
      <c r="C6108" s="72" t="s">
        <v>5277</v>
      </c>
      <c r="D6108" s="72" t="s">
        <v>402</v>
      </c>
      <c r="E6108" s="72" t="s">
        <v>10118</v>
      </c>
      <c r="F6108" s="72" t="s">
        <v>9983</v>
      </c>
      <c r="G6108" s="116">
        <v>2646</v>
      </c>
      <c r="H6108" s="73">
        <v>129.69</v>
      </c>
      <c r="I6108" s="70">
        <v>20.402498265093701</v>
      </c>
      <c r="J6108" s="74">
        <v>2730</v>
      </c>
      <c r="K6108" s="73">
        <v>124.03</v>
      </c>
      <c r="L6108" s="75">
        <v>22.0108038377812</v>
      </c>
    </row>
    <row r="6109" spans="2:12" x14ac:dyDescent="0.2">
      <c r="B6109" s="71" t="s">
        <v>5278</v>
      </c>
      <c r="C6109" s="72" t="s">
        <v>5277</v>
      </c>
      <c r="D6109" s="72" t="s">
        <v>9179</v>
      </c>
      <c r="E6109" s="72" t="s">
        <v>10118</v>
      </c>
      <c r="F6109" s="72" t="s">
        <v>9990</v>
      </c>
      <c r="G6109" s="116">
        <v>0</v>
      </c>
      <c r="H6109" s="73">
        <v>7.07</v>
      </c>
      <c r="I6109" s="70">
        <v>0</v>
      </c>
      <c r="J6109" s="74">
        <v>0</v>
      </c>
      <c r="K6109" s="73">
        <v>7.27</v>
      </c>
      <c r="L6109" s="75">
        <v>0</v>
      </c>
    </row>
    <row r="6110" spans="2:12" x14ac:dyDescent="0.2">
      <c r="B6110" s="71" t="s">
        <v>5278</v>
      </c>
      <c r="C6110" s="72" t="s">
        <v>5277</v>
      </c>
      <c r="D6110" s="72" t="s">
        <v>403</v>
      </c>
      <c r="E6110" s="72" t="s">
        <v>10118</v>
      </c>
      <c r="F6110" s="72" t="s">
        <v>9983</v>
      </c>
      <c r="G6110" s="116">
        <v>824</v>
      </c>
      <c r="H6110" s="73">
        <v>52.73</v>
      </c>
      <c r="I6110" s="70">
        <v>15.626777925279701</v>
      </c>
      <c r="J6110" s="74">
        <v>384</v>
      </c>
      <c r="K6110" s="73">
        <v>53.07</v>
      </c>
      <c r="L6110" s="75">
        <v>7.2357263990955296</v>
      </c>
    </row>
    <row r="6111" spans="2:12" x14ac:dyDescent="0.2">
      <c r="B6111" s="71" t="s">
        <v>5278</v>
      </c>
      <c r="C6111" s="72" t="s">
        <v>5277</v>
      </c>
      <c r="D6111" s="72" t="s">
        <v>404</v>
      </c>
      <c r="E6111" s="72" t="s">
        <v>10118</v>
      </c>
      <c r="F6111" s="72" t="s">
        <v>9983</v>
      </c>
      <c r="G6111" s="116">
        <v>4421</v>
      </c>
      <c r="H6111" s="73">
        <v>105.11</v>
      </c>
      <c r="I6111" s="70">
        <v>42.060698316049901</v>
      </c>
      <c r="J6111" s="74">
        <v>4443</v>
      </c>
      <c r="K6111" s="73">
        <v>105.64</v>
      </c>
      <c r="L6111" s="75">
        <v>42.057932601287398</v>
      </c>
    </row>
    <row r="6112" spans="2:12" x14ac:dyDescent="0.2">
      <c r="B6112" s="71" t="s">
        <v>5278</v>
      </c>
      <c r="C6112" s="72" t="s">
        <v>5277</v>
      </c>
      <c r="D6112" s="72" t="s">
        <v>9180</v>
      </c>
      <c r="E6112" s="72" t="s">
        <v>10118</v>
      </c>
      <c r="F6112" s="72" t="s">
        <v>9983</v>
      </c>
      <c r="G6112" s="116">
        <v>0</v>
      </c>
      <c r="H6112" s="73">
        <v>31.91</v>
      </c>
      <c r="I6112" s="70">
        <v>0</v>
      </c>
      <c r="J6112" s="74">
        <v>600</v>
      </c>
      <c r="K6112" s="73">
        <v>31.77</v>
      </c>
      <c r="L6112" s="75">
        <v>18.885741265344699</v>
      </c>
    </row>
    <row r="6113" spans="2:12" x14ac:dyDescent="0.2">
      <c r="B6113" s="71" t="s">
        <v>5278</v>
      </c>
      <c r="C6113" s="72" t="s">
        <v>5277</v>
      </c>
      <c r="D6113" s="72" t="s">
        <v>4058</v>
      </c>
      <c r="E6113" s="72" t="s">
        <v>10118</v>
      </c>
      <c r="F6113" s="72" t="s">
        <v>9983</v>
      </c>
      <c r="G6113" s="116">
        <v>480</v>
      </c>
      <c r="H6113" s="73">
        <v>73.91</v>
      </c>
      <c r="I6113" s="70">
        <v>6.4943850629143602</v>
      </c>
      <c r="J6113" s="74">
        <v>554.09</v>
      </c>
      <c r="K6113" s="73">
        <v>77.61</v>
      </c>
      <c r="L6113" s="75">
        <v>7.1394150238371301</v>
      </c>
    </row>
    <row r="6114" spans="2:12" x14ac:dyDescent="0.2">
      <c r="B6114" s="71" t="s">
        <v>5278</v>
      </c>
      <c r="C6114" s="72" t="s">
        <v>5277</v>
      </c>
      <c r="D6114" s="72" t="s">
        <v>9181</v>
      </c>
      <c r="E6114" s="72" t="s">
        <v>10118</v>
      </c>
      <c r="F6114" s="72" t="s">
        <v>9990</v>
      </c>
      <c r="G6114" s="116">
        <v>0</v>
      </c>
      <c r="H6114" s="73">
        <v>71</v>
      </c>
      <c r="I6114" s="70">
        <v>0</v>
      </c>
      <c r="J6114" s="74">
        <v>0</v>
      </c>
      <c r="K6114" s="73">
        <v>71.83</v>
      </c>
      <c r="L6114" s="75">
        <v>0</v>
      </c>
    </row>
    <row r="6115" spans="2:12" x14ac:dyDescent="0.2">
      <c r="B6115" s="71" t="s">
        <v>5278</v>
      </c>
      <c r="C6115" s="72" t="s">
        <v>5277</v>
      </c>
      <c r="D6115" s="72" t="s">
        <v>4059</v>
      </c>
      <c r="E6115" s="72" t="s">
        <v>10118</v>
      </c>
      <c r="F6115" s="72" t="s">
        <v>9983</v>
      </c>
      <c r="G6115" s="116">
        <v>95</v>
      </c>
      <c r="H6115" s="73">
        <v>14.62</v>
      </c>
      <c r="I6115" s="70">
        <v>6.4979480164158696</v>
      </c>
      <c r="J6115" s="74">
        <v>104.45</v>
      </c>
      <c r="K6115" s="73">
        <v>14.63</v>
      </c>
      <c r="L6115" s="75">
        <v>7.1394395078605601</v>
      </c>
    </row>
    <row r="6116" spans="2:12" x14ac:dyDescent="0.2">
      <c r="B6116" s="71" t="s">
        <v>5278</v>
      </c>
      <c r="C6116" s="72" t="s">
        <v>5277</v>
      </c>
      <c r="D6116" s="72" t="s">
        <v>9182</v>
      </c>
      <c r="E6116" s="72" t="s">
        <v>10118</v>
      </c>
      <c r="F6116" s="72" t="s">
        <v>9990</v>
      </c>
      <c r="G6116" s="116">
        <v>0</v>
      </c>
      <c r="H6116" s="73">
        <v>63.45</v>
      </c>
      <c r="I6116" s="70">
        <v>0</v>
      </c>
      <c r="J6116" s="74">
        <v>0</v>
      </c>
      <c r="K6116" s="73">
        <v>65.55</v>
      </c>
      <c r="L6116" s="75">
        <v>0</v>
      </c>
    </row>
    <row r="6117" spans="2:12" x14ac:dyDescent="0.2">
      <c r="B6117" s="71" t="s">
        <v>5278</v>
      </c>
      <c r="C6117" s="72" t="s">
        <v>5277</v>
      </c>
      <c r="D6117" s="72" t="s">
        <v>4060</v>
      </c>
      <c r="E6117" s="72" t="s">
        <v>10118</v>
      </c>
      <c r="F6117" s="72" t="s">
        <v>9983</v>
      </c>
      <c r="G6117" s="116">
        <v>4057</v>
      </c>
      <c r="H6117" s="73">
        <v>254.56</v>
      </c>
      <c r="I6117" s="70">
        <v>15.937303582652399</v>
      </c>
      <c r="J6117" s="74">
        <v>4044</v>
      </c>
      <c r="K6117" s="73">
        <v>253.45</v>
      </c>
      <c r="L6117" s="75">
        <v>15.955809824423</v>
      </c>
    </row>
    <row r="6118" spans="2:12" x14ac:dyDescent="0.2">
      <c r="B6118" s="71" t="s">
        <v>5278</v>
      </c>
      <c r="C6118" s="72" t="s">
        <v>5277</v>
      </c>
      <c r="D6118" s="72" t="s">
        <v>4061</v>
      </c>
      <c r="E6118" s="72" t="s">
        <v>10118</v>
      </c>
      <c r="F6118" s="72" t="s">
        <v>9983</v>
      </c>
      <c r="G6118" s="116">
        <v>1483</v>
      </c>
      <c r="H6118" s="73">
        <v>93.38</v>
      </c>
      <c r="I6118" s="70">
        <v>15.881345041764799</v>
      </c>
      <c r="J6118" s="74">
        <v>1500</v>
      </c>
      <c r="K6118" s="73">
        <v>96.61</v>
      </c>
      <c r="L6118" s="75">
        <v>15.526343028672001</v>
      </c>
    </row>
    <row r="6119" spans="2:12" x14ac:dyDescent="0.2">
      <c r="B6119" s="71" t="s">
        <v>5278</v>
      </c>
      <c r="C6119" s="72" t="s">
        <v>5277</v>
      </c>
      <c r="D6119" s="72" t="s">
        <v>4062</v>
      </c>
      <c r="E6119" s="72" t="s">
        <v>10118</v>
      </c>
      <c r="F6119" s="72" t="s">
        <v>9983</v>
      </c>
      <c r="G6119" s="116">
        <v>5179</v>
      </c>
      <c r="H6119" s="73">
        <v>171.81</v>
      </c>
      <c r="I6119" s="70">
        <v>30.143763459635601</v>
      </c>
      <c r="J6119" s="74">
        <v>5200</v>
      </c>
      <c r="K6119" s="73">
        <v>172.59</v>
      </c>
      <c r="L6119" s="75">
        <v>30.1292079494756</v>
      </c>
    </row>
    <row r="6120" spans="2:12" x14ac:dyDescent="0.2">
      <c r="B6120" s="71" t="s">
        <v>5278</v>
      </c>
      <c r="C6120" s="72" t="s">
        <v>5277</v>
      </c>
      <c r="D6120" s="72" t="s">
        <v>4063</v>
      </c>
      <c r="E6120" s="72" t="s">
        <v>10118</v>
      </c>
      <c r="F6120" s="72" t="s">
        <v>9983</v>
      </c>
      <c r="G6120" s="116">
        <v>10798</v>
      </c>
      <c r="H6120" s="73">
        <v>491.9</v>
      </c>
      <c r="I6120" s="70">
        <v>21.951616182150801</v>
      </c>
      <c r="J6120" s="74">
        <v>10832.08</v>
      </c>
      <c r="K6120" s="73">
        <v>493.5</v>
      </c>
      <c r="L6120" s="75">
        <v>21.949503546099301</v>
      </c>
    </row>
    <row r="6121" spans="2:12" x14ac:dyDescent="0.2">
      <c r="B6121" s="71" t="s">
        <v>5278</v>
      </c>
      <c r="C6121" s="72" t="s">
        <v>5277</v>
      </c>
      <c r="D6121" s="72" t="s">
        <v>4064</v>
      </c>
      <c r="E6121" s="72" t="s">
        <v>10118</v>
      </c>
      <c r="F6121" s="72" t="s">
        <v>9983</v>
      </c>
      <c r="G6121" s="116">
        <v>2609</v>
      </c>
      <c r="H6121" s="73">
        <v>118.88</v>
      </c>
      <c r="I6121" s="70">
        <v>21.946500672947501</v>
      </c>
      <c r="J6121" s="74">
        <v>2581.92</v>
      </c>
      <c r="K6121" s="73">
        <v>117.63</v>
      </c>
      <c r="L6121" s="75">
        <v>21.949502677888301</v>
      </c>
    </row>
    <row r="6122" spans="2:12" x14ac:dyDescent="0.2">
      <c r="B6122" s="71" t="s">
        <v>5278</v>
      </c>
      <c r="C6122" s="72" t="s">
        <v>5277</v>
      </c>
      <c r="D6122" s="72" t="s">
        <v>4065</v>
      </c>
      <c r="E6122" s="72" t="s">
        <v>10118</v>
      </c>
      <c r="F6122" s="72" t="s">
        <v>9983</v>
      </c>
      <c r="G6122" s="116">
        <v>18806</v>
      </c>
      <c r="H6122" s="73">
        <v>1116.0899999999999</v>
      </c>
      <c r="I6122" s="70">
        <v>16.849895617736902</v>
      </c>
      <c r="J6122" s="74">
        <v>19506</v>
      </c>
      <c r="K6122" s="73">
        <v>1157.6400000000001</v>
      </c>
      <c r="L6122" s="75">
        <v>16.849797864621099</v>
      </c>
    </row>
    <row r="6123" spans="2:12" x14ac:dyDescent="0.2">
      <c r="B6123" s="71" t="s">
        <v>5278</v>
      </c>
      <c r="C6123" s="72" t="s">
        <v>5277</v>
      </c>
      <c r="D6123" s="72" t="s">
        <v>2360</v>
      </c>
      <c r="E6123" s="72" t="s">
        <v>10118</v>
      </c>
      <c r="F6123" s="72" t="s">
        <v>9990</v>
      </c>
      <c r="G6123" s="116">
        <v>0</v>
      </c>
      <c r="H6123" s="73">
        <v>53.47</v>
      </c>
      <c r="I6123" s="70">
        <v>0</v>
      </c>
      <c r="J6123" s="74">
        <v>0</v>
      </c>
      <c r="K6123" s="73">
        <v>55.01</v>
      </c>
      <c r="L6123" s="75">
        <v>0</v>
      </c>
    </row>
    <row r="6124" spans="2:12" x14ac:dyDescent="0.2">
      <c r="B6124" s="71" t="s">
        <v>5278</v>
      </c>
      <c r="C6124" s="72" t="s">
        <v>5277</v>
      </c>
      <c r="D6124" s="72" t="s">
        <v>4066</v>
      </c>
      <c r="E6124" s="72" t="s">
        <v>10118</v>
      </c>
      <c r="F6124" s="72" t="s">
        <v>9983</v>
      </c>
      <c r="G6124" s="116">
        <v>1657</v>
      </c>
      <c r="H6124" s="73">
        <v>144.53</v>
      </c>
      <c r="I6124" s="70">
        <v>11.464747803224199</v>
      </c>
      <c r="J6124" s="74">
        <v>1650.35</v>
      </c>
      <c r="K6124" s="73">
        <v>143.82</v>
      </c>
      <c r="L6124" s="75">
        <v>11.475107773605901</v>
      </c>
    </row>
    <row r="6125" spans="2:12" x14ac:dyDescent="0.2">
      <c r="B6125" s="71" t="s">
        <v>5278</v>
      </c>
      <c r="C6125" s="72" t="s">
        <v>5277</v>
      </c>
      <c r="D6125" s="72" t="s">
        <v>3115</v>
      </c>
      <c r="E6125" s="72" t="s">
        <v>10118</v>
      </c>
      <c r="F6125" s="72" t="s">
        <v>9983</v>
      </c>
      <c r="G6125" s="116">
        <v>2952</v>
      </c>
      <c r="H6125" s="73">
        <v>179.88</v>
      </c>
      <c r="I6125" s="70">
        <v>16.410940627084699</v>
      </c>
      <c r="J6125" s="74">
        <v>2876</v>
      </c>
      <c r="K6125" s="73">
        <v>180.53</v>
      </c>
      <c r="L6125" s="75">
        <v>15.9308702154767</v>
      </c>
    </row>
    <row r="6126" spans="2:12" x14ac:dyDescent="0.2">
      <c r="B6126" s="71" t="s">
        <v>5278</v>
      </c>
      <c r="C6126" s="72" t="s">
        <v>5277</v>
      </c>
      <c r="D6126" s="72" t="s">
        <v>4067</v>
      </c>
      <c r="E6126" s="72" t="s">
        <v>10118</v>
      </c>
      <c r="F6126" s="72" t="s">
        <v>9983</v>
      </c>
      <c r="G6126" s="116">
        <v>69</v>
      </c>
      <c r="H6126" s="73">
        <v>10.66</v>
      </c>
      <c r="I6126" s="70">
        <v>6.4727954971857402</v>
      </c>
      <c r="J6126" s="74">
        <v>80.39</v>
      </c>
      <c r="K6126" s="73">
        <v>11.26</v>
      </c>
      <c r="L6126" s="75">
        <v>7.1394316163410299</v>
      </c>
    </row>
    <row r="6127" spans="2:12" x14ac:dyDescent="0.2">
      <c r="B6127" s="71" t="s">
        <v>5278</v>
      </c>
      <c r="C6127" s="72" t="s">
        <v>5277</v>
      </c>
      <c r="D6127" s="72" t="s">
        <v>3447</v>
      </c>
      <c r="E6127" s="72" t="s">
        <v>10118</v>
      </c>
      <c r="F6127" s="72" t="s">
        <v>9990</v>
      </c>
      <c r="G6127" s="116">
        <v>0</v>
      </c>
      <c r="H6127" s="73">
        <v>30.24</v>
      </c>
      <c r="I6127" s="70">
        <v>0</v>
      </c>
      <c r="J6127" s="74">
        <v>0</v>
      </c>
      <c r="K6127" s="73">
        <v>27.89</v>
      </c>
      <c r="L6127" s="75">
        <v>0</v>
      </c>
    </row>
    <row r="6128" spans="2:12" x14ac:dyDescent="0.2">
      <c r="B6128" s="71" t="s">
        <v>5278</v>
      </c>
      <c r="C6128" s="72" t="s">
        <v>5277</v>
      </c>
      <c r="D6128" s="72" t="s">
        <v>1748</v>
      </c>
      <c r="E6128" s="72" t="s">
        <v>10118</v>
      </c>
      <c r="F6128" s="72" t="s">
        <v>9983</v>
      </c>
      <c r="G6128" s="116">
        <v>34780</v>
      </c>
      <c r="H6128" s="73">
        <v>904.74</v>
      </c>
      <c r="I6128" s="70">
        <v>38.441983332227998</v>
      </c>
      <c r="J6128" s="74">
        <v>36594</v>
      </c>
      <c r="K6128" s="73">
        <v>936.63</v>
      </c>
      <c r="L6128" s="75">
        <v>39.069856827135602</v>
      </c>
    </row>
    <row r="6129" spans="2:12" x14ac:dyDescent="0.2">
      <c r="B6129" s="71" t="s">
        <v>5278</v>
      </c>
      <c r="C6129" s="72" t="s">
        <v>5277</v>
      </c>
      <c r="D6129" s="72" t="s">
        <v>1749</v>
      </c>
      <c r="E6129" s="72" t="s">
        <v>10118</v>
      </c>
      <c r="F6129" s="72" t="s">
        <v>9983</v>
      </c>
      <c r="G6129" s="116">
        <v>682</v>
      </c>
      <c r="H6129" s="73">
        <v>51.17</v>
      </c>
      <c r="I6129" s="70">
        <v>13.328121946453001</v>
      </c>
      <c r="J6129" s="74">
        <v>679.88</v>
      </c>
      <c r="K6129" s="73">
        <v>50.62</v>
      </c>
      <c r="L6129" s="75">
        <v>13.4310549190043</v>
      </c>
    </row>
    <row r="6130" spans="2:12" x14ac:dyDescent="0.2">
      <c r="B6130" s="71" t="s">
        <v>5278</v>
      </c>
      <c r="C6130" s="72" t="s">
        <v>5277</v>
      </c>
      <c r="D6130" s="72" t="s">
        <v>1750</v>
      </c>
      <c r="E6130" s="72" t="s">
        <v>10118</v>
      </c>
      <c r="F6130" s="72" t="s">
        <v>9983</v>
      </c>
      <c r="G6130" s="116">
        <v>1766</v>
      </c>
      <c r="H6130" s="73">
        <v>113.87</v>
      </c>
      <c r="I6130" s="70">
        <v>15.508913673487299</v>
      </c>
      <c r="J6130" s="74">
        <v>1640.25</v>
      </c>
      <c r="K6130" s="73">
        <v>108.95</v>
      </c>
      <c r="L6130" s="75">
        <v>15.0550711335475</v>
      </c>
    </row>
    <row r="6131" spans="2:12" x14ac:dyDescent="0.2">
      <c r="B6131" s="71" t="s">
        <v>5278</v>
      </c>
      <c r="C6131" s="72" t="s">
        <v>5277</v>
      </c>
      <c r="D6131" s="72" t="s">
        <v>1751</v>
      </c>
      <c r="E6131" s="72" t="s">
        <v>10118</v>
      </c>
      <c r="F6131" s="72" t="s">
        <v>9983</v>
      </c>
      <c r="G6131" s="116">
        <v>1152</v>
      </c>
      <c r="H6131" s="73">
        <v>68.88</v>
      </c>
      <c r="I6131" s="70">
        <v>16.7247386759582</v>
      </c>
      <c r="J6131" s="74">
        <v>1342</v>
      </c>
      <c r="K6131" s="73">
        <v>68.3</v>
      </c>
      <c r="L6131" s="75">
        <v>19.648609077598799</v>
      </c>
    </row>
    <row r="6132" spans="2:12" x14ac:dyDescent="0.2">
      <c r="B6132" s="71" t="s">
        <v>5278</v>
      </c>
      <c r="C6132" s="72" t="s">
        <v>5277</v>
      </c>
      <c r="D6132" s="72" t="s">
        <v>1752</v>
      </c>
      <c r="E6132" s="72" t="s">
        <v>10118</v>
      </c>
      <c r="F6132" s="72" t="s">
        <v>9983</v>
      </c>
      <c r="G6132" s="116">
        <v>565</v>
      </c>
      <c r="H6132" s="73">
        <v>58.87</v>
      </c>
      <c r="I6132" s="70">
        <v>9.5974180397486002</v>
      </c>
      <c r="J6132" s="74">
        <v>604.46</v>
      </c>
      <c r="K6132" s="73">
        <v>63.18</v>
      </c>
      <c r="L6132" s="75">
        <v>9.5672681228236804</v>
      </c>
    </row>
    <row r="6133" spans="2:12" x14ac:dyDescent="0.2">
      <c r="B6133" s="71" t="s">
        <v>5278</v>
      </c>
      <c r="C6133" s="72" t="s">
        <v>5277</v>
      </c>
      <c r="D6133" s="72" t="s">
        <v>1753</v>
      </c>
      <c r="E6133" s="72" t="s">
        <v>10118</v>
      </c>
      <c r="F6133" s="72" t="s">
        <v>9983</v>
      </c>
      <c r="G6133" s="116">
        <v>993</v>
      </c>
      <c r="H6133" s="73">
        <v>208.97</v>
      </c>
      <c r="I6133" s="70">
        <v>4.7518782600373299</v>
      </c>
      <c r="J6133" s="74">
        <v>985</v>
      </c>
      <c r="K6133" s="73">
        <v>207.34</v>
      </c>
      <c r="L6133" s="75">
        <v>4.7506511044660904</v>
      </c>
    </row>
    <row r="6134" spans="2:12" x14ac:dyDescent="0.2">
      <c r="B6134" s="71" t="s">
        <v>5278</v>
      </c>
      <c r="C6134" s="72" t="s">
        <v>5277</v>
      </c>
      <c r="D6134" s="72" t="s">
        <v>9183</v>
      </c>
      <c r="E6134" s="72" t="s">
        <v>10118</v>
      </c>
      <c r="F6134" s="72" t="s">
        <v>9990</v>
      </c>
      <c r="G6134" s="116">
        <v>0</v>
      </c>
      <c r="H6134" s="73">
        <v>28.48</v>
      </c>
      <c r="I6134" s="70">
        <v>0</v>
      </c>
      <c r="J6134" s="74">
        <v>0</v>
      </c>
      <c r="K6134" s="73">
        <v>28.44</v>
      </c>
      <c r="L6134" s="75">
        <v>0</v>
      </c>
    </row>
    <row r="6135" spans="2:12" x14ac:dyDescent="0.2">
      <c r="B6135" s="71" t="s">
        <v>5278</v>
      </c>
      <c r="C6135" s="72" t="s">
        <v>5277</v>
      </c>
      <c r="D6135" s="72" t="s">
        <v>1754</v>
      </c>
      <c r="E6135" s="72" t="s">
        <v>10118</v>
      </c>
      <c r="F6135" s="72" t="s">
        <v>9983</v>
      </c>
      <c r="G6135" s="116">
        <v>8029</v>
      </c>
      <c r="H6135" s="73">
        <v>297.04000000000002</v>
      </c>
      <c r="I6135" s="70">
        <v>27.0300296256396</v>
      </c>
      <c r="J6135" s="74">
        <v>8038</v>
      </c>
      <c r="K6135" s="73">
        <v>297.38</v>
      </c>
      <c r="L6135" s="75">
        <v>27.0293900060529</v>
      </c>
    </row>
    <row r="6136" spans="2:12" x14ac:dyDescent="0.2">
      <c r="B6136" s="71" t="s">
        <v>5278</v>
      </c>
      <c r="C6136" s="72" t="s">
        <v>5277</v>
      </c>
      <c r="D6136" s="72" t="s">
        <v>1755</v>
      </c>
      <c r="E6136" s="72" t="s">
        <v>10118</v>
      </c>
      <c r="F6136" s="72" t="s">
        <v>9983</v>
      </c>
      <c r="G6136" s="116">
        <v>11250</v>
      </c>
      <c r="H6136" s="73">
        <v>366.49</v>
      </c>
      <c r="I6136" s="70">
        <v>30.696608365848999</v>
      </c>
      <c r="J6136" s="74">
        <v>10462</v>
      </c>
      <c r="K6136" s="73">
        <v>356.96</v>
      </c>
      <c r="L6136" s="75">
        <v>29.308606006275198</v>
      </c>
    </row>
    <row r="6137" spans="2:12" x14ac:dyDescent="0.2">
      <c r="B6137" s="71" t="s">
        <v>5278</v>
      </c>
      <c r="C6137" s="72" t="s">
        <v>5277</v>
      </c>
      <c r="D6137" s="72" t="s">
        <v>1756</v>
      </c>
      <c r="E6137" s="72" t="s">
        <v>10118</v>
      </c>
      <c r="F6137" s="72" t="s">
        <v>9983</v>
      </c>
      <c r="G6137" s="116">
        <v>8758</v>
      </c>
      <c r="H6137" s="73">
        <v>292.7</v>
      </c>
      <c r="I6137" s="70">
        <v>29.921421250427102</v>
      </c>
      <c r="J6137" s="74">
        <v>8868</v>
      </c>
      <c r="K6137" s="73">
        <v>298.41000000000003</v>
      </c>
      <c r="L6137" s="75">
        <v>29.7175027646527</v>
      </c>
    </row>
    <row r="6138" spans="2:12" x14ac:dyDescent="0.2">
      <c r="B6138" s="71" t="s">
        <v>5278</v>
      </c>
      <c r="C6138" s="72" t="s">
        <v>5277</v>
      </c>
      <c r="D6138" s="72" t="s">
        <v>6850</v>
      </c>
      <c r="E6138" s="72" t="s">
        <v>10118</v>
      </c>
      <c r="F6138" s="72" t="s">
        <v>9990</v>
      </c>
      <c r="G6138" s="116">
        <v>0</v>
      </c>
      <c r="H6138" s="73">
        <v>89.66</v>
      </c>
      <c r="I6138" s="70">
        <v>0</v>
      </c>
      <c r="J6138" s="74">
        <v>0</v>
      </c>
      <c r="K6138" s="73">
        <v>84.73</v>
      </c>
      <c r="L6138" s="75">
        <v>0</v>
      </c>
    </row>
    <row r="6139" spans="2:12" x14ac:dyDescent="0.2">
      <c r="B6139" s="71" t="s">
        <v>5278</v>
      </c>
      <c r="C6139" s="72" t="s">
        <v>5277</v>
      </c>
      <c r="D6139" s="72" t="s">
        <v>1757</v>
      </c>
      <c r="E6139" s="72" t="s">
        <v>10118</v>
      </c>
      <c r="F6139" s="72" t="s">
        <v>9983</v>
      </c>
      <c r="G6139" s="116">
        <v>1500</v>
      </c>
      <c r="H6139" s="73">
        <v>178.03</v>
      </c>
      <c r="I6139" s="70">
        <v>8.4255462562489498</v>
      </c>
      <c r="J6139" s="74">
        <v>1500</v>
      </c>
      <c r="K6139" s="73">
        <v>176.55</v>
      </c>
      <c r="L6139" s="75">
        <v>8.4961767204757894</v>
      </c>
    </row>
    <row r="6140" spans="2:12" x14ac:dyDescent="0.2">
      <c r="B6140" s="71" t="s">
        <v>5278</v>
      </c>
      <c r="C6140" s="72" t="s">
        <v>5277</v>
      </c>
      <c r="D6140" s="72" t="s">
        <v>7260</v>
      </c>
      <c r="E6140" s="72" t="s">
        <v>10118</v>
      </c>
      <c r="F6140" s="72" t="s">
        <v>9983</v>
      </c>
      <c r="G6140" s="116">
        <v>46</v>
      </c>
      <c r="H6140" s="73">
        <v>4.74</v>
      </c>
      <c r="I6140" s="70">
        <v>9.7046413502109701</v>
      </c>
      <c r="J6140" s="74">
        <v>45.54</v>
      </c>
      <c r="K6140" s="73">
        <v>4.76</v>
      </c>
      <c r="L6140" s="75">
        <v>9.5672268907563005</v>
      </c>
    </row>
    <row r="6141" spans="2:12" x14ac:dyDescent="0.2">
      <c r="B6141" s="71" t="s">
        <v>5278</v>
      </c>
      <c r="C6141" s="72" t="s">
        <v>5277</v>
      </c>
      <c r="D6141" s="72" t="s">
        <v>6814</v>
      </c>
      <c r="E6141" s="72" t="s">
        <v>10118</v>
      </c>
      <c r="F6141" s="72" t="s">
        <v>9983</v>
      </c>
      <c r="G6141" s="116">
        <v>659</v>
      </c>
      <c r="H6141" s="73">
        <v>54.52</v>
      </c>
      <c r="I6141" s="70">
        <v>12.0873074101247</v>
      </c>
      <c r="J6141" s="74">
        <v>889.72</v>
      </c>
      <c r="K6141" s="73">
        <v>53.3</v>
      </c>
      <c r="L6141" s="75">
        <v>16.692682926829299</v>
      </c>
    </row>
    <row r="6142" spans="2:12" x14ac:dyDescent="0.2">
      <c r="B6142" s="71" t="s">
        <v>5278</v>
      </c>
      <c r="C6142" s="72" t="s">
        <v>5277</v>
      </c>
      <c r="D6142" s="72" t="s">
        <v>1758</v>
      </c>
      <c r="E6142" s="72" t="s">
        <v>10118</v>
      </c>
      <c r="F6142" s="72" t="s">
        <v>9983</v>
      </c>
      <c r="G6142" s="116">
        <v>1243</v>
      </c>
      <c r="H6142" s="73">
        <v>152.84</v>
      </c>
      <c r="I6142" s="70">
        <v>8.1326877780685702</v>
      </c>
      <c r="J6142" s="74">
        <v>1343</v>
      </c>
      <c r="K6142" s="73">
        <v>154.30000000000001</v>
      </c>
      <c r="L6142" s="75">
        <v>8.7038237200259196</v>
      </c>
    </row>
    <row r="6143" spans="2:12" x14ac:dyDescent="0.2">
      <c r="B6143" s="71" t="s">
        <v>5278</v>
      </c>
      <c r="C6143" s="72" t="s">
        <v>5277</v>
      </c>
      <c r="D6143" s="72" t="s">
        <v>9184</v>
      </c>
      <c r="E6143" s="72" t="s">
        <v>10118</v>
      </c>
      <c r="F6143" s="72" t="s">
        <v>9990</v>
      </c>
      <c r="G6143" s="116">
        <v>0</v>
      </c>
      <c r="H6143" s="73">
        <v>22.61</v>
      </c>
      <c r="I6143" s="70">
        <v>0</v>
      </c>
      <c r="J6143" s="74">
        <v>0</v>
      </c>
      <c r="K6143" s="73">
        <v>22.82</v>
      </c>
      <c r="L6143" s="75">
        <v>0</v>
      </c>
    </row>
    <row r="6144" spans="2:12" x14ac:dyDescent="0.2">
      <c r="B6144" s="71" t="s">
        <v>5278</v>
      </c>
      <c r="C6144" s="72" t="s">
        <v>5277</v>
      </c>
      <c r="D6144" s="72" t="s">
        <v>1759</v>
      </c>
      <c r="E6144" s="72" t="s">
        <v>10118</v>
      </c>
      <c r="F6144" s="72" t="s">
        <v>9983</v>
      </c>
      <c r="G6144" s="116">
        <v>2961</v>
      </c>
      <c r="H6144" s="73">
        <v>157.72999999999999</v>
      </c>
      <c r="I6144" s="70">
        <v>18.7725860647943</v>
      </c>
      <c r="J6144" s="74">
        <v>2890</v>
      </c>
      <c r="K6144" s="73">
        <v>159.18</v>
      </c>
      <c r="L6144" s="75">
        <v>18.155547179293901</v>
      </c>
    </row>
    <row r="6145" spans="2:12" x14ac:dyDescent="0.2">
      <c r="B6145" s="71" t="s">
        <v>5278</v>
      </c>
      <c r="C6145" s="72" t="s">
        <v>5277</v>
      </c>
      <c r="D6145" s="72" t="s">
        <v>1760</v>
      </c>
      <c r="E6145" s="72" t="s">
        <v>10118</v>
      </c>
      <c r="F6145" s="72" t="s">
        <v>9983</v>
      </c>
      <c r="G6145" s="116">
        <v>2832</v>
      </c>
      <c r="H6145" s="73">
        <v>210.25</v>
      </c>
      <c r="I6145" s="70">
        <v>13.4696789536266</v>
      </c>
      <c r="J6145" s="74">
        <v>2907</v>
      </c>
      <c r="K6145" s="73">
        <v>212.44</v>
      </c>
      <c r="L6145" s="75">
        <v>13.6838636791565</v>
      </c>
    </row>
    <row r="6146" spans="2:12" x14ac:dyDescent="0.2">
      <c r="B6146" s="71" t="s">
        <v>5278</v>
      </c>
      <c r="C6146" s="72" t="s">
        <v>5277</v>
      </c>
      <c r="D6146" s="72" t="s">
        <v>1761</v>
      </c>
      <c r="E6146" s="72" t="s">
        <v>10118</v>
      </c>
      <c r="F6146" s="72" t="s">
        <v>9983</v>
      </c>
      <c r="G6146" s="116">
        <v>1624</v>
      </c>
      <c r="H6146" s="73">
        <v>91.34</v>
      </c>
      <c r="I6146" s="70">
        <v>17.7797241077294</v>
      </c>
      <c r="J6146" s="74">
        <v>1729.4</v>
      </c>
      <c r="K6146" s="73">
        <v>91.71</v>
      </c>
      <c r="L6146" s="75">
        <v>18.857267473558</v>
      </c>
    </row>
    <row r="6147" spans="2:12" x14ac:dyDescent="0.2">
      <c r="B6147" s="71" t="s">
        <v>5278</v>
      </c>
      <c r="C6147" s="72" t="s">
        <v>5277</v>
      </c>
      <c r="D6147" s="72" t="s">
        <v>1762</v>
      </c>
      <c r="E6147" s="72" t="s">
        <v>10118</v>
      </c>
      <c r="F6147" s="72" t="s">
        <v>9983</v>
      </c>
      <c r="G6147" s="116">
        <v>2676</v>
      </c>
      <c r="H6147" s="73">
        <v>91.77</v>
      </c>
      <c r="I6147" s="70">
        <v>29.1598561621445</v>
      </c>
      <c r="J6147" s="74">
        <v>3442</v>
      </c>
      <c r="K6147" s="73">
        <v>93.53</v>
      </c>
      <c r="L6147" s="75">
        <v>36.801026408638897</v>
      </c>
    </row>
    <row r="6148" spans="2:12" x14ac:dyDescent="0.2">
      <c r="B6148" s="71" t="s">
        <v>5278</v>
      </c>
      <c r="C6148" s="72" t="s">
        <v>5277</v>
      </c>
      <c r="D6148" s="72" t="s">
        <v>1763</v>
      </c>
      <c r="E6148" s="72" t="s">
        <v>10118</v>
      </c>
      <c r="F6148" s="72" t="s">
        <v>9983</v>
      </c>
      <c r="G6148" s="116">
        <v>4902</v>
      </c>
      <c r="H6148" s="73">
        <v>111.41</v>
      </c>
      <c r="I6148" s="70">
        <v>43.999640965802001</v>
      </c>
      <c r="J6148" s="74">
        <v>5105</v>
      </c>
      <c r="K6148" s="73">
        <v>111.53</v>
      </c>
      <c r="L6148" s="75">
        <v>45.772437909082797</v>
      </c>
    </row>
    <row r="6149" spans="2:12" x14ac:dyDescent="0.2">
      <c r="B6149" s="71" t="s">
        <v>5278</v>
      </c>
      <c r="C6149" s="72" t="s">
        <v>5277</v>
      </c>
      <c r="D6149" s="72" t="s">
        <v>1764</v>
      </c>
      <c r="E6149" s="72" t="s">
        <v>10118</v>
      </c>
      <c r="F6149" s="72" t="s">
        <v>9983</v>
      </c>
      <c r="G6149" s="116">
        <v>4500</v>
      </c>
      <c r="H6149" s="73">
        <v>176.57</v>
      </c>
      <c r="I6149" s="70">
        <v>25.485643087727201</v>
      </c>
      <c r="J6149" s="74">
        <v>4977</v>
      </c>
      <c r="K6149" s="73">
        <v>173.01</v>
      </c>
      <c r="L6149" s="75">
        <v>28.7671232876712</v>
      </c>
    </row>
    <row r="6150" spans="2:12" x14ac:dyDescent="0.2">
      <c r="B6150" s="71" t="s">
        <v>5278</v>
      </c>
      <c r="C6150" s="72" t="s">
        <v>5277</v>
      </c>
      <c r="D6150" s="72" t="s">
        <v>9185</v>
      </c>
      <c r="E6150" s="72" t="s">
        <v>10118</v>
      </c>
      <c r="F6150" s="72" t="s">
        <v>9990</v>
      </c>
      <c r="G6150" s="116">
        <v>0</v>
      </c>
      <c r="H6150" s="73">
        <v>366.11</v>
      </c>
      <c r="I6150" s="70">
        <v>0</v>
      </c>
      <c r="J6150" s="74">
        <v>0</v>
      </c>
      <c r="K6150" s="73">
        <v>367.97</v>
      </c>
      <c r="L6150" s="75">
        <v>0</v>
      </c>
    </row>
    <row r="6151" spans="2:12" x14ac:dyDescent="0.2">
      <c r="B6151" s="71" t="s">
        <v>5278</v>
      </c>
      <c r="C6151" s="72" t="s">
        <v>5277</v>
      </c>
      <c r="D6151" s="72" t="s">
        <v>1765</v>
      </c>
      <c r="E6151" s="72" t="s">
        <v>10118</v>
      </c>
      <c r="F6151" s="72" t="s">
        <v>9983</v>
      </c>
      <c r="G6151" s="116">
        <v>137809</v>
      </c>
      <c r="H6151" s="73">
        <v>2935.23</v>
      </c>
      <c r="I6151" s="70">
        <v>46.949983476592998</v>
      </c>
      <c r="J6151" s="74">
        <v>139349</v>
      </c>
      <c r="K6151" s="73">
        <v>2968.03</v>
      </c>
      <c r="L6151" s="75">
        <v>46.949997136147502</v>
      </c>
    </row>
    <row r="6152" spans="2:12" x14ac:dyDescent="0.2">
      <c r="B6152" s="71" t="s">
        <v>5278</v>
      </c>
      <c r="C6152" s="72" t="s">
        <v>5277</v>
      </c>
      <c r="D6152" s="72" t="s">
        <v>1766</v>
      </c>
      <c r="E6152" s="72" t="s">
        <v>10118</v>
      </c>
      <c r="F6152" s="72" t="s">
        <v>9983</v>
      </c>
      <c r="G6152" s="116">
        <v>12567</v>
      </c>
      <c r="H6152" s="73">
        <v>309.44</v>
      </c>
      <c r="I6152" s="70">
        <v>40.6120734229576</v>
      </c>
      <c r="J6152" s="74">
        <v>13320</v>
      </c>
      <c r="K6152" s="73">
        <v>316.22000000000003</v>
      </c>
      <c r="L6152" s="75">
        <v>42.122572892290201</v>
      </c>
    </row>
    <row r="6153" spans="2:12" x14ac:dyDescent="0.2">
      <c r="B6153" s="71" t="s">
        <v>5278</v>
      </c>
      <c r="C6153" s="72" t="s">
        <v>5277</v>
      </c>
      <c r="D6153" s="72" t="s">
        <v>4280</v>
      </c>
      <c r="E6153" s="72" t="s">
        <v>10118</v>
      </c>
      <c r="F6153" s="72" t="s">
        <v>9983</v>
      </c>
      <c r="G6153" s="116">
        <v>25000</v>
      </c>
      <c r="H6153" s="73">
        <v>871.69</v>
      </c>
      <c r="I6153" s="70">
        <v>28.6799206139797</v>
      </c>
      <c r="J6153" s="74">
        <v>23641</v>
      </c>
      <c r="K6153" s="73">
        <v>874.81</v>
      </c>
      <c r="L6153" s="75">
        <v>27.024153816257201</v>
      </c>
    </row>
    <row r="6154" spans="2:12" x14ac:dyDescent="0.2">
      <c r="B6154" s="71" t="s">
        <v>5278</v>
      </c>
      <c r="C6154" s="72" t="s">
        <v>5277</v>
      </c>
      <c r="D6154" s="72" t="s">
        <v>2405</v>
      </c>
      <c r="E6154" s="72" t="s">
        <v>10118</v>
      </c>
      <c r="F6154" s="72" t="s">
        <v>9983</v>
      </c>
      <c r="G6154" s="116">
        <v>4322</v>
      </c>
      <c r="H6154" s="73">
        <v>158.31</v>
      </c>
      <c r="I6154" s="70">
        <v>27.3008653906892</v>
      </c>
      <c r="J6154" s="74">
        <v>4893.45</v>
      </c>
      <c r="K6154" s="73">
        <v>157.26</v>
      </c>
      <c r="L6154" s="75">
        <v>31.1169400991988</v>
      </c>
    </row>
    <row r="6155" spans="2:12" x14ac:dyDescent="0.2">
      <c r="B6155" s="71" t="s">
        <v>5278</v>
      </c>
      <c r="C6155" s="72" t="s">
        <v>5277</v>
      </c>
      <c r="D6155" s="72" t="s">
        <v>2406</v>
      </c>
      <c r="E6155" s="72" t="s">
        <v>10118</v>
      </c>
      <c r="F6155" s="72" t="s">
        <v>9983</v>
      </c>
      <c r="G6155" s="116">
        <v>1195</v>
      </c>
      <c r="H6155" s="73">
        <v>82.77</v>
      </c>
      <c r="I6155" s="70">
        <v>14.4375981635858</v>
      </c>
      <c r="J6155" s="74">
        <v>1200</v>
      </c>
      <c r="K6155" s="73">
        <v>83.33</v>
      </c>
      <c r="L6155" s="75">
        <v>14.4005760230409</v>
      </c>
    </row>
    <row r="6156" spans="2:12" x14ac:dyDescent="0.2">
      <c r="B6156" s="71" t="s">
        <v>5278</v>
      </c>
      <c r="C6156" s="72" t="s">
        <v>5277</v>
      </c>
      <c r="D6156" s="72" t="s">
        <v>2198</v>
      </c>
      <c r="E6156" s="72" t="s">
        <v>10118</v>
      </c>
      <c r="F6156" s="72" t="s">
        <v>9983</v>
      </c>
      <c r="G6156" s="116">
        <v>1647</v>
      </c>
      <c r="H6156" s="73">
        <v>88.38</v>
      </c>
      <c r="I6156" s="70">
        <v>18.635437881873699</v>
      </c>
      <c r="J6156" s="74">
        <v>1123</v>
      </c>
      <c r="K6156" s="73">
        <v>86.1</v>
      </c>
      <c r="L6156" s="75">
        <v>13.0429732868757</v>
      </c>
    </row>
    <row r="6157" spans="2:12" x14ac:dyDescent="0.2">
      <c r="B6157" s="71" t="s">
        <v>5278</v>
      </c>
      <c r="C6157" s="72" t="s">
        <v>5277</v>
      </c>
      <c r="D6157" s="72" t="s">
        <v>4799</v>
      </c>
      <c r="E6157" s="72" t="s">
        <v>10118</v>
      </c>
      <c r="F6157" s="72" t="s">
        <v>9983</v>
      </c>
      <c r="G6157" s="116">
        <v>57</v>
      </c>
      <c r="H6157" s="73">
        <v>4.99</v>
      </c>
      <c r="I6157" s="70">
        <v>11.4228456913828</v>
      </c>
      <c r="J6157" s="74">
        <v>60.49</v>
      </c>
      <c r="K6157" s="73">
        <v>5.27</v>
      </c>
      <c r="L6157" s="75">
        <v>11.4781783681214</v>
      </c>
    </row>
    <row r="6158" spans="2:12" x14ac:dyDescent="0.2">
      <c r="B6158" s="71" t="s">
        <v>5278</v>
      </c>
      <c r="C6158" s="72" t="s">
        <v>5277</v>
      </c>
      <c r="D6158" s="72" t="s">
        <v>2407</v>
      </c>
      <c r="E6158" s="72" t="s">
        <v>10118</v>
      </c>
      <c r="F6158" s="72" t="s">
        <v>9983</v>
      </c>
      <c r="G6158" s="116">
        <v>586</v>
      </c>
      <c r="H6158" s="73">
        <v>61.07</v>
      </c>
      <c r="I6158" s="70">
        <v>9.5955460946454902</v>
      </c>
      <c r="J6158" s="74">
        <v>295</v>
      </c>
      <c r="K6158" s="73">
        <v>61.98</v>
      </c>
      <c r="L6158" s="75">
        <v>4.7595998709261096</v>
      </c>
    </row>
    <row r="6159" spans="2:12" x14ac:dyDescent="0.2">
      <c r="B6159" s="71" t="s">
        <v>5278</v>
      </c>
      <c r="C6159" s="72" t="s">
        <v>5277</v>
      </c>
      <c r="D6159" s="72" t="s">
        <v>2693</v>
      </c>
      <c r="E6159" s="72" t="s">
        <v>10118</v>
      </c>
      <c r="F6159" s="72" t="s">
        <v>9983</v>
      </c>
      <c r="G6159" s="116">
        <v>2072</v>
      </c>
      <c r="H6159" s="73">
        <v>80.48</v>
      </c>
      <c r="I6159" s="70">
        <v>25.7455268389662</v>
      </c>
      <c r="J6159" s="74">
        <v>2092.25</v>
      </c>
      <c r="K6159" s="73">
        <v>81.290000000000006</v>
      </c>
      <c r="L6159" s="75">
        <v>25.738098167056201</v>
      </c>
    </row>
    <row r="6160" spans="2:12" x14ac:dyDescent="0.2">
      <c r="B6160" s="71" t="s">
        <v>5278</v>
      </c>
      <c r="C6160" s="72" t="s">
        <v>5277</v>
      </c>
      <c r="D6160" s="72" t="s">
        <v>2408</v>
      </c>
      <c r="E6160" s="72" t="s">
        <v>10118</v>
      </c>
      <c r="F6160" s="72" t="s">
        <v>9983</v>
      </c>
      <c r="G6160" s="116">
        <v>1119</v>
      </c>
      <c r="H6160" s="73">
        <v>92.53</v>
      </c>
      <c r="I6160" s="70">
        <v>12.0933751215822</v>
      </c>
      <c r="J6160" s="74">
        <v>1585.31</v>
      </c>
      <c r="K6160" s="73">
        <v>94.97</v>
      </c>
      <c r="L6160" s="75">
        <v>16.6927450773929</v>
      </c>
    </row>
    <row r="6161" spans="2:12" x14ac:dyDescent="0.2">
      <c r="B6161" s="71" t="s">
        <v>5278</v>
      </c>
      <c r="C6161" s="72" t="s">
        <v>5277</v>
      </c>
      <c r="D6161" s="72" t="s">
        <v>2409</v>
      </c>
      <c r="E6161" s="72" t="s">
        <v>10118</v>
      </c>
      <c r="F6161" s="72" t="s">
        <v>9983</v>
      </c>
      <c r="G6161" s="116">
        <v>714</v>
      </c>
      <c r="H6161" s="73">
        <v>59.05</v>
      </c>
      <c r="I6161" s="70">
        <v>12.0914479254869</v>
      </c>
      <c r="J6161" s="74">
        <v>973.36</v>
      </c>
      <c r="K6161" s="73">
        <v>58.31</v>
      </c>
      <c r="L6161" s="75">
        <v>16.692848567998599</v>
      </c>
    </row>
    <row r="6162" spans="2:12" x14ac:dyDescent="0.2">
      <c r="B6162" s="71" t="s">
        <v>5278</v>
      </c>
      <c r="C6162" s="72" t="s">
        <v>5277</v>
      </c>
      <c r="D6162" s="72" t="s">
        <v>2410</v>
      </c>
      <c r="E6162" s="72" t="s">
        <v>10118</v>
      </c>
      <c r="F6162" s="72" t="s">
        <v>9983</v>
      </c>
      <c r="G6162" s="116">
        <v>2185</v>
      </c>
      <c r="H6162" s="73">
        <v>92.03</v>
      </c>
      <c r="I6162" s="70">
        <v>23.742257959361101</v>
      </c>
      <c r="J6162" s="74">
        <v>2200</v>
      </c>
      <c r="K6162" s="73">
        <v>93.68</v>
      </c>
      <c r="L6162" s="75">
        <v>23.484201537147701</v>
      </c>
    </row>
    <row r="6163" spans="2:12" x14ac:dyDescent="0.2">
      <c r="B6163" s="71" t="s">
        <v>5278</v>
      </c>
      <c r="C6163" s="72" t="s">
        <v>5277</v>
      </c>
      <c r="D6163" s="72" t="s">
        <v>6629</v>
      </c>
      <c r="E6163" s="72" t="s">
        <v>10118</v>
      </c>
      <c r="F6163" s="72" t="s">
        <v>9983</v>
      </c>
      <c r="G6163" s="116">
        <v>3500</v>
      </c>
      <c r="H6163" s="73">
        <v>123.5</v>
      </c>
      <c r="I6163" s="70">
        <v>28.340080971659901</v>
      </c>
      <c r="J6163" s="74">
        <v>4200</v>
      </c>
      <c r="K6163" s="73">
        <v>120.28</v>
      </c>
      <c r="L6163" s="75">
        <v>34.918523445294298</v>
      </c>
    </row>
    <row r="6164" spans="2:12" x14ac:dyDescent="0.2">
      <c r="B6164" s="71" t="s">
        <v>5278</v>
      </c>
      <c r="C6164" s="72" t="s">
        <v>5277</v>
      </c>
      <c r="D6164" s="72" t="s">
        <v>9186</v>
      </c>
      <c r="E6164" s="72" t="s">
        <v>10118</v>
      </c>
      <c r="F6164" s="72" t="s">
        <v>9990</v>
      </c>
      <c r="G6164" s="116">
        <v>0</v>
      </c>
      <c r="H6164" s="73">
        <v>31.55</v>
      </c>
      <c r="I6164" s="70">
        <v>0</v>
      </c>
      <c r="J6164" s="74">
        <v>0</v>
      </c>
      <c r="K6164" s="73">
        <v>31.57</v>
      </c>
      <c r="L6164" s="75">
        <v>0</v>
      </c>
    </row>
    <row r="6165" spans="2:12" x14ac:dyDescent="0.2">
      <c r="B6165" s="71" t="s">
        <v>5278</v>
      </c>
      <c r="C6165" s="72" t="s">
        <v>5277</v>
      </c>
      <c r="D6165" s="72" t="s">
        <v>9187</v>
      </c>
      <c r="E6165" s="72" t="s">
        <v>10118</v>
      </c>
      <c r="F6165" s="72" t="s">
        <v>9983</v>
      </c>
      <c r="G6165" s="116">
        <v>66</v>
      </c>
      <c r="H6165" s="73">
        <v>5.79</v>
      </c>
      <c r="I6165" s="70">
        <v>11.3989637305699</v>
      </c>
      <c r="J6165" s="74">
        <v>78.38</v>
      </c>
      <c r="K6165" s="73">
        <v>6.83</v>
      </c>
      <c r="L6165" s="75">
        <v>11.4758418740849</v>
      </c>
    </row>
    <row r="6166" spans="2:12" x14ac:dyDescent="0.2">
      <c r="B6166" s="71" t="s">
        <v>5278</v>
      </c>
      <c r="C6166" s="72" t="s">
        <v>5277</v>
      </c>
      <c r="D6166" s="72" t="s">
        <v>1774</v>
      </c>
      <c r="E6166" s="72" t="s">
        <v>10118</v>
      </c>
      <c r="F6166" s="72" t="s">
        <v>9983</v>
      </c>
      <c r="G6166" s="116">
        <v>907</v>
      </c>
      <c r="H6166" s="73">
        <v>68.59</v>
      </c>
      <c r="I6166" s="70">
        <v>13.223501968216899</v>
      </c>
      <c r="J6166" s="74">
        <v>663</v>
      </c>
      <c r="K6166" s="73">
        <v>69.09</v>
      </c>
      <c r="L6166" s="75">
        <v>9.5961788970907502</v>
      </c>
    </row>
    <row r="6167" spans="2:12" x14ac:dyDescent="0.2">
      <c r="B6167" s="71" t="s">
        <v>5278</v>
      </c>
      <c r="C6167" s="72" t="s">
        <v>5277</v>
      </c>
      <c r="D6167" s="72" t="s">
        <v>1775</v>
      </c>
      <c r="E6167" s="72" t="s">
        <v>10118</v>
      </c>
      <c r="F6167" s="72" t="s">
        <v>9983</v>
      </c>
      <c r="G6167" s="116">
        <v>34</v>
      </c>
      <c r="H6167" s="73">
        <v>5.26</v>
      </c>
      <c r="I6167" s="70">
        <v>6.4638783269962001</v>
      </c>
      <c r="J6167" s="74">
        <v>40.409999999999997</v>
      </c>
      <c r="K6167" s="73">
        <v>5.66</v>
      </c>
      <c r="L6167" s="75">
        <v>7.1395759717314498</v>
      </c>
    </row>
    <row r="6168" spans="2:12" x14ac:dyDescent="0.2">
      <c r="B6168" s="71" t="s">
        <v>5278</v>
      </c>
      <c r="C6168" s="72" t="s">
        <v>5277</v>
      </c>
      <c r="D6168" s="72" t="s">
        <v>9188</v>
      </c>
      <c r="E6168" s="72" t="s">
        <v>10118</v>
      </c>
      <c r="F6168" s="72" t="s">
        <v>9990</v>
      </c>
      <c r="G6168" s="116">
        <v>0</v>
      </c>
      <c r="H6168" s="73">
        <v>21.52</v>
      </c>
      <c r="I6168" s="70">
        <v>0</v>
      </c>
      <c r="J6168" s="74">
        <v>0</v>
      </c>
      <c r="K6168" s="73">
        <v>23.14</v>
      </c>
      <c r="L6168" s="75">
        <v>0</v>
      </c>
    </row>
    <row r="6169" spans="2:12" x14ac:dyDescent="0.2">
      <c r="B6169" s="71" t="s">
        <v>5278</v>
      </c>
      <c r="C6169" s="72" t="s">
        <v>5277</v>
      </c>
      <c r="D6169" s="72" t="s">
        <v>9189</v>
      </c>
      <c r="E6169" s="72" t="s">
        <v>10118</v>
      </c>
      <c r="F6169" s="72" t="s">
        <v>9990</v>
      </c>
      <c r="G6169" s="116">
        <v>0</v>
      </c>
      <c r="H6169" s="73">
        <v>38.630000000000003</v>
      </c>
      <c r="I6169" s="70">
        <v>0</v>
      </c>
      <c r="J6169" s="74">
        <v>0</v>
      </c>
      <c r="K6169" s="73">
        <v>40.909999999999997</v>
      </c>
      <c r="L6169" s="75">
        <v>0</v>
      </c>
    </row>
    <row r="6170" spans="2:12" x14ac:dyDescent="0.2">
      <c r="B6170" s="71" t="s">
        <v>5278</v>
      </c>
      <c r="C6170" s="72" t="s">
        <v>5277</v>
      </c>
      <c r="D6170" s="72" t="s">
        <v>1776</v>
      </c>
      <c r="E6170" s="72" t="s">
        <v>10118</v>
      </c>
      <c r="F6170" s="72" t="s">
        <v>9983</v>
      </c>
      <c r="G6170" s="116">
        <v>2400</v>
      </c>
      <c r="H6170" s="73">
        <v>173.56</v>
      </c>
      <c r="I6170" s="70">
        <v>13.8280709840977</v>
      </c>
      <c r="J6170" s="74">
        <v>2194.8000000000002</v>
      </c>
      <c r="K6170" s="73">
        <v>172.63</v>
      </c>
      <c r="L6170" s="75">
        <v>12.7138967734461</v>
      </c>
    </row>
    <row r="6171" spans="2:12" x14ac:dyDescent="0.2">
      <c r="B6171" s="71" t="s">
        <v>5278</v>
      </c>
      <c r="C6171" s="72" t="s">
        <v>5277</v>
      </c>
      <c r="D6171" s="72" t="s">
        <v>9190</v>
      </c>
      <c r="E6171" s="72" t="s">
        <v>10118</v>
      </c>
      <c r="F6171" s="72" t="s">
        <v>9990</v>
      </c>
      <c r="G6171" s="116">
        <v>0</v>
      </c>
      <c r="H6171" s="73">
        <v>57.57</v>
      </c>
      <c r="I6171" s="70">
        <v>0</v>
      </c>
      <c r="J6171" s="74">
        <v>0</v>
      </c>
      <c r="K6171" s="73">
        <v>57.37</v>
      </c>
      <c r="L6171" s="75">
        <v>0</v>
      </c>
    </row>
    <row r="6172" spans="2:12" x14ac:dyDescent="0.2">
      <c r="B6172" s="71" t="s">
        <v>5280</v>
      </c>
      <c r="C6172" s="72" t="s">
        <v>5279</v>
      </c>
      <c r="D6172" s="72" t="s">
        <v>1777</v>
      </c>
      <c r="E6172" s="72" t="s">
        <v>10118</v>
      </c>
      <c r="F6172" s="72" t="s">
        <v>9983</v>
      </c>
      <c r="G6172" s="116">
        <v>48977</v>
      </c>
      <c r="H6172" s="73">
        <v>1154.9000000000001</v>
      </c>
      <c r="I6172" s="70">
        <v>42.408000692700703</v>
      </c>
      <c r="J6172" s="74">
        <v>53146</v>
      </c>
      <c r="K6172" s="73">
        <v>1173.4000000000001</v>
      </c>
      <c r="L6172" s="75">
        <v>45.292312936765001</v>
      </c>
    </row>
    <row r="6173" spans="2:12" x14ac:dyDescent="0.2">
      <c r="B6173" s="71" t="s">
        <v>5280</v>
      </c>
      <c r="C6173" s="72" t="s">
        <v>5279</v>
      </c>
      <c r="D6173" s="72" t="s">
        <v>1778</v>
      </c>
      <c r="E6173" s="72" t="s">
        <v>10118</v>
      </c>
      <c r="F6173" s="72" t="s">
        <v>9983</v>
      </c>
      <c r="G6173" s="116">
        <v>34414</v>
      </c>
      <c r="H6173" s="73">
        <v>583.5</v>
      </c>
      <c r="I6173" s="70">
        <v>58.978577549271598</v>
      </c>
      <c r="J6173" s="74">
        <v>35099</v>
      </c>
      <c r="K6173" s="73">
        <v>591.29999999999995</v>
      </c>
      <c r="L6173" s="75">
        <v>59.359039404701498</v>
      </c>
    </row>
    <row r="6174" spans="2:12" x14ac:dyDescent="0.2">
      <c r="B6174" s="71" t="s">
        <v>5280</v>
      </c>
      <c r="C6174" s="72" t="s">
        <v>5279</v>
      </c>
      <c r="D6174" s="72" t="s">
        <v>1779</v>
      </c>
      <c r="E6174" s="72" t="s">
        <v>10118</v>
      </c>
      <c r="F6174" s="72" t="s">
        <v>9983</v>
      </c>
      <c r="G6174" s="116">
        <v>29582</v>
      </c>
      <c r="H6174" s="73">
        <v>496.8</v>
      </c>
      <c r="I6174" s="70">
        <v>59.545088566827701</v>
      </c>
      <c r="J6174" s="74">
        <v>31019</v>
      </c>
      <c r="K6174" s="73">
        <v>509.4</v>
      </c>
      <c r="L6174" s="75">
        <v>60.893207695327803</v>
      </c>
    </row>
    <row r="6175" spans="2:12" x14ac:dyDescent="0.2">
      <c r="B6175" s="71" t="s">
        <v>5280</v>
      </c>
      <c r="C6175" s="72" t="s">
        <v>5279</v>
      </c>
      <c r="D6175" s="72" t="s">
        <v>1780</v>
      </c>
      <c r="E6175" s="72" t="s">
        <v>10118</v>
      </c>
      <c r="F6175" s="72" t="s">
        <v>9983</v>
      </c>
      <c r="G6175" s="116">
        <v>2390</v>
      </c>
      <c r="H6175" s="73">
        <v>59.2</v>
      </c>
      <c r="I6175" s="70">
        <v>40.3716216216216</v>
      </c>
      <c r="J6175" s="74">
        <v>2438</v>
      </c>
      <c r="K6175" s="73">
        <v>69.8</v>
      </c>
      <c r="L6175" s="75">
        <v>34.928366762177703</v>
      </c>
    </row>
    <row r="6176" spans="2:12" x14ac:dyDescent="0.2">
      <c r="B6176" s="71" t="s">
        <v>5280</v>
      </c>
      <c r="C6176" s="72" t="s">
        <v>5279</v>
      </c>
      <c r="D6176" s="72" t="s">
        <v>1781</v>
      </c>
      <c r="E6176" s="72" t="s">
        <v>10118</v>
      </c>
      <c r="F6176" s="72" t="s">
        <v>9983</v>
      </c>
      <c r="G6176" s="116">
        <v>55018</v>
      </c>
      <c r="H6176" s="73">
        <v>1774.9</v>
      </c>
      <c r="I6176" s="70">
        <v>30.997802693109499</v>
      </c>
      <c r="J6176" s="74">
        <v>55018</v>
      </c>
      <c r="K6176" s="73">
        <v>1813.6</v>
      </c>
      <c r="L6176" s="75">
        <v>30.336347595941799</v>
      </c>
    </row>
    <row r="6177" spans="2:12" x14ac:dyDescent="0.2">
      <c r="B6177" s="71" t="s">
        <v>5280</v>
      </c>
      <c r="C6177" s="72" t="s">
        <v>5279</v>
      </c>
      <c r="D6177" s="72" t="s">
        <v>1782</v>
      </c>
      <c r="E6177" s="72" t="s">
        <v>10118</v>
      </c>
      <c r="F6177" s="72" t="s">
        <v>9983</v>
      </c>
      <c r="G6177" s="116">
        <v>141589</v>
      </c>
      <c r="H6177" s="73">
        <v>4341.8999999999996</v>
      </c>
      <c r="I6177" s="70">
        <v>32.609917317303498</v>
      </c>
      <c r="J6177" s="74">
        <v>154315</v>
      </c>
      <c r="K6177" s="73">
        <v>4553.3999999999996</v>
      </c>
      <c r="L6177" s="75">
        <v>33.890060174814401</v>
      </c>
    </row>
    <row r="6178" spans="2:12" x14ac:dyDescent="0.2">
      <c r="B6178" s="71" t="s">
        <v>5280</v>
      </c>
      <c r="C6178" s="72" t="s">
        <v>5279</v>
      </c>
      <c r="D6178" s="72" t="s">
        <v>1783</v>
      </c>
      <c r="E6178" s="72" t="s">
        <v>10118</v>
      </c>
      <c r="F6178" s="72" t="s">
        <v>9983</v>
      </c>
      <c r="G6178" s="116">
        <v>229487</v>
      </c>
      <c r="H6178" s="73">
        <v>3626.1</v>
      </c>
      <c r="I6178" s="70">
        <v>63.287554121508002</v>
      </c>
      <c r="J6178" s="74">
        <v>229000</v>
      </c>
      <c r="K6178" s="73">
        <v>3717.3</v>
      </c>
      <c r="L6178" s="75">
        <v>61.603852258359602</v>
      </c>
    </row>
    <row r="6179" spans="2:12" x14ac:dyDescent="0.2">
      <c r="B6179" s="71" t="s">
        <v>5280</v>
      </c>
      <c r="C6179" s="72" t="s">
        <v>5279</v>
      </c>
      <c r="D6179" s="72" t="s">
        <v>1784</v>
      </c>
      <c r="E6179" s="72" t="s">
        <v>10118</v>
      </c>
      <c r="F6179" s="72" t="s">
        <v>9983</v>
      </c>
      <c r="G6179" s="116">
        <v>107329</v>
      </c>
      <c r="H6179" s="73">
        <v>2159.3000000000002</v>
      </c>
      <c r="I6179" s="70">
        <v>49.705460102811102</v>
      </c>
      <c r="J6179" s="74">
        <v>116566</v>
      </c>
      <c r="K6179" s="73">
        <v>2227.5</v>
      </c>
      <c r="L6179" s="75">
        <v>52.330415263748598</v>
      </c>
    </row>
    <row r="6180" spans="2:12" x14ac:dyDescent="0.2">
      <c r="B6180" s="71" t="s">
        <v>5280</v>
      </c>
      <c r="C6180" s="72" t="s">
        <v>5279</v>
      </c>
      <c r="D6180" s="72" t="s">
        <v>1785</v>
      </c>
      <c r="E6180" s="72" t="s">
        <v>10118</v>
      </c>
      <c r="F6180" s="72" t="s">
        <v>9983</v>
      </c>
      <c r="G6180" s="116">
        <v>3965</v>
      </c>
      <c r="H6180" s="73">
        <v>98.8</v>
      </c>
      <c r="I6180" s="70">
        <v>40.131578947368403</v>
      </c>
      <c r="J6180" s="74">
        <v>4208</v>
      </c>
      <c r="K6180" s="73">
        <v>103</v>
      </c>
      <c r="L6180" s="75">
        <v>40.854368932038803</v>
      </c>
    </row>
    <row r="6181" spans="2:12" x14ac:dyDescent="0.2">
      <c r="B6181" s="71" t="s">
        <v>5280</v>
      </c>
      <c r="C6181" s="72" t="s">
        <v>5279</v>
      </c>
      <c r="D6181" s="72" t="s">
        <v>1786</v>
      </c>
      <c r="E6181" s="72" t="s">
        <v>10118</v>
      </c>
      <c r="F6181" s="72" t="s">
        <v>9983</v>
      </c>
      <c r="G6181" s="116">
        <v>18831</v>
      </c>
      <c r="H6181" s="73">
        <v>420.4</v>
      </c>
      <c r="I6181" s="70">
        <v>44.793054234062801</v>
      </c>
      <c r="J6181" s="74">
        <v>18928</v>
      </c>
      <c r="K6181" s="73">
        <v>422.6</v>
      </c>
      <c r="L6181" s="75">
        <v>44.789398958826297</v>
      </c>
    </row>
    <row r="6182" spans="2:12" x14ac:dyDescent="0.2">
      <c r="B6182" s="71" t="s">
        <v>5280</v>
      </c>
      <c r="C6182" s="72" t="s">
        <v>5279</v>
      </c>
      <c r="D6182" s="72" t="s">
        <v>1787</v>
      </c>
      <c r="E6182" s="72" t="s">
        <v>10118</v>
      </c>
      <c r="F6182" s="72" t="s">
        <v>9983</v>
      </c>
      <c r="G6182" s="116">
        <v>363690</v>
      </c>
      <c r="H6182" s="73">
        <v>11743.3</v>
      </c>
      <c r="I6182" s="70">
        <v>30.969999914845101</v>
      </c>
      <c r="J6182" s="74">
        <v>365989</v>
      </c>
      <c r="K6182" s="73">
        <v>12046.3</v>
      </c>
      <c r="L6182" s="75">
        <v>30.3818599902045</v>
      </c>
    </row>
    <row r="6183" spans="2:12" x14ac:dyDescent="0.2">
      <c r="B6183" s="71" t="s">
        <v>5280</v>
      </c>
      <c r="C6183" s="72" t="s">
        <v>5279</v>
      </c>
      <c r="D6183" s="72" t="s">
        <v>5279</v>
      </c>
      <c r="E6183" s="72" t="s">
        <v>10118</v>
      </c>
      <c r="F6183" s="72" t="s">
        <v>9983</v>
      </c>
      <c r="G6183" s="116">
        <v>103226</v>
      </c>
      <c r="H6183" s="73">
        <v>2583.9</v>
      </c>
      <c r="I6183" s="70">
        <v>39.949688455435599</v>
      </c>
      <c r="J6183" s="74">
        <v>114370</v>
      </c>
      <c r="K6183" s="73">
        <v>2724.9</v>
      </c>
      <c r="L6183" s="75">
        <v>41.972182465411599</v>
      </c>
    </row>
    <row r="6184" spans="2:12" x14ac:dyDescent="0.2">
      <c r="B6184" s="71" t="s">
        <v>5280</v>
      </c>
      <c r="C6184" s="72" t="s">
        <v>5279</v>
      </c>
      <c r="D6184" s="72" t="s">
        <v>1788</v>
      </c>
      <c r="E6184" s="72" t="s">
        <v>10118</v>
      </c>
      <c r="F6184" s="72" t="s">
        <v>9983</v>
      </c>
      <c r="G6184" s="116">
        <v>21892</v>
      </c>
      <c r="H6184" s="73">
        <v>216.9</v>
      </c>
      <c r="I6184" s="70">
        <v>100.931304748732</v>
      </c>
      <c r="J6184" s="74">
        <v>23347</v>
      </c>
      <c r="K6184" s="73">
        <v>221.1</v>
      </c>
      <c r="L6184" s="75">
        <v>105.594753505201</v>
      </c>
    </row>
    <row r="6185" spans="2:12" x14ac:dyDescent="0.2">
      <c r="B6185" s="71" t="s">
        <v>5280</v>
      </c>
      <c r="C6185" s="72" t="s">
        <v>5279</v>
      </c>
      <c r="D6185" s="72" t="s">
        <v>6989</v>
      </c>
      <c r="E6185" s="72" t="s">
        <v>10118</v>
      </c>
      <c r="F6185" s="72" t="s">
        <v>9983</v>
      </c>
      <c r="G6185" s="116">
        <v>5781</v>
      </c>
      <c r="H6185" s="73">
        <v>53.3</v>
      </c>
      <c r="I6185" s="70">
        <v>108.461538461538</v>
      </c>
      <c r="J6185" s="74">
        <v>5799</v>
      </c>
      <c r="K6185" s="73">
        <v>52.6</v>
      </c>
      <c r="L6185" s="75">
        <v>110.24714828897299</v>
      </c>
    </row>
    <row r="6186" spans="2:12" x14ac:dyDescent="0.2">
      <c r="B6186" s="71" t="s">
        <v>5282</v>
      </c>
      <c r="C6186" s="72" t="s">
        <v>5281</v>
      </c>
      <c r="D6186" s="72" t="s">
        <v>1789</v>
      </c>
      <c r="E6186" s="72" t="s">
        <v>10118</v>
      </c>
      <c r="F6186" s="72" t="s">
        <v>9983</v>
      </c>
      <c r="G6186" s="116">
        <v>46572</v>
      </c>
      <c r="H6186" s="73">
        <v>2024</v>
      </c>
      <c r="I6186" s="70">
        <v>23.009881422924899</v>
      </c>
      <c r="J6186" s="74">
        <v>47432</v>
      </c>
      <c r="K6186" s="73">
        <v>2061</v>
      </c>
      <c r="L6186" s="75">
        <v>23.0140708393984</v>
      </c>
    </row>
    <row r="6187" spans="2:12" x14ac:dyDescent="0.2">
      <c r="B6187" s="71" t="s">
        <v>5284</v>
      </c>
      <c r="C6187" s="72" t="s">
        <v>5283</v>
      </c>
      <c r="D6187" s="72" t="s">
        <v>4297</v>
      </c>
      <c r="E6187" s="72" t="s">
        <v>10118</v>
      </c>
      <c r="F6187" s="72" t="s">
        <v>9983</v>
      </c>
      <c r="G6187" s="116">
        <v>7000</v>
      </c>
      <c r="H6187" s="73">
        <v>184.29</v>
      </c>
      <c r="I6187" s="70">
        <v>37.983612784198797</v>
      </c>
      <c r="J6187" s="74">
        <v>8226</v>
      </c>
      <c r="K6187" s="73">
        <v>185.67</v>
      </c>
      <c r="L6187" s="75">
        <v>44.304411051866197</v>
      </c>
    </row>
    <row r="6188" spans="2:12" x14ac:dyDescent="0.2">
      <c r="B6188" s="71" t="s">
        <v>5284</v>
      </c>
      <c r="C6188" s="72" t="s">
        <v>5283</v>
      </c>
      <c r="D6188" s="72" t="s">
        <v>4103</v>
      </c>
      <c r="E6188" s="72" t="s">
        <v>10118</v>
      </c>
      <c r="F6188" s="72" t="s">
        <v>9983</v>
      </c>
      <c r="G6188" s="116">
        <v>218500</v>
      </c>
      <c r="H6188" s="73">
        <v>2534.8000000000002</v>
      </c>
      <c r="I6188" s="70">
        <v>86.200094682026204</v>
      </c>
      <c r="J6188" s="74">
        <v>240000</v>
      </c>
      <c r="K6188" s="73">
        <v>2553.42</v>
      </c>
      <c r="L6188" s="75">
        <v>93.991587752896095</v>
      </c>
    </row>
    <row r="6189" spans="2:12" x14ac:dyDescent="0.2">
      <c r="B6189" s="71" t="s">
        <v>5284</v>
      </c>
      <c r="C6189" s="72" t="s">
        <v>5283</v>
      </c>
      <c r="D6189" s="72" t="s">
        <v>4104</v>
      </c>
      <c r="E6189" s="72" t="s">
        <v>10118</v>
      </c>
      <c r="F6189" s="72" t="s">
        <v>9983</v>
      </c>
      <c r="G6189" s="116">
        <v>20000</v>
      </c>
      <c r="H6189" s="73">
        <v>508.56</v>
      </c>
      <c r="I6189" s="70">
        <v>39.326726443290902</v>
      </c>
      <c r="J6189" s="74">
        <v>21000</v>
      </c>
      <c r="K6189" s="73">
        <v>511.61</v>
      </c>
      <c r="L6189" s="75">
        <v>41.0468911866461</v>
      </c>
    </row>
    <row r="6190" spans="2:12" x14ac:dyDescent="0.2">
      <c r="B6190" s="71" t="s">
        <v>5284</v>
      </c>
      <c r="C6190" s="72" t="s">
        <v>5283</v>
      </c>
      <c r="D6190" s="72" t="s">
        <v>4298</v>
      </c>
      <c r="E6190" s="72" t="s">
        <v>10118</v>
      </c>
      <c r="F6190" s="72" t="s">
        <v>10122</v>
      </c>
      <c r="G6190" s="116">
        <v>9110</v>
      </c>
      <c r="H6190" s="73">
        <v>15394.5</v>
      </c>
      <c r="I6190" s="70">
        <v>0.59</v>
      </c>
      <c r="J6190" s="74">
        <v>9090</v>
      </c>
      <c r="K6190" s="73">
        <v>15521.83</v>
      </c>
      <c r="L6190" s="75">
        <v>0.58562682364128504</v>
      </c>
    </row>
    <row r="6191" spans="2:12" x14ac:dyDescent="0.2">
      <c r="B6191" s="71" t="s">
        <v>5284</v>
      </c>
      <c r="C6191" s="72" t="s">
        <v>5283</v>
      </c>
      <c r="D6191" s="72" t="s">
        <v>4105</v>
      </c>
      <c r="E6191" s="72" t="s">
        <v>10118</v>
      </c>
      <c r="F6191" s="72" t="s">
        <v>9983</v>
      </c>
      <c r="G6191" s="116">
        <v>8825</v>
      </c>
      <c r="H6191" s="73">
        <v>142.83000000000001</v>
      </c>
      <c r="I6191" s="70">
        <v>61.786739480501303</v>
      </c>
      <c r="J6191" s="74">
        <v>8825</v>
      </c>
      <c r="K6191" s="73">
        <v>143.71</v>
      </c>
      <c r="L6191" s="75">
        <v>61.4083919003549</v>
      </c>
    </row>
    <row r="6192" spans="2:12" x14ac:dyDescent="0.2">
      <c r="B6192" s="71" t="s">
        <v>5284</v>
      </c>
      <c r="C6192" s="72" t="s">
        <v>5283</v>
      </c>
      <c r="D6192" s="72" t="s">
        <v>4106</v>
      </c>
      <c r="E6192" s="72" t="s">
        <v>10118</v>
      </c>
      <c r="F6192" s="72" t="s">
        <v>9983</v>
      </c>
      <c r="G6192" s="116">
        <v>19990</v>
      </c>
      <c r="H6192" s="73">
        <v>798.15</v>
      </c>
      <c r="I6192" s="70">
        <v>25.0454175280336</v>
      </c>
      <c r="J6192" s="74">
        <v>21500</v>
      </c>
      <c r="K6192" s="73">
        <v>815.48</v>
      </c>
      <c r="L6192" s="75">
        <v>26.364840339432</v>
      </c>
    </row>
    <row r="6193" spans="2:12" x14ac:dyDescent="0.2">
      <c r="B6193" s="71" t="s">
        <v>5284</v>
      </c>
      <c r="C6193" s="72" t="s">
        <v>5283</v>
      </c>
      <c r="D6193" s="72" t="s">
        <v>4107</v>
      </c>
      <c r="E6193" s="72" t="s">
        <v>10118</v>
      </c>
      <c r="F6193" s="72" t="s">
        <v>9983</v>
      </c>
      <c r="G6193" s="116">
        <v>5724</v>
      </c>
      <c r="H6193" s="73">
        <v>193.95</v>
      </c>
      <c r="I6193" s="70">
        <v>29.512761020881701</v>
      </c>
      <c r="J6193" s="74">
        <v>7000</v>
      </c>
      <c r="K6193" s="73">
        <v>193.55</v>
      </c>
      <c r="L6193" s="75">
        <v>36.166365280289298</v>
      </c>
    </row>
    <row r="6194" spans="2:12" x14ac:dyDescent="0.2">
      <c r="B6194" s="71" t="s">
        <v>5284</v>
      </c>
      <c r="C6194" s="72" t="s">
        <v>5283</v>
      </c>
      <c r="D6194" s="72" t="s">
        <v>4108</v>
      </c>
      <c r="E6194" s="72" t="s">
        <v>10118</v>
      </c>
      <c r="F6194" s="72" t="s">
        <v>9983</v>
      </c>
      <c r="G6194" s="116">
        <v>35712</v>
      </c>
      <c r="H6194" s="73">
        <v>1208.79</v>
      </c>
      <c r="I6194" s="70">
        <v>29.543593179956801</v>
      </c>
      <c r="J6194" s="74">
        <v>35712</v>
      </c>
      <c r="K6194" s="73">
        <v>1227.7</v>
      </c>
      <c r="L6194" s="75">
        <v>29.088539545491599</v>
      </c>
    </row>
    <row r="6195" spans="2:12" x14ac:dyDescent="0.2">
      <c r="B6195" s="71" t="s">
        <v>5284</v>
      </c>
      <c r="C6195" s="72" t="s">
        <v>5283</v>
      </c>
      <c r="D6195" s="72" t="s">
        <v>4109</v>
      </c>
      <c r="E6195" s="72" t="s">
        <v>10118</v>
      </c>
      <c r="F6195" s="72" t="s">
        <v>9983</v>
      </c>
      <c r="G6195" s="116">
        <v>49425</v>
      </c>
      <c r="H6195" s="73">
        <v>649.79999999999995</v>
      </c>
      <c r="I6195" s="70">
        <v>76.061865189288994</v>
      </c>
      <c r="J6195" s="74">
        <v>64583</v>
      </c>
      <c r="K6195" s="73">
        <v>666.06</v>
      </c>
      <c r="L6195" s="75">
        <v>96.962736089841798</v>
      </c>
    </row>
    <row r="6196" spans="2:12" x14ac:dyDescent="0.2">
      <c r="B6196" s="71" t="s">
        <v>5284</v>
      </c>
      <c r="C6196" s="72" t="s">
        <v>5283</v>
      </c>
      <c r="D6196" s="72" t="s">
        <v>4110</v>
      </c>
      <c r="E6196" s="72" t="s">
        <v>10118</v>
      </c>
      <c r="F6196" s="72" t="s">
        <v>9983</v>
      </c>
      <c r="G6196" s="116">
        <v>21008.87</v>
      </c>
      <c r="H6196" s="73">
        <v>339.63</v>
      </c>
      <c r="I6196" s="70">
        <v>61.858110296499099</v>
      </c>
      <c r="J6196" s="74">
        <v>21107</v>
      </c>
      <c r="K6196" s="73">
        <v>341.2</v>
      </c>
      <c r="L6196" s="75">
        <v>61.861078546307198</v>
      </c>
    </row>
    <row r="6197" spans="2:12" x14ac:dyDescent="0.2">
      <c r="B6197" s="71" t="s">
        <v>5284</v>
      </c>
      <c r="C6197" s="72" t="s">
        <v>5283</v>
      </c>
      <c r="D6197" s="72" t="s">
        <v>4111</v>
      </c>
      <c r="E6197" s="72" t="s">
        <v>10118</v>
      </c>
      <c r="F6197" s="72" t="s">
        <v>9983</v>
      </c>
      <c r="G6197" s="116">
        <v>26001</v>
      </c>
      <c r="H6197" s="73">
        <v>353.42</v>
      </c>
      <c r="I6197" s="70">
        <v>73.569690453285006</v>
      </c>
      <c r="J6197" s="74">
        <v>26521</v>
      </c>
      <c r="K6197" s="73">
        <v>352.04</v>
      </c>
      <c r="L6197" s="75">
        <v>75.335189183047405</v>
      </c>
    </row>
    <row r="6198" spans="2:12" x14ac:dyDescent="0.2">
      <c r="B6198" s="71" t="s">
        <v>5284</v>
      </c>
      <c r="C6198" s="72" t="s">
        <v>5283</v>
      </c>
      <c r="D6198" s="72" t="s">
        <v>4112</v>
      </c>
      <c r="E6198" s="72" t="s">
        <v>10118</v>
      </c>
      <c r="F6198" s="72" t="s">
        <v>9983</v>
      </c>
      <c r="G6198" s="116">
        <v>7435</v>
      </c>
      <c r="H6198" s="73">
        <v>175.33</v>
      </c>
      <c r="I6198" s="70">
        <v>42.4057491587293</v>
      </c>
      <c r="J6198" s="74">
        <v>8435</v>
      </c>
      <c r="K6198" s="73">
        <v>174.64</v>
      </c>
      <c r="L6198" s="75">
        <v>48.299358680714597</v>
      </c>
    </row>
    <row r="6199" spans="2:12" x14ac:dyDescent="0.2">
      <c r="B6199" s="71" t="s">
        <v>5284</v>
      </c>
      <c r="C6199" s="72" t="s">
        <v>5283</v>
      </c>
      <c r="D6199" s="72" t="s">
        <v>9191</v>
      </c>
      <c r="E6199" s="72" t="s">
        <v>10118</v>
      </c>
      <c r="F6199" s="72" t="s">
        <v>9990</v>
      </c>
      <c r="G6199" s="116">
        <v>0</v>
      </c>
      <c r="H6199" s="73">
        <v>30.63</v>
      </c>
      <c r="I6199" s="70">
        <v>0</v>
      </c>
      <c r="J6199" s="74">
        <v>0</v>
      </c>
      <c r="K6199" s="73">
        <v>31.22</v>
      </c>
      <c r="L6199" s="75">
        <v>0</v>
      </c>
    </row>
    <row r="6200" spans="2:12" x14ac:dyDescent="0.2">
      <c r="B6200" s="71" t="s">
        <v>5284</v>
      </c>
      <c r="C6200" s="72" t="s">
        <v>5283</v>
      </c>
      <c r="D6200" s="72" t="s">
        <v>4113</v>
      </c>
      <c r="E6200" s="72" t="s">
        <v>10118</v>
      </c>
      <c r="F6200" s="72" t="s">
        <v>9983</v>
      </c>
      <c r="G6200" s="116">
        <v>30280.5</v>
      </c>
      <c r="H6200" s="73">
        <v>365.53</v>
      </c>
      <c r="I6200" s="70">
        <v>82.839985774081498</v>
      </c>
      <c r="J6200" s="74">
        <v>30500</v>
      </c>
      <c r="K6200" s="73">
        <v>363.76</v>
      </c>
      <c r="L6200" s="75">
        <v>83.846492192654495</v>
      </c>
    </row>
    <row r="6201" spans="2:12" x14ac:dyDescent="0.2">
      <c r="B6201" s="71" t="s">
        <v>5284</v>
      </c>
      <c r="C6201" s="72" t="s">
        <v>5283</v>
      </c>
      <c r="D6201" s="72" t="s">
        <v>4114</v>
      </c>
      <c r="E6201" s="72" t="s">
        <v>10118</v>
      </c>
      <c r="F6201" s="72" t="s">
        <v>9983</v>
      </c>
      <c r="G6201" s="116">
        <v>61000</v>
      </c>
      <c r="H6201" s="73">
        <v>525.99</v>
      </c>
      <c r="I6201" s="70">
        <v>115.971786535866</v>
      </c>
      <c r="J6201" s="74">
        <v>61000</v>
      </c>
      <c r="K6201" s="73">
        <v>537.91</v>
      </c>
      <c r="L6201" s="75">
        <v>113.401870201335</v>
      </c>
    </row>
    <row r="6202" spans="2:12" x14ac:dyDescent="0.2">
      <c r="B6202" s="71" t="s">
        <v>5284</v>
      </c>
      <c r="C6202" s="72" t="s">
        <v>5283</v>
      </c>
      <c r="D6202" s="72" t="s">
        <v>4115</v>
      </c>
      <c r="E6202" s="72" t="s">
        <v>10118</v>
      </c>
      <c r="F6202" s="72" t="s">
        <v>9983</v>
      </c>
      <c r="G6202" s="116">
        <v>32000</v>
      </c>
      <c r="H6202" s="73">
        <v>860.69</v>
      </c>
      <c r="I6202" s="70">
        <v>37.179472283865302</v>
      </c>
      <c r="J6202" s="74">
        <v>44800</v>
      </c>
      <c r="K6202" s="73">
        <v>858.13</v>
      </c>
      <c r="L6202" s="75">
        <v>52.206542132311</v>
      </c>
    </row>
    <row r="6203" spans="2:12" x14ac:dyDescent="0.2">
      <c r="B6203" s="71" t="s">
        <v>5284</v>
      </c>
      <c r="C6203" s="72" t="s">
        <v>5283</v>
      </c>
      <c r="D6203" s="72" t="s">
        <v>4116</v>
      </c>
      <c r="E6203" s="72" t="s">
        <v>10118</v>
      </c>
      <c r="F6203" s="72" t="s">
        <v>9983</v>
      </c>
      <c r="G6203" s="116">
        <v>2929.6</v>
      </c>
      <c r="H6203" s="73">
        <v>586.47</v>
      </c>
      <c r="I6203" s="70">
        <v>4.9953109280952104</v>
      </c>
      <c r="J6203" s="74">
        <v>2957.45</v>
      </c>
      <c r="K6203" s="73">
        <v>591.49</v>
      </c>
      <c r="L6203" s="75">
        <v>5</v>
      </c>
    </row>
    <row r="6204" spans="2:12" x14ac:dyDescent="0.2">
      <c r="B6204" s="71" t="s">
        <v>5284</v>
      </c>
      <c r="C6204" s="72" t="s">
        <v>5283</v>
      </c>
      <c r="D6204" s="72" t="s">
        <v>4117</v>
      </c>
      <c r="E6204" s="72" t="s">
        <v>10118</v>
      </c>
      <c r="F6204" s="72" t="s">
        <v>9983</v>
      </c>
      <c r="G6204" s="116">
        <v>32047</v>
      </c>
      <c r="H6204" s="73">
        <v>538.11</v>
      </c>
      <c r="I6204" s="70">
        <v>59.554737878872302</v>
      </c>
      <c r="J6204" s="74">
        <v>32200</v>
      </c>
      <c r="K6204" s="73">
        <v>547.16999999999996</v>
      </c>
      <c r="L6204" s="75">
        <v>58.848255569567101</v>
      </c>
    </row>
    <row r="6205" spans="2:12" x14ac:dyDescent="0.2">
      <c r="B6205" s="71" t="s">
        <v>5284</v>
      </c>
      <c r="C6205" s="72" t="s">
        <v>5283</v>
      </c>
      <c r="D6205" s="72" t="s">
        <v>4118</v>
      </c>
      <c r="E6205" s="72" t="s">
        <v>10118</v>
      </c>
      <c r="F6205" s="72" t="s">
        <v>9983</v>
      </c>
      <c r="G6205" s="116">
        <v>96067</v>
      </c>
      <c r="H6205" s="73">
        <v>1146.44</v>
      </c>
      <c r="I6205" s="70">
        <v>83.7959247758278</v>
      </c>
      <c r="J6205" s="74">
        <v>101848.01</v>
      </c>
      <c r="K6205" s="73">
        <v>1163.58</v>
      </c>
      <c r="L6205" s="75">
        <v>87.529873321989001</v>
      </c>
    </row>
    <row r="6206" spans="2:12" x14ac:dyDescent="0.2">
      <c r="B6206" s="71" t="s">
        <v>5284</v>
      </c>
      <c r="C6206" s="72" t="s">
        <v>5283</v>
      </c>
      <c r="D6206" s="72" t="s">
        <v>4119</v>
      </c>
      <c r="E6206" s="72" t="s">
        <v>10118</v>
      </c>
      <c r="F6206" s="72" t="s">
        <v>9983</v>
      </c>
      <c r="G6206" s="116">
        <v>13000</v>
      </c>
      <c r="H6206" s="73">
        <v>230.49</v>
      </c>
      <c r="I6206" s="70">
        <v>56.401579244218802</v>
      </c>
      <c r="J6206" s="74">
        <v>14000</v>
      </c>
      <c r="K6206" s="73">
        <v>233.15</v>
      </c>
      <c r="L6206" s="75">
        <v>60.047179927085601</v>
      </c>
    </row>
    <row r="6207" spans="2:12" x14ac:dyDescent="0.2">
      <c r="B6207" s="71" t="s">
        <v>5284</v>
      </c>
      <c r="C6207" s="72" t="s">
        <v>5283</v>
      </c>
      <c r="D6207" s="72" t="s">
        <v>4120</v>
      </c>
      <c r="E6207" s="72" t="s">
        <v>10118</v>
      </c>
      <c r="F6207" s="72" t="s">
        <v>9983</v>
      </c>
      <c r="G6207" s="116">
        <v>13100</v>
      </c>
      <c r="H6207" s="73">
        <v>193.36</v>
      </c>
      <c r="I6207" s="70">
        <v>67.749275961936306</v>
      </c>
      <c r="J6207" s="74">
        <v>13100</v>
      </c>
      <c r="K6207" s="73">
        <v>193.16</v>
      </c>
      <c r="L6207" s="75">
        <v>67.819424311451598</v>
      </c>
    </row>
    <row r="6208" spans="2:12" x14ac:dyDescent="0.2">
      <c r="B6208" s="71" t="s">
        <v>5284</v>
      </c>
      <c r="C6208" s="72" t="s">
        <v>5283</v>
      </c>
      <c r="D6208" s="72" t="s">
        <v>4121</v>
      </c>
      <c r="E6208" s="72" t="s">
        <v>10118</v>
      </c>
      <c r="F6208" s="72" t="s">
        <v>9983</v>
      </c>
      <c r="G6208" s="116">
        <v>44140</v>
      </c>
      <c r="H6208" s="73">
        <v>954.17</v>
      </c>
      <c r="I6208" s="70">
        <v>46.260100401396002</v>
      </c>
      <c r="J6208" s="74">
        <v>45022.76</v>
      </c>
      <c r="K6208" s="73">
        <v>946.09</v>
      </c>
      <c r="L6208" s="75">
        <v>47.588242133412301</v>
      </c>
    </row>
    <row r="6209" spans="2:12" x14ac:dyDescent="0.2">
      <c r="B6209" s="71" t="s">
        <v>5284</v>
      </c>
      <c r="C6209" s="72" t="s">
        <v>5283</v>
      </c>
      <c r="D6209" s="72" t="s">
        <v>1805</v>
      </c>
      <c r="E6209" s="72" t="s">
        <v>10118</v>
      </c>
      <c r="F6209" s="72" t="s">
        <v>9983</v>
      </c>
      <c r="G6209" s="116">
        <v>25770</v>
      </c>
      <c r="H6209" s="73">
        <v>481.67</v>
      </c>
      <c r="I6209" s="70">
        <v>53.501359852180997</v>
      </c>
      <c r="J6209" s="74">
        <v>25770</v>
      </c>
      <c r="K6209" s="73">
        <v>496.24</v>
      </c>
      <c r="L6209" s="75">
        <v>51.9305174915363</v>
      </c>
    </row>
    <row r="6210" spans="2:12" x14ac:dyDescent="0.2">
      <c r="B6210" s="71" t="s">
        <v>5284</v>
      </c>
      <c r="C6210" s="72" t="s">
        <v>5283</v>
      </c>
      <c r="D6210" s="72" t="s">
        <v>1806</v>
      </c>
      <c r="E6210" s="72" t="s">
        <v>10118</v>
      </c>
      <c r="F6210" s="72" t="s">
        <v>9983</v>
      </c>
      <c r="G6210" s="116">
        <v>17657</v>
      </c>
      <c r="H6210" s="73">
        <v>450.34</v>
      </c>
      <c r="I6210" s="70">
        <v>39.208153839321398</v>
      </c>
      <c r="J6210" s="74">
        <v>24467.9</v>
      </c>
      <c r="K6210" s="73">
        <v>456.06</v>
      </c>
      <c r="L6210" s="75">
        <v>53.650616146998203</v>
      </c>
    </row>
    <row r="6211" spans="2:12" x14ac:dyDescent="0.2">
      <c r="B6211" s="71" t="s">
        <v>5284</v>
      </c>
      <c r="C6211" s="72" t="s">
        <v>5283</v>
      </c>
      <c r="D6211" s="72" t="s">
        <v>1807</v>
      </c>
      <c r="E6211" s="72" t="s">
        <v>10118</v>
      </c>
      <c r="F6211" s="72" t="s">
        <v>9983</v>
      </c>
      <c r="G6211" s="116">
        <v>5000</v>
      </c>
      <c r="H6211" s="73">
        <v>157.4</v>
      </c>
      <c r="I6211" s="70">
        <v>31.766200762388799</v>
      </c>
      <c r="J6211" s="74">
        <v>5000</v>
      </c>
      <c r="K6211" s="73">
        <v>160.56</v>
      </c>
      <c r="L6211" s="75">
        <v>31.141006477329299</v>
      </c>
    </row>
    <row r="6212" spans="2:12" x14ac:dyDescent="0.2">
      <c r="B6212" s="71" t="s">
        <v>5284</v>
      </c>
      <c r="C6212" s="72" t="s">
        <v>5283</v>
      </c>
      <c r="D6212" s="72" t="s">
        <v>1808</v>
      </c>
      <c r="E6212" s="72" t="s">
        <v>10118</v>
      </c>
      <c r="F6212" s="72" t="s">
        <v>9983</v>
      </c>
      <c r="G6212" s="116">
        <v>107775</v>
      </c>
      <c r="H6212" s="73">
        <v>1731.63</v>
      </c>
      <c r="I6212" s="70">
        <v>62.2390464475667</v>
      </c>
      <c r="J6212" s="74">
        <v>108767</v>
      </c>
      <c r="K6212" s="73">
        <v>1747.78</v>
      </c>
      <c r="L6212" s="75">
        <v>62.231516552426498</v>
      </c>
    </row>
    <row r="6213" spans="2:12" x14ac:dyDescent="0.2">
      <c r="B6213" s="71" t="s">
        <v>5284</v>
      </c>
      <c r="C6213" s="72" t="s">
        <v>5283</v>
      </c>
      <c r="D6213" s="72" t="s">
        <v>1809</v>
      </c>
      <c r="E6213" s="72" t="s">
        <v>10118</v>
      </c>
      <c r="F6213" s="72" t="s">
        <v>9983</v>
      </c>
      <c r="G6213" s="116">
        <v>2000</v>
      </c>
      <c r="H6213" s="73">
        <v>156.41999999999999</v>
      </c>
      <c r="I6213" s="70">
        <v>12.786088735455801</v>
      </c>
      <c r="J6213" s="74">
        <v>2000</v>
      </c>
      <c r="K6213" s="73">
        <v>155.72999999999999</v>
      </c>
      <c r="L6213" s="75">
        <v>12.842740640852799</v>
      </c>
    </row>
    <row r="6214" spans="2:12" x14ac:dyDescent="0.2">
      <c r="B6214" s="71" t="s">
        <v>5284</v>
      </c>
      <c r="C6214" s="72" t="s">
        <v>5283</v>
      </c>
      <c r="D6214" s="72" t="s">
        <v>1810</v>
      </c>
      <c r="E6214" s="72" t="s">
        <v>10118</v>
      </c>
      <c r="F6214" s="72" t="s">
        <v>9983</v>
      </c>
      <c r="G6214" s="116">
        <v>79100</v>
      </c>
      <c r="H6214" s="73">
        <v>964.91</v>
      </c>
      <c r="I6214" s="70">
        <v>81.9765573991357</v>
      </c>
      <c r="J6214" s="74">
        <v>79100</v>
      </c>
      <c r="K6214" s="73">
        <v>976.82</v>
      </c>
      <c r="L6214" s="75">
        <v>80.9770479719907</v>
      </c>
    </row>
    <row r="6215" spans="2:12" x14ac:dyDescent="0.2">
      <c r="B6215" s="71" t="s">
        <v>5284</v>
      </c>
      <c r="C6215" s="72" t="s">
        <v>5283</v>
      </c>
      <c r="D6215" s="72" t="s">
        <v>1811</v>
      </c>
      <c r="E6215" s="72" t="s">
        <v>10118</v>
      </c>
      <c r="F6215" s="72" t="s">
        <v>9983</v>
      </c>
      <c r="G6215" s="116">
        <v>42295</v>
      </c>
      <c r="H6215" s="73">
        <v>625.48</v>
      </c>
      <c r="I6215" s="70">
        <v>67.620067787938893</v>
      </c>
      <c r="J6215" s="74">
        <v>42479</v>
      </c>
      <c r="K6215" s="73">
        <v>627.74</v>
      </c>
      <c r="L6215" s="75">
        <v>67.669735877911194</v>
      </c>
    </row>
    <row r="6216" spans="2:12" x14ac:dyDescent="0.2">
      <c r="B6216" s="71" t="s">
        <v>5284</v>
      </c>
      <c r="C6216" s="72" t="s">
        <v>5283</v>
      </c>
      <c r="D6216" s="72" t="s">
        <v>2588</v>
      </c>
      <c r="E6216" s="72" t="s">
        <v>10118</v>
      </c>
      <c r="F6216" s="72" t="s">
        <v>9983</v>
      </c>
      <c r="G6216" s="116">
        <v>110114</v>
      </c>
      <c r="H6216" s="73">
        <v>1564.67</v>
      </c>
      <c r="I6216" s="70">
        <v>70.375222890449706</v>
      </c>
      <c r="J6216" s="74">
        <v>115015.21</v>
      </c>
      <c r="K6216" s="73">
        <v>1602.1</v>
      </c>
      <c r="L6216" s="75">
        <v>71.790281505524007</v>
      </c>
    </row>
    <row r="6217" spans="2:12" x14ac:dyDescent="0.2">
      <c r="B6217" s="71" t="s">
        <v>5284</v>
      </c>
      <c r="C6217" s="72" t="s">
        <v>5283</v>
      </c>
      <c r="D6217" s="72" t="s">
        <v>2589</v>
      </c>
      <c r="E6217" s="72" t="s">
        <v>10118</v>
      </c>
      <c r="F6217" s="72" t="s">
        <v>9983</v>
      </c>
      <c r="G6217" s="116">
        <v>5800</v>
      </c>
      <c r="H6217" s="73">
        <v>173.16</v>
      </c>
      <c r="I6217" s="70">
        <v>33.495033495033503</v>
      </c>
      <c r="J6217" s="74">
        <v>5800</v>
      </c>
      <c r="K6217" s="73">
        <v>176.32</v>
      </c>
      <c r="L6217" s="75">
        <v>32.894736842105303</v>
      </c>
    </row>
    <row r="6218" spans="2:12" x14ac:dyDescent="0.2">
      <c r="B6218" s="71" t="s">
        <v>5284</v>
      </c>
      <c r="C6218" s="72" t="s">
        <v>5283</v>
      </c>
      <c r="D6218" s="72" t="s">
        <v>7435</v>
      </c>
      <c r="E6218" s="72" t="s">
        <v>10118</v>
      </c>
      <c r="F6218" s="72" t="s">
        <v>9983</v>
      </c>
      <c r="G6218" s="116">
        <v>30000</v>
      </c>
      <c r="H6218" s="73">
        <v>1008.54</v>
      </c>
      <c r="I6218" s="70">
        <v>29.7459694211434</v>
      </c>
      <c r="J6218" s="74">
        <v>33000</v>
      </c>
      <c r="K6218" s="73">
        <v>1006.47</v>
      </c>
      <c r="L6218" s="75">
        <v>32.787862529434598</v>
      </c>
    </row>
    <row r="6219" spans="2:12" x14ac:dyDescent="0.2">
      <c r="B6219" s="71" t="s">
        <v>5284</v>
      </c>
      <c r="C6219" s="72" t="s">
        <v>5283</v>
      </c>
      <c r="D6219" s="72" t="s">
        <v>2590</v>
      </c>
      <c r="E6219" s="72" t="s">
        <v>10118</v>
      </c>
      <c r="F6219" s="72" t="s">
        <v>9983</v>
      </c>
      <c r="G6219" s="116">
        <v>7216.87</v>
      </c>
      <c r="H6219" s="73">
        <v>146.96</v>
      </c>
      <c r="I6219" s="70">
        <v>49.107716385411003</v>
      </c>
      <c r="J6219" s="74">
        <v>7361.2</v>
      </c>
      <c r="K6219" s="73">
        <v>149.91999999999999</v>
      </c>
      <c r="L6219" s="75">
        <v>49.100853788687303</v>
      </c>
    </row>
    <row r="6220" spans="2:12" x14ac:dyDescent="0.2">
      <c r="B6220" s="71" t="s">
        <v>5286</v>
      </c>
      <c r="C6220" s="72" t="s">
        <v>5285</v>
      </c>
      <c r="D6220" s="72" t="s">
        <v>3453</v>
      </c>
      <c r="E6220" s="72" t="s">
        <v>10119</v>
      </c>
      <c r="F6220" s="72" t="s">
        <v>9983</v>
      </c>
      <c r="G6220" s="116">
        <v>238267</v>
      </c>
      <c r="H6220" s="73">
        <v>4067.41</v>
      </c>
      <c r="I6220" s="70">
        <v>58.579538330288798</v>
      </c>
      <c r="J6220" s="74">
        <v>247657</v>
      </c>
      <c r="K6220" s="73">
        <v>4104.7700000000004</v>
      </c>
      <c r="L6220" s="75">
        <v>60.333952937679797</v>
      </c>
    </row>
    <row r="6221" spans="2:12" x14ac:dyDescent="0.2">
      <c r="B6221" s="71" t="s">
        <v>5286</v>
      </c>
      <c r="C6221" s="72" t="s">
        <v>5285</v>
      </c>
      <c r="D6221" s="72" t="s">
        <v>6692</v>
      </c>
      <c r="E6221" s="72" t="s">
        <v>10119</v>
      </c>
      <c r="F6221" s="72" t="s">
        <v>9983</v>
      </c>
      <c r="G6221" s="116">
        <v>105000</v>
      </c>
      <c r="H6221" s="73">
        <v>2193.6</v>
      </c>
      <c r="I6221" s="70">
        <v>47.866520787746197</v>
      </c>
      <c r="J6221" s="74">
        <v>109200</v>
      </c>
      <c r="K6221" s="73">
        <v>2201.15</v>
      </c>
      <c r="L6221" s="75">
        <v>49.610430911114598</v>
      </c>
    </row>
    <row r="6222" spans="2:12" x14ac:dyDescent="0.2">
      <c r="B6222" s="71" t="s">
        <v>5286</v>
      </c>
      <c r="C6222" s="72" t="s">
        <v>5285</v>
      </c>
      <c r="D6222" s="72" t="s">
        <v>3454</v>
      </c>
      <c r="E6222" s="72" t="s">
        <v>10119</v>
      </c>
      <c r="F6222" s="72" t="s">
        <v>9983</v>
      </c>
      <c r="G6222" s="116">
        <v>55174</v>
      </c>
      <c r="H6222" s="73">
        <v>1145.01</v>
      </c>
      <c r="I6222" s="70">
        <v>48.1864787207099</v>
      </c>
      <c r="J6222" s="74">
        <v>56141</v>
      </c>
      <c r="K6222" s="73">
        <v>1197.9100000000001</v>
      </c>
      <c r="L6222" s="75">
        <v>46.865791253099097</v>
      </c>
    </row>
    <row r="6223" spans="2:12" x14ac:dyDescent="0.2">
      <c r="B6223" s="71" t="s">
        <v>5286</v>
      </c>
      <c r="C6223" s="72" t="s">
        <v>5285</v>
      </c>
      <c r="D6223" s="72" t="s">
        <v>3455</v>
      </c>
      <c r="E6223" s="72" t="s">
        <v>10119</v>
      </c>
      <c r="F6223" s="72" t="s">
        <v>9983</v>
      </c>
      <c r="G6223" s="116">
        <v>202356</v>
      </c>
      <c r="H6223" s="73">
        <v>2210.39</v>
      </c>
      <c r="I6223" s="70">
        <v>91.547645438135405</v>
      </c>
      <c r="J6223" s="74">
        <v>212474</v>
      </c>
      <c r="K6223" s="73">
        <v>2268.11</v>
      </c>
      <c r="L6223" s="75">
        <v>93.678878008562194</v>
      </c>
    </row>
    <row r="6224" spans="2:12" x14ac:dyDescent="0.2">
      <c r="B6224" s="71" t="s">
        <v>5286</v>
      </c>
      <c r="C6224" s="72" t="s">
        <v>5285</v>
      </c>
      <c r="D6224" s="72" t="s">
        <v>3456</v>
      </c>
      <c r="E6224" s="72" t="s">
        <v>10119</v>
      </c>
      <c r="F6224" s="72" t="s">
        <v>9983</v>
      </c>
      <c r="G6224" s="116">
        <v>54916</v>
      </c>
      <c r="H6224" s="73">
        <v>542.26</v>
      </c>
      <c r="I6224" s="70">
        <v>101.272452329141</v>
      </c>
      <c r="J6224" s="74">
        <v>57432</v>
      </c>
      <c r="K6224" s="73">
        <v>567.12</v>
      </c>
      <c r="L6224" s="75">
        <v>101.269572577232</v>
      </c>
    </row>
    <row r="6225" spans="2:12" x14ac:dyDescent="0.2">
      <c r="B6225" s="71" t="s">
        <v>5286</v>
      </c>
      <c r="C6225" s="72" t="s">
        <v>5285</v>
      </c>
      <c r="D6225" s="72" t="s">
        <v>7738</v>
      </c>
      <c r="E6225" s="72" t="s">
        <v>10119</v>
      </c>
      <c r="F6225" s="72" t="s">
        <v>9983</v>
      </c>
      <c r="G6225" s="116">
        <v>116078</v>
      </c>
      <c r="H6225" s="73">
        <v>2316.11</v>
      </c>
      <c r="I6225" s="70">
        <v>50.117654170138699</v>
      </c>
      <c r="J6225" s="74">
        <v>125000</v>
      </c>
      <c r="K6225" s="73">
        <v>2353.5500000000002</v>
      </c>
      <c r="L6225" s="75">
        <v>53.111257462131697</v>
      </c>
    </row>
    <row r="6226" spans="2:12" x14ac:dyDescent="0.2">
      <c r="B6226" s="71" t="s">
        <v>5286</v>
      </c>
      <c r="C6226" s="72" t="s">
        <v>5285</v>
      </c>
      <c r="D6226" s="72" t="s">
        <v>3457</v>
      </c>
      <c r="E6226" s="72" t="s">
        <v>10119</v>
      </c>
      <c r="F6226" s="72" t="s">
        <v>9983</v>
      </c>
      <c r="G6226" s="116">
        <v>124564</v>
      </c>
      <c r="H6226" s="73">
        <v>2187.1</v>
      </c>
      <c r="I6226" s="70">
        <v>56.953957295048198</v>
      </c>
      <c r="J6226" s="74">
        <v>135764</v>
      </c>
      <c r="K6226" s="73">
        <v>2208.3000000000002</v>
      </c>
      <c r="L6226" s="75">
        <v>61.478965720237298</v>
      </c>
    </row>
    <row r="6227" spans="2:12" x14ac:dyDescent="0.2">
      <c r="B6227" s="71" t="s">
        <v>5286</v>
      </c>
      <c r="C6227" s="72" t="s">
        <v>5285</v>
      </c>
      <c r="D6227" s="72" t="s">
        <v>3458</v>
      </c>
      <c r="E6227" s="72" t="s">
        <v>10119</v>
      </c>
      <c r="F6227" s="72" t="s">
        <v>9983</v>
      </c>
      <c r="G6227" s="116">
        <v>7182</v>
      </c>
      <c r="H6227" s="73">
        <v>131.80000000000001</v>
      </c>
      <c r="I6227" s="70">
        <v>54.491654021244301</v>
      </c>
      <c r="J6227" s="74">
        <v>7850</v>
      </c>
      <c r="K6227" s="73">
        <v>132.99</v>
      </c>
      <c r="L6227" s="75">
        <v>59.026994510865499</v>
      </c>
    </row>
    <row r="6228" spans="2:12" x14ac:dyDescent="0.2">
      <c r="B6228" s="71" t="s">
        <v>5286</v>
      </c>
      <c r="C6228" s="72" t="s">
        <v>5285</v>
      </c>
      <c r="D6228" s="72" t="s">
        <v>9192</v>
      </c>
      <c r="E6228" s="72" t="s">
        <v>10119</v>
      </c>
      <c r="F6228" s="72" t="s">
        <v>9990</v>
      </c>
      <c r="G6228" s="116">
        <v>0</v>
      </c>
      <c r="H6228" s="73">
        <v>41.03</v>
      </c>
      <c r="I6228" s="70">
        <v>0</v>
      </c>
      <c r="J6228" s="74">
        <v>0</v>
      </c>
      <c r="K6228" s="73">
        <v>40.119999999999997</v>
      </c>
      <c r="L6228" s="75">
        <v>0</v>
      </c>
    </row>
    <row r="6229" spans="2:12" x14ac:dyDescent="0.2">
      <c r="B6229" s="71" t="s">
        <v>5286</v>
      </c>
      <c r="C6229" s="72" t="s">
        <v>5285</v>
      </c>
      <c r="D6229" s="72" t="s">
        <v>3459</v>
      </c>
      <c r="E6229" s="72" t="s">
        <v>10119</v>
      </c>
      <c r="F6229" s="72" t="s">
        <v>9983</v>
      </c>
      <c r="G6229" s="116">
        <v>41070</v>
      </c>
      <c r="H6229" s="73">
        <v>608.53</v>
      </c>
      <c r="I6229" s="70">
        <v>67.490509917341797</v>
      </c>
      <c r="J6229" s="74">
        <v>41470</v>
      </c>
      <c r="K6229" s="73">
        <v>614.42999999999995</v>
      </c>
      <c r="L6229" s="75">
        <v>67.493449213091793</v>
      </c>
    </row>
    <row r="6230" spans="2:12" x14ac:dyDescent="0.2">
      <c r="B6230" s="71" t="s">
        <v>5286</v>
      </c>
      <c r="C6230" s="72" t="s">
        <v>5285</v>
      </c>
      <c r="D6230" s="72" t="s">
        <v>3460</v>
      </c>
      <c r="E6230" s="72" t="s">
        <v>10119</v>
      </c>
      <c r="F6230" s="72" t="s">
        <v>9983</v>
      </c>
      <c r="G6230" s="116">
        <v>8414</v>
      </c>
      <c r="H6230" s="73">
        <v>236.48</v>
      </c>
      <c r="I6230" s="70">
        <v>35.580175913396502</v>
      </c>
      <c r="J6230" s="74">
        <v>8651</v>
      </c>
      <c r="K6230" s="73">
        <v>240.48</v>
      </c>
      <c r="L6230" s="75">
        <v>35.973885562208899</v>
      </c>
    </row>
    <row r="6231" spans="2:12" x14ac:dyDescent="0.2">
      <c r="B6231" s="71" t="s">
        <v>5286</v>
      </c>
      <c r="C6231" s="72" t="s">
        <v>5285</v>
      </c>
      <c r="D6231" s="72" t="s">
        <v>9193</v>
      </c>
      <c r="E6231" s="72" t="s">
        <v>10119</v>
      </c>
      <c r="F6231" s="72" t="s">
        <v>9990</v>
      </c>
      <c r="G6231" s="116">
        <v>0</v>
      </c>
      <c r="H6231" s="73">
        <v>53.4</v>
      </c>
      <c r="I6231" s="70">
        <v>0</v>
      </c>
      <c r="J6231" s="74">
        <v>0</v>
      </c>
      <c r="K6231" s="73">
        <v>52.76</v>
      </c>
      <c r="L6231" s="75">
        <v>0</v>
      </c>
    </row>
    <row r="6232" spans="2:12" x14ac:dyDescent="0.2">
      <c r="B6232" s="71" t="s">
        <v>5286</v>
      </c>
      <c r="C6232" s="72" t="s">
        <v>5285</v>
      </c>
      <c r="D6232" s="72" t="s">
        <v>9194</v>
      </c>
      <c r="E6232" s="72" t="s">
        <v>10119</v>
      </c>
      <c r="F6232" s="72" t="s">
        <v>9983</v>
      </c>
      <c r="G6232" s="116">
        <v>0</v>
      </c>
      <c r="H6232" s="73">
        <v>81.75</v>
      </c>
      <c r="I6232" s="70">
        <v>0</v>
      </c>
      <c r="J6232" s="74">
        <v>1600</v>
      </c>
      <c r="K6232" s="73">
        <v>80.37</v>
      </c>
      <c r="L6232" s="75">
        <v>19.907925842976201</v>
      </c>
    </row>
    <row r="6233" spans="2:12" x14ac:dyDescent="0.2">
      <c r="B6233" s="71" t="s">
        <v>5286</v>
      </c>
      <c r="C6233" s="72" t="s">
        <v>5285</v>
      </c>
      <c r="D6233" s="72" t="s">
        <v>3461</v>
      </c>
      <c r="E6233" s="72" t="s">
        <v>10119</v>
      </c>
      <c r="F6233" s="72" t="s">
        <v>9983</v>
      </c>
      <c r="G6233" s="116">
        <v>20448</v>
      </c>
      <c r="H6233" s="73">
        <v>427.87</v>
      </c>
      <c r="I6233" s="70">
        <v>47.790216654591298</v>
      </c>
      <c r="J6233" s="74">
        <v>21189</v>
      </c>
      <c r="K6233" s="73">
        <v>434.69</v>
      </c>
      <c r="L6233" s="75">
        <v>48.745082702615697</v>
      </c>
    </row>
    <row r="6234" spans="2:12" x14ac:dyDescent="0.2">
      <c r="B6234" s="71" t="s">
        <v>5286</v>
      </c>
      <c r="C6234" s="72" t="s">
        <v>5285</v>
      </c>
      <c r="D6234" s="72" t="s">
        <v>3462</v>
      </c>
      <c r="E6234" s="72" t="s">
        <v>10119</v>
      </c>
      <c r="F6234" s="72" t="s">
        <v>9983</v>
      </c>
      <c r="G6234" s="116">
        <v>1506</v>
      </c>
      <c r="H6234" s="73">
        <v>65.680000000000007</v>
      </c>
      <c r="I6234" s="70">
        <v>22.929354445797799</v>
      </c>
      <c r="J6234" s="74">
        <v>1750</v>
      </c>
      <c r="K6234" s="73">
        <v>64.94</v>
      </c>
      <c r="L6234" s="75">
        <v>26.947951955651401</v>
      </c>
    </row>
    <row r="6235" spans="2:12" x14ac:dyDescent="0.2">
      <c r="B6235" s="71" t="s">
        <v>5286</v>
      </c>
      <c r="C6235" s="72" t="s">
        <v>5285</v>
      </c>
      <c r="D6235" s="72" t="s">
        <v>3463</v>
      </c>
      <c r="E6235" s="72" t="s">
        <v>10119</v>
      </c>
      <c r="F6235" s="72" t="s">
        <v>9983</v>
      </c>
      <c r="G6235" s="116">
        <v>161488</v>
      </c>
      <c r="H6235" s="73">
        <v>3841.2</v>
      </c>
      <c r="I6235" s="70">
        <v>42.041028845152603</v>
      </c>
      <c r="J6235" s="74">
        <v>167000</v>
      </c>
      <c r="K6235" s="73">
        <v>3895.09</v>
      </c>
      <c r="L6235" s="75">
        <v>42.874490704964501</v>
      </c>
    </row>
    <row r="6236" spans="2:12" x14ac:dyDescent="0.2">
      <c r="B6236" s="71" t="s">
        <v>5286</v>
      </c>
      <c r="C6236" s="72" t="s">
        <v>5285</v>
      </c>
      <c r="D6236" s="72" t="s">
        <v>3464</v>
      </c>
      <c r="E6236" s="72" t="s">
        <v>10119</v>
      </c>
      <c r="F6236" s="72" t="s">
        <v>9983</v>
      </c>
      <c r="G6236" s="116">
        <v>250794</v>
      </c>
      <c r="H6236" s="73">
        <v>2743.5</v>
      </c>
      <c r="I6236" s="70">
        <v>91.413887370147606</v>
      </c>
      <c r="J6236" s="74">
        <v>260000</v>
      </c>
      <c r="K6236" s="73">
        <v>2793.64</v>
      </c>
      <c r="L6236" s="75">
        <v>93.068541401182699</v>
      </c>
    </row>
    <row r="6237" spans="2:12" x14ac:dyDescent="0.2">
      <c r="B6237" s="71" t="s">
        <v>5286</v>
      </c>
      <c r="C6237" s="72" t="s">
        <v>5285</v>
      </c>
      <c r="D6237" s="72" t="s">
        <v>3465</v>
      </c>
      <c r="E6237" s="72" t="s">
        <v>10119</v>
      </c>
      <c r="F6237" s="72" t="s">
        <v>9983</v>
      </c>
      <c r="G6237" s="116">
        <v>8502</v>
      </c>
      <c r="H6237" s="73">
        <v>233.89</v>
      </c>
      <c r="I6237" s="70">
        <v>36.350421138141897</v>
      </c>
      <c r="J6237" s="74">
        <v>13908</v>
      </c>
      <c r="K6237" s="73">
        <v>367.55</v>
      </c>
      <c r="L6237" s="75">
        <v>37.839749693919202</v>
      </c>
    </row>
    <row r="6238" spans="2:12" x14ac:dyDescent="0.2">
      <c r="B6238" s="71" t="s">
        <v>5286</v>
      </c>
      <c r="C6238" s="72" t="s">
        <v>5285</v>
      </c>
      <c r="D6238" s="72" t="s">
        <v>3466</v>
      </c>
      <c r="E6238" s="72" t="s">
        <v>10119</v>
      </c>
      <c r="F6238" s="72" t="s">
        <v>9983</v>
      </c>
      <c r="G6238" s="116">
        <v>34538</v>
      </c>
      <c r="H6238" s="73">
        <v>996.58</v>
      </c>
      <c r="I6238" s="70">
        <v>34.656525316582702</v>
      </c>
      <c r="J6238" s="74">
        <v>34538</v>
      </c>
      <c r="K6238" s="73">
        <v>999.32</v>
      </c>
      <c r="L6238" s="75">
        <v>34.561501821238402</v>
      </c>
    </row>
    <row r="6239" spans="2:12" x14ac:dyDescent="0.2">
      <c r="B6239" s="71" t="s">
        <v>5286</v>
      </c>
      <c r="C6239" s="72" t="s">
        <v>5285</v>
      </c>
      <c r="D6239" s="72" t="s">
        <v>3467</v>
      </c>
      <c r="E6239" s="72" t="s">
        <v>10119</v>
      </c>
      <c r="F6239" s="72" t="s">
        <v>9983</v>
      </c>
      <c r="G6239" s="116">
        <v>7860</v>
      </c>
      <c r="H6239" s="73">
        <v>196.02</v>
      </c>
      <c r="I6239" s="70">
        <v>40.097949188858301</v>
      </c>
      <c r="J6239" s="74">
        <v>8026</v>
      </c>
      <c r="K6239" s="73">
        <v>196.3</v>
      </c>
      <c r="L6239" s="75">
        <v>40.886398369842098</v>
      </c>
    </row>
    <row r="6240" spans="2:12" x14ac:dyDescent="0.2">
      <c r="B6240" s="71" t="s">
        <v>5286</v>
      </c>
      <c r="C6240" s="72" t="s">
        <v>5285</v>
      </c>
      <c r="D6240" s="72" t="s">
        <v>3468</v>
      </c>
      <c r="E6240" s="72" t="s">
        <v>10119</v>
      </c>
      <c r="F6240" s="72" t="s">
        <v>9983</v>
      </c>
      <c r="G6240" s="116">
        <v>46505</v>
      </c>
      <c r="H6240" s="73">
        <v>764.85</v>
      </c>
      <c r="I6240" s="70">
        <v>60.802771785317397</v>
      </c>
      <c r="J6240" s="74">
        <v>51674</v>
      </c>
      <c r="K6240" s="73">
        <v>769.93</v>
      </c>
      <c r="L6240" s="75">
        <v>67.115192290208199</v>
      </c>
    </row>
    <row r="6241" spans="2:12" x14ac:dyDescent="0.2">
      <c r="B6241" s="71" t="s">
        <v>5286</v>
      </c>
      <c r="C6241" s="72" t="s">
        <v>5285</v>
      </c>
      <c r="D6241" s="72" t="s">
        <v>3469</v>
      </c>
      <c r="E6241" s="72" t="s">
        <v>10119</v>
      </c>
      <c r="F6241" s="72" t="s">
        <v>9983</v>
      </c>
      <c r="G6241" s="116">
        <v>123850</v>
      </c>
      <c r="H6241" s="73">
        <v>1744.37</v>
      </c>
      <c r="I6241" s="70">
        <v>70.999845216324502</v>
      </c>
      <c r="J6241" s="74">
        <v>137790</v>
      </c>
      <c r="K6241" s="73">
        <v>1848.29</v>
      </c>
      <c r="L6241" s="75">
        <v>74.549989449707596</v>
      </c>
    </row>
    <row r="6242" spans="2:12" x14ac:dyDescent="0.2">
      <c r="B6242" s="71" t="s">
        <v>5286</v>
      </c>
      <c r="C6242" s="72" t="s">
        <v>5285</v>
      </c>
      <c r="D6242" s="72" t="s">
        <v>3470</v>
      </c>
      <c r="E6242" s="72" t="s">
        <v>10119</v>
      </c>
      <c r="F6242" s="72" t="s">
        <v>9983</v>
      </c>
      <c r="G6242" s="116">
        <v>42188</v>
      </c>
      <c r="H6242" s="73">
        <v>637.54</v>
      </c>
      <c r="I6242" s="70">
        <v>66.173102864133995</v>
      </c>
      <c r="J6242" s="74">
        <v>42188</v>
      </c>
      <c r="K6242" s="73">
        <v>635.30999999999995</v>
      </c>
      <c r="L6242" s="75">
        <v>66.405376902614506</v>
      </c>
    </row>
    <row r="6243" spans="2:12" x14ac:dyDescent="0.2">
      <c r="B6243" s="71" t="s">
        <v>5286</v>
      </c>
      <c r="C6243" s="72" t="s">
        <v>5285</v>
      </c>
      <c r="D6243" s="72" t="s">
        <v>3471</v>
      </c>
      <c r="E6243" s="72" t="s">
        <v>10119</v>
      </c>
      <c r="F6243" s="72" t="s">
        <v>9983</v>
      </c>
      <c r="G6243" s="116">
        <v>49500</v>
      </c>
      <c r="H6243" s="73">
        <v>815.1</v>
      </c>
      <c r="I6243" s="70">
        <v>60.728744939271301</v>
      </c>
      <c r="J6243" s="74">
        <v>51000</v>
      </c>
      <c r="K6243" s="73">
        <v>825.41</v>
      </c>
      <c r="L6243" s="75">
        <v>61.787475315297897</v>
      </c>
    </row>
    <row r="6244" spans="2:12" x14ac:dyDescent="0.2">
      <c r="B6244" s="71" t="s">
        <v>5286</v>
      </c>
      <c r="C6244" s="72" t="s">
        <v>5285</v>
      </c>
      <c r="D6244" s="72" t="s">
        <v>3472</v>
      </c>
      <c r="E6244" s="72" t="s">
        <v>10119</v>
      </c>
      <c r="F6244" s="72" t="s">
        <v>9983</v>
      </c>
      <c r="G6244" s="116">
        <v>5958</v>
      </c>
      <c r="H6244" s="73">
        <v>61.79</v>
      </c>
      <c r="I6244" s="70">
        <v>96.423369477261701</v>
      </c>
      <c r="J6244" s="74">
        <v>5958</v>
      </c>
      <c r="K6244" s="73">
        <v>63.3</v>
      </c>
      <c r="L6244" s="75">
        <v>94.123222748815195</v>
      </c>
    </row>
    <row r="6245" spans="2:12" x14ac:dyDescent="0.2">
      <c r="B6245" s="71" t="s">
        <v>5286</v>
      </c>
      <c r="C6245" s="72" t="s">
        <v>5285</v>
      </c>
      <c r="D6245" s="72" t="s">
        <v>2607</v>
      </c>
      <c r="E6245" s="72" t="s">
        <v>10119</v>
      </c>
      <c r="F6245" s="72" t="s">
        <v>9983</v>
      </c>
      <c r="G6245" s="116">
        <v>141611</v>
      </c>
      <c r="H6245" s="73">
        <v>1895.73</v>
      </c>
      <c r="I6245" s="70">
        <v>74.6999836474603</v>
      </c>
      <c r="J6245" s="74">
        <v>144376</v>
      </c>
      <c r="K6245" s="73">
        <v>1932.75</v>
      </c>
      <c r="L6245" s="75">
        <v>74.699780106066498</v>
      </c>
    </row>
    <row r="6246" spans="2:12" x14ac:dyDescent="0.2">
      <c r="B6246" s="71" t="s">
        <v>5286</v>
      </c>
      <c r="C6246" s="72" t="s">
        <v>5285</v>
      </c>
      <c r="D6246" s="72" t="s">
        <v>3426</v>
      </c>
      <c r="E6246" s="72" t="s">
        <v>10119</v>
      </c>
      <c r="F6246" s="72" t="s">
        <v>9983</v>
      </c>
      <c r="G6246" s="116">
        <v>7926</v>
      </c>
      <c r="H6246" s="73">
        <v>528.46</v>
      </c>
      <c r="I6246" s="70">
        <v>14.9982969382735</v>
      </c>
      <c r="J6246" s="74">
        <v>16926</v>
      </c>
      <c r="K6246" s="73">
        <v>533.36</v>
      </c>
      <c r="L6246" s="75">
        <v>31.734663266836701</v>
      </c>
    </row>
    <row r="6247" spans="2:12" x14ac:dyDescent="0.2">
      <c r="B6247" s="71" t="s">
        <v>5286</v>
      </c>
      <c r="C6247" s="72" t="s">
        <v>5285</v>
      </c>
      <c r="D6247" s="72" t="s">
        <v>3941</v>
      </c>
      <c r="E6247" s="72" t="s">
        <v>10119</v>
      </c>
      <c r="F6247" s="72" t="s">
        <v>9983</v>
      </c>
      <c r="G6247" s="116">
        <v>62230</v>
      </c>
      <c r="H6247" s="73">
        <v>1428.58</v>
      </c>
      <c r="I6247" s="70">
        <v>43.5607386355682</v>
      </c>
      <c r="J6247" s="74">
        <v>67834</v>
      </c>
      <c r="K6247" s="73">
        <v>1429.94</v>
      </c>
      <c r="L6247" s="75">
        <v>47.438354056813601</v>
      </c>
    </row>
    <row r="6248" spans="2:12" x14ac:dyDescent="0.2">
      <c r="B6248" s="71" t="s">
        <v>5286</v>
      </c>
      <c r="C6248" s="72" t="s">
        <v>5285</v>
      </c>
      <c r="D6248" s="72" t="s">
        <v>2608</v>
      </c>
      <c r="E6248" s="72" t="s">
        <v>10119</v>
      </c>
      <c r="F6248" s="72" t="s">
        <v>9983</v>
      </c>
      <c r="G6248" s="116">
        <v>138626</v>
      </c>
      <c r="H6248" s="73">
        <v>2491.4499999999998</v>
      </c>
      <c r="I6248" s="70">
        <v>55.640691163780097</v>
      </c>
      <c r="J6248" s="74">
        <v>143490</v>
      </c>
      <c r="K6248" s="73">
        <v>2528.1799999999998</v>
      </c>
      <c r="L6248" s="75">
        <v>56.756243621894001</v>
      </c>
    </row>
    <row r="6249" spans="2:12" x14ac:dyDescent="0.2">
      <c r="B6249" s="71" t="s">
        <v>5286</v>
      </c>
      <c r="C6249" s="72" t="s">
        <v>5285</v>
      </c>
      <c r="D6249" s="72" t="s">
        <v>2609</v>
      </c>
      <c r="E6249" s="72" t="s">
        <v>10119</v>
      </c>
      <c r="F6249" s="72" t="s">
        <v>9983</v>
      </c>
      <c r="G6249" s="116">
        <v>56072</v>
      </c>
      <c r="H6249" s="73">
        <v>579.08000000000004</v>
      </c>
      <c r="I6249" s="70">
        <v>96.829453616080698</v>
      </c>
      <c r="J6249" s="74">
        <v>57305</v>
      </c>
      <c r="K6249" s="73">
        <v>582.79</v>
      </c>
      <c r="L6249" s="75">
        <v>98.3287290447674</v>
      </c>
    </row>
    <row r="6250" spans="2:12" x14ac:dyDescent="0.2">
      <c r="B6250" s="71" t="s">
        <v>5288</v>
      </c>
      <c r="C6250" s="72" t="s">
        <v>5287</v>
      </c>
      <c r="D6250" s="72" t="s">
        <v>2610</v>
      </c>
      <c r="E6250" s="72" t="s">
        <v>10118</v>
      </c>
      <c r="F6250" s="72" t="s">
        <v>9983</v>
      </c>
      <c r="G6250" s="116">
        <v>6956.1600237499997</v>
      </c>
      <c r="H6250" s="73">
        <v>124.49</v>
      </c>
      <c r="I6250" s="70">
        <v>55.877259408386202</v>
      </c>
      <c r="J6250" s="74">
        <v>7080.71</v>
      </c>
      <c r="K6250" s="73">
        <v>129.12</v>
      </c>
      <c r="L6250" s="75">
        <v>54.838212515489502</v>
      </c>
    </row>
    <row r="6251" spans="2:12" x14ac:dyDescent="0.2">
      <c r="B6251" s="71" t="s">
        <v>5288</v>
      </c>
      <c r="C6251" s="72" t="s">
        <v>5287</v>
      </c>
      <c r="D6251" s="72" t="s">
        <v>2611</v>
      </c>
      <c r="E6251" s="72" t="s">
        <v>10118</v>
      </c>
      <c r="F6251" s="72" t="s">
        <v>9983</v>
      </c>
      <c r="G6251" s="116">
        <v>36512.491095750003</v>
      </c>
      <c r="H6251" s="73">
        <v>955.05</v>
      </c>
      <c r="I6251" s="70">
        <v>38.230973347730497</v>
      </c>
      <c r="J6251" s="74">
        <v>36852.44</v>
      </c>
      <c r="K6251" s="73">
        <v>977.19</v>
      </c>
      <c r="L6251" s="75">
        <v>37.712665909393301</v>
      </c>
    </row>
    <row r="6252" spans="2:12" x14ac:dyDescent="0.2">
      <c r="B6252" s="71" t="s">
        <v>5288</v>
      </c>
      <c r="C6252" s="72" t="s">
        <v>5287</v>
      </c>
      <c r="D6252" s="72" t="s">
        <v>2612</v>
      </c>
      <c r="E6252" s="72" t="s">
        <v>10118</v>
      </c>
      <c r="F6252" s="72" t="s">
        <v>9983</v>
      </c>
      <c r="G6252" s="116">
        <v>5943.7093237500003</v>
      </c>
      <c r="H6252" s="73">
        <v>150.13</v>
      </c>
      <c r="I6252" s="70">
        <v>39.590417130153902</v>
      </c>
      <c r="J6252" s="74">
        <v>5950.51</v>
      </c>
      <c r="K6252" s="73">
        <v>153.83000000000001</v>
      </c>
      <c r="L6252" s="75">
        <v>38.682376649548203</v>
      </c>
    </row>
    <row r="6253" spans="2:12" x14ac:dyDescent="0.2">
      <c r="B6253" s="71" t="s">
        <v>5288</v>
      </c>
      <c r="C6253" s="72" t="s">
        <v>5287</v>
      </c>
      <c r="D6253" s="72" t="s">
        <v>2613</v>
      </c>
      <c r="E6253" s="72" t="s">
        <v>10118</v>
      </c>
      <c r="F6253" s="72" t="s">
        <v>9983</v>
      </c>
      <c r="G6253" s="116">
        <v>4890.3329242999998</v>
      </c>
      <c r="H6253" s="73">
        <v>129.22</v>
      </c>
      <c r="I6253" s="70">
        <v>37.845015665531697</v>
      </c>
      <c r="J6253" s="74">
        <v>4907.49</v>
      </c>
      <c r="K6253" s="73">
        <v>132.05000000000001</v>
      </c>
      <c r="L6253" s="75">
        <v>37.163877319197297</v>
      </c>
    </row>
    <row r="6254" spans="2:12" x14ac:dyDescent="0.2">
      <c r="B6254" s="71" t="s">
        <v>5288</v>
      </c>
      <c r="C6254" s="72" t="s">
        <v>5287</v>
      </c>
      <c r="D6254" s="72" t="s">
        <v>2614</v>
      </c>
      <c r="E6254" s="72" t="s">
        <v>10118</v>
      </c>
      <c r="F6254" s="72" t="s">
        <v>9983</v>
      </c>
      <c r="G6254" s="116">
        <v>16316.83454295</v>
      </c>
      <c r="H6254" s="73">
        <v>277.49</v>
      </c>
      <c r="I6254" s="70">
        <v>58.801522732170497</v>
      </c>
      <c r="J6254" s="74">
        <v>16499.28</v>
      </c>
      <c r="K6254" s="73">
        <v>279.56</v>
      </c>
      <c r="L6254" s="75">
        <v>59.018743740163103</v>
      </c>
    </row>
    <row r="6255" spans="2:12" x14ac:dyDescent="0.2">
      <c r="B6255" s="71" t="s">
        <v>5288</v>
      </c>
      <c r="C6255" s="72" t="s">
        <v>5287</v>
      </c>
      <c r="D6255" s="72" t="s">
        <v>2615</v>
      </c>
      <c r="E6255" s="72" t="s">
        <v>10118</v>
      </c>
      <c r="F6255" s="72" t="s">
        <v>9983</v>
      </c>
      <c r="G6255" s="116">
        <v>25283.665265200001</v>
      </c>
      <c r="H6255" s="73">
        <v>421.67</v>
      </c>
      <c r="I6255" s="70">
        <v>59.960787500177901</v>
      </c>
      <c r="J6255" s="74">
        <v>25546.63</v>
      </c>
      <c r="K6255" s="73">
        <v>430.72</v>
      </c>
      <c r="L6255" s="75">
        <v>59.311455237741498</v>
      </c>
    </row>
    <row r="6256" spans="2:12" x14ac:dyDescent="0.2">
      <c r="B6256" s="71" t="s">
        <v>5288</v>
      </c>
      <c r="C6256" s="72" t="s">
        <v>5287</v>
      </c>
      <c r="D6256" s="72" t="s">
        <v>9195</v>
      </c>
      <c r="E6256" s="72" t="s">
        <v>10118</v>
      </c>
      <c r="F6256" s="72" t="s">
        <v>9980</v>
      </c>
      <c r="G6256" s="116">
        <v>1128.0999999999999</v>
      </c>
      <c r="H6256" s="73">
        <v>101.8</v>
      </c>
      <c r="I6256" s="70">
        <v>11.08</v>
      </c>
      <c r="J6256" s="74">
        <v>1134.8599999999999</v>
      </c>
      <c r="K6256" s="73">
        <v>102.26</v>
      </c>
      <c r="L6256" s="75">
        <v>11.0977899471934</v>
      </c>
    </row>
    <row r="6257" spans="2:12" x14ac:dyDescent="0.2">
      <c r="B6257" s="71" t="s">
        <v>5288</v>
      </c>
      <c r="C6257" s="72" t="s">
        <v>5287</v>
      </c>
      <c r="D6257" s="72" t="s">
        <v>6111</v>
      </c>
      <c r="E6257" s="72" t="s">
        <v>10118</v>
      </c>
      <c r="F6257" s="72" t="s">
        <v>9983</v>
      </c>
      <c r="G6257" s="116">
        <v>55492.1271805</v>
      </c>
      <c r="H6257" s="73">
        <v>1320.3</v>
      </c>
      <c r="I6257" s="70">
        <v>42.029938029614499</v>
      </c>
      <c r="J6257" s="74">
        <v>57919.519999999997</v>
      </c>
      <c r="K6257" s="73">
        <v>1375.64</v>
      </c>
      <c r="L6257" s="75">
        <v>42.103689918874103</v>
      </c>
    </row>
    <row r="6258" spans="2:12" x14ac:dyDescent="0.2">
      <c r="B6258" s="71" t="s">
        <v>5288</v>
      </c>
      <c r="C6258" s="72" t="s">
        <v>5287</v>
      </c>
      <c r="D6258" s="72" t="s">
        <v>1841</v>
      </c>
      <c r="E6258" s="72" t="s">
        <v>10118</v>
      </c>
      <c r="F6258" s="72" t="s">
        <v>9983</v>
      </c>
      <c r="G6258" s="116">
        <v>5222.0167718000002</v>
      </c>
      <c r="H6258" s="73">
        <v>140.38999999999999</v>
      </c>
      <c r="I6258" s="70">
        <v>37.196500974428403</v>
      </c>
      <c r="J6258" s="74">
        <v>5390.34</v>
      </c>
      <c r="K6258" s="73">
        <v>142.33000000000001</v>
      </c>
      <c r="L6258" s="75">
        <v>37.872128152884102</v>
      </c>
    </row>
    <row r="6259" spans="2:12" x14ac:dyDescent="0.2">
      <c r="B6259" s="71" t="s">
        <v>5288</v>
      </c>
      <c r="C6259" s="72" t="s">
        <v>5287</v>
      </c>
      <c r="D6259" s="72" t="s">
        <v>1842</v>
      </c>
      <c r="E6259" s="72" t="s">
        <v>10118</v>
      </c>
      <c r="F6259" s="72" t="s">
        <v>9983</v>
      </c>
      <c r="G6259" s="116">
        <v>5056.8531461000002</v>
      </c>
      <c r="H6259" s="73">
        <v>257.14</v>
      </c>
      <c r="I6259" s="70">
        <v>19.665758521039098</v>
      </c>
      <c r="J6259" s="74">
        <v>6592.73</v>
      </c>
      <c r="K6259" s="73">
        <v>327.24</v>
      </c>
      <c r="L6259" s="75">
        <v>20.1464674245202</v>
      </c>
    </row>
    <row r="6260" spans="2:12" x14ac:dyDescent="0.2">
      <c r="B6260" s="71" t="s">
        <v>5288</v>
      </c>
      <c r="C6260" s="72" t="s">
        <v>5287</v>
      </c>
      <c r="D6260" s="72" t="s">
        <v>1843</v>
      </c>
      <c r="E6260" s="72" t="s">
        <v>10118</v>
      </c>
      <c r="F6260" s="72" t="s">
        <v>9983</v>
      </c>
      <c r="G6260" s="116">
        <v>21535.486408000001</v>
      </c>
      <c r="H6260" s="73">
        <v>501.44</v>
      </c>
      <c r="I6260" s="70">
        <v>42.947284636247602</v>
      </c>
      <c r="J6260" s="74">
        <v>22090.2</v>
      </c>
      <c r="K6260" s="73">
        <v>504.47</v>
      </c>
      <c r="L6260" s="75">
        <v>43.788926992685397</v>
      </c>
    </row>
    <row r="6261" spans="2:12" x14ac:dyDescent="0.2">
      <c r="B6261" s="71" t="s">
        <v>5288</v>
      </c>
      <c r="C6261" s="72" t="s">
        <v>5287</v>
      </c>
      <c r="D6261" s="72" t="s">
        <v>1844</v>
      </c>
      <c r="E6261" s="72" t="s">
        <v>10118</v>
      </c>
      <c r="F6261" s="72" t="s">
        <v>9983</v>
      </c>
      <c r="G6261" s="116">
        <v>307.3174191</v>
      </c>
      <c r="H6261" s="73">
        <v>61.78</v>
      </c>
      <c r="I6261" s="70">
        <v>4.9743836047264498</v>
      </c>
      <c r="J6261" s="74">
        <v>302.01</v>
      </c>
      <c r="K6261" s="73">
        <v>62.5</v>
      </c>
      <c r="L6261" s="75">
        <v>4.83216</v>
      </c>
    </row>
    <row r="6262" spans="2:12" x14ac:dyDescent="0.2">
      <c r="B6262" s="71" t="s">
        <v>5288</v>
      </c>
      <c r="C6262" s="72" t="s">
        <v>5287</v>
      </c>
      <c r="D6262" s="72" t="s">
        <v>9196</v>
      </c>
      <c r="E6262" s="72" t="s">
        <v>10118</v>
      </c>
      <c r="F6262" s="72" t="s">
        <v>9990</v>
      </c>
      <c r="G6262" s="116">
        <v>0</v>
      </c>
      <c r="H6262" s="73">
        <v>20.59</v>
      </c>
      <c r="I6262" s="70">
        <v>0</v>
      </c>
      <c r="J6262" s="74">
        <v>0</v>
      </c>
      <c r="K6262" s="73">
        <v>19.96</v>
      </c>
      <c r="L6262" s="75">
        <v>0</v>
      </c>
    </row>
    <row r="6263" spans="2:12" x14ac:dyDescent="0.2">
      <c r="B6263" s="71" t="s">
        <v>5288</v>
      </c>
      <c r="C6263" s="72" t="s">
        <v>5287</v>
      </c>
      <c r="D6263" s="72" t="s">
        <v>9197</v>
      </c>
      <c r="E6263" s="72" t="s">
        <v>10118</v>
      </c>
      <c r="F6263" s="72" t="s">
        <v>9990</v>
      </c>
      <c r="G6263" s="116">
        <v>0</v>
      </c>
      <c r="H6263" s="73">
        <v>9.09</v>
      </c>
      <c r="I6263" s="70">
        <v>0</v>
      </c>
      <c r="J6263" s="74">
        <v>0</v>
      </c>
      <c r="K6263" s="73">
        <v>6.66</v>
      </c>
      <c r="L6263" s="75">
        <v>0</v>
      </c>
    </row>
    <row r="6264" spans="2:12" x14ac:dyDescent="0.2">
      <c r="B6264" s="71" t="s">
        <v>5288</v>
      </c>
      <c r="C6264" s="72" t="s">
        <v>5287</v>
      </c>
      <c r="D6264" s="72" t="s">
        <v>1845</v>
      </c>
      <c r="E6264" s="72" t="s">
        <v>10118</v>
      </c>
      <c r="F6264" s="72" t="s">
        <v>9983</v>
      </c>
      <c r="G6264" s="116">
        <v>68152.542605099996</v>
      </c>
      <c r="H6264" s="73">
        <v>1277.26</v>
      </c>
      <c r="I6264" s="70">
        <v>53.358394222867702</v>
      </c>
      <c r="J6264" s="74">
        <v>70012.77</v>
      </c>
      <c r="K6264" s="73">
        <v>1298.5899999999999</v>
      </c>
      <c r="L6264" s="75">
        <v>53.914453368653703</v>
      </c>
    </row>
    <row r="6265" spans="2:12" x14ac:dyDescent="0.2">
      <c r="B6265" s="71" t="s">
        <v>5288</v>
      </c>
      <c r="C6265" s="72" t="s">
        <v>5287</v>
      </c>
      <c r="D6265" s="72" t="s">
        <v>1846</v>
      </c>
      <c r="E6265" s="72" t="s">
        <v>10118</v>
      </c>
      <c r="F6265" s="72" t="s">
        <v>9983</v>
      </c>
      <c r="G6265" s="116">
        <v>2774.4566935500002</v>
      </c>
      <c r="H6265" s="73">
        <v>100.09</v>
      </c>
      <c r="I6265" s="70">
        <v>27.7196192781497</v>
      </c>
      <c r="J6265" s="74">
        <v>2794.06</v>
      </c>
      <c r="K6265" s="73">
        <v>101.7</v>
      </c>
      <c r="L6265" s="75">
        <v>27.473549655850501</v>
      </c>
    </row>
    <row r="6266" spans="2:12" x14ac:dyDescent="0.2">
      <c r="B6266" s="71" t="s">
        <v>5288</v>
      </c>
      <c r="C6266" s="72" t="s">
        <v>5287</v>
      </c>
      <c r="D6266" s="72" t="s">
        <v>1847</v>
      </c>
      <c r="E6266" s="72" t="s">
        <v>10118</v>
      </c>
      <c r="F6266" s="72" t="s">
        <v>9983</v>
      </c>
      <c r="G6266" s="116">
        <v>4311.4164170000004</v>
      </c>
      <c r="H6266" s="73">
        <v>161.69999999999999</v>
      </c>
      <c r="I6266" s="70">
        <v>26.663057619047599</v>
      </c>
      <c r="J6266" s="74">
        <v>4523.1499999999996</v>
      </c>
      <c r="K6266" s="73">
        <v>161.61000000000001</v>
      </c>
      <c r="L6266" s="75">
        <v>27.988057669698701</v>
      </c>
    </row>
    <row r="6267" spans="2:12" x14ac:dyDescent="0.2">
      <c r="B6267" s="71" t="s">
        <v>5288</v>
      </c>
      <c r="C6267" s="72" t="s">
        <v>5287</v>
      </c>
      <c r="D6267" s="72" t="s">
        <v>1848</v>
      </c>
      <c r="E6267" s="72" t="s">
        <v>10118</v>
      </c>
      <c r="F6267" s="72" t="s">
        <v>9983</v>
      </c>
      <c r="G6267" s="116">
        <v>4951.8169639999996</v>
      </c>
      <c r="H6267" s="73">
        <v>201.1</v>
      </c>
      <c r="I6267" s="70">
        <v>24.623654719045199</v>
      </c>
      <c r="J6267" s="74">
        <v>5025.01</v>
      </c>
      <c r="K6267" s="73">
        <v>200.38</v>
      </c>
      <c r="L6267" s="75">
        <v>25.077402934424601</v>
      </c>
    </row>
    <row r="6268" spans="2:12" x14ac:dyDescent="0.2">
      <c r="B6268" s="71" t="s">
        <v>5288</v>
      </c>
      <c r="C6268" s="72" t="s">
        <v>5287</v>
      </c>
      <c r="D6268" s="72" t="s">
        <v>1849</v>
      </c>
      <c r="E6268" s="72" t="s">
        <v>10118</v>
      </c>
      <c r="F6268" s="72" t="s">
        <v>9983</v>
      </c>
      <c r="G6268" s="116">
        <v>6664.1476689000001</v>
      </c>
      <c r="H6268" s="73">
        <v>171.62</v>
      </c>
      <c r="I6268" s="70">
        <v>38.830833637687903</v>
      </c>
      <c r="J6268" s="74">
        <v>6687.4</v>
      </c>
      <c r="K6268" s="73">
        <v>172.62</v>
      </c>
      <c r="L6268" s="75">
        <v>38.740586258834398</v>
      </c>
    </row>
    <row r="6269" spans="2:12" x14ac:dyDescent="0.2">
      <c r="B6269" s="71" t="s">
        <v>5288</v>
      </c>
      <c r="C6269" s="72" t="s">
        <v>5287</v>
      </c>
      <c r="D6269" s="72" t="s">
        <v>9198</v>
      </c>
      <c r="E6269" s="72" t="s">
        <v>10118</v>
      </c>
      <c r="F6269" s="72" t="s">
        <v>9990</v>
      </c>
      <c r="G6269" s="116">
        <v>0</v>
      </c>
      <c r="H6269" s="73">
        <v>24.4</v>
      </c>
      <c r="I6269" s="70">
        <v>0</v>
      </c>
      <c r="J6269" s="74">
        <v>0</v>
      </c>
      <c r="K6269" s="73">
        <v>25.68</v>
      </c>
      <c r="L6269" s="75">
        <v>0</v>
      </c>
    </row>
    <row r="6270" spans="2:12" x14ac:dyDescent="0.2">
      <c r="B6270" s="71" t="s">
        <v>5288</v>
      </c>
      <c r="C6270" s="72" t="s">
        <v>5287</v>
      </c>
      <c r="D6270" s="72" t="s">
        <v>1850</v>
      </c>
      <c r="E6270" s="72" t="s">
        <v>10118</v>
      </c>
      <c r="F6270" s="72" t="s">
        <v>9983</v>
      </c>
      <c r="G6270" s="116">
        <v>2309.1778810999999</v>
      </c>
      <c r="H6270" s="73">
        <v>219.58</v>
      </c>
      <c r="I6270" s="70">
        <v>10.5163397445122</v>
      </c>
      <c r="J6270" s="74">
        <v>2332.9</v>
      </c>
      <c r="K6270" s="73">
        <v>222.65</v>
      </c>
      <c r="L6270" s="75">
        <v>10.4778800808444</v>
      </c>
    </row>
    <row r="6271" spans="2:12" x14ac:dyDescent="0.2">
      <c r="B6271" s="71" t="s">
        <v>5288</v>
      </c>
      <c r="C6271" s="72" t="s">
        <v>5287</v>
      </c>
      <c r="D6271" s="72" t="s">
        <v>1851</v>
      </c>
      <c r="E6271" s="72" t="s">
        <v>10118</v>
      </c>
      <c r="F6271" s="72" t="s">
        <v>9983</v>
      </c>
      <c r="G6271" s="116">
        <v>57658.011532600001</v>
      </c>
      <c r="H6271" s="73">
        <v>1213.08</v>
      </c>
      <c r="I6271" s="70">
        <v>47.530263076301701</v>
      </c>
      <c r="J6271" s="74">
        <v>59117.14</v>
      </c>
      <c r="K6271" s="73">
        <v>1245.3900000000001</v>
      </c>
      <c r="L6271" s="75">
        <v>47.4687768490192</v>
      </c>
    </row>
    <row r="6272" spans="2:12" x14ac:dyDescent="0.2">
      <c r="B6272" s="71" t="s">
        <v>5288</v>
      </c>
      <c r="C6272" s="72" t="s">
        <v>5287</v>
      </c>
      <c r="D6272" s="72" t="s">
        <v>2562</v>
      </c>
      <c r="E6272" s="72" t="s">
        <v>10118</v>
      </c>
      <c r="F6272" s="72" t="s">
        <v>9983</v>
      </c>
      <c r="G6272" s="116">
        <v>8867.5231310500003</v>
      </c>
      <c r="H6272" s="73">
        <v>209.67</v>
      </c>
      <c r="I6272" s="70">
        <v>42.292760676539302</v>
      </c>
      <c r="J6272" s="74">
        <v>8767.3799999999992</v>
      </c>
      <c r="K6272" s="73">
        <v>208.67</v>
      </c>
      <c r="L6272" s="75">
        <v>42.015526908515803</v>
      </c>
    </row>
    <row r="6273" spans="2:12" x14ac:dyDescent="0.2">
      <c r="B6273" s="71" t="s">
        <v>5288</v>
      </c>
      <c r="C6273" s="72" t="s">
        <v>5287</v>
      </c>
      <c r="D6273" s="72" t="s">
        <v>1852</v>
      </c>
      <c r="E6273" s="72" t="s">
        <v>10118</v>
      </c>
      <c r="F6273" s="72" t="s">
        <v>9983</v>
      </c>
      <c r="G6273" s="116">
        <v>6951.7460350499996</v>
      </c>
      <c r="H6273" s="73">
        <v>208.21</v>
      </c>
      <c r="I6273" s="70">
        <v>33.3881467511167</v>
      </c>
      <c r="J6273" s="74">
        <v>7003.95</v>
      </c>
      <c r="K6273" s="73">
        <v>223</v>
      </c>
      <c r="L6273" s="75">
        <v>31.4078475336323</v>
      </c>
    </row>
    <row r="6274" spans="2:12" x14ac:dyDescent="0.2">
      <c r="B6274" s="71" t="s">
        <v>5288</v>
      </c>
      <c r="C6274" s="72" t="s">
        <v>5287</v>
      </c>
      <c r="D6274" s="72" t="s">
        <v>1853</v>
      </c>
      <c r="E6274" s="72" t="s">
        <v>10118</v>
      </c>
      <c r="F6274" s="72" t="s">
        <v>9983</v>
      </c>
      <c r="G6274" s="116">
        <v>8032.0513729000004</v>
      </c>
      <c r="H6274" s="73">
        <v>213.83</v>
      </c>
      <c r="I6274" s="70">
        <v>37.562789940139403</v>
      </c>
      <c r="J6274" s="74">
        <v>9702.98</v>
      </c>
      <c r="K6274" s="73">
        <v>264.64</v>
      </c>
      <c r="L6274" s="75">
        <v>36.664827690447403</v>
      </c>
    </row>
    <row r="6275" spans="2:12" x14ac:dyDescent="0.2">
      <c r="B6275" s="71" t="s">
        <v>5288</v>
      </c>
      <c r="C6275" s="72" t="s">
        <v>5287</v>
      </c>
      <c r="D6275" s="72" t="s">
        <v>1854</v>
      </c>
      <c r="E6275" s="72" t="s">
        <v>10118</v>
      </c>
      <c r="F6275" s="72" t="s">
        <v>9983</v>
      </c>
      <c r="G6275" s="116">
        <v>8708.8904287999994</v>
      </c>
      <c r="H6275" s="73">
        <v>219.56</v>
      </c>
      <c r="I6275" s="70">
        <v>39.665195977409397</v>
      </c>
      <c r="J6275" s="74">
        <v>8740.82</v>
      </c>
      <c r="K6275" s="73">
        <v>219.45</v>
      </c>
      <c r="L6275" s="75">
        <v>39.830576441102799</v>
      </c>
    </row>
    <row r="6276" spans="2:12" x14ac:dyDescent="0.2">
      <c r="B6276" s="71" t="s">
        <v>5288</v>
      </c>
      <c r="C6276" s="72" t="s">
        <v>5287</v>
      </c>
      <c r="D6276" s="72" t="s">
        <v>1855</v>
      </c>
      <c r="E6276" s="72" t="s">
        <v>10118</v>
      </c>
      <c r="F6276" s="72" t="s">
        <v>9983</v>
      </c>
      <c r="G6276" s="116">
        <v>6639.2798663000003</v>
      </c>
      <c r="H6276" s="73">
        <v>155.88999999999999</v>
      </c>
      <c r="I6276" s="70">
        <v>42.589517392392104</v>
      </c>
      <c r="J6276" s="74">
        <v>6693.36</v>
      </c>
      <c r="K6276" s="73">
        <v>158.29</v>
      </c>
      <c r="L6276" s="75">
        <v>42.285425484869499</v>
      </c>
    </row>
    <row r="6277" spans="2:12" x14ac:dyDescent="0.2">
      <c r="B6277" s="71" t="s">
        <v>5288</v>
      </c>
      <c r="C6277" s="72" t="s">
        <v>5287</v>
      </c>
      <c r="D6277" s="72" t="s">
        <v>1856</v>
      </c>
      <c r="E6277" s="72" t="s">
        <v>10118</v>
      </c>
      <c r="F6277" s="72" t="s">
        <v>9983</v>
      </c>
      <c r="G6277" s="116">
        <v>53649.740003999999</v>
      </c>
      <c r="H6277" s="73">
        <v>627.67999999999995</v>
      </c>
      <c r="I6277" s="70">
        <v>85.473075458832497</v>
      </c>
      <c r="J6277" s="74">
        <v>54520.9</v>
      </c>
      <c r="K6277" s="73">
        <v>631.21</v>
      </c>
      <c r="L6277" s="75">
        <v>86.375215855262098</v>
      </c>
    </row>
    <row r="6278" spans="2:12" x14ac:dyDescent="0.2">
      <c r="B6278" s="71" t="s">
        <v>5288</v>
      </c>
      <c r="C6278" s="72" t="s">
        <v>5287</v>
      </c>
      <c r="D6278" s="72" t="s">
        <v>1857</v>
      </c>
      <c r="E6278" s="72" t="s">
        <v>10118</v>
      </c>
      <c r="F6278" s="72" t="s">
        <v>9983</v>
      </c>
      <c r="G6278" s="116">
        <v>15053.857</v>
      </c>
      <c r="H6278" s="73">
        <v>325</v>
      </c>
      <c r="I6278" s="70">
        <v>46.319560000000003</v>
      </c>
      <c r="J6278" s="74">
        <v>15485.79</v>
      </c>
      <c r="K6278" s="73">
        <v>326.22000000000003</v>
      </c>
      <c r="L6278" s="75">
        <v>47.470388081662698</v>
      </c>
    </row>
    <row r="6279" spans="2:12" x14ac:dyDescent="0.2">
      <c r="B6279" s="71" t="s">
        <v>5288</v>
      </c>
      <c r="C6279" s="72" t="s">
        <v>5287</v>
      </c>
      <c r="D6279" s="72" t="s">
        <v>9199</v>
      </c>
      <c r="E6279" s="72" t="s">
        <v>10118</v>
      </c>
      <c r="F6279" s="72" t="s">
        <v>9980</v>
      </c>
      <c r="G6279" s="116">
        <v>0</v>
      </c>
      <c r="H6279" s="73">
        <v>0</v>
      </c>
      <c r="I6279" s="70">
        <v>0</v>
      </c>
      <c r="J6279" s="74">
        <v>0</v>
      </c>
      <c r="K6279" s="73">
        <v>0</v>
      </c>
      <c r="L6279" s="75">
        <v>0</v>
      </c>
    </row>
    <row r="6280" spans="2:12" x14ac:dyDescent="0.2">
      <c r="B6280" s="71" t="s">
        <v>5288</v>
      </c>
      <c r="C6280" s="72" t="s">
        <v>5287</v>
      </c>
      <c r="D6280" s="72" t="s">
        <v>1858</v>
      </c>
      <c r="E6280" s="72" t="s">
        <v>10118</v>
      </c>
      <c r="F6280" s="72" t="s">
        <v>9983</v>
      </c>
      <c r="G6280" s="116">
        <v>2680.9603532000001</v>
      </c>
      <c r="H6280" s="73">
        <v>95.64</v>
      </c>
      <c r="I6280" s="70">
        <v>28.031789556670802</v>
      </c>
      <c r="J6280" s="74">
        <v>2945.8</v>
      </c>
      <c r="K6280" s="73">
        <v>97.37</v>
      </c>
      <c r="L6280" s="75">
        <v>30.253671562082801</v>
      </c>
    </row>
    <row r="6281" spans="2:12" x14ac:dyDescent="0.2">
      <c r="B6281" s="71" t="s">
        <v>5288</v>
      </c>
      <c r="C6281" s="72" t="s">
        <v>5287</v>
      </c>
      <c r="D6281" s="72" t="s">
        <v>1859</v>
      </c>
      <c r="E6281" s="72" t="s">
        <v>10118</v>
      </c>
      <c r="F6281" s="72" t="s">
        <v>9983</v>
      </c>
      <c r="G6281" s="116">
        <v>49604.098209700001</v>
      </c>
      <c r="H6281" s="73">
        <v>483.53</v>
      </c>
      <c r="I6281" s="70">
        <v>102.587426239737</v>
      </c>
      <c r="J6281" s="74">
        <v>50455.61</v>
      </c>
      <c r="K6281" s="73">
        <v>493.46</v>
      </c>
      <c r="L6281" s="75">
        <v>102.248632107972</v>
      </c>
    </row>
    <row r="6282" spans="2:12" x14ac:dyDescent="0.2">
      <c r="B6282" s="71" t="s">
        <v>5288</v>
      </c>
      <c r="C6282" s="72" t="s">
        <v>5287</v>
      </c>
      <c r="D6282" s="72" t="s">
        <v>1303</v>
      </c>
      <c r="E6282" s="72" t="s">
        <v>10118</v>
      </c>
      <c r="F6282" s="72" t="s">
        <v>9983</v>
      </c>
      <c r="G6282" s="116">
        <v>3823.532506</v>
      </c>
      <c r="H6282" s="73">
        <v>195.97</v>
      </c>
      <c r="I6282" s="70">
        <v>19.510805255906501</v>
      </c>
      <c r="J6282" s="74">
        <v>4428.07</v>
      </c>
      <c r="K6282" s="73">
        <v>197.24</v>
      </c>
      <c r="L6282" s="75">
        <v>22.450162238896802</v>
      </c>
    </row>
    <row r="6283" spans="2:12" x14ac:dyDescent="0.2">
      <c r="B6283" s="71" t="s">
        <v>5288</v>
      </c>
      <c r="C6283" s="72" t="s">
        <v>5287</v>
      </c>
      <c r="D6283" s="72" t="s">
        <v>9200</v>
      </c>
      <c r="E6283" s="72" t="s">
        <v>10118</v>
      </c>
      <c r="F6283" s="72" t="s">
        <v>9990</v>
      </c>
      <c r="G6283" s="116">
        <v>0</v>
      </c>
      <c r="H6283" s="73">
        <v>24.3</v>
      </c>
      <c r="I6283" s="70">
        <v>0</v>
      </c>
      <c r="J6283" s="74">
        <v>0</v>
      </c>
      <c r="K6283" s="73">
        <v>23.69</v>
      </c>
      <c r="L6283" s="75">
        <v>0</v>
      </c>
    </row>
    <row r="6284" spans="2:12" x14ac:dyDescent="0.2">
      <c r="B6284" s="71" t="s">
        <v>5288</v>
      </c>
      <c r="C6284" s="72" t="s">
        <v>5287</v>
      </c>
      <c r="D6284" s="72" t="s">
        <v>3649</v>
      </c>
      <c r="E6284" s="72" t="s">
        <v>10118</v>
      </c>
      <c r="F6284" s="72" t="s">
        <v>9983</v>
      </c>
      <c r="G6284" s="116">
        <v>1847.8918458000001</v>
      </c>
      <c r="H6284" s="73">
        <v>34.119999999999997</v>
      </c>
      <c r="I6284" s="70">
        <v>54.158612127784302</v>
      </c>
      <c r="J6284" s="74">
        <v>1884.99</v>
      </c>
      <c r="K6284" s="73">
        <v>36.65</v>
      </c>
      <c r="L6284" s="75">
        <v>51.432196452933198</v>
      </c>
    </row>
    <row r="6285" spans="2:12" x14ac:dyDescent="0.2">
      <c r="B6285" s="71" t="s">
        <v>5288</v>
      </c>
      <c r="C6285" s="72" t="s">
        <v>5287</v>
      </c>
      <c r="D6285" s="72" t="s">
        <v>1860</v>
      </c>
      <c r="E6285" s="72" t="s">
        <v>10118</v>
      </c>
      <c r="F6285" s="72" t="s">
        <v>9983</v>
      </c>
      <c r="G6285" s="116">
        <v>11716.3666077</v>
      </c>
      <c r="H6285" s="73">
        <v>175.78</v>
      </c>
      <c r="I6285" s="70">
        <v>66.653581793719397</v>
      </c>
      <c r="J6285" s="74">
        <v>12437.02</v>
      </c>
      <c r="K6285" s="73">
        <v>180.5</v>
      </c>
      <c r="L6285" s="75">
        <v>68.903157894736907</v>
      </c>
    </row>
    <row r="6286" spans="2:12" x14ac:dyDescent="0.2">
      <c r="B6286" s="71" t="s">
        <v>5288</v>
      </c>
      <c r="C6286" s="72" t="s">
        <v>5287</v>
      </c>
      <c r="D6286" s="72" t="s">
        <v>1861</v>
      </c>
      <c r="E6286" s="72" t="s">
        <v>10118</v>
      </c>
      <c r="F6286" s="72" t="s">
        <v>9983</v>
      </c>
      <c r="G6286" s="116">
        <v>2810.7846719999998</v>
      </c>
      <c r="H6286" s="73">
        <v>114.32</v>
      </c>
      <c r="I6286" s="70">
        <v>24.5869897830651</v>
      </c>
      <c r="J6286" s="74">
        <v>2437.58</v>
      </c>
      <c r="K6286" s="73">
        <v>116.15</v>
      </c>
      <c r="L6286" s="75">
        <v>20.986482996125702</v>
      </c>
    </row>
    <row r="6287" spans="2:12" x14ac:dyDescent="0.2">
      <c r="B6287" s="71" t="s">
        <v>5288</v>
      </c>
      <c r="C6287" s="72" t="s">
        <v>5287</v>
      </c>
      <c r="D6287" s="72" t="s">
        <v>1862</v>
      </c>
      <c r="E6287" s="72" t="s">
        <v>10118</v>
      </c>
      <c r="F6287" s="72" t="s">
        <v>9983</v>
      </c>
      <c r="G6287" s="116">
        <v>2930.2127300000002</v>
      </c>
      <c r="H6287" s="73">
        <v>146</v>
      </c>
      <c r="I6287" s="70">
        <v>20.0699502054795</v>
      </c>
      <c r="J6287" s="74">
        <v>2940.96</v>
      </c>
      <c r="K6287" s="73">
        <v>150.06</v>
      </c>
      <c r="L6287" s="75">
        <v>19.598560575769699</v>
      </c>
    </row>
    <row r="6288" spans="2:12" x14ac:dyDescent="0.2">
      <c r="B6288" s="71" t="s">
        <v>5288</v>
      </c>
      <c r="C6288" s="72" t="s">
        <v>5287</v>
      </c>
      <c r="D6288" s="72" t="s">
        <v>1863</v>
      </c>
      <c r="E6288" s="72" t="s">
        <v>10118</v>
      </c>
      <c r="F6288" s="72" t="s">
        <v>9983</v>
      </c>
      <c r="G6288" s="116">
        <v>81092.681033800007</v>
      </c>
      <c r="H6288" s="73">
        <v>869.72</v>
      </c>
      <c r="I6288" s="70">
        <v>93.239986471278101</v>
      </c>
      <c r="J6288" s="74">
        <v>87620.32</v>
      </c>
      <c r="K6288" s="73">
        <v>926.35</v>
      </c>
      <c r="L6288" s="75">
        <v>94.586624925783994</v>
      </c>
    </row>
    <row r="6289" spans="2:12" x14ac:dyDescent="0.2">
      <c r="B6289" s="71" t="s">
        <v>5288</v>
      </c>
      <c r="C6289" s="72" t="s">
        <v>5287</v>
      </c>
      <c r="D6289" s="72" t="s">
        <v>1864</v>
      </c>
      <c r="E6289" s="72" t="s">
        <v>10118</v>
      </c>
      <c r="F6289" s="72" t="s">
        <v>9983</v>
      </c>
      <c r="G6289" s="116">
        <v>32661.626999</v>
      </c>
      <c r="H6289" s="73">
        <v>470.02</v>
      </c>
      <c r="I6289" s="70">
        <v>69.489866386536704</v>
      </c>
      <c r="J6289" s="74">
        <v>34828.589999999997</v>
      </c>
      <c r="K6289" s="73">
        <v>476.34</v>
      </c>
      <c r="L6289" s="75">
        <v>73.117080236805606</v>
      </c>
    </row>
    <row r="6290" spans="2:12" x14ac:dyDescent="0.2">
      <c r="B6290" s="71" t="s">
        <v>5290</v>
      </c>
      <c r="C6290" s="72" t="s">
        <v>5289</v>
      </c>
      <c r="D6290" s="72" t="s">
        <v>1865</v>
      </c>
      <c r="E6290" s="72" t="s">
        <v>10118</v>
      </c>
      <c r="F6290" s="72" t="s">
        <v>9983</v>
      </c>
      <c r="G6290" s="116">
        <v>7085</v>
      </c>
      <c r="H6290" s="73">
        <v>322</v>
      </c>
      <c r="I6290" s="70">
        <v>22.003105590062098</v>
      </c>
      <c r="J6290" s="74">
        <v>7143</v>
      </c>
      <c r="K6290" s="73">
        <v>325.89999999999998</v>
      </c>
      <c r="L6290" s="75">
        <v>21.917766185946601</v>
      </c>
    </row>
    <row r="6291" spans="2:12" x14ac:dyDescent="0.2">
      <c r="B6291" s="71" t="s">
        <v>5290</v>
      </c>
      <c r="C6291" s="72" t="s">
        <v>5289</v>
      </c>
      <c r="D6291" s="72" t="s">
        <v>1866</v>
      </c>
      <c r="E6291" s="72" t="s">
        <v>10118</v>
      </c>
      <c r="F6291" s="72" t="s">
        <v>9983</v>
      </c>
      <c r="G6291" s="116">
        <v>3129</v>
      </c>
      <c r="H6291" s="73">
        <v>115</v>
      </c>
      <c r="I6291" s="70">
        <v>27.208695652173901</v>
      </c>
      <c r="J6291" s="74">
        <v>3352</v>
      </c>
      <c r="K6291" s="73">
        <v>118.8</v>
      </c>
      <c r="L6291" s="75">
        <v>28.2154882154882</v>
      </c>
    </row>
    <row r="6292" spans="2:12" x14ac:dyDescent="0.2">
      <c r="B6292" s="71" t="s">
        <v>5290</v>
      </c>
      <c r="C6292" s="72" t="s">
        <v>5289</v>
      </c>
      <c r="D6292" s="72" t="s">
        <v>1867</v>
      </c>
      <c r="E6292" s="72" t="s">
        <v>10118</v>
      </c>
      <c r="F6292" s="72" t="s">
        <v>9983</v>
      </c>
      <c r="G6292" s="116">
        <v>234859</v>
      </c>
      <c r="H6292" s="73">
        <v>3252</v>
      </c>
      <c r="I6292" s="70">
        <v>72.219864698647001</v>
      </c>
      <c r="J6292" s="74">
        <v>241475</v>
      </c>
      <c r="K6292" s="73">
        <v>3343.6</v>
      </c>
      <c r="L6292" s="75">
        <v>72.220062208398105</v>
      </c>
    </row>
    <row r="6293" spans="2:12" x14ac:dyDescent="0.2">
      <c r="B6293" s="71" t="s">
        <v>5290</v>
      </c>
      <c r="C6293" s="72" t="s">
        <v>5289</v>
      </c>
      <c r="D6293" s="72" t="s">
        <v>1868</v>
      </c>
      <c r="E6293" s="72" t="s">
        <v>10118</v>
      </c>
      <c r="F6293" s="72" t="s">
        <v>9983</v>
      </c>
      <c r="G6293" s="116">
        <v>2900</v>
      </c>
      <c r="H6293" s="73">
        <v>167</v>
      </c>
      <c r="I6293" s="70">
        <v>17.365269461077801</v>
      </c>
      <c r="J6293" s="74">
        <v>2900</v>
      </c>
      <c r="K6293" s="73">
        <v>168.1</v>
      </c>
      <c r="L6293" s="75">
        <v>17.251635930993501</v>
      </c>
    </row>
    <row r="6294" spans="2:12" x14ac:dyDescent="0.2">
      <c r="B6294" s="71" t="s">
        <v>5290</v>
      </c>
      <c r="C6294" s="72" t="s">
        <v>5289</v>
      </c>
      <c r="D6294" s="72" t="s">
        <v>1869</v>
      </c>
      <c r="E6294" s="72" t="s">
        <v>10118</v>
      </c>
      <c r="F6294" s="72" t="s">
        <v>9983</v>
      </c>
      <c r="G6294" s="116">
        <v>16770</v>
      </c>
      <c r="H6294" s="73">
        <v>293</v>
      </c>
      <c r="I6294" s="70">
        <v>57.235494880546099</v>
      </c>
      <c r="J6294" s="74">
        <v>16810</v>
      </c>
      <c r="K6294" s="73">
        <v>296.2</v>
      </c>
      <c r="L6294" s="75">
        <v>56.752194463200503</v>
      </c>
    </row>
    <row r="6295" spans="2:12" x14ac:dyDescent="0.2">
      <c r="B6295" s="71" t="s">
        <v>5290</v>
      </c>
      <c r="C6295" s="72" t="s">
        <v>5289</v>
      </c>
      <c r="D6295" s="72" t="s">
        <v>9201</v>
      </c>
      <c r="E6295" s="72" t="s">
        <v>10118</v>
      </c>
      <c r="F6295" s="72" t="s">
        <v>9990</v>
      </c>
      <c r="G6295" s="116">
        <v>0</v>
      </c>
      <c r="H6295" s="73">
        <v>82</v>
      </c>
      <c r="I6295" s="70">
        <v>0</v>
      </c>
      <c r="J6295" s="74">
        <v>0</v>
      </c>
      <c r="K6295" s="73">
        <v>81</v>
      </c>
      <c r="L6295" s="75">
        <v>0</v>
      </c>
    </row>
    <row r="6296" spans="2:12" x14ac:dyDescent="0.2">
      <c r="B6296" s="71" t="s">
        <v>5290</v>
      </c>
      <c r="C6296" s="72" t="s">
        <v>5289</v>
      </c>
      <c r="D6296" s="72" t="s">
        <v>8044</v>
      </c>
      <c r="E6296" s="72" t="s">
        <v>10118</v>
      </c>
      <c r="F6296" s="72" t="s">
        <v>9990</v>
      </c>
      <c r="G6296" s="116">
        <v>50</v>
      </c>
      <c r="H6296" s="73">
        <v>28</v>
      </c>
      <c r="I6296" s="70">
        <v>1.78571428571429</v>
      </c>
      <c r="J6296" s="74">
        <v>0</v>
      </c>
      <c r="K6296" s="73">
        <v>30</v>
      </c>
      <c r="L6296" s="75">
        <v>0</v>
      </c>
    </row>
    <row r="6297" spans="2:12" x14ac:dyDescent="0.2">
      <c r="B6297" s="71" t="s">
        <v>5290</v>
      </c>
      <c r="C6297" s="72" t="s">
        <v>5289</v>
      </c>
      <c r="D6297" s="72" t="s">
        <v>2751</v>
      </c>
      <c r="E6297" s="72" t="s">
        <v>10118</v>
      </c>
      <c r="F6297" s="72" t="s">
        <v>9983</v>
      </c>
      <c r="G6297" s="116">
        <v>7710</v>
      </c>
      <c r="H6297" s="73">
        <v>126</v>
      </c>
      <c r="I6297" s="70">
        <v>61.190476190476197</v>
      </c>
      <c r="J6297" s="74">
        <v>7730</v>
      </c>
      <c r="K6297" s="73">
        <v>123.3</v>
      </c>
      <c r="L6297" s="75">
        <v>62.692619626926202</v>
      </c>
    </row>
    <row r="6298" spans="2:12" x14ac:dyDescent="0.2">
      <c r="B6298" s="71" t="s">
        <v>5290</v>
      </c>
      <c r="C6298" s="72" t="s">
        <v>5289</v>
      </c>
      <c r="D6298" s="72" t="s">
        <v>3505</v>
      </c>
      <c r="E6298" s="72" t="s">
        <v>10118</v>
      </c>
      <c r="F6298" s="72" t="s">
        <v>9983</v>
      </c>
      <c r="G6298" s="116">
        <v>9200</v>
      </c>
      <c r="H6298" s="73">
        <v>278</v>
      </c>
      <c r="I6298" s="70">
        <v>33.093525179856101</v>
      </c>
      <c r="J6298" s="74">
        <v>9740</v>
      </c>
      <c r="K6298" s="73">
        <v>280.39999999999998</v>
      </c>
      <c r="L6298" s="75">
        <v>34.736091298145503</v>
      </c>
    </row>
    <row r="6299" spans="2:12" x14ac:dyDescent="0.2">
      <c r="B6299" s="71" t="s">
        <v>5290</v>
      </c>
      <c r="C6299" s="72" t="s">
        <v>5289</v>
      </c>
      <c r="D6299" s="72" t="s">
        <v>3506</v>
      </c>
      <c r="E6299" s="72" t="s">
        <v>10118</v>
      </c>
      <c r="F6299" s="72" t="s">
        <v>9983</v>
      </c>
      <c r="G6299" s="116">
        <v>175672</v>
      </c>
      <c r="H6299" s="73">
        <v>1873</v>
      </c>
      <c r="I6299" s="70">
        <v>93.7917778964229</v>
      </c>
      <c r="J6299" s="74">
        <v>181053</v>
      </c>
      <c r="K6299" s="73">
        <v>1928.9</v>
      </c>
      <c r="L6299" s="75">
        <v>93.863341801026493</v>
      </c>
    </row>
    <row r="6300" spans="2:12" x14ac:dyDescent="0.2">
      <c r="B6300" s="71" t="s">
        <v>5290</v>
      </c>
      <c r="C6300" s="72" t="s">
        <v>5289</v>
      </c>
      <c r="D6300" s="72" t="s">
        <v>3507</v>
      </c>
      <c r="E6300" s="72" t="s">
        <v>10118</v>
      </c>
      <c r="F6300" s="72" t="s">
        <v>9983</v>
      </c>
      <c r="G6300" s="116">
        <v>80368</v>
      </c>
      <c r="H6300" s="73">
        <v>604</v>
      </c>
      <c r="I6300" s="70">
        <v>133.05960264900699</v>
      </c>
      <c r="J6300" s="74">
        <v>81976</v>
      </c>
      <c r="K6300" s="73">
        <v>611.29999999999995</v>
      </c>
      <c r="L6300" s="75">
        <v>134.101096024865</v>
      </c>
    </row>
    <row r="6301" spans="2:12" x14ac:dyDescent="0.2">
      <c r="B6301" s="71" t="s">
        <v>5290</v>
      </c>
      <c r="C6301" s="72" t="s">
        <v>5289</v>
      </c>
      <c r="D6301" s="72" t="s">
        <v>2754</v>
      </c>
      <c r="E6301" s="72" t="s">
        <v>10118</v>
      </c>
      <c r="F6301" s="72" t="s">
        <v>9983</v>
      </c>
      <c r="G6301" s="116">
        <v>10965</v>
      </c>
      <c r="H6301" s="73">
        <v>315</v>
      </c>
      <c r="I6301" s="70">
        <v>34.809523809523803</v>
      </c>
      <c r="J6301" s="74">
        <v>10965</v>
      </c>
      <c r="K6301" s="73">
        <v>324.10000000000002</v>
      </c>
      <c r="L6301" s="75">
        <v>33.8321505708115</v>
      </c>
    </row>
    <row r="6302" spans="2:12" x14ac:dyDescent="0.2">
      <c r="B6302" s="71" t="s">
        <v>5290</v>
      </c>
      <c r="C6302" s="72" t="s">
        <v>5289</v>
      </c>
      <c r="D6302" s="72" t="s">
        <v>3508</v>
      </c>
      <c r="E6302" s="72" t="s">
        <v>10118</v>
      </c>
      <c r="F6302" s="72" t="s">
        <v>9983</v>
      </c>
      <c r="G6302" s="116">
        <v>31703</v>
      </c>
      <c r="H6302" s="73">
        <v>788</v>
      </c>
      <c r="I6302" s="70">
        <v>40.232233502538101</v>
      </c>
      <c r="J6302" s="74">
        <v>32470</v>
      </c>
      <c r="K6302" s="73">
        <v>791.5</v>
      </c>
      <c r="L6302" s="75">
        <v>41.023373341756198</v>
      </c>
    </row>
    <row r="6303" spans="2:12" x14ac:dyDescent="0.2">
      <c r="B6303" s="71" t="s">
        <v>5290</v>
      </c>
      <c r="C6303" s="72" t="s">
        <v>5289</v>
      </c>
      <c r="D6303" s="72" t="s">
        <v>3509</v>
      </c>
      <c r="E6303" s="72" t="s">
        <v>10118</v>
      </c>
      <c r="F6303" s="72" t="s">
        <v>9983</v>
      </c>
      <c r="G6303" s="116">
        <v>148906</v>
      </c>
      <c r="H6303" s="73">
        <v>2314</v>
      </c>
      <c r="I6303" s="70">
        <v>64.350043215211798</v>
      </c>
      <c r="J6303" s="74">
        <v>151615</v>
      </c>
      <c r="K6303" s="73">
        <v>2356.1</v>
      </c>
      <c r="L6303" s="75">
        <v>64.349985144942906</v>
      </c>
    </row>
    <row r="6304" spans="2:12" x14ac:dyDescent="0.2">
      <c r="B6304" s="71" t="s">
        <v>5290</v>
      </c>
      <c r="C6304" s="72" t="s">
        <v>5289</v>
      </c>
      <c r="D6304" s="72" t="s">
        <v>9202</v>
      </c>
      <c r="E6304" s="72" t="s">
        <v>10118</v>
      </c>
      <c r="F6304" s="72" t="s">
        <v>9990</v>
      </c>
      <c r="G6304" s="116">
        <v>0</v>
      </c>
      <c r="H6304" s="73">
        <v>43</v>
      </c>
      <c r="I6304" s="70">
        <v>0</v>
      </c>
      <c r="J6304" s="74">
        <v>0</v>
      </c>
      <c r="K6304" s="73">
        <v>43.6</v>
      </c>
      <c r="L6304" s="75">
        <v>0</v>
      </c>
    </row>
    <row r="6305" spans="2:12" x14ac:dyDescent="0.2">
      <c r="B6305" s="71" t="s">
        <v>5290</v>
      </c>
      <c r="C6305" s="72" t="s">
        <v>5289</v>
      </c>
      <c r="D6305" s="72" t="s">
        <v>9203</v>
      </c>
      <c r="E6305" s="72" t="s">
        <v>10118</v>
      </c>
      <c r="F6305" s="72" t="s">
        <v>9990</v>
      </c>
      <c r="G6305" s="116">
        <v>0</v>
      </c>
      <c r="H6305" s="73">
        <v>24</v>
      </c>
      <c r="I6305" s="70">
        <v>0</v>
      </c>
      <c r="J6305" s="74">
        <v>0</v>
      </c>
      <c r="K6305" s="73">
        <v>23.4</v>
      </c>
      <c r="L6305" s="75">
        <v>0</v>
      </c>
    </row>
    <row r="6306" spans="2:12" x14ac:dyDescent="0.2">
      <c r="B6306" s="71" t="s">
        <v>5290</v>
      </c>
      <c r="C6306" s="72" t="s">
        <v>5289</v>
      </c>
      <c r="D6306" s="72" t="s">
        <v>3510</v>
      </c>
      <c r="E6306" s="72" t="s">
        <v>10118</v>
      </c>
      <c r="F6306" s="72" t="s">
        <v>9983</v>
      </c>
      <c r="G6306" s="116">
        <v>9955</v>
      </c>
      <c r="H6306" s="73">
        <v>199</v>
      </c>
      <c r="I6306" s="70">
        <v>50.0251256281407</v>
      </c>
      <c r="J6306" s="74">
        <v>10381</v>
      </c>
      <c r="K6306" s="73">
        <v>203.5</v>
      </c>
      <c r="L6306" s="75">
        <v>51.012285012284998</v>
      </c>
    </row>
    <row r="6307" spans="2:12" x14ac:dyDescent="0.2">
      <c r="B6307" s="71" t="s">
        <v>5290</v>
      </c>
      <c r="C6307" s="72" t="s">
        <v>5289</v>
      </c>
      <c r="D6307" s="72" t="s">
        <v>3511</v>
      </c>
      <c r="E6307" s="72" t="s">
        <v>10118</v>
      </c>
      <c r="F6307" s="72" t="s">
        <v>9983</v>
      </c>
      <c r="G6307" s="116">
        <v>35538</v>
      </c>
      <c r="H6307" s="73">
        <v>581</v>
      </c>
      <c r="I6307" s="70">
        <v>61.166953528399297</v>
      </c>
      <c r="J6307" s="74">
        <v>37568</v>
      </c>
      <c r="K6307" s="73">
        <v>582.79999999999995</v>
      </c>
      <c r="L6307" s="75">
        <v>64.461221688400798</v>
      </c>
    </row>
    <row r="6308" spans="2:12" x14ac:dyDescent="0.2">
      <c r="B6308" s="71" t="s">
        <v>5290</v>
      </c>
      <c r="C6308" s="72" t="s">
        <v>5289</v>
      </c>
      <c r="D6308" s="72" t="s">
        <v>3512</v>
      </c>
      <c r="E6308" s="72" t="s">
        <v>10118</v>
      </c>
      <c r="F6308" s="72" t="s">
        <v>9983</v>
      </c>
      <c r="G6308" s="116">
        <v>9820</v>
      </c>
      <c r="H6308" s="73">
        <v>168</v>
      </c>
      <c r="I6308" s="70">
        <v>58.452380952380899</v>
      </c>
      <c r="J6308" s="74">
        <v>9850</v>
      </c>
      <c r="K6308" s="73">
        <v>165.4</v>
      </c>
      <c r="L6308" s="75">
        <v>59.552599758162003</v>
      </c>
    </row>
    <row r="6309" spans="2:12" x14ac:dyDescent="0.2">
      <c r="B6309" s="71" t="s">
        <v>5290</v>
      </c>
      <c r="C6309" s="72" t="s">
        <v>5289</v>
      </c>
      <c r="D6309" s="72" t="s">
        <v>3513</v>
      </c>
      <c r="E6309" s="72" t="s">
        <v>10118</v>
      </c>
      <c r="F6309" s="72" t="s">
        <v>9983</v>
      </c>
      <c r="G6309" s="116">
        <v>9791</v>
      </c>
      <c r="H6309" s="73">
        <v>62</v>
      </c>
      <c r="I6309" s="70">
        <v>157.91935483871001</v>
      </c>
      <c r="J6309" s="74">
        <v>9841</v>
      </c>
      <c r="K6309" s="73">
        <v>63.7</v>
      </c>
      <c r="L6309" s="75">
        <v>154.48979591836701</v>
      </c>
    </row>
    <row r="6310" spans="2:12" x14ac:dyDescent="0.2">
      <c r="B6310" s="71" t="s">
        <v>5290</v>
      </c>
      <c r="C6310" s="72" t="s">
        <v>5289</v>
      </c>
      <c r="D6310" s="72" t="s">
        <v>4910</v>
      </c>
      <c r="E6310" s="72" t="s">
        <v>10118</v>
      </c>
      <c r="F6310" s="72" t="s">
        <v>9983</v>
      </c>
      <c r="G6310" s="116">
        <v>6948</v>
      </c>
      <c r="H6310" s="73">
        <v>246</v>
      </c>
      <c r="I6310" s="70">
        <v>28.243902439024399</v>
      </c>
      <c r="J6310" s="74">
        <v>6958</v>
      </c>
      <c r="K6310" s="73">
        <v>249.2</v>
      </c>
      <c r="L6310" s="75">
        <v>27.9213483146067</v>
      </c>
    </row>
    <row r="6311" spans="2:12" x14ac:dyDescent="0.2">
      <c r="B6311" s="71" t="s">
        <v>5290</v>
      </c>
      <c r="C6311" s="72" t="s">
        <v>5289</v>
      </c>
      <c r="D6311" s="72" t="s">
        <v>9204</v>
      </c>
      <c r="E6311" s="72" t="s">
        <v>10118</v>
      </c>
      <c r="F6311" s="72" t="s">
        <v>9983</v>
      </c>
      <c r="G6311" s="116">
        <v>37580</v>
      </c>
      <c r="H6311" s="73">
        <v>1067</v>
      </c>
      <c r="I6311" s="70">
        <v>35.220243673851897</v>
      </c>
      <c r="J6311" s="74">
        <v>37570</v>
      </c>
      <c r="K6311" s="73">
        <v>1072.9000000000001</v>
      </c>
      <c r="L6311" s="75">
        <v>35.017242986298797</v>
      </c>
    </row>
    <row r="6312" spans="2:12" x14ac:dyDescent="0.2">
      <c r="B6312" s="71" t="s">
        <v>5290</v>
      </c>
      <c r="C6312" s="72" t="s">
        <v>5289</v>
      </c>
      <c r="D6312" s="72" t="s">
        <v>3514</v>
      </c>
      <c r="E6312" s="72" t="s">
        <v>10118</v>
      </c>
      <c r="F6312" s="72" t="s">
        <v>9983</v>
      </c>
      <c r="G6312" s="116">
        <v>162223</v>
      </c>
      <c r="H6312" s="73">
        <v>2482</v>
      </c>
      <c r="I6312" s="70">
        <v>65.359790491539101</v>
      </c>
      <c r="J6312" s="74">
        <v>165000</v>
      </c>
      <c r="K6312" s="73">
        <v>2526.4</v>
      </c>
      <c r="L6312" s="75">
        <v>65.310322989233697</v>
      </c>
    </row>
    <row r="6313" spans="2:12" x14ac:dyDescent="0.2">
      <c r="B6313" s="71" t="s">
        <v>5290</v>
      </c>
      <c r="C6313" s="72" t="s">
        <v>5289</v>
      </c>
      <c r="D6313" s="72" t="s">
        <v>3515</v>
      </c>
      <c r="E6313" s="72" t="s">
        <v>10118</v>
      </c>
      <c r="F6313" s="72" t="s">
        <v>9983</v>
      </c>
      <c r="G6313" s="116">
        <v>3990</v>
      </c>
      <c r="H6313" s="73">
        <v>119</v>
      </c>
      <c r="I6313" s="70">
        <v>33.529411764705898</v>
      </c>
      <c r="J6313" s="74">
        <v>4010</v>
      </c>
      <c r="K6313" s="73">
        <v>128.9</v>
      </c>
      <c r="L6313" s="75">
        <v>31.109387121799799</v>
      </c>
    </row>
    <row r="6314" spans="2:12" x14ac:dyDescent="0.2">
      <c r="B6314" s="71" t="s">
        <v>5290</v>
      </c>
      <c r="C6314" s="72" t="s">
        <v>5289</v>
      </c>
      <c r="D6314" s="72" t="s">
        <v>3516</v>
      </c>
      <c r="E6314" s="72" t="s">
        <v>10118</v>
      </c>
      <c r="F6314" s="72" t="s">
        <v>9983</v>
      </c>
      <c r="G6314" s="116">
        <v>6770</v>
      </c>
      <c r="H6314" s="73">
        <v>406</v>
      </c>
      <c r="I6314" s="70">
        <v>16.674876847290601</v>
      </c>
      <c r="J6314" s="74">
        <v>6810</v>
      </c>
      <c r="K6314" s="73">
        <v>408</v>
      </c>
      <c r="L6314" s="75">
        <v>16.6911764705882</v>
      </c>
    </row>
    <row r="6315" spans="2:12" x14ac:dyDescent="0.2">
      <c r="B6315" s="71" t="s">
        <v>5290</v>
      </c>
      <c r="C6315" s="72" t="s">
        <v>5289</v>
      </c>
      <c r="D6315" s="72" t="s">
        <v>9205</v>
      </c>
      <c r="E6315" s="72" t="s">
        <v>10118</v>
      </c>
      <c r="F6315" s="72" t="s">
        <v>9990</v>
      </c>
      <c r="G6315" s="116">
        <v>0</v>
      </c>
      <c r="H6315" s="73">
        <v>19</v>
      </c>
      <c r="I6315" s="70">
        <v>0</v>
      </c>
      <c r="J6315" s="74">
        <v>0</v>
      </c>
      <c r="K6315" s="73">
        <v>19.5</v>
      </c>
      <c r="L6315" s="75">
        <v>0</v>
      </c>
    </row>
    <row r="6316" spans="2:12" x14ac:dyDescent="0.2">
      <c r="B6316" s="71" t="s">
        <v>5290</v>
      </c>
      <c r="C6316" s="72" t="s">
        <v>5289</v>
      </c>
      <c r="D6316" s="72" t="s">
        <v>3517</v>
      </c>
      <c r="E6316" s="72" t="s">
        <v>10118</v>
      </c>
      <c r="F6316" s="72" t="s">
        <v>9983</v>
      </c>
      <c r="G6316" s="116">
        <v>35730</v>
      </c>
      <c r="H6316" s="73">
        <v>328</v>
      </c>
      <c r="I6316" s="70">
        <v>108.932926829268</v>
      </c>
      <c r="J6316" s="74">
        <v>35830</v>
      </c>
      <c r="K6316" s="73">
        <v>331.7</v>
      </c>
      <c r="L6316" s="75">
        <v>108.01929454326201</v>
      </c>
    </row>
    <row r="6317" spans="2:12" x14ac:dyDescent="0.2">
      <c r="B6317" s="71" t="s">
        <v>5290</v>
      </c>
      <c r="C6317" s="72" t="s">
        <v>5289</v>
      </c>
      <c r="D6317" s="72" t="s">
        <v>7072</v>
      </c>
      <c r="E6317" s="72" t="s">
        <v>10118</v>
      </c>
      <c r="F6317" s="72" t="s">
        <v>9990</v>
      </c>
      <c r="G6317" s="116">
        <v>0</v>
      </c>
      <c r="H6317" s="73">
        <v>0</v>
      </c>
      <c r="I6317" s="70">
        <v>0</v>
      </c>
      <c r="J6317" s="74">
        <v>0</v>
      </c>
      <c r="K6317" s="73">
        <v>297.8</v>
      </c>
      <c r="L6317" s="75">
        <v>0</v>
      </c>
    </row>
    <row r="6318" spans="2:12" x14ac:dyDescent="0.2">
      <c r="B6318" s="71" t="s">
        <v>5290</v>
      </c>
      <c r="C6318" s="72" t="s">
        <v>5289</v>
      </c>
      <c r="D6318" s="72" t="s">
        <v>3518</v>
      </c>
      <c r="E6318" s="72" t="s">
        <v>10118</v>
      </c>
      <c r="F6318" s="72" t="s">
        <v>9983</v>
      </c>
      <c r="G6318" s="116">
        <v>11358</v>
      </c>
      <c r="H6318" s="73">
        <v>182</v>
      </c>
      <c r="I6318" s="70">
        <v>62.406593406593402</v>
      </c>
      <c r="J6318" s="74">
        <v>11910</v>
      </c>
      <c r="K6318" s="73">
        <v>186.6</v>
      </c>
      <c r="L6318" s="75">
        <v>63.8263665594855</v>
      </c>
    </row>
    <row r="6319" spans="2:12" x14ac:dyDescent="0.2">
      <c r="B6319" s="71" t="s">
        <v>5290</v>
      </c>
      <c r="C6319" s="72" t="s">
        <v>5289</v>
      </c>
      <c r="D6319" s="72" t="s">
        <v>3519</v>
      </c>
      <c r="E6319" s="72" t="s">
        <v>10118</v>
      </c>
      <c r="F6319" s="72" t="s">
        <v>9983</v>
      </c>
      <c r="G6319" s="116">
        <v>4840</v>
      </c>
      <c r="H6319" s="73">
        <v>154</v>
      </c>
      <c r="I6319" s="70">
        <v>31.428571428571399</v>
      </c>
      <c r="J6319" s="74">
        <v>5591</v>
      </c>
      <c r="K6319" s="73">
        <v>150.30000000000001</v>
      </c>
      <c r="L6319" s="75">
        <v>37.1989354624085</v>
      </c>
    </row>
    <row r="6320" spans="2:12" x14ac:dyDescent="0.2">
      <c r="B6320" s="71" t="s">
        <v>5290</v>
      </c>
      <c r="C6320" s="72" t="s">
        <v>5289</v>
      </c>
      <c r="D6320" s="72" t="s">
        <v>3520</v>
      </c>
      <c r="E6320" s="72" t="s">
        <v>10118</v>
      </c>
      <c r="F6320" s="72" t="s">
        <v>9983</v>
      </c>
      <c r="G6320" s="116">
        <v>7545</v>
      </c>
      <c r="H6320" s="73">
        <v>206</v>
      </c>
      <c r="I6320" s="70">
        <v>36.626213592233</v>
      </c>
      <c r="J6320" s="74">
        <v>7944</v>
      </c>
      <c r="K6320" s="73">
        <v>207.3</v>
      </c>
      <c r="L6320" s="75">
        <v>38.321273516642499</v>
      </c>
    </row>
    <row r="6321" spans="2:12" x14ac:dyDescent="0.2">
      <c r="B6321" s="71" t="s">
        <v>5290</v>
      </c>
      <c r="C6321" s="72" t="s">
        <v>5289</v>
      </c>
      <c r="D6321" s="72" t="s">
        <v>9206</v>
      </c>
      <c r="E6321" s="72" t="s">
        <v>10118</v>
      </c>
      <c r="F6321" s="72" t="s">
        <v>9990</v>
      </c>
      <c r="G6321" s="116">
        <v>0</v>
      </c>
      <c r="H6321" s="73">
        <v>44</v>
      </c>
      <c r="I6321" s="70">
        <v>0</v>
      </c>
      <c r="J6321" s="74">
        <v>0</v>
      </c>
      <c r="K6321" s="73">
        <v>44.2</v>
      </c>
      <c r="L6321" s="75">
        <v>0</v>
      </c>
    </row>
    <row r="6322" spans="2:12" x14ac:dyDescent="0.2">
      <c r="B6322" s="71" t="s">
        <v>5290</v>
      </c>
      <c r="C6322" s="72" t="s">
        <v>5289</v>
      </c>
      <c r="D6322" s="72" t="s">
        <v>3521</v>
      </c>
      <c r="E6322" s="72" t="s">
        <v>10118</v>
      </c>
      <c r="F6322" s="72" t="s">
        <v>9983</v>
      </c>
      <c r="G6322" s="116">
        <v>3755</v>
      </c>
      <c r="H6322" s="73">
        <v>121</v>
      </c>
      <c r="I6322" s="70">
        <v>31.0330578512397</v>
      </c>
      <c r="J6322" s="74">
        <v>4170</v>
      </c>
      <c r="K6322" s="73">
        <v>118.2</v>
      </c>
      <c r="L6322" s="75">
        <v>35.279187817258901</v>
      </c>
    </row>
    <row r="6323" spans="2:12" x14ac:dyDescent="0.2">
      <c r="B6323" s="71" t="s">
        <v>5290</v>
      </c>
      <c r="C6323" s="72" t="s">
        <v>5289</v>
      </c>
      <c r="D6323" s="72" t="s">
        <v>3522</v>
      </c>
      <c r="E6323" s="72" t="s">
        <v>10118</v>
      </c>
      <c r="F6323" s="72" t="s">
        <v>9983</v>
      </c>
      <c r="G6323" s="116">
        <v>262491</v>
      </c>
      <c r="H6323" s="73">
        <v>3102</v>
      </c>
      <c r="I6323" s="70">
        <v>84.619922630560893</v>
      </c>
      <c r="J6323" s="74">
        <v>264810</v>
      </c>
      <c r="K6323" s="73">
        <v>3129.4</v>
      </c>
      <c r="L6323" s="75">
        <v>84.620054962612599</v>
      </c>
    </row>
    <row r="6324" spans="2:12" x14ac:dyDescent="0.2">
      <c r="B6324" s="71" t="s">
        <v>5290</v>
      </c>
      <c r="C6324" s="72" t="s">
        <v>5289</v>
      </c>
      <c r="D6324" s="72" t="s">
        <v>9207</v>
      </c>
      <c r="E6324" s="72" t="s">
        <v>10118</v>
      </c>
      <c r="F6324" s="72" t="s">
        <v>9990</v>
      </c>
      <c r="G6324" s="116">
        <v>0</v>
      </c>
      <c r="H6324" s="73">
        <v>50</v>
      </c>
      <c r="I6324" s="70">
        <v>0</v>
      </c>
      <c r="J6324" s="74">
        <v>0</v>
      </c>
      <c r="K6324" s="73">
        <v>48.6</v>
      </c>
      <c r="L6324" s="75">
        <v>0</v>
      </c>
    </row>
    <row r="6325" spans="2:12" x14ac:dyDescent="0.2">
      <c r="B6325" s="71" t="s">
        <v>5290</v>
      </c>
      <c r="C6325" s="72" t="s">
        <v>5289</v>
      </c>
      <c r="D6325" s="72" t="s">
        <v>3523</v>
      </c>
      <c r="E6325" s="72" t="s">
        <v>10118</v>
      </c>
      <c r="F6325" s="72" t="s">
        <v>9983</v>
      </c>
      <c r="G6325" s="116">
        <v>4660</v>
      </c>
      <c r="H6325" s="73">
        <v>195</v>
      </c>
      <c r="I6325" s="70">
        <v>23.897435897435901</v>
      </c>
      <c r="J6325" s="74">
        <v>4740</v>
      </c>
      <c r="K6325" s="73">
        <v>190.9</v>
      </c>
      <c r="L6325" s="75">
        <v>24.829753797799899</v>
      </c>
    </row>
    <row r="6326" spans="2:12" x14ac:dyDescent="0.2">
      <c r="B6326" s="71" t="s">
        <v>5290</v>
      </c>
      <c r="C6326" s="72" t="s">
        <v>5289</v>
      </c>
      <c r="D6326" s="72" t="s">
        <v>3524</v>
      </c>
      <c r="E6326" s="72" t="s">
        <v>10118</v>
      </c>
      <c r="F6326" s="72" t="s">
        <v>9983</v>
      </c>
      <c r="G6326" s="116">
        <v>252380</v>
      </c>
      <c r="H6326" s="73">
        <v>2438</v>
      </c>
      <c r="I6326" s="70">
        <v>103.519278096801</v>
      </c>
      <c r="J6326" s="74">
        <v>260609</v>
      </c>
      <c r="K6326" s="73">
        <v>2444.1</v>
      </c>
      <c r="L6326" s="75">
        <v>106.627797553292</v>
      </c>
    </row>
    <row r="6327" spans="2:12" x14ac:dyDescent="0.2">
      <c r="B6327" s="71" t="s">
        <v>5290</v>
      </c>
      <c r="C6327" s="72" t="s">
        <v>5289</v>
      </c>
      <c r="D6327" s="72" t="s">
        <v>9208</v>
      </c>
      <c r="E6327" s="72" t="s">
        <v>10118</v>
      </c>
      <c r="F6327" s="72" t="s">
        <v>9990</v>
      </c>
      <c r="G6327" s="116">
        <v>0</v>
      </c>
      <c r="H6327" s="73">
        <v>14</v>
      </c>
      <c r="I6327" s="70">
        <v>0</v>
      </c>
      <c r="J6327" s="74">
        <v>0</v>
      </c>
      <c r="K6327" s="73">
        <v>13</v>
      </c>
      <c r="L6327" s="75">
        <v>0</v>
      </c>
    </row>
    <row r="6328" spans="2:12" x14ac:dyDescent="0.2">
      <c r="B6328" s="71" t="s">
        <v>5290</v>
      </c>
      <c r="C6328" s="72" t="s">
        <v>5289</v>
      </c>
      <c r="D6328" s="72" t="s">
        <v>3525</v>
      </c>
      <c r="E6328" s="72" t="s">
        <v>10118</v>
      </c>
      <c r="F6328" s="72" t="s">
        <v>9983</v>
      </c>
      <c r="G6328" s="116">
        <v>750</v>
      </c>
      <c r="H6328" s="73">
        <v>82</v>
      </c>
      <c r="I6328" s="70">
        <v>9.1463414634146307</v>
      </c>
      <c r="J6328" s="74">
        <v>750</v>
      </c>
      <c r="K6328" s="73">
        <v>81.099999999999994</v>
      </c>
      <c r="L6328" s="75">
        <v>9.2478421701603004</v>
      </c>
    </row>
    <row r="6329" spans="2:12" x14ac:dyDescent="0.2">
      <c r="B6329" s="71" t="s">
        <v>5290</v>
      </c>
      <c r="C6329" s="72" t="s">
        <v>5289</v>
      </c>
      <c r="D6329" s="72" t="s">
        <v>9209</v>
      </c>
      <c r="E6329" s="72" t="s">
        <v>10118</v>
      </c>
      <c r="F6329" s="72" t="s">
        <v>9990</v>
      </c>
      <c r="G6329" s="116">
        <v>0</v>
      </c>
      <c r="H6329" s="73">
        <v>62</v>
      </c>
      <c r="I6329" s="70">
        <v>0</v>
      </c>
      <c r="J6329" s="74">
        <v>0</v>
      </c>
      <c r="K6329" s="73">
        <v>63.9</v>
      </c>
      <c r="L6329" s="75">
        <v>0</v>
      </c>
    </row>
    <row r="6330" spans="2:12" x14ac:dyDescent="0.2">
      <c r="B6330" s="71" t="s">
        <v>5290</v>
      </c>
      <c r="C6330" s="72" t="s">
        <v>5289</v>
      </c>
      <c r="D6330" s="72" t="s">
        <v>9913</v>
      </c>
      <c r="E6330" s="72" t="s">
        <v>10118</v>
      </c>
      <c r="F6330" s="72" t="s">
        <v>9990</v>
      </c>
      <c r="G6330" s="116">
        <v>0</v>
      </c>
      <c r="H6330" s="73">
        <v>0</v>
      </c>
      <c r="I6330" s="70">
        <v>0</v>
      </c>
      <c r="J6330" s="74">
        <v>0</v>
      </c>
      <c r="K6330" s="73">
        <v>106.2</v>
      </c>
      <c r="L6330" s="75">
        <v>0</v>
      </c>
    </row>
    <row r="6331" spans="2:12" x14ac:dyDescent="0.2">
      <c r="B6331" s="71" t="s">
        <v>5290</v>
      </c>
      <c r="C6331" s="72" t="s">
        <v>5289</v>
      </c>
      <c r="D6331" s="72" t="s">
        <v>3526</v>
      </c>
      <c r="E6331" s="72" t="s">
        <v>10118</v>
      </c>
      <c r="F6331" s="72" t="s">
        <v>9983</v>
      </c>
      <c r="G6331" s="116">
        <v>590</v>
      </c>
      <c r="H6331" s="73">
        <v>59</v>
      </c>
      <c r="I6331" s="70">
        <v>10</v>
      </c>
      <c r="J6331" s="74">
        <v>490</v>
      </c>
      <c r="K6331" s="73">
        <v>59.7</v>
      </c>
      <c r="L6331" s="75">
        <v>8.2077051926298203</v>
      </c>
    </row>
    <row r="6332" spans="2:12" x14ac:dyDescent="0.2">
      <c r="B6332" s="71" t="s">
        <v>5290</v>
      </c>
      <c r="C6332" s="72" t="s">
        <v>5289</v>
      </c>
      <c r="D6332" s="72" t="s">
        <v>3527</v>
      </c>
      <c r="E6332" s="72" t="s">
        <v>10118</v>
      </c>
      <c r="F6332" s="72" t="s">
        <v>9983</v>
      </c>
      <c r="G6332" s="116">
        <v>840</v>
      </c>
      <c r="H6332" s="73">
        <v>55</v>
      </c>
      <c r="I6332" s="70">
        <v>15.2727272727273</v>
      </c>
      <c r="J6332" s="74">
        <v>1420</v>
      </c>
      <c r="K6332" s="73">
        <v>55.1</v>
      </c>
      <c r="L6332" s="75">
        <v>25.771324863883802</v>
      </c>
    </row>
    <row r="6333" spans="2:12" x14ac:dyDescent="0.2">
      <c r="B6333" s="71" t="s">
        <v>5290</v>
      </c>
      <c r="C6333" s="72" t="s">
        <v>5289</v>
      </c>
      <c r="D6333" s="72" t="s">
        <v>3528</v>
      </c>
      <c r="E6333" s="72" t="s">
        <v>10118</v>
      </c>
      <c r="F6333" s="72" t="s">
        <v>9983</v>
      </c>
      <c r="G6333" s="116">
        <v>2790</v>
      </c>
      <c r="H6333" s="73">
        <v>60</v>
      </c>
      <c r="I6333" s="70">
        <v>46.5</v>
      </c>
      <c r="J6333" s="74">
        <v>4320</v>
      </c>
      <c r="K6333" s="73">
        <v>67.599999999999994</v>
      </c>
      <c r="L6333" s="75">
        <v>63.905325443787</v>
      </c>
    </row>
    <row r="6334" spans="2:12" x14ac:dyDescent="0.2">
      <c r="B6334" s="71" t="s">
        <v>5290</v>
      </c>
      <c r="C6334" s="72" t="s">
        <v>5289</v>
      </c>
      <c r="D6334" s="72" t="s">
        <v>3529</v>
      </c>
      <c r="E6334" s="72" t="s">
        <v>10118</v>
      </c>
      <c r="F6334" s="72" t="s">
        <v>9983</v>
      </c>
      <c r="G6334" s="116">
        <v>4507</v>
      </c>
      <c r="H6334" s="73">
        <v>206</v>
      </c>
      <c r="I6334" s="70">
        <v>21.878640776699001</v>
      </c>
      <c r="J6334" s="74">
        <v>4600</v>
      </c>
      <c r="K6334" s="73">
        <v>202.8</v>
      </c>
      <c r="L6334" s="75">
        <v>22.6824457593688</v>
      </c>
    </row>
    <row r="6335" spans="2:12" x14ac:dyDescent="0.2">
      <c r="B6335" s="71" t="s">
        <v>5290</v>
      </c>
      <c r="C6335" s="72" t="s">
        <v>5289</v>
      </c>
      <c r="D6335" s="72" t="s">
        <v>3530</v>
      </c>
      <c r="E6335" s="72" t="s">
        <v>10118</v>
      </c>
      <c r="F6335" s="72" t="s">
        <v>9983</v>
      </c>
      <c r="G6335" s="116">
        <v>22196</v>
      </c>
      <c r="H6335" s="73">
        <v>610</v>
      </c>
      <c r="I6335" s="70">
        <v>36.386885245901603</v>
      </c>
      <c r="J6335" s="74">
        <v>23050</v>
      </c>
      <c r="K6335" s="73">
        <v>614.20000000000005</v>
      </c>
      <c r="L6335" s="75">
        <v>37.5284923477695</v>
      </c>
    </row>
    <row r="6336" spans="2:12" x14ac:dyDescent="0.2">
      <c r="B6336" s="71" t="s">
        <v>5290</v>
      </c>
      <c r="C6336" s="72" t="s">
        <v>5289</v>
      </c>
      <c r="D6336" s="72" t="s">
        <v>9210</v>
      </c>
      <c r="E6336" s="72" t="s">
        <v>10118</v>
      </c>
      <c r="F6336" s="72" t="s">
        <v>9990</v>
      </c>
      <c r="G6336" s="116">
        <v>0</v>
      </c>
      <c r="H6336" s="73">
        <v>61</v>
      </c>
      <c r="I6336" s="70">
        <v>0</v>
      </c>
      <c r="J6336" s="74">
        <v>0</v>
      </c>
      <c r="K6336" s="73">
        <v>61</v>
      </c>
      <c r="L6336" s="75">
        <v>0</v>
      </c>
    </row>
    <row r="6337" spans="2:12" x14ac:dyDescent="0.2">
      <c r="B6337" s="71" t="s">
        <v>5290</v>
      </c>
      <c r="C6337" s="72" t="s">
        <v>5289</v>
      </c>
      <c r="D6337" s="72" t="s">
        <v>2778</v>
      </c>
      <c r="E6337" s="72" t="s">
        <v>10118</v>
      </c>
      <c r="F6337" s="72" t="s">
        <v>9983</v>
      </c>
      <c r="G6337" s="116">
        <v>3381</v>
      </c>
      <c r="H6337" s="73">
        <v>72</v>
      </c>
      <c r="I6337" s="70">
        <v>46.9583333333333</v>
      </c>
      <c r="J6337" s="74">
        <v>3600</v>
      </c>
      <c r="K6337" s="73">
        <v>71.8</v>
      </c>
      <c r="L6337" s="75">
        <v>50.139275766016702</v>
      </c>
    </row>
    <row r="6338" spans="2:12" x14ac:dyDescent="0.2">
      <c r="B6338" s="71" t="s">
        <v>5290</v>
      </c>
      <c r="C6338" s="72" t="s">
        <v>5289</v>
      </c>
      <c r="D6338" s="72" t="s">
        <v>5988</v>
      </c>
      <c r="E6338" s="72" t="s">
        <v>10118</v>
      </c>
      <c r="F6338" s="72" t="s">
        <v>9983</v>
      </c>
      <c r="G6338" s="116">
        <v>37000</v>
      </c>
      <c r="H6338" s="73">
        <v>789</v>
      </c>
      <c r="I6338" s="70">
        <v>46.894803548795899</v>
      </c>
      <c r="J6338" s="74">
        <v>36430</v>
      </c>
      <c r="K6338" s="73">
        <v>793.5</v>
      </c>
      <c r="L6338" s="75">
        <v>45.910522999369903</v>
      </c>
    </row>
    <row r="6339" spans="2:12" x14ac:dyDescent="0.2">
      <c r="B6339" s="71" t="s">
        <v>5290</v>
      </c>
      <c r="C6339" s="72" t="s">
        <v>5289</v>
      </c>
      <c r="D6339" s="72" t="s">
        <v>2779</v>
      </c>
      <c r="E6339" s="72" t="s">
        <v>10118</v>
      </c>
      <c r="F6339" s="72" t="s">
        <v>9983</v>
      </c>
      <c r="G6339" s="116">
        <v>8630</v>
      </c>
      <c r="H6339" s="73">
        <v>146</v>
      </c>
      <c r="I6339" s="70">
        <v>59.109589041095902</v>
      </c>
      <c r="J6339" s="74">
        <v>8180</v>
      </c>
      <c r="K6339" s="73">
        <v>148.19999999999999</v>
      </c>
      <c r="L6339" s="75">
        <v>55.195681511471001</v>
      </c>
    </row>
    <row r="6340" spans="2:12" x14ac:dyDescent="0.2">
      <c r="B6340" s="71" t="s">
        <v>5290</v>
      </c>
      <c r="C6340" s="72" t="s">
        <v>5289</v>
      </c>
      <c r="D6340" s="72" t="s">
        <v>2780</v>
      </c>
      <c r="E6340" s="72" t="s">
        <v>10118</v>
      </c>
      <c r="F6340" s="72" t="s">
        <v>9983</v>
      </c>
      <c r="G6340" s="116">
        <v>2060</v>
      </c>
      <c r="H6340" s="73">
        <v>67</v>
      </c>
      <c r="I6340" s="70">
        <v>30.746268656716399</v>
      </c>
      <c r="J6340" s="74">
        <v>2070</v>
      </c>
      <c r="K6340" s="73">
        <v>66.400000000000006</v>
      </c>
      <c r="L6340" s="75">
        <v>31.174698795180699</v>
      </c>
    </row>
    <row r="6341" spans="2:12" x14ac:dyDescent="0.2">
      <c r="B6341" s="71" t="s">
        <v>5290</v>
      </c>
      <c r="C6341" s="72" t="s">
        <v>5289</v>
      </c>
      <c r="D6341" s="72" t="s">
        <v>2781</v>
      </c>
      <c r="E6341" s="72" t="s">
        <v>10118</v>
      </c>
      <c r="F6341" s="72" t="s">
        <v>9983</v>
      </c>
      <c r="G6341" s="116">
        <v>11106</v>
      </c>
      <c r="H6341" s="73">
        <v>365</v>
      </c>
      <c r="I6341" s="70">
        <v>30.427397260273999</v>
      </c>
      <c r="J6341" s="74">
        <v>11200</v>
      </c>
      <c r="K6341" s="73">
        <v>372.2</v>
      </c>
      <c r="L6341" s="75">
        <v>30.091348737238</v>
      </c>
    </row>
    <row r="6342" spans="2:12" x14ac:dyDescent="0.2">
      <c r="B6342" s="71" t="s">
        <v>5290</v>
      </c>
      <c r="C6342" s="72" t="s">
        <v>5289</v>
      </c>
      <c r="D6342" s="72" t="s">
        <v>2782</v>
      </c>
      <c r="E6342" s="72" t="s">
        <v>10118</v>
      </c>
      <c r="F6342" s="72" t="s">
        <v>9983</v>
      </c>
      <c r="G6342" s="116">
        <v>3965</v>
      </c>
      <c r="H6342" s="73">
        <v>164</v>
      </c>
      <c r="I6342" s="70">
        <v>24.1768292682927</v>
      </c>
      <c r="J6342" s="74">
        <v>4050</v>
      </c>
      <c r="K6342" s="73">
        <v>165.9</v>
      </c>
      <c r="L6342" s="75">
        <v>24.412296564195302</v>
      </c>
    </row>
    <row r="6343" spans="2:12" x14ac:dyDescent="0.2">
      <c r="B6343" s="71" t="s">
        <v>5290</v>
      </c>
      <c r="C6343" s="72" t="s">
        <v>5289</v>
      </c>
      <c r="D6343" s="72" t="s">
        <v>2783</v>
      </c>
      <c r="E6343" s="72" t="s">
        <v>10118</v>
      </c>
      <c r="F6343" s="72" t="s">
        <v>9983</v>
      </c>
      <c r="G6343" s="116">
        <v>6740</v>
      </c>
      <c r="H6343" s="73">
        <v>268</v>
      </c>
      <c r="I6343" s="70">
        <v>25.1492537313433</v>
      </c>
      <c r="J6343" s="74">
        <v>7780</v>
      </c>
      <c r="K6343" s="73">
        <v>268.89999999999998</v>
      </c>
      <c r="L6343" s="75">
        <v>28.932688731870599</v>
      </c>
    </row>
    <row r="6344" spans="2:12" x14ac:dyDescent="0.2">
      <c r="B6344" s="71" t="s">
        <v>5290</v>
      </c>
      <c r="C6344" s="72" t="s">
        <v>5289</v>
      </c>
      <c r="D6344" s="72" t="s">
        <v>9211</v>
      </c>
      <c r="E6344" s="72" t="s">
        <v>10118</v>
      </c>
      <c r="F6344" s="72" t="s">
        <v>9990</v>
      </c>
      <c r="G6344" s="116">
        <v>0</v>
      </c>
      <c r="H6344" s="73">
        <v>44</v>
      </c>
      <c r="I6344" s="70">
        <v>0</v>
      </c>
      <c r="J6344" s="74">
        <v>0</v>
      </c>
      <c r="K6344" s="73">
        <v>46.3</v>
      </c>
      <c r="L6344" s="75">
        <v>0</v>
      </c>
    </row>
    <row r="6345" spans="2:12" x14ac:dyDescent="0.2">
      <c r="B6345" s="71" t="s">
        <v>5290</v>
      </c>
      <c r="C6345" s="72" t="s">
        <v>5289</v>
      </c>
      <c r="D6345" s="72" t="s">
        <v>9212</v>
      </c>
      <c r="E6345" s="72" t="s">
        <v>10118</v>
      </c>
      <c r="F6345" s="72" t="s">
        <v>9983</v>
      </c>
      <c r="G6345" s="116">
        <v>8160</v>
      </c>
      <c r="H6345" s="73">
        <v>195</v>
      </c>
      <c r="I6345" s="70">
        <v>41.846153846153797</v>
      </c>
      <c r="J6345" s="74">
        <v>8170</v>
      </c>
      <c r="K6345" s="73">
        <v>193.5</v>
      </c>
      <c r="L6345" s="75">
        <v>42.2222222222222</v>
      </c>
    </row>
    <row r="6346" spans="2:12" x14ac:dyDescent="0.2">
      <c r="B6346" s="71" t="s">
        <v>5291</v>
      </c>
      <c r="C6346" s="72" t="s">
        <v>7969</v>
      </c>
      <c r="D6346" s="72" t="s">
        <v>6222</v>
      </c>
      <c r="E6346" s="72" t="s">
        <v>10120</v>
      </c>
      <c r="F6346" s="72" t="s">
        <v>9983</v>
      </c>
      <c r="G6346" s="116">
        <v>2895.76</v>
      </c>
      <c r="H6346" s="73">
        <v>138.05000000000001</v>
      </c>
      <c r="I6346" s="70">
        <v>20.976168055052501</v>
      </c>
      <c r="J6346" s="74">
        <v>3396</v>
      </c>
      <c r="K6346" s="73">
        <v>136.79</v>
      </c>
      <c r="L6346" s="75">
        <v>24.826376197090401</v>
      </c>
    </row>
    <row r="6347" spans="2:12" x14ac:dyDescent="0.2">
      <c r="B6347" s="71" t="s">
        <v>5291</v>
      </c>
      <c r="C6347" s="72" t="s">
        <v>7969</v>
      </c>
      <c r="D6347" s="72" t="s">
        <v>9213</v>
      </c>
      <c r="E6347" s="72" t="s">
        <v>10120</v>
      </c>
      <c r="F6347" s="72" t="s">
        <v>9990</v>
      </c>
      <c r="G6347" s="116">
        <v>0</v>
      </c>
      <c r="H6347" s="73">
        <v>21.59</v>
      </c>
      <c r="I6347" s="70">
        <v>0</v>
      </c>
      <c r="J6347" s="74">
        <v>0</v>
      </c>
      <c r="K6347" s="73">
        <v>21.2</v>
      </c>
      <c r="L6347" s="75">
        <v>0</v>
      </c>
    </row>
    <row r="6348" spans="2:12" x14ac:dyDescent="0.2">
      <c r="B6348" s="71" t="s">
        <v>5291</v>
      </c>
      <c r="C6348" s="72" t="s">
        <v>7969</v>
      </c>
      <c r="D6348" s="72" t="s">
        <v>2784</v>
      </c>
      <c r="E6348" s="72" t="s">
        <v>10120</v>
      </c>
      <c r="F6348" s="72" t="s">
        <v>9983</v>
      </c>
      <c r="G6348" s="116">
        <v>73.91</v>
      </c>
      <c r="H6348" s="73">
        <v>187.25</v>
      </c>
      <c r="I6348" s="70">
        <v>0.39471295060080103</v>
      </c>
      <c r="J6348" s="74">
        <v>74</v>
      </c>
      <c r="K6348" s="73">
        <v>322.7</v>
      </c>
      <c r="L6348" s="75">
        <v>0.22931515339324501</v>
      </c>
    </row>
    <row r="6349" spans="2:12" x14ac:dyDescent="0.2">
      <c r="B6349" s="71" t="s">
        <v>5291</v>
      </c>
      <c r="C6349" s="72" t="s">
        <v>7969</v>
      </c>
      <c r="D6349" s="72" t="s">
        <v>2674</v>
      </c>
      <c r="E6349" s="72" t="s">
        <v>10120</v>
      </c>
      <c r="F6349" s="72" t="s">
        <v>9983</v>
      </c>
      <c r="G6349" s="116">
        <v>37.119999999999997</v>
      </c>
      <c r="H6349" s="73">
        <v>42.72</v>
      </c>
      <c r="I6349" s="70">
        <v>0.86891385767790297</v>
      </c>
      <c r="J6349" s="74">
        <v>37</v>
      </c>
      <c r="K6349" s="73">
        <v>42.2</v>
      </c>
      <c r="L6349" s="75">
        <v>0.87677725118483396</v>
      </c>
    </row>
    <row r="6350" spans="2:12" x14ac:dyDescent="0.2">
      <c r="B6350" s="71" t="s">
        <v>5291</v>
      </c>
      <c r="C6350" s="72" t="s">
        <v>7969</v>
      </c>
      <c r="D6350" s="72" t="s">
        <v>2785</v>
      </c>
      <c r="E6350" s="72" t="s">
        <v>10120</v>
      </c>
      <c r="F6350" s="72" t="s">
        <v>9983</v>
      </c>
      <c r="G6350" s="116">
        <v>10011.030000000001</v>
      </c>
      <c r="H6350" s="73">
        <v>261.99</v>
      </c>
      <c r="I6350" s="70">
        <v>38.211496622008497</v>
      </c>
      <c r="J6350" s="74">
        <v>10011</v>
      </c>
      <c r="K6350" s="73">
        <v>265.5</v>
      </c>
      <c r="L6350" s="75">
        <v>37.706214689265501</v>
      </c>
    </row>
    <row r="6351" spans="2:12" x14ac:dyDescent="0.2">
      <c r="B6351" s="71" t="s">
        <v>5291</v>
      </c>
      <c r="C6351" s="72" t="s">
        <v>7969</v>
      </c>
      <c r="D6351" s="72" t="s">
        <v>9214</v>
      </c>
      <c r="E6351" s="72" t="s">
        <v>10120</v>
      </c>
      <c r="F6351" s="72" t="s">
        <v>9990</v>
      </c>
      <c r="G6351" s="116">
        <v>0</v>
      </c>
      <c r="H6351" s="73">
        <v>1.43</v>
      </c>
      <c r="I6351" s="70">
        <v>0</v>
      </c>
      <c r="J6351" s="74">
        <v>0</v>
      </c>
      <c r="K6351" s="73">
        <v>1.44</v>
      </c>
      <c r="L6351" s="75">
        <v>0</v>
      </c>
    </row>
    <row r="6352" spans="2:12" x14ac:dyDescent="0.2">
      <c r="B6352" s="71" t="s">
        <v>5291</v>
      </c>
      <c r="C6352" s="72" t="s">
        <v>7969</v>
      </c>
      <c r="D6352" s="72" t="s">
        <v>2786</v>
      </c>
      <c r="E6352" s="72" t="s">
        <v>10120</v>
      </c>
      <c r="F6352" s="72" t="s">
        <v>9983</v>
      </c>
      <c r="G6352" s="116">
        <v>6145.67</v>
      </c>
      <c r="H6352" s="73">
        <v>166.24</v>
      </c>
      <c r="I6352" s="70">
        <v>36.968659769008703</v>
      </c>
      <c r="J6352" s="74">
        <v>6146</v>
      </c>
      <c r="K6352" s="73">
        <v>168.06</v>
      </c>
      <c r="L6352" s="75">
        <v>36.570272521718401</v>
      </c>
    </row>
    <row r="6353" spans="2:12" x14ac:dyDescent="0.2">
      <c r="B6353" s="71" t="s">
        <v>5291</v>
      </c>
      <c r="C6353" s="72" t="s">
        <v>7969</v>
      </c>
      <c r="D6353" s="72" t="s">
        <v>2787</v>
      </c>
      <c r="E6353" s="72" t="s">
        <v>10120</v>
      </c>
      <c r="F6353" s="72" t="s">
        <v>9983</v>
      </c>
      <c r="G6353" s="116">
        <v>1379.55</v>
      </c>
      <c r="H6353" s="73">
        <v>104.62</v>
      </c>
      <c r="I6353" s="70">
        <v>13.1862932517683</v>
      </c>
      <c r="J6353" s="74">
        <v>643</v>
      </c>
      <c r="K6353" s="73">
        <v>106</v>
      </c>
      <c r="L6353" s="75">
        <v>6.0660377358490596</v>
      </c>
    </row>
    <row r="6354" spans="2:12" x14ac:dyDescent="0.2">
      <c r="B6354" s="71" t="s">
        <v>5291</v>
      </c>
      <c r="C6354" s="72" t="s">
        <v>7969</v>
      </c>
      <c r="D6354" s="72" t="s">
        <v>2788</v>
      </c>
      <c r="E6354" s="72" t="s">
        <v>10120</v>
      </c>
      <c r="F6354" s="72" t="s">
        <v>9983</v>
      </c>
      <c r="G6354" s="116">
        <v>9779.5300000000007</v>
      </c>
      <c r="H6354" s="73">
        <v>199.25</v>
      </c>
      <c r="I6354" s="70">
        <v>49.081706398996197</v>
      </c>
      <c r="J6354" s="74">
        <v>10029</v>
      </c>
      <c r="K6354" s="73">
        <v>205.3</v>
      </c>
      <c r="L6354" s="75">
        <v>48.850462737457399</v>
      </c>
    </row>
    <row r="6355" spans="2:12" x14ac:dyDescent="0.2">
      <c r="B6355" s="71" t="s">
        <v>5291</v>
      </c>
      <c r="C6355" s="72" t="s">
        <v>7969</v>
      </c>
      <c r="D6355" s="72" t="s">
        <v>2789</v>
      </c>
      <c r="E6355" s="72" t="s">
        <v>10120</v>
      </c>
      <c r="F6355" s="72" t="s">
        <v>9990</v>
      </c>
      <c r="G6355" s="116">
        <v>0</v>
      </c>
      <c r="H6355" s="73">
        <v>37.5</v>
      </c>
      <c r="I6355" s="70">
        <v>0</v>
      </c>
      <c r="J6355" s="74">
        <v>0</v>
      </c>
      <c r="K6355" s="73">
        <v>37.5</v>
      </c>
      <c r="L6355" s="75">
        <v>0</v>
      </c>
    </row>
    <row r="6356" spans="2:12" x14ac:dyDescent="0.2">
      <c r="B6356" s="71" t="s">
        <v>5291</v>
      </c>
      <c r="C6356" s="72" t="s">
        <v>7969</v>
      </c>
      <c r="D6356" s="72" t="s">
        <v>5391</v>
      </c>
      <c r="E6356" s="72" t="s">
        <v>10120</v>
      </c>
      <c r="F6356" s="72" t="s">
        <v>9990</v>
      </c>
      <c r="G6356" s="116">
        <v>0</v>
      </c>
      <c r="H6356" s="73">
        <v>127.38</v>
      </c>
      <c r="I6356" s="70">
        <v>0</v>
      </c>
      <c r="J6356" s="74">
        <v>0</v>
      </c>
      <c r="K6356" s="73">
        <v>124.8</v>
      </c>
      <c r="L6356" s="75">
        <v>0</v>
      </c>
    </row>
    <row r="6357" spans="2:12" x14ac:dyDescent="0.2">
      <c r="B6357" s="71" t="s">
        <v>5291</v>
      </c>
      <c r="C6357" s="72" t="s">
        <v>7969</v>
      </c>
      <c r="D6357" s="72" t="s">
        <v>2681</v>
      </c>
      <c r="E6357" s="72" t="s">
        <v>10120</v>
      </c>
      <c r="F6357" s="72" t="s">
        <v>9983</v>
      </c>
      <c r="G6357" s="116">
        <v>2715.03</v>
      </c>
      <c r="H6357" s="73">
        <v>110.25</v>
      </c>
      <c r="I6357" s="70">
        <v>24.626122448979601</v>
      </c>
      <c r="J6357" s="74">
        <v>3115</v>
      </c>
      <c r="K6357" s="73">
        <v>108.3</v>
      </c>
      <c r="L6357" s="75">
        <v>28.762696214219801</v>
      </c>
    </row>
    <row r="6358" spans="2:12" x14ac:dyDescent="0.2">
      <c r="B6358" s="71" t="s">
        <v>5291</v>
      </c>
      <c r="C6358" s="72" t="s">
        <v>7969</v>
      </c>
      <c r="D6358" s="72" t="s">
        <v>9215</v>
      </c>
      <c r="E6358" s="72" t="s">
        <v>10120</v>
      </c>
      <c r="F6358" s="72" t="s">
        <v>9990</v>
      </c>
      <c r="G6358" s="116">
        <v>0</v>
      </c>
      <c r="H6358" s="73">
        <v>68.47</v>
      </c>
      <c r="I6358" s="70">
        <v>0</v>
      </c>
      <c r="J6358" s="74">
        <v>0</v>
      </c>
      <c r="K6358" s="73">
        <v>69.599999999999994</v>
      </c>
      <c r="L6358" s="75">
        <v>0</v>
      </c>
    </row>
    <row r="6359" spans="2:12" x14ac:dyDescent="0.2">
      <c r="B6359" s="71" t="s">
        <v>5291</v>
      </c>
      <c r="C6359" s="72" t="s">
        <v>7969</v>
      </c>
      <c r="D6359" s="72" t="s">
        <v>2790</v>
      </c>
      <c r="E6359" s="72" t="s">
        <v>10120</v>
      </c>
      <c r="F6359" s="72" t="s">
        <v>9983</v>
      </c>
      <c r="G6359" s="116">
        <v>24690.32</v>
      </c>
      <c r="H6359" s="73">
        <v>698.79</v>
      </c>
      <c r="I6359" s="70">
        <v>35.332961261609398</v>
      </c>
      <c r="J6359" s="74">
        <v>24690</v>
      </c>
      <c r="K6359" s="73">
        <v>760.7</v>
      </c>
      <c r="L6359" s="75">
        <v>32.456947548310801</v>
      </c>
    </row>
    <row r="6360" spans="2:12" x14ac:dyDescent="0.2">
      <c r="B6360" s="71" t="s">
        <v>5291</v>
      </c>
      <c r="C6360" s="72" t="s">
        <v>7969</v>
      </c>
      <c r="D6360" s="72" t="s">
        <v>2791</v>
      </c>
      <c r="E6360" s="72" t="s">
        <v>10120</v>
      </c>
      <c r="F6360" s="72" t="s">
        <v>9983</v>
      </c>
      <c r="G6360" s="116">
        <v>5607.53</v>
      </c>
      <c r="H6360" s="73">
        <v>377.53</v>
      </c>
      <c r="I6360" s="70">
        <v>14.8532037189098</v>
      </c>
      <c r="J6360" s="74">
        <v>5608</v>
      </c>
      <c r="K6360" s="73">
        <v>332.2</v>
      </c>
      <c r="L6360" s="75">
        <v>16.881396748946401</v>
      </c>
    </row>
    <row r="6361" spans="2:12" x14ac:dyDescent="0.2">
      <c r="B6361" s="71" t="s">
        <v>5291</v>
      </c>
      <c r="C6361" s="72" t="s">
        <v>7969</v>
      </c>
      <c r="D6361" s="72" t="s">
        <v>2792</v>
      </c>
      <c r="E6361" s="72" t="s">
        <v>10120</v>
      </c>
      <c r="F6361" s="72" t="s">
        <v>9983</v>
      </c>
      <c r="G6361" s="116">
        <v>798.46</v>
      </c>
      <c r="H6361" s="73">
        <v>51.3</v>
      </c>
      <c r="I6361" s="70">
        <v>15.564522417154</v>
      </c>
      <c r="J6361" s="74">
        <v>798</v>
      </c>
      <c r="K6361" s="73">
        <v>51.4</v>
      </c>
      <c r="L6361" s="75">
        <v>15.525291828793801</v>
      </c>
    </row>
    <row r="6362" spans="2:12" x14ac:dyDescent="0.2">
      <c r="B6362" s="71" t="s">
        <v>5291</v>
      </c>
      <c r="C6362" s="72" t="s">
        <v>7969</v>
      </c>
      <c r="D6362" s="72" t="s">
        <v>2793</v>
      </c>
      <c r="E6362" s="72" t="s">
        <v>10120</v>
      </c>
      <c r="F6362" s="72" t="s">
        <v>9983</v>
      </c>
      <c r="G6362" s="116">
        <v>13918.09</v>
      </c>
      <c r="H6362" s="73">
        <v>409.03</v>
      </c>
      <c r="I6362" s="70">
        <v>34.0270640295333</v>
      </c>
      <c r="J6362" s="74">
        <v>13918</v>
      </c>
      <c r="K6362" s="73">
        <v>405</v>
      </c>
      <c r="L6362" s="75">
        <v>34.365432098765403</v>
      </c>
    </row>
    <row r="6363" spans="2:12" x14ac:dyDescent="0.2">
      <c r="B6363" s="71" t="s">
        <v>5291</v>
      </c>
      <c r="C6363" s="72" t="s">
        <v>7969</v>
      </c>
      <c r="D6363" s="72" t="s">
        <v>2794</v>
      </c>
      <c r="E6363" s="72" t="s">
        <v>10120</v>
      </c>
      <c r="F6363" s="72" t="s">
        <v>9983</v>
      </c>
      <c r="G6363" s="116">
        <v>5679.83</v>
      </c>
      <c r="H6363" s="73">
        <v>160.91999999999999</v>
      </c>
      <c r="I6363" s="70">
        <v>35.295985582898297</v>
      </c>
      <c r="J6363" s="74">
        <v>8780</v>
      </c>
      <c r="K6363" s="73">
        <v>164.6</v>
      </c>
      <c r="L6363" s="75">
        <v>53.341433778857798</v>
      </c>
    </row>
    <row r="6364" spans="2:12" x14ac:dyDescent="0.2">
      <c r="B6364" s="71" t="s">
        <v>5291</v>
      </c>
      <c r="C6364" s="72" t="s">
        <v>7969</v>
      </c>
      <c r="D6364" s="72" t="s">
        <v>2795</v>
      </c>
      <c r="E6364" s="72" t="s">
        <v>10120</v>
      </c>
      <c r="F6364" s="72" t="s">
        <v>9983</v>
      </c>
      <c r="G6364" s="116">
        <v>9792.7199999999993</v>
      </c>
      <c r="H6364" s="73">
        <v>241.1</v>
      </c>
      <c r="I6364" s="70">
        <v>40.616839485690598</v>
      </c>
      <c r="J6364" s="74">
        <v>11863</v>
      </c>
      <c r="K6364" s="73">
        <v>237.8</v>
      </c>
      <c r="L6364" s="75">
        <v>49.886459209419698</v>
      </c>
    </row>
    <row r="6365" spans="2:12" x14ac:dyDescent="0.2">
      <c r="B6365" s="71" t="s">
        <v>5291</v>
      </c>
      <c r="C6365" s="72" t="s">
        <v>7969</v>
      </c>
      <c r="D6365" s="72" t="s">
        <v>2796</v>
      </c>
      <c r="E6365" s="72" t="s">
        <v>10120</v>
      </c>
      <c r="F6365" s="72" t="s">
        <v>9983</v>
      </c>
      <c r="G6365" s="116">
        <v>117.35</v>
      </c>
      <c r="H6365" s="73">
        <v>82.53</v>
      </c>
      <c r="I6365" s="70">
        <v>1.4219071852659599</v>
      </c>
      <c r="J6365" s="74">
        <v>117</v>
      </c>
      <c r="K6365" s="73">
        <v>84.3</v>
      </c>
      <c r="L6365" s="75">
        <v>1.3879003558718901</v>
      </c>
    </row>
    <row r="6366" spans="2:12" x14ac:dyDescent="0.2">
      <c r="B6366" s="71" t="s">
        <v>5291</v>
      </c>
      <c r="C6366" s="72" t="s">
        <v>7969</v>
      </c>
      <c r="D6366" s="72" t="s">
        <v>2797</v>
      </c>
      <c r="E6366" s="72" t="s">
        <v>10120</v>
      </c>
      <c r="F6366" s="72" t="s">
        <v>9983</v>
      </c>
      <c r="G6366" s="116">
        <v>4809.63</v>
      </c>
      <c r="H6366" s="73">
        <v>174.46</v>
      </c>
      <c r="I6366" s="70">
        <v>27.568669035882099</v>
      </c>
      <c r="J6366" s="74">
        <v>4810</v>
      </c>
      <c r="K6366" s="73">
        <v>172.1</v>
      </c>
      <c r="L6366" s="75">
        <v>27.9488669378268</v>
      </c>
    </row>
    <row r="6367" spans="2:12" x14ac:dyDescent="0.2">
      <c r="B6367" s="71" t="s">
        <v>5291</v>
      </c>
      <c r="C6367" s="72" t="s">
        <v>7969</v>
      </c>
      <c r="D6367" s="72" t="s">
        <v>2798</v>
      </c>
      <c r="E6367" s="72" t="s">
        <v>10120</v>
      </c>
      <c r="F6367" s="72" t="s">
        <v>9983</v>
      </c>
      <c r="G6367" s="116">
        <v>4630.3999999999996</v>
      </c>
      <c r="H6367" s="73">
        <v>245.6</v>
      </c>
      <c r="I6367" s="70">
        <v>18.8534201954397</v>
      </c>
      <c r="J6367" s="74">
        <v>5130</v>
      </c>
      <c r="K6367" s="73">
        <v>244.4</v>
      </c>
      <c r="L6367" s="75">
        <v>20.9901800327332</v>
      </c>
    </row>
    <row r="6368" spans="2:12" x14ac:dyDescent="0.2">
      <c r="B6368" s="71" t="s">
        <v>5291</v>
      </c>
      <c r="C6368" s="72" t="s">
        <v>7969</v>
      </c>
      <c r="D6368" s="72" t="s">
        <v>3545</v>
      </c>
      <c r="E6368" s="72" t="s">
        <v>10120</v>
      </c>
      <c r="F6368" s="72" t="s">
        <v>9990</v>
      </c>
      <c r="G6368" s="116">
        <v>0</v>
      </c>
      <c r="H6368" s="73">
        <v>7.05</v>
      </c>
      <c r="I6368" s="70">
        <v>0</v>
      </c>
      <c r="J6368" s="74">
        <v>0</v>
      </c>
      <c r="K6368" s="73">
        <v>6.7</v>
      </c>
      <c r="L6368" s="75">
        <v>0</v>
      </c>
    </row>
    <row r="6369" spans="2:12" x14ac:dyDescent="0.2">
      <c r="B6369" s="71" t="s">
        <v>5291</v>
      </c>
      <c r="C6369" s="72" t="s">
        <v>7969</v>
      </c>
      <c r="D6369" s="72" t="s">
        <v>7199</v>
      </c>
      <c r="E6369" s="72" t="s">
        <v>10120</v>
      </c>
      <c r="F6369" s="72" t="s">
        <v>9983</v>
      </c>
      <c r="G6369" s="116">
        <v>3465.74</v>
      </c>
      <c r="H6369" s="73">
        <v>95.07</v>
      </c>
      <c r="I6369" s="70">
        <v>36.454612390869897</v>
      </c>
      <c r="J6369" s="74">
        <v>3812</v>
      </c>
      <c r="K6369" s="73">
        <v>93.9</v>
      </c>
      <c r="L6369" s="75">
        <v>40.596379126730596</v>
      </c>
    </row>
    <row r="6370" spans="2:12" x14ac:dyDescent="0.2">
      <c r="B6370" s="71" t="s">
        <v>5291</v>
      </c>
      <c r="C6370" s="72" t="s">
        <v>7969</v>
      </c>
      <c r="D6370" s="72" t="s">
        <v>9216</v>
      </c>
      <c r="E6370" s="72" t="s">
        <v>10120</v>
      </c>
      <c r="F6370" s="72" t="s">
        <v>9990</v>
      </c>
      <c r="G6370" s="116">
        <v>0</v>
      </c>
      <c r="H6370" s="73">
        <v>4.21</v>
      </c>
      <c r="I6370" s="70">
        <v>0</v>
      </c>
      <c r="J6370" s="74">
        <v>0</v>
      </c>
      <c r="K6370" s="73">
        <v>4.2</v>
      </c>
      <c r="L6370" s="75">
        <v>0</v>
      </c>
    </row>
    <row r="6371" spans="2:12" x14ac:dyDescent="0.2">
      <c r="B6371" s="71" t="s">
        <v>5291</v>
      </c>
      <c r="C6371" s="72" t="s">
        <v>7969</v>
      </c>
      <c r="D6371" s="72" t="s">
        <v>2799</v>
      </c>
      <c r="E6371" s="72" t="s">
        <v>10120</v>
      </c>
      <c r="F6371" s="72" t="s">
        <v>9983</v>
      </c>
      <c r="G6371" s="116">
        <v>40214.300000000003</v>
      </c>
      <c r="H6371" s="73">
        <v>758.44</v>
      </c>
      <c r="I6371" s="70">
        <v>53.022388059701498</v>
      </c>
      <c r="J6371" s="74">
        <v>38125</v>
      </c>
      <c r="K6371" s="73">
        <v>760</v>
      </c>
      <c r="L6371" s="75">
        <v>50.164473684210499</v>
      </c>
    </row>
    <row r="6372" spans="2:12" x14ac:dyDescent="0.2">
      <c r="B6372" s="71" t="s">
        <v>5291</v>
      </c>
      <c r="C6372" s="72" t="s">
        <v>7969</v>
      </c>
      <c r="D6372" s="72" t="s">
        <v>6377</v>
      </c>
      <c r="E6372" s="72" t="s">
        <v>10120</v>
      </c>
      <c r="F6372" s="72" t="s">
        <v>9983</v>
      </c>
      <c r="G6372" s="116">
        <v>14251.92</v>
      </c>
      <c r="H6372" s="73">
        <v>599.39</v>
      </c>
      <c r="I6372" s="70">
        <v>23.777373663224299</v>
      </c>
      <c r="J6372" s="74">
        <v>15252</v>
      </c>
      <c r="K6372" s="73">
        <v>592.29999999999995</v>
      </c>
      <c r="L6372" s="75">
        <v>25.750464291744098</v>
      </c>
    </row>
    <row r="6373" spans="2:12" x14ac:dyDescent="0.2">
      <c r="B6373" s="71" t="s">
        <v>5291</v>
      </c>
      <c r="C6373" s="72" t="s">
        <v>7969</v>
      </c>
      <c r="D6373" s="72" t="s">
        <v>9217</v>
      </c>
      <c r="E6373" s="72" t="s">
        <v>10120</v>
      </c>
      <c r="F6373" s="72" t="s">
        <v>9990</v>
      </c>
      <c r="G6373" s="116">
        <v>0</v>
      </c>
      <c r="H6373" s="73">
        <v>6.27</v>
      </c>
      <c r="I6373" s="70">
        <v>0</v>
      </c>
      <c r="J6373" s="74">
        <v>0</v>
      </c>
      <c r="K6373" s="73">
        <v>6.5</v>
      </c>
      <c r="L6373" s="75">
        <v>0</v>
      </c>
    </row>
    <row r="6374" spans="2:12" x14ac:dyDescent="0.2">
      <c r="B6374" s="71" t="s">
        <v>5291</v>
      </c>
      <c r="C6374" s="72" t="s">
        <v>7969</v>
      </c>
      <c r="D6374" s="72" t="s">
        <v>2800</v>
      </c>
      <c r="E6374" s="72" t="s">
        <v>10120</v>
      </c>
      <c r="F6374" s="72" t="s">
        <v>9983</v>
      </c>
      <c r="G6374" s="116">
        <v>2362.41</v>
      </c>
      <c r="H6374" s="73">
        <v>107.35</v>
      </c>
      <c r="I6374" s="70">
        <v>22.006613879832301</v>
      </c>
      <c r="J6374" s="74">
        <v>2362</v>
      </c>
      <c r="K6374" s="73">
        <v>109</v>
      </c>
      <c r="L6374" s="75">
        <v>21.669724770642201</v>
      </c>
    </row>
    <row r="6375" spans="2:12" x14ac:dyDescent="0.2">
      <c r="B6375" s="71" t="s">
        <v>5291</v>
      </c>
      <c r="C6375" s="72" t="s">
        <v>7969</v>
      </c>
      <c r="D6375" s="72" t="s">
        <v>2801</v>
      </c>
      <c r="E6375" s="72" t="s">
        <v>10120</v>
      </c>
      <c r="F6375" s="72" t="s">
        <v>9983</v>
      </c>
      <c r="G6375" s="116">
        <v>7345.95</v>
      </c>
      <c r="H6375" s="73">
        <v>209.87</v>
      </c>
      <c r="I6375" s="70">
        <v>35.002382427216801</v>
      </c>
      <c r="J6375" s="74">
        <v>7346</v>
      </c>
      <c r="K6375" s="73">
        <v>213.2</v>
      </c>
      <c r="L6375" s="75">
        <v>34.455909943714801</v>
      </c>
    </row>
    <row r="6376" spans="2:12" x14ac:dyDescent="0.2">
      <c r="B6376" s="71" t="s">
        <v>5291</v>
      </c>
      <c r="C6376" s="72" t="s">
        <v>7969</v>
      </c>
      <c r="D6376" s="72" t="s">
        <v>9218</v>
      </c>
      <c r="E6376" s="72" t="s">
        <v>10120</v>
      </c>
      <c r="F6376" s="72" t="s">
        <v>9990</v>
      </c>
      <c r="G6376" s="116">
        <v>0</v>
      </c>
      <c r="H6376" s="73">
        <v>43.12</v>
      </c>
      <c r="I6376" s="70">
        <v>0</v>
      </c>
      <c r="J6376" s="74">
        <v>0</v>
      </c>
      <c r="K6376" s="73">
        <v>43.5</v>
      </c>
      <c r="L6376" s="75">
        <v>0</v>
      </c>
    </row>
    <row r="6377" spans="2:12" x14ac:dyDescent="0.2">
      <c r="B6377" s="71" t="s">
        <v>5291</v>
      </c>
      <c r="C6377" s="72" t="s">
        <v>7969</v>
      </c>
      <c r="D6377" s="72" t="s">
        <v>2206</v>
      </c>
      <c r="E6377" s="72" t="s">
        <v>10120</v>
      </c>
      <c r="F6377" s="72" t="s">
        <v>9983</v>
      </c>
      <c r="G6377" s="116">
        <v>5743.84</v>
      </c>
      <c r="H6377" s="73">
        <v>165.55</v>
      </c>
      <c r="I6377" s="70">
        <v>34.695499848988199</v>
      </c>
      <c r="J6377" s="74">
        <v>5744</v>
      </c>
      <c r="K6377" s="73">
        <v>166.5</v>
      </c>
      <c r="L6377" s="75">
        <v>34.498498498498499</v>
      </c>
    </row>
    <row r="6378" spans="2:12" x14ac:dyDescent="0.2">
      <c r="B6378" s="71" t="s">
        <v>5291</v>
      </c>
      <c r="C6378" s="72" t="s">
        <v>7969</v>
      </c>
      <c r="D6378" s="72" t="s">
        <v>3557</v>
      </c>
      <c r="E6378" s="72" t="s">
        <v>10120</v>
      </c>
      <c r="F6378" s="72" t="s">
        <v>9983</v>
      </c>
      <c r="G6378" s="116">
        <v>8812.61</v>
      </c>
      <c r="H6378" s="73">
        <v>205.26</v>
      </c>
      <c r="I6378" s="70">
        <v>42.933888726493201</v>
      </c>
      <c r="J6378" s="74">
        <v>8813</v>
      </c>
      <c r="K6378" s="73">
        <v>202.9</v>
      </c>
      <c r="L6378" s="75">
        <v>43.435189748644703</v>
      </c>
    </row>
    <row r="6379" spans="2:12" x14ac:dyDescent="0.2">
      <c r="B6379" s="71" t="s">
        <v>5291</v>
      </c>
      <c r="C6379" s="72" t="s">
        <v>7969</v>
      </c>
      <c r="D6379" s="72" t="s">
        <v>9219</v>
      </c>
      <c r="E6379" s="72" t="s">
        <v>10120</v>
      </c>
      <c r="F6379" s="72" t="s">
        <v>9990</v>
      </c>
      <c r="G6379" s="116">
        <v>0</v>
      </c>
      <c r="H6379" s="73">
        <v>0</v>
      </c>
      <c r="I6379" s="70">
        <v>0</v>
      </c>
      <c r="J6379" s="74">
        <v>0</v>
      </c>
      <c r="K6379" s="73">
        <v>0</v>
      </c>
      <c r="L6379" s="75">
        <v>0</v>
      </c>
    </row>
    <row r="6380" spans="2:12" x14ac:dyDescent="0.2">
      <c r="B6380" s="71" t="s">
        <v>5291</v>
      </c>
      <c r="C6380" s="72" t="s">
        <v>7969</v>
      </c>
      <c r="D6380" s="72" t="s">
        <v>2804</v>
      </c>
      <c r="E6380" s="72" t="s">
        <v>10120</v>
      </c>
      <c r="F6380" s="72" t="s">
        <v>9983</v>
      </c>
      <c r="G6380" s="116">
        <v>2683.93</v>
      </c>
      <c r="H6380" s="73">
        <v>172.05</v>
      </c>
      <c r="I6380" s="70">
        <v>15.5997093868062</v>
      </c>
      <c r="J6380" s="74">
        <v>2684</v>
      </c>
      <c r="K6380" s="73">
        <v>175.6</v>
      </c>
      <c r="L6380" s="75">
        <v>15.284738041002299</v>
      </c>
    </row>
    <row r="6381" spans="2:12" x14ac:dyDescent="0.2">
      <c r="B6381" s="71" t="s">
        <v>5291</v>
      </c>
      <c r="C6381" s="72" t="s">
        <v>7969</v>
      </c>
      <c r="D6381" s="72" t="s">
        <v>2805</v>
      </c>
      <c r="E6381" s="72" t="s">
        <v>10120</v>
      </c>
      <c r="F6381" s="72" t="s">
        <v>9990</v>
      </c>
      <c r="G6381" s="116">
        <v>0</v>
      </c>
      <c r="H6381" s="73">
        <v>15.84</v>
      </c>
      <c r="I6381" s="70">
        <v>0</v>
      </c>
      <c r="J6381" s="74">
        <v>0</v>
      </c>
      <c r="K6381" s="73">
        <v>15.7</v>
      </c>
      <c r="L6381" s="75">
        <v>0</v>
      </c>
    </row>
    <row r="6382" spans="2:12" x14ac:dyDescent="0.2">
      <c r="B6382" s="71" t="s">
        <v>5291</v>
      </c>
      <c r="C6382" s="72" t="s">
        <v>7969</v>
      </c>
      <c r="D6382" s="72" t="s">
        <v>2806</v>
      </c>
      <c r="E6382" s="72" t="s">
        <v>10120</v>
      </c>
      <c r="F6382" s="72" t="s">
        <v>9983</v>
      </c>
      <c r="G6382" s="116">
        <v>7473.42</v>
      </c>
      <c r="H6382" s="73">
        <v>286.69</v>
      </c>
      <c r="I6382" s="70">
        <v>26.0679479577244</v>
      </c>
      <c r="J6382" s="74">
        <v>7473</v>
      </c>
      <c r="K6382" s="73">
        <v>316.89999999999998</v>
      </c>
      <c r="L6382" s="75">
        <v>23.581571473651</v>
      </c>
    </row>
    <row r="6383" spans="2:12" x14ac:dyDescent="0.2">
      <c r="B6383" s="71" t="s">
        <v>5291</v>
      </c>
      <c r="C6383" s="72" t="s">
        <v>7969</v>
      </c>
      <c r="D6383" s="72" t="s">
        <v>2807</v>
      </c>
      <c r="E6383" s="72" t="s">
        <v>10120</v>
      </c>
      <c r="F6383" s="72" t="s">
        <v>9983</v>
      </c>
      <c r="G6383" s="116">
        <v>203159.37</v>
      </c>
      <c r="H6383" s="73">
        <v>3857.93</v>
      </c>
      <c r="I6383" s="70">
        <v>52.660201195978203</v>
      </c>
      <c r="J6383" s="74">
        <v>203915</v>
      </c>
      <c r="K6383" s="73">
        <v>3818.4</v>
      </c>
      <c r="L6383" s="75">
        <v>53.403257909071897</v>
      </c>
    </row>
    <row r="6384" spans="2:12" x14ac:dyDescent="0.2">
      <c r="B6384" s="71" t="s">
        <v>5291</v>
      </c>
      <c r="C6384" s="72" t="s">
        <v>7969</v>
      </c>
      <c r="D6384" s="72" t="s">
        <v>2808</v>
      </c>
      <c r="E6384" s="72" t="s">
        <v>10120</v>
      </c>
      <c r="F6384" s="72" t="s">
        <v>9990</v>
      </c>
      <c r="G6384" s="116">
        <v>0</v>
      </c>
      <c r="H6384" s="73">
        <v>30.68</v>
      </c>
      <c r="I6384" s="70">
        <v>0</v>
      </c>
      <c r="J6384" s="74">
        <v>0</v>
      </c>
      <c r="K6384" s="73">
        <v>32.700000000000003</v>
      </c>
      <c r="L6384" s="75">
        <v>0</v>
      </c>
    </row>
    <row r="6385" spans="2:12" x14ac:dyDescent="0.2">
      <c r="B6385" s="71" t="s">
        <v>5291</v>
      </c>
      <c r="C6385" s="72" t="s">
        <v>7969</v>
      </c>
      <c r="D6385" s="72" t="s">
        <v>3700</v>
      </c>
      <c r="E6385" s="72" t="s">
        <v>10120</v>
      </c>
      <c r="F6385" s="72" t="s">
        <v>9990</v>
      </c>
      <c r="G6385" s="116">
        <v>0</v>
      </c>
      <c r="H6385" s="73">
        <v>22.08</v>
      </c>
      <c r="I6385" s="70">
        <v>0</v>
      </c>
      <c r="J6385" s="74">
        <v>0</v>
      </c>
      <c r="K6385" s="73">
        <v>22.2</v>
      </c>
      <c r="L6385" s="75">
        <v>0</v>
      </c>
    </row>
    <row r="6386" spans="2:12" x14ac:dyDescent="0.2">
      <c r="B6386" s="71" t="s">
        <v>5291</v>
      </c>
      <c r="C6386" s="72" t="s">
        <v>7969</v>
      </c>
      <c r="D6386" s="72" t="s">
        <v>5264</v>
      </c>
      <c r="E6386" s="72" t="s">
        <v>10120</v>
      </c>
      <c r="F6386" s="72" t="s">
        <v>9983</v>
      </c>
      <c r="G6386" s="116">
        <v>1298.78</v>
      </c>
      <c r="H6386" s="73">
        <v>95.5</v>
      </c>
      <c r="I6386" s="70">
        <v>13.599790575916201</v>
      </c>
      <c r="J6386" s="74">
        <v>1299</v>
      </c>
      <c r="K6386" s="73">
        <v>97.7</v>
      </c>
      <c r="L6386" s="75">
        <v>13.295803480040901</v>
      </c>
    </row>
    <row r="6387" spans="2:12" x14ac:dyDescent="0.2">
      <c r="B6387" s="71" t="s">
        <v>5291</v>
      </c>
      <c r="C6387" s="72" t="s">
        <v>7969</v>
      </c>
      <c r="D6387" s="72" t="s">
        <v>2809</v>
      </c>
      <c r="E6387" s="72" t="s">
        <v>10120</v>
      </c>
      <c r="F6387" s="72" t="s">
        <v>9983</v>
      </c>
      <c r="G6387" s="116">
        <v>755.59</v>
      </c>
      <c r="H6387" s="73">
        <v>95.13</v>
      </c>
      <c r="I6387" s="70">
        <v>7.9427099758225603</v>
      </c>
      <c r="J6387" s="74">
        <v>836</v>
      </c>
      <c r="K6387" s="73">
        <v>98.5</v>
      </c>
      <c r="L6387" s="75">
        <v>8.4873096446700504</v>
      </c>
    </row>
    <row r="6388" spans="2:12" x14ac:dyDescent="0.2">
      <c r="B6388" s="71" t="s">
        <v>5291</v>
      </c>
      <c r="C6388" s="72" t="s">
        <v>7969</v>
      </c>
      <c r="D6388" s="72" t="s">
        <v>2810</v>
      </c>
      <c r="E6388" s="72" t="s">
        <v>10120</v>
      </c>
      <c r="F6388" s="72" t="s">
        <v>9983</v>
      </c>
      <c r="G6388" s="116">
        <v>26827.3</v>
      </c>
      <c r="H6388" s="73">
        <v>593.64</v>
      </c>
      <c r="I6388" s="70">
        <v>45.191193315814303</v>
      </c>
      <c r="J6388" s="74">
        <v>26827</v>
      </c>
      <c r="K6388" s="73">
        <v>583.79999999999995</v>
      </c>
      <c r="L6388" s="75">
        <v>45.952380952380999</v>
      </c>
    </row>
    <row r="6389" spans="2:12" x14ac:dyDescent="0.2">
      <c r="B6389" s="71" t="s">
        <v>5291</v>
      </c>
      <c r="C6389" s="72" t="s">
        <v>7969</v>
      </c>
      <c r="D6389" s="72" t="s">
        <v>8158</v>
      </c>
      <c r="E6389" s="72" t="s">
        <v>10120</v>
      </c>
      <c r="F6389" s="72" t="s">
        <v>9983</v>
      </c>
      <c r="G6389" s="116">
        <v>3741.72</v>
      </c>
      <c r="H6389" s="73">
        <v>112.43</v>
      </c>
      <c r="I6389" s="70">
        <v>33.280441163390499</v>
      </c>
      <c r="J6389" s="74">
        <v>3742</v>
      </c>
      <c r="K6389" s="73">
        <v>113.4</v>
      </c>
      <c r="L6389" s="75">
        <v>32.9982363315697</v>
      </c>
    </row>
    <row r="6390" spans="2:12" x14ac:dyDescent="0.2">
      <c r="B6390" s="71" t="s">
        <v>5291</v>
      </c>
      <c r="C6390" s="72" t="s">
        <v>7969</v>
      </c>
      <c r="D6390" s="72" t="s">
        <v>2811</v>
      </c>
      <c r="E6390" s="72" t="s">
        <v>10120</v>
      </c>
      <c r="F6390" s="72" t="s">
        <v>9983</v>
      </c>
      <c r="G6390" s="116">
        <v>8678.68</v>
      </c>
      <c r="H6390" s="73">
        <v>216.45</v>
      </c>
      <c r="I6390" s="70">
        <v>40.095541695541698</v>
      </c>
      <c r="J6390" s="74">
        <v>10179</v>
      </c>
      <c r="K6390" s="73">
        <v>217.4</v>
      </c>
      <c r="L6390" s="75">
        <v>46.821527138914398</v>
      </c>
    </row>
    <row r="6391" spans="2:12" x14ac:dyDescent="0.2">
      <c r="B6391" s="71" t="s">
        <v>5291</v>
      </c>
      <c r="C6391" s="72" t="s">
        <v>7969</v>
      </c>
      <c r="D6391" s="72" t="s">
        <v>9220</v>
      </c>
      <c r="E6391" s="72" t="s">
        <v>10120</v>
      </c>
      <c r="F6391" s="72" t="s">
        <v>9990</v>
      </c>
      <c r="G6391" s="116">
        <v>0</v>
      </c>
      <c r="H6391" s="73">
        <v>18.55</v>
      </c>
      <c r="I6391" s="70">
        <v>0</v>
      </c>
      <c r="J6391" s="74">
        <v>0</v>
      </c>
      <c r="K6391" s="73">
        <v>18.2</v>
      </c>
      <c r="L6391" s="75">
        <v>0</v>
      </c>
    </row>
    <row r="6392" spans="2:12" x14ac:dyDescent="0.2">
      <c r="B6392" s="71" t="s">
        <v>5291</v>
      </c>
      <c r="C6392" s="72" t="s">
        <v>7969</v>
      </c>
      <c r="D6392" s="72" t="s">
        <v>6437</v>
      </c>
      <c r="E6392" s="72" t="s">
        <v>10120</v>
      </c>
      <c r="F6392" s="72" t="s">
        <v>9983</v>
      </c>
      <c r="G6392" s="116">
        <v>1800</v>
      </c>
      <c r="H6392" s="73">
        <v>126.84</v>
      </c>
      <c r="I6392" s="70">
        <v>14.1911069063387</v>
      </c>
      <c r="J6392" s="74">
        <v>1800</v>
      </c>
      <c r="K6392" s="73">
        <v>128.69999999999999</v>
      </c>
      <c r="L6392" s="75">
        <v>13.986013986013999</v>
      </c>
    </row>
    <row r="6393" spans="2:12" x14ac:dyDescent="0.2">
      <c r="B6393" s="71" t="s">
        <v>5291</v>
      </c>
      <c r="C6393" s="72" t="s">
        <v>7969</v>
      </c>
      <c r="D6393" s="72" t="s">
        <v>2812</v>
      </c>
      <c r="E6393" s="72" t="s">
        <v>10120</v>
      </c>
      <c r="F6393" s="72" t="s">
        <v>9983</v>
      </c>
      <c r="G6393" s="116">
        <v>47.98</v>
      </c>
      <c r="H6393" s="73">
        <v>28.87</v>
      </c>
      <c r="I6393" s="70">
        <v>1.66193280221683</v>
      </c>
      <c r="J6393" s="74">
        <v>48</v>
      </c>
      <c r="K6393" s="73">
        <v>30</v>
      </c>
      <c r="L6393" s="75">
        <v>1.6</v>
      </c>
    </row>
    <row r="6394" spans="2:12" x14ac:dyDescent="0.2">
      <c r="B6394" s="71" t="s">
        <v>5291</v>
      </c>
      <c r="C6394" s="72" t="s">
        <v>7969</v>
      </c>
      <c r="D6394" s="72" t="s">
        <v>2813</v>
      </c>
      <c r="E6394" s="72" t="s">
        <v>10120</v>
      </c>
      <c r="F6394" s="72" t="s">
        <v>9983</v>
      </c>
      <c r="G6394" s="116">
        <v>75.25</v>
      </c>
      <c r="H6394" s="73">
        <v>45.63</v>
      </c>
      <c r="I6394" s="70">
        <v>1.6491343414420301</v>
      </c>
      <c r="J6394" s="74">
        <v>1015</v>
      </c>
      <c r="K6394" s="73">
        <v>47.4</v>
      </c>
      <c r="L6394" s="75">
        <v>21.413502109704599</v>
      </c>
    </row>
    <row r="6395" spans="2:12" x14ac:dyDescent="0.2">
      <c r="B6395" s="71" t="s">
        <v>5291</v>
      </c>
      <c r="C6395" s="72" t="s">
        <v>7969</v>
      </c>
      <c r="D6395" s="72" t="s">
        <v>9221</v>
      </c>
      <c r="E6395" s="72" t="s">
        <v>10120</v>
      </c>
      <c r="F6395" s="72" t="s">
        <v>9990</v>
      </c>
      <c r="G6395" s="116">
        <v>0</v>
      </c>
      <c r="H6395" s="73">
        <v>35.25</v>
      </c>
      <c r="I6395" s="70">
        <v>0</v>
      </c>
      <c r="J6395" s="74">
        <v>0</v>
      </c>
      <c r="K6395" s="73">
        <v>36.200000000000003</v>
      </c>
      <c r="L6395" s="75">
        <v>0</v>
      </c>
    </row>
    <row r="6396" spans="2:12" x14ac:dyDescent="0.2">
      <c r="B6396" s="71" t="s">
        <v>5291</v>
      </c>
      <c r="C6396" s="72" t="s">
        <v>7969</v>
      </c>
      <c r="D6396" s="72" t="s">
        <v>2814</v>
      </c>
      <c r="E6396" s="72" t="s">
        <v>10120</v>
      </c>
      <c r="F6396" s="72" t="s">
        <v>9983</v>
      </c>
      <c r="G6396" s="116">
        <v>48.82</v>
      </c>
      <c r="H6396" s="73">
        <v>36.67</v>
      </c>
      <c r="I6396" s="70">
        <v>1.3313335151349901</v>
      </c>
      <c r="J6396" s="74">
        <v>49</v>
      </c>
      <c r="K6396" s="73">
        <v>38.299999999999997</v>
      </c>
      <c r="L6396" s="75">
        <v>1.2793733681462101</v>
      </c>
    </row>
    <row r="6397" spans="2:12" x14ac:dyDescent="0.2">
      <c r="B6397" s="71" t="s">
        <v>5291</v>
      </c>
      <c r="C6397" s="72" t="s">
        <v>7969</v>
      </c>
      <c r="D6397" s="72" t="s">
        <v>2815</v>
      </c>
      <c r="E6397" s="72" t="s">
        <v>10120</v>
      </c>
      <c r="F6397" s="72" t="s">
        <v>9983</v>
      </c>
      <c r="G6397" s="116">
        <v>970.07</v>
      </c>
      <c r="H6397" s="73">
        <v>104.33</v>
      </c>
      <c r="I6397" s="70">
        <v>9.2980925908175998</v>
      </c>
      <c r="J6397" s="74">
        <v>1070</v>
      </c>
      <c r="K6397" s="73">
        <v>104.2</v>
      </c>
      <c r="L6397" s="75">
        <v>10.2687140115163</v>
      </c>
    </row>
    <row r="6398" spans="2:12" x14ac:dyDescent="0.2">
      <c r="B6398" s="71" t="s">
        <v>5291</v>
      </c>
      <c r="C6398" s="72" t="s">
        <v>7969</v>
      </c>
      <c r="D6398" s="72" t="s">
        <v>9222</v>
      </c>
      <c r="E6398" s="72" t="s">
        <v>10120</v>
      </c>
      <c r="F6398" s="72" t="s">
        <v>9990</v>
      </c>
      <c r="G6398" s="116">
        <v>0</v>
      </c>
      <c r="H6398" s="73">
        <v>59.19</v>
      </c>
      <c r="I6398" s="70">
        <v>0</v>
      </c>
      <c r="J6398" s="74">
        <v>0</v>
      </c>
      <c r="K6398" s="73">
        <v>59.1</v>
      </c>
      <c r="L6398" s="75">
        <v>0</v>
      </c>
    </row>
    <row r="6399" spans="2:12" x14ac:dyDescent="0.2">
      <c r="B6399" s="71" t="s">
        <v>5291</v>
      </c>
      <c r="C6399" s="72" t="s">
        <v>7969</v>
      </c>
      <c r="D6399" s="72" t="s">
        <v>2816</v>
      </c>
      <c r="E6399" s="72" t="s">
        <v>10120</v>
      </c>
      <c r="F6399" s="72" t="s">
        <v>9983</v>
      </c>
      <c r="G6399" s="116">
        <v>82781.11</v>
      </c>
      <c r="H6399" s="73">
        <v>1491.37</v>
      </c>
      <c r="I6399" s="70">
        <v>55.506755533502798</v>
      </c>
      <c r="J6399" s="74">
        <v>85076</v>
      </c>
      <c r="K6399" s="73">
        <v>1495.6</v>
      </c>
      <c r="L6399" s="75">
        <v>56.884193634661699</v>
      </c>
    </row>
    <row r="6400" spans="2:12" x14ac:dyDescent="0.2">
      <c r="B6400" s="71" t="s">
        <v>5291</v>
      </c>
      <c r="C6400" s="72" t="s">
        <v>7969</v>
      </c>
      <c r="D6400" s="72" t="s">
        <v>9223</v>
      </c>
      <c r="E6400" s="72" t="s">
        <v>10120</v>
      </c>
      <c r="F6400" s="72" t="s">
        <v>9990</v>
      </c>
      <c r="G6400" s="116">
        <v>0</v>
      </c>
      <c r="H6400" s="73">
        <v>17.489999999999998</v>
      </c>
      <c r="I6400" s="70">
        <v>0</v>
      </c>
      <c r="J6400" s="74">
        <v>0</v>
      </c>
      <c r="K6400" s="73">
        <v>17.5</v>
      </c>
      <c r="L6400" s="75">
        <v>0</v>
      </c>
    </row>
    <row r="6401" spans="2:12" x14ac:dyDescent="0.2">
      <c r="B6401" s="71" t="s">
        <v>5291</v>
      </c>
      <c r="C6401" s="72" t="s">
        <v>7969</v>
      </c>
      <c r="D6401" s="72" t="s">
        <v>2817</v>
      </c>
      <c r="E6401" s="72" t="s">
        <v>10120</v>
      </c>
      <c r="F6401" s="72" t="s">
        <v>9983</v>
      </c>
      <c r="G6401" s="116">
        <v>19041.009999999998</v>
      </c>
      <c r="H6401" s="73">
        <v>557.4</v>
      </c>
      <c r="I6401" s="70">
        <v>34.160405453893098</v>
      </c>
      <c r="J6401" s="74">
        <v>19041</v>
      </c>
      <c r="K6401" s="73">
        <v>548.29999999999995</v>
      </c>
      <c r="L6401" s="75">
        <v>34.727339047966403</v>
      </c>
    </row>
    <row r="6402" spans="2:12" x14ac:dyDescent="0.2">
      <c r="B6402" s="71" t="s">
        <v>5291</v>
      </c>
      <c r="C6402" s="72" t="s">
        <v>7969</v>
      </c>
      <c r="D6402" s="72" t="s">
        <v>1326</v>
      </c>
      <c r="E6402" s="72" t="s">
        <v>10120</v>
      </c>
      <c r="F6402" s="72" t="s">
        <v>9983</v>
      </c>
      <c r="G6402" s="116">
        <v>26.15</v>
      </c>
      <c r="H6402" s="73">
        <v>26.73</v>
      </c>
      <c r="I6402" s="70">
        <v>0.97830153385708896</v>
      </c>
      <c r="J6402" s="74">
        <v>26</v>
      </c>
      <c r="K6402" s="73">
        <v>29.8</v>
      </c>
      <c r="L6402" s="75">
        <v>0.87248322147651003</v>
      </c>
    </row>
    <row r="6403" spans="2:12" x14ac:dyDescent="0.2">
      <c r="B6403" s="71" t="s">
        <v>5291</v>
      </c>
      <c r="C6403" s="72" t="s">
        <v>7969</v>
      </c>
      <c r="D6403" s="72" t="s">
        <v>5034</v>
      </c>
      <c r="E6403" s="72" t="s">
        <v>10120</v>
      </c>
      <c r="F6403" s="72" t="s">
        <v>9983</v>
      </c>
      <c r="G6403" s="116">
        <v>5085.12</v>
      </c>
      <c r="H6403" s="73">
        <v>149.31</v>
      </c>
      <c r="I6403" s="70">
        <v>34.057464335945298</v>
      </c>
      <c r="J6403" s="74">
        <v>5085</v>
      </c>
      <c r="K6403" s="73">
        <v>153.80000000000001</v>
      </c>
      <c r="L6403" s="75">
        <v>33.062418725617697</v>
      </c>
    </row>
    <row r="6404" spans="2:12" x14ac:dyDescent="0.2">
      <c r="B6404" s="71" t="s">
        <v>5293</v>
      </c>
      <c r="C6404" s="72" t="s">
        <v>5292</v>
      </c>
      <c r="D6404" s="72" t="s">
        <v>2818</v>
      </c>
      <c r="E6404" s="72" t="s">
        <v>10118</v>
      </c>
      <c r="F6404" s="72" t="s">
        <v>9983</v>
      </c>
      <c r="G6404" s="116">
        <v>1939.99</v>
      </c>
      <c r="H6404" s="73">
        <v>66.510000000000005</v>
      </c>
      <c r="I6404" s="70">
        <v>29.1683957299654</v>
      </c>
      <c r="J6404" s="74">
        <v>2000</v>
      </c>
      <c r="K6404" s="73">
        <v>69.87</v>
      </c>
      <c r="L6404" s="75">
        <v>28.624588521540002</v>
      </c>
    </row>
    <row r="6405" spans="2:12" x14ac:dyDescent="0.2">
      <c r="B6405" s="71" t="s">
        <v>5293</v>
      </c>
      <c r="C6405" s="72" t="s">
        <v>5292</v>
      </c>
      <c r="D6405" s="72" t="s">
        <v>9805</v>
      </c>
      <c r="E6405" s="72" t="s">
        <v>10118</v>
      </c>
      <c r="F6405" s="72" t="s">
        <v>9983</v>
      </c>
      <c r="G6405" s="116">
        <v>2320</v>
      </c>
      <c r="H6405" s="73">
        <v>303.52</v>
      </c>
      <c r="I6405" s="70">
        <v>7.6436478650500801</v>
      </c>
      <c r="J6405" s="74">
        <v>2366</v>
      </c>
      <c r="K6405" s="73">
        <v>312.85000000000002</v>
      </c>
      <c r="L6405" s="75">
        <v>7.5627297426881901</v>
      </c>
    </row>
    <row r="6406" spans="2:12" x14ac:dyDescent="0.2">
      <c r="B6406" s="71" t="s">
        <v>5293</v>
      </c>
      <c r="C6406" s="72" t="s">
        <v>5292</v>
      </c>
      <c r="D6406" s="72" t="s">
        <v>9806</v>
      </c>
      <c r="E6406" s="72" t="s">
        <v>10118</v>
      </c>
      <c r="F6406" s="72" t="s">
        <v>9983</v>
      </c>
      <c r="G6406" s="116">
        <v>1955.13</v>
      </c>
      <c r="H6406" s="73">
        <v>186.01</v>
      </c>
      <c r="I6406" s="70">
        <v>10.510886511477899</v>
      </c>
      <c r="J6406" s="74">
        <v>3000</v>
      </c>
      <c r="K6406" s="73">
        <v>196.25</v>
      </c>
      <c r="L6406" s="75">
        <v>15.286624203821701</v>
      </c>
    </row>
    <row r="6407" spans="2:12" x14ac:dyDescent="0.2">
      <c r="B6407" s="71" t="s">
        <v>5293</v>
      </c>
      <c r="C6407" s="72" t="s">
        <v>5292</v>
      </c>
      <c r="D6407" s="72" t="s">
        <v>2820</v>
      </c>
      <c r="E6407" s="72" t="s">
        <v>10118</v>
      </c>
      <c r="F6407" s="72" t="s">
        <v>9983</v>
      </c>
      <c r="G6407" s="116">
        <v>3150</v>
      </c>
      <c r="H6407" s="73">
        <v>140.44999999999999</v>
      </c>
      <c r="I6407" s="70">
        <v>22.427910288358799</v>
      </c>
      <c r="J6407" s="74">
        <v>3210</v>
      </c>
      <c r="K6407" s="73">
        <v>142.54</v>
      </c>
      <c r="L6407" s="75">
        <v>22.519994387540301</v>
      </c>
    </row>
    <row r="6408" spans="2:12" x14ac:dyDescent="0.2">
      <c r="B6408" s="71" t="s">
        <v>5293</v>
      </c>
      <c r="C6408" s="72" t="s">
        <v>5292</v>
      </c>
      <c r="D6408" s="72" t="s">
        <v>2821</v>
      </c>
      <c r="E6408" s="72" t="s">
        <v>10118</v>
      </c>
      <c r="F6408" s="72" t="s">
        <v>9983</v>
      </c>
      <c r="G6408" s="116">
        <v>16000</v>
      </c>
      <c r="H6408" s="73">
        <v>348.43</v>
      </c>
      <c r="I6408" s="70">
        <v>45.920270929598502</v>
      </c>
      <c r="J6408" s="74">
        <v>16000</v>
      </c>
      <c r="K6408" s="73">
        <v>356.03</v>
      </c>
      <c r="L6408" s="75">
        <v>44.940033143274398</v>
      </c>
    </row>
    <row r="6409" spans="2:12" x14ac:dyDescent="0.2">
      <c r="B6409" s="71" t="s">
        <v>5293</v>
      </c>
      <c r="C6409" s="72" t="s">
        <v>5292</v>
      </c>
      <c r="D6409" s="72" t="s">
        <v>1952</v>
      </c>
      <c r="E6409" s="72" t="s">
        <v>10118</v>
      </c>
      <c r="F6409" s="72" t="s">
        <v>9983</v>
      </c>
      <c r="G6409" s="116">
        <v>2471.54</v>
      </c>
      <c r="H6409" s="73">
        <v>93.1</v>
      </c>
      <c r="I6409" s="70">
        <v>26.547153598281401</v>
      </c>
      <c r="J6409" s="74">
        <v>1760</v>
      </c>
      <c r="K6409" s="73">
        <v>97.21</v>
      </c>
      <c r="L6409" s="75">
        <v>18.105133216747198</v>
      </c>
    </row>
    <row r="6410" spans="2:12" x14ac:dyDescent="0.2">
      <c r="B6410" s="71" t="s">
        <v>5293</v>
      </c>
      <c r="C6410" s="72" t="s">
        <v>5292</v>
      </c>
      <c r="D6410" s="72" t="s">
        <v>9224</v>
      </c>
      <c r="E6410" s="72" t="s">
        <v>10118</v>
      </c>
      <c r="F6410" s="72" t="s">
        <v>9990</v>
      </c>
      <c r="G6410" s="116">
        <v>0</v>
      </c>
      <c r="H6410" s="73">
        <v>52.22</v>
      </c>
      <c r="I6410" s="70">
        <v>0</v>
      </c>
      <c r="J6410" s="74">
        <v>0</v>
      </c>
      <c r="K6410" s="73">
        <v>53.39</v>
      </c>
      <c r="L6410" s="75">
        <v>0</v>
      </c>
    </row>
    <row r="6411" spans="2:12" x14ac:dyDescent="0.2">
      <c r="B6411" s="71" t="s">
        <v>5293</v>
      </c>
      <c r="C6411" s="72" t="s">
        <v>5292</v>
      </c>
      <c r="D6411" s="72" t="s">
        <v>1953</v>
      </c>
      <c r="E6411" s="72" t="s">
        <v>10118</v>
      </c>
      <c r="F6411" s="72" t="s">
        <v>9983</v>
      </c>
      <c r="G6411" s="116">
        <v>659.34</v>
      </c>
      <c r="H6411" s="73">
        <v>76.84</v>
      </c>
      <c r="I6411" s="70">
        <v>8.5806871421134794</v>
      </c>
      <c r="J6411" s="74">
        <v>700</v>
      </c>
      <c r="K6411" s="73">
        <v>82.73</v>
      </c>
      <c r="L6411" s="75">
        <v>8.4612595189169593</v>
      </c>
    </row>
    <row r="6412" spans="2:12" x14ac:dyDescent="0.2">
      <c r="B6412" s="71" t="s">
        <v>5293</v>
      </c>
      <c r="C6412" s="72" t="s">
        <v>5292</v>
      </c>
      <c r="D6412" s="72" t="s">
        <v>1954</v>
      </c>
      <c r="E6412" s="72" t="s">
        <v>10118</v>
      </c>
      <c r="F6412" s="72" t="s">
        <v>9983</v>
      </c>
      <c r="G6412" s="116">
        <v>750</v>
      </c>
      <c r="H6412" s="73">
        <v>86.88</v>
      </c>
      <c r="I6412" s="70">
        <v>8.6325966850828699</v>
      </c>
      <c r="J6412" s="74">
        <v>950</v>
      </c>
      <c r="K6412" s="73">
        <v>86.69</v>
      </c>
      <c r="L6412" s="75">
        <v>10.958588072442</v>
      </c>
    </row>
    <row r="6413" spans="2:12" x14ac:dyDescent="0.2">
      <c r="B6413" s="71" t="s">
        <v>5293</v>
      </c>
      <c r="C6413" s="72" t="s">
        <v>5292</v>
      </c>
      <c r="D6413" s="72" t="s">
        <v>9225</v>
      </c>
      <c r="E6413" s="72" t="s">
        <v>10118</v>
      </c>
      <c r="F6413" s="72" t="s">
        <v>9983</v>
      </c>
      <c r="G6413" s="116">
        <v>0</v>
      </c>
      <c r="H6413" s="73">
        <v>89.39</v>
      </c>
      <c r="I6413" s="70">
        <v>0</v>
      </c>
      <c r="J6413" s="74">
        <v>200</v>
      </c>
      <c r="K6413" s="73">
        <v>91.38</v>
      </c>
      <c r="L6413" s="75">
        <v>2.1886627270737602</v>
      </c>
    </row>
    <row r="6414" spans="2:12" x14ac:dyDescent="0.2">
      <c r="B6414" s="71" t="s">
        <v>5293</v>
      </c>
      <c r="C6414" s="72" t="s">
        <v>5292</v>
      </c>
      <c r="D6414" s="72" t="s">
        <v>1955</v>
      </c>
      <c r="E6414" s="72" t="s">
        <v>10118</v>
      </c>
      <c r="F6414" s="72" t="s">
        <v>9983</v>
      </c>
      <c r="G6414" s="116">
        <v>1650.32</v>
      </c>
      <c r="H6414" s="73">
        <v>97.6</v>
      </c>
      <c r="I6414" s="70">
        <v>16.909016393442599</v>
      </c>
      <c r="J6414" s="74">
        <v>2240</v>
      </c>
      <c r="K6414" s="73">
        <v>96.98</v>
      </c>
      <c r="L6414" s="75">
        <v>23.0975458857496</v>
      </c>
    </row>
    <row r="6415" spans="2:12" x14ac:dyDescent="0.2">
      <c r="B6415" s="71" t="s">
        <v>5293</v>
      </c>
      <c r="C6415" s="72" t="s">
        <v>5292</v>
      </c>
      <c r="D6415" s="72" t="s">
        <v>1956</v>
      </c>
      <c r="E6415" s="72" t="s">
        <v>10118</v>
      </c>
      <c r="F6415" s="72" t="s">
        <v>9983</v>
      </c>
      <c r="G6415" s="116">
        <v>100</v>
      </c>
      <c r="H6415" s="73">
        <v>77.27</v>
      </c>
      <c r="I6415" s="70">
        <v>1.29416332341141</v>
      </c>
      <c r="J6415" s="74">
        <v>120</v>
      </c>
      <c r="K6415" s="73">
        <v>74.11</v>
      </c>
      <c r="L6415" s="75">
        <v>1.6192146808797701</v>
      </c>
    </row>
    <row r="6416" spans="2:12" x14ac:dyDescent="0.2">
      <c r="B6416" s="71" t="s">
        <v>5293</v>
      </c>
      <c r="C6416" s="72" t="s">
        <v>5292</v>
      </c>
      <c r="D6416" s="72" t="s">
        <v>9226</v>
      </c>
      <c r="E6416" s="72" t="s">
        <v>10118</v>
      </c>
      <c r="F6416" s="72" t="s">
        <v>9990</v>
      </c>
      <c r="G6416" s="116">
        <v>0</v>
      </c>
      <c r="H6416" s="73">
        <v>26.15</v>
      </c>
      <c r="I6416" s="70">
        <v>0</v>
      </c>
      <c r="J6416" s="74">
        <v>0</v>
      </c>
      <c r="K6416" s="73">
        <v>29.26</v>
      </c>
      <c r="L6416" s="75">
        <v>0</v>
      </c>
    </row>
    <row r="6417" spans="2:12" x14ac:dyDescent="0.2">
      <c r="B6417" s="71" t="s">
        <v>5293</v>
      </c>
      <c r="C6417" s="72" t="s">
        <v>5292</v>
      </c>
      <c r="D6417" s="72" t="s">
        <v>9227</v>
      </c>
      <c r="E6417" s="72" t="s">
        <v>10118</v>
      </c>
      <c r="F6417" s="72" t="s">
        <v>9990</v>
      </c>
      <c r="G6417" s="116">
        <v>0</v>
      </c>
      <c r="H6417" s="73">
        <v>63.34</v>
      </c>
      <c r="I6417" s="70">
        <v>0</v>
      </c>
      <c r="J6417" s="74">
        <v>0</v>
      </c>
      <c r="K6417" s="73">
        <v>64.86</v>
      </c>
      <c r="L6417" s="75">
        <v>0</v>
      </c>
    </row>
    <row r="6418" spans="2:12" x14ac:dyDescent="0.2">
      <c r="B6418" s="71" t="s">
        <v>5293</v>
      </c>
      <c r="C6418" s="72" t="s">
        <v>5292</v>
      </c>
      <c r="D6418" s="72" t="s">
        <v>7931</v>
      </c>
      <c r="E6418" s="72" t="s">
        <v>10118</v>
      </c>
      <c r="F6418" s="72" t="s">
        <v>9983</v>
      </c>
      <c r="G6418" s="116">
        <v>1500</v>
      </c>
      <c r="H6418" s="73">
        <v>80.69</v>
      </c>
      <c r="I6418" s="70">
        <v>18.5896641467344</v>
      </c>
      <c r="J6418" s="74">
        <v>1500</v>
      </c>
      <c r="K6418" s="73">
        <v>81.06</v>
      </c>
      <c r="L6418" s="75">
        <v>18.504811250925201</v>
      </c>
    </row>
    <row r="6419" spans="2:12" x14ac:dyDescent="0.2">
      <c r="B6419" s="71" t="s">
        <v>5293</v>
      </c>
      <c r="C6419" s="72" t="s">
        <v>5292</v>
      </c>
      <c r="D6419" s="72" t="s">
        <v>1380</v>
      </c>
      <c r="E6419" s="72" t="s">
        <v>10118</v>
      </c>
      <c r="F6419" s="72" t="s">
        <v>9983</v>
      </c>
      <c r="G6419" s="116">
        <v>1500</v>
      </c>
      <c r="H6419" s="73">
        <v>93.02</v>
      </c>
      <c r="I6419" s="70">
        <v>16.125564394753798</v>
      </c>
      <c r="J6419" s="74">
        <v>1700</v>
      </c>
      <c r="K6419" s="73">
        <v>91.96</v>
      </c>
      <c r="L6419" s="75">
        <v>18.486298390604599</v>
      </c>
    </row>
    <row r="6420" spans="2:12" x14ac:dyDescent="0.2">
      <c r="B6420" s="71" t="s">
        <v>5293</v>
      </c>
      <c r="C6420" s="72" t="s">
        <v>5292</v>
      </c>
      <c r="D6420" s="72" t="s">
        <v>1957</v>
      </c>
      <c r="E6420" s="72" t="s">
        <v>10118</v>
      </c>
      <c r="F6420" s="72" t="s">
        <v>9983</v>
      </c>
      <c r="G6420" s="116">
        <v>1821.13</v>
      </c>
      <c r="H6420" s="73">
        <v>107.67</v>
      </c>
      <c r="I6420" s="70">
        <v>16.913996470697501</v>
      </c>
      <c r="J6420" s="74">
        <v>1900</v>
      </c>
      <c r="K6420" s="73">
        <v>110.95</v>
      </c>
      <c r="L6420" s="75">
        <v>17.124831004957201</v>
      </c>
    </row>
    <row r="6421" spans="2:12" x14ac:dyDescent="0.2">
      <c r="B6421" s="71" t="s">
        <v>5293</v>
      </c>
      <c r="C6421" s="72" t="s">
        <v>5292</v>
      </c>
      <c r="D6421" s="72" t="s">
        <v>9228</v>
      </c>
      <c r="E6421" s="72" t="s">
        <v>10118</v>
      </c>
      <c r="F6421" s="72" t="s">
        <v>9990</v>
      </c>
      <c r="G6421" s="116">
        <v>0</v>
      </c>
      <c r="H6421" s="73">
        <v>40.049999999999997</v>
      </c>
      <c r="I6421" s="70">
        <v>0</v>
      </c>
      <c r="J6421" s="74">
        <v>0</v>
      </c>
      <c r="K6421" s="73">
        <v>42.02</v>
      </c>
      <c r="L6421" s="75">
        <v>0</v>
      </c>
    </row>
    <row r="6422" spans="2:12" x14ac:dyDescent="0.2">
      <c r="B6422" s="71" t="s">
        <v>5293</v>
      </c>
      <c r="C6422" s="72" t="s">
        <v>5292</v>
      </c>
      <c r="D6422" s="72" t="s">
        <v>9807</v>
      </c>
      <c r="E6422" s="72" t="s">
        <v>10118</v>
      </c>
      <c r="F6422" s="72" t="s">
        <v>9983</v>
      </c>
      <c r="G6422" s="116">
        <v>900</v>
      </c>
      <c r="H6422" s="73">
        <v>117.34</v>
      </c>
      <c r="I6422" s="70">
        <v>7.6700187489347202</v>
      </c>
      <c r="J6422" s="74">
        <v>810</v>
      </c>
      <c r="K6422" s="73">
        <v>124.12</v>
      </c>
      <c r="L6422" s="75">
        <v>6.5259426361585602</v>
      </c>
    </row>
    <row r="6423" spans="2:12" x14ac:dyDescent="0.2">
      <c r="B6423" s="71" t="s">
        <v>5293</v>
      </c>
      <c r="C6423" s="72" t="s">
        <v>5292</v>
      </c>
      <c r="D6423" s="72" t="s">
        <v>9808</v>
      </c>
      <c r="E6423" s="72" t="s">
        <v>10118</v>
      </c>
      <c r="F6423" s="72" t="s">
        <v>9983</v>
      </c>
      <c r="G6423" s="116">
        <v>618</v>
      </c>
      <c r="H6423" s="73">
        <v>100.02</v>
      </c>
      <c r="I6423" s="70">
        <v>6.1787642471505704</v>
      </c>
      <c r="J6423" s="74">
        <v>618</v>
      </c>
      <c r="K6423" s="73">
        <v>100.55</v>
      </c>
      <c r="L6423" s="75">
        <v>6.1461959224266502</v>
      </c>
    </row>
    <row r="6424" spans="2:12" x14ac:dyDescent="0.2">
      <c r="B6424" s="71" t="s">
        <v>5293</v>
      </c>
      <c r="C6424" s="72" t="s">
        <v>5292</v>
      </c>
      <c r="D6424" s="72" t="s">
        <v>9809</v>
      </c>
      <c r="E6424" s="72" t="s">
        <v>10118</v>
      </c>
      <c r="F6424" s="72" t="s">
        <v>9983</v>
      </c>
      <c r="G6424" s="116">
        <v>4565</v>
      </c>
      <c r="H6424" s="73">
        <v>203.71</v>
      </c>
      <c r="I6424" s="70">
        <v>22.409307348681899</v>
      </c>
      <c r="J6424" s="74">
        <v>4789</v>
      </c>
      <c r="K6424" s="73">
        <v>206.62</v>
      </c>
      <c r="L6424" s="75">
        <v>23.177814345174699</v>
      </c>
    </row>
    <row r="6425" spans="2:12" x14ac:dyDescent="0.2">
      <c r="B6425" s="71" t="s">
        <v>5293</v>
      </c>
      <c r="C6425" s="72" t="s">
        <v>5292</v>
      </c>
      <c r="D6425" s="72" t="s">
        <v>9229</v>
      </c>
      <c r="E6425" s="72" t="s">
        <v>10118</v>
      </c>
      <c r="F6425" s="72" t="s">
        <v>9990</v>
      </c>
      <c r="G6425" s="116">
        <v>0</v>
      </c>
      <c r="H6425" s="73">
        <v>49.12</v>
      </c>
      <c r="I6425" s="70">
        <v>0</v>
      </c>
      <c r="J6425" s="74">
        <v>0</v>
      </c>
      <c r="K6425" s="73">
        <v>52.22</v>
      </c>
      <c r="L6425" s="75">
        <v>0</v>
      </c>
    </row>
    <row r="6426" spans="2:12" x14ac:dyDescent="0.2">
      <c r="B6426" s="71" t="s">
        <v>5293</v>
      </c>
      <c r="C6426" s="72" t="s">
        <v>5292</v>
      </c>
      <c r="D6426" s="72" t="s">
        <v>9230</v>
      </c>
      <c r="E6426" s="72" t="s">
        <v>10118</v>
      </c>
      <c r="F6426" s="72" t="s">
        <v>9990</v>
      </c>
      <c r="G6426" s="116">
        <v>0</v>
      </c>
      <c r="H6426" s="73">
        <v>41.89</v>
      </c>
      <c r="I6426" s="70">
        <v>0</v>
      </c>
      <c r="J6426" s="74">
        <v>0</v>
      </c>
      <c r="K6426" s="73">
        <v>41.96</v>
      </c>
      <c r="L6426" s="75">
        <v>0</v>
      </c>
    </row>
    <row r="6427" spans="2:12" x14ac:dyDescent="0.2">
      <c r="B6427" s="71" t="s">
        <v>5293</v>
      </c>
      <c r="C6427" s="72" t="s">
        <v>5292</v>
      </c>
      <c r="D6427" s="72" t="s">
        <v>1958</v>
      </c>
      <c r="E6427" s="72" t="s">
        <v>10118</v>
      </c>
      <c r="F6427" s="72" t="s">
        <v>9983</v>
      </c>
      <c r="G6427" s="116">
        <v>827.48</v>
      </c>
      <c r="H6427" s="73">
        <v>113.32</v>
      </c>
      <c r="I6427" s="70">
        <v>7.3021531944934699</v>
      </c>
      <c r="J6427" s="74">
        <v>800</v>
      </c>
      <c r="K6427" s="73">
        <v>117.81</v>
      </c>
      <c r="L6427" s="75">
        <v>6.7905950258891403</v>
      </c>
    </row>
    <row r="6428" spans="2:12" x14ac:dyDescent="0.2">
      <c r="B6428" s="71" t="s">
        <v>5293</v>
      </c>
      <c r="C6428" s="72" t="s">
        <v>5292</v>
      </c>
      <c r="D6428" s="72" t="s">
        <v>1959</v>
      </c>
      <c r="E6428" s="72" t="s">
        <v>10118</v>
      </c>
      <c r="F6428" s="72" t="s">
        <v>9983</v>
      </c>
      <c r="G6428" s="116">
        <v>4100</v>
      </c>
      <c r="H6428" s="73">
        <v>246.88</v>
      </c>
      <c r="I6428" s="70">
        <v>16.607258587167902</v>
      </c>
      <c r="J6428" s="74">
        <v>4900</v>
      </c>
      <c r="K6428" s="73">
        <v>255.46</v>
      </c>
      <c r="L6428" s="75">
        <v>19.181085101385701</v>
      </c>
    </row>
    <row r="6429" spans="2:12" x14ac:dyDescent="0.2">
      <c r="B6429" s="71" t="s">
        <v>5293</v>
      </c>
      <c r="C6429" s="72" t="s">
        <v>5292</v>
      </c>
      <c r="D6429" s="72" t="s">
        <v>9231</v>
      </c>
      <c r="E6429" s="72" t="s">
        <v>10118</v>
      </c>
      <c r="F6429" s="72" t="s">
        <v>9990</v>
      </c>
      <c r="G6429" s="116">
        <v>0</v>
      </c>
      <c r="H6429" s="73">
        <v>60.94</v>
      </c>
      <c r="I6429" s="70">
        <v>0</v>
      </c>
      <c r="J6429" s="74">
        <v>0</v>
      </c>
      <c r="K6429" s="73">
        <v>64.36</v>
      </c>
      <c r="L6429" s="75">
        <v>0</v>
      </c>
    </row>
    <row r="6430" spans="2:12" x14ac:dyDescent="0.2">
      <c r="B6430" s="71" t="s">
        <v>5293</v>
      </c>
      <c r="C6430" s="72" t="s">
        <v>5292</v>
      </c>
      <c r="D6430" s="72" t="s">
        <v>9232</v>
      </c>
      <c r="E6430" s="72" t="s">
        <v>10118</v>
      </c>
      <c r="F6430" s="72" t="s">
        <v>9990</v>
      </c>
      <c r="G6430" s="116">
        <v>0</v>
      </c>
      <c r="H6430" s="73">
        <v>56.11</v>
      </c>
      <c r="I6430" s="70">
        <v>0</v>
      </c>
      <c r="J6430" s="74">
        <v>0</v>
      </c>
      <c r="K6430" s="73">
        <v>58.61</v>
      </c>
      <c r="L6430" s="75">
        <v>0</v>
      </c>
    </row>
    <row r="6431" spans="2:12" x14ac:dyDescent="0.2">
      <c r="B6431" s="71" t="s">
        <v>5293</v>
      </c>
      <c r="C6431" s="72" t="s">
        <v>5292</v>
      </c>
      <c r="D6431" s="72" t="s">
        <v>1960</v>
      </c>
      <c r="E6431" s="72" t="s">
        <v>10118</v>
      </c>
      <c r="F6431" s="72" t="s">
        <v>9983</v>
      </c>
      <c r="G6431" s="116">
        <v>339.62</v>
      </c>
      <c r="H6431" s="73">
        <v>47.02</v>
      </c>
      <c r="I6431" s="70">
        <v>7.2228838792003396</v>
      </c>
      <c r="J6431" s="74">
        <v>340</v>
      </c>
      <c r="K6431" s="73">
        <v>49.85</v>
      </c>
      <c r="L6431" s="75">
        <v>6.8204613841524599</v>
      </c>
    </row>
    <row r="6432" spans="2:12" x14ac:dyDescent="0.2">
      <c r="B6432" s="71" t="s">
        <v>5293</v>
      </c>
      <c r="C6432" s="72" t="s">
        <v>5292</v>
      </c>
      <c r="D6432" s="72" t="s">
        <v>9233</v>
      </c>
      <c r="E6432" s="72" t="s">
        <v>10118</v>
      </c>
      <c r="F6432" s="72" t="s">
        <v>9990</v>
      </c>
      <c r="G6432" s="116">
        <v>0</v>
      </c>
      <c r="H6432" s="73">
        <v>43.25</v>
      </c>
      <c r="I6432" s="70">
        <v>0</v>
      </c>
      <c r="J6432" s="74">
        <v>0</v>
      </c>
      <c r="K6432" s="73">
        <v>48.51</v>
      </c>
      <c r="L6432" s="75">
        <v>0</v>
      </c>
    </row>
    <row r="6433" spans="2:12" x14ac:dyDescent="0.2">
      <c r="B6433" s="71" t="s">
        <v>5293</v>
      </c>
      <c r="C6433" s="72" t="s">
        <v>5292</v>
      </c>
      <c r="D6433" s="72" t="s">
        <v>1961</v>
      </c>
      <c r="E6433" s="72" t="s">
        <v>10118</v>
      </c>
      <c r="F6433" s="72" t="s">
        <v>9983</v>
      </c>
      <c r="G6433" s="116">
        <v>2575</v>
      </c>
      <c r="H6433" s="73">
        <v>144.66</v>
      </c>
      <c r="I6433" s="70">
        <v>17.800359463569801</v>
      </c>
      <c r="J6433" s="74">
        <v>2785</v>
      </c>
      <c r="K6433" s="73">
        <v>143.96</v>
      </c>
      <c r="L6433" s="75">
        <v>19.345651569880498</v>
      </c>
    </row>
    <row r="6434" spans="2:12" x14ac:dyDescent="0.2">
      <c r="B6434" s="71" t="s">
        <v>5293</v>
      </c>
      <c r="C6434" s="72" t="s">
        <v>5292</v>
      </c>
      <c r="D6434" s="72" t="s">
        <v>9810</v>
      </c>
      <c r="E6434" s="72" t="s">
        <v>10118</v>
      </c>
      <c r="F6434" s="72" t="s">
        <v>9983</v>
      </c>
      <c r="G6434" s="116">
        <v>2500</v>
      </c>
      <c r="H6434" s="73">
        <v>122.93</v>
      </c>
      <c r="I6434" s="70">
        <v>20.336777027576701</v>
      </c>
      <c r="J6434" s="74">
        <v>2500</v>
      </c>
      <c r="K6434" s="73">
        <v>124.17</v>
      </c>
      <c r="L6434" s="75">
        <v>20.133687686236598</v>
      </c>
    </row>
    <row r="6435" spans="2:12" x14ac:dyDescent="0.2">
      <c r="B6435" s="71" t="s">
        <v>5293</v>
      </c>
      <c r="C6435" s="72" t="s">
        <v>5292</v>
      </c>
      <c r="D6435" s="72" t="s">
        <v>1962</v>
      </c>
      <c r="E6435" s="72" t="s">
        <v>10118</v>
      </c>
      <c r="F6435" s="72" t="s">
        <v>9983</v>
      </c>
      <c r="G6435" s="116">
        <v>2670</v>
      </c>
      <c r="H6435" s="73">
        <v>91.12</v>
      </c>
      <c r="I6435" s="70">
        <v>29.302019315188801</v>
      </c>
      <c r="J6435" s="74">
        <v>3170</v>
      </c>
      <c r="K6435" s="73">
        <v>90.48</v>
      </c>
      <c r="L6435" s="75">
        <v>35.035366931918702</v>
      </c>
    </row>
    <row r="6436" spans="2:12" x14ac:dyDescent="0.2">
      <c r="B6436" s="71" t="s">
        <v>5293</v>
      </c>
      <c r="C6436" s="72" t="s">
        <v>5292</v>
      </c>
      <c r="D6436" s="72" t="s">
        <v>1963</v>
      </c>
      <c r="E6436" s="72" t="s">
        <v>10118</v>
      </c>
      <c r="F6436" s="72" t="s">
        <v>9983</v>
      </c>
      <c r="G6436" s="116">
        <v>2439.09</v>
      </c>
      <c r="H6436" s="73">
        <v>82.33</v>
      </c>
      <c r="I6436" s="70">
        <v>29.6257743228471</v>
      </c>
      <c r="J6436" s="74">
        <v>1000</v>
      </c>
      <c r="K6436" s="73">
        <v>82.21</v>
      </c>
      <c r="L6436" s="75">
        <v>12.1639703199124</v>
      </c>
    </row>
    <row r="6437" spans="2:12" x14ac:dyDescent="0.2">
      <c r="B6437" s="71" t="s">
        <v>5293</v>
      </c>
      <c r="C6437" s="72" t="s">
        <v>5292</v>
      </c>
      <c r="D6437" s="72" t="s">
        <v>9811</v>
      </c>
      <c r="E6437" s="72" t="s">
        <v>10118</v>
      </c>
      <c r="F6437" s="72" t="s">
        <v>9983</v>
      </c>
      <c r="G6437" s="116">
        <v>1855.97</v>
      </c>
      <c r="H6437" s="73">
        <v>139.79</v>
      </c>
      <c r="I6437" s="70">
        <v>13.2768438371843</v>
      </c>
      <c r="J6437" s="74">
        <v>1900</v>
      </c>
      <c r="K6437" s="73">
        <v>140.41</v>
      </c>
      <c r="L6437" s="75">
        <v>13.531799729364</v>
      </c>
    </row>
    <row r="6438" spans="2:12" x14ac:dyDescent="0.2">
      <c r="B6438" s="71" t="s">
        <v>5293</v>
      </c>
      <c r="C6438" s="72" t="s">
        <v>5292</v>
      </c>
      <c r="D6438" s="72" t="s">
        <v>2845</v>
      </c>
      <c r="E6438" s="72" t="s">
        <v>10118</v>
      </c>
      <c r="F6438" s="72" t="s">
        <v>9983</v>
      </c>
      <c r="G6438" s="116">
        <v>494.69</v>
      </c>
      <c r="H6438" s="73">
        <v>66.64</v>
      </c>
      <c r="I6438" s="70">
        <v>7.4233193277310896</v>
      </c>
      <c r="J6438" s="74">
        <v>400</v>
      </c>
      <c r="K6438" s="73">
        <v>68.22</v>
      </c>
      <c r="L6438" s="75">
        <v>5.8633831720903</v>
      </c>
    </row>
    <row r="6439" spans="2:12" x14ac:dyDescent="0.2">
      <c r="B6439" s="71" t="s">
        <v>5293</v>
      </c>
      <c r="C6439" s="72" t="s">
        <v>5292</v>
      </c>
      <c r="D6439" s="72" t="s">
        <v>2846</v>
      </c>
      <c r="E6439" s="72" t="s">
        <v>10118</v>
      </c>
      <c r="F6439" s="72" t="s">
        <v>9983</v>
      </c>
      <c r="G6439" s="116">
        <v>1236.95</v>
      </c>
      <c r="H6439" s="73">
        <v>104.03</v>
      </c>
      <c r="I6439" s="70">
        <v>11.8903200999712</v>
      </c>
      <c r="J6439" s="74">
        <v>1382</v>
      </c>
      <c r="K6439" s="73">
        <v>103.2</v>
      </c>
      <c r="L6439" s="75">
        <v>13.3914728682171</v>
      </c>
    </row>
    <row r="6440" spans="2:12" x14ac:dyDescent="0.2">
      <c r="B6440" s="71" t="s">
        <v>5293</v>
      </c>
      <c r="C6440" s="72" t="s">
        <v>5292</v>
      </c>
      <c r="D6440" s="72" t="s">
        <v>2847</v>
      </c>
      <c r="E6440" s="72" t="s">
        <v>10118</v>
      </c>
      <c r="F6440" s="72" t="s">
        <v>9983</v>
      </c>
      <c r="G6440" s="116">
        <v>510</v>
      </c>
      <c r="H6440" s="73">
        <v>126.56</v>
      </c>
      <c r="I6440" s="70">
        <v>4.0297092288242702</v>
      </c>
      <c r="J6440" s="74">
        <v>550</v>
      </c>
      <c r="K6440" s="73">
        <v>128.11000000000001</v>
      </c>
      <c r="L6440" s="75">
        <v>4.2931855436734097</v>
      </c>
    </row>
    <row r="6441" spans="2:12" x14ac:dyDescent="0.2">
      <c r="B6441" s="71" t="s">
        <v>5293</v>
      </c>
      <c r="C6441" s="72" t="s">
        <v>5292</v>
      </c>
      <c r="D6441" s="72" t="s">
        <v>2848</v>
      </c>
      <c r="E6441" s="72" t="s">
        <v>10118</v>
      </c>
      <c r="F6441" s="72" t="s">
        <v>9983</v>
      </c>
      <c r="G6441" s="116">
        <v>4000</v>
      </c>
      <c r="H6441" s="73">
        <v>121.35</v>
      </c>
      <c r="I6441" s="70">
        <v>32.962505150391401</v>
      </c>
      <c r="J6441" s="74">
        <v>5000</v>
      </c>
      <c r="K6441" s="73">
        <v>123.38</v>
      </c>
      <c r="L6441" s="75">
        <v>40.525206678554099</v>
      </c>
    </row>
    <row r="6442" spans="2:12" x14ac:dyDescent="0.2">
      <c r="B6442" s="71" t="s">
        <v>5293</v>
      </c>
      <c r="C6442" s="72" t="s">
        <v>5292</v>
      </c>
      <c r="D6442" s="72" t="s">
        <v>9234</v>
      </c>
      <c r="E6442" s="72" t="s">
        <v>10118</v>
      </c>
      <c r="F6442" s="72" t="s">
        <v>9990</v>
      </c>
      <c r="G6442" s="116">
        <v>0</v>
      </c>
      <c r="H6442" s="73">
        <v>32.770000000000003</v>
      </c>
      <c r="I6442" s="70">
        <v>0</v>
      </c>
      <c r="J6442" s="74">
        <v>0</v>
      </c>
      <c r="K6442" s="73">
        <v>36.19</v>
      </c>
      <c r="L6442" s="75">
        <v>0</v>
      </c>
    </row>
    <row r="6443" spans="2:12" x14ac:dyDescent="0.2">
      <c r="B6443" s="71" t="s">
        <v>5293</v>
      </c>
      <c r="C6443" s="72" t="s">
        <v>5292</v>
      </c>
      <c r="D6443" s="72" t="s">
        <v>9235</v>
      </c>
      <c r="E6443" s="72" t="s">
        <v>10118</v>
      </c>
      <c r="F6443" s="72" t="s">
        <v>9990</v>
      </c>
      <c r="G6443" s="116">
        <v>0</v>
      </c>
      <c r="H6443" s="73">
        <v>39.44</v>
      </c>
      <c r="I6443" s="70">
        <v>0</v>
      </c>
      <c r="J6443" s="74">
        <v>0</v>
      </c>
      <c r="K6443" s="73">
        <v>40.85</v>
      </c>
      <c r="L6443" s="75">
        <v>0</v>
      </c>
    </row>
    <row r="6444" spans="2:12" x14ac:dyDescent="0.2">
      <c r="B6444" s="71" t="s">
        <v>5293</v>
      </c>
      <c r="C6444" s="72" t="s">
        <v>5292</v>
      </c>
      <c r="D6444" s="72" t="s">
        <v>2849</v>
      </c>
      <c r="E6444" s="72" t="s">
        <v>10118</v>
      </c>
      <c r="F6444" s="72" t="s">
        <v>9983</v>
      </c>
      <c r="G6444" s="116">
        <v>775.34</v>
      </c>
      <c r="H6444" s="73">
        <v>88.16</v>
      </c>
      <c r="I6444" s="70">
        <v>8.7946914700544507</v>
      </c>
      <c r="J6444" s="74">
        <v>800</v>
      </c>
      <c r="K6444" s="73">
        <v>92.21</v>
      </c>
      <c r="L6444" s="75">
        <v>8.6758486064418197</v>
      </c>
    </row>
    <row r="6445" spans="2:12" x14ac:dyDescent="0.2">
      <c r="B6445" s="71" t="s">
        <v>5293</v>
      </c>
      <c r="C6445" s="72" t="s">
        <v>5292</v>
      </c>
      <c r="D6445" s="72" t="s">
        <v>2850</v>
      </c>
      <c r="E6445" s="72" t="s">
        <v>10118</v>
      </c>
      <c r="F6445" s="72" t="s">
        <v>9983</v>
      </c>
      <c r="G6445" s="116">
        <v>53500</v>
      </c>
      <c r="H6445" s="73">
        <v>675.78</v>
      </c>
      <c r="I6445" s="70">
        <v>79.167776495309099</v>
      </c>
      <c r="J6445" s="74">
        <v>62000</v>
      </c>
      <c r="K6445" s="73">
        <v>701.78</v>
      </c>
      <c r="L6445" s="75">
        <v>88.346775342699999</v>
      </c>
    </row>
    <row r="6446" spans="2:12" x14ac:dyDescent="0.2">
      <c r="B6446" s="71" t="s">
        <v>5293</v>
      </c>
      <c r="C6446" s="72" t="s">
        <v>5292</v>
      </c>
      <c r="D6446" s="72" t="s">
        <v>9236</v>
      </c>
      <c r="E6446" s="72" t="s">
        <v>10118</v>
      </c>
      <c r="F6446" s="72" t="s">
        <v>9990</v>
      </c>
      <c r="G6446" s="116">
        <v>0</v>
      </c>
      <c r="H6446" s="73">
        <v>26.21</v>
      </c>
      <c r="I6446" s="70">
        <v>0</v>
      </c>
      <c r="J6446" s="74">
        <v>0</v>
      </c>
      <c r="K6446" s="73">
        <v>25.26</v>
      </c>
      <c r="L6446" s="75">
        <v>0</v>
      </c>
    </row>
    <row r="6447" spans="2:12" x14ac:dyDescent="0.2">
      <c r="B6447" s="71" t="s">
        <v>5293</v>
      </c>
      <c r="C6447" s="72" t="s">
        <v>5292</v>
      </c>
      <c r="D6447" s="72" t="s">
        <v>2851</v>
      </c>
      <c r="E6447" s="72" t="s">
        <v>10118</v>
      </c>
      <c r="F6447" s="72" t="s">
        <v>9983</v>
      </c>
      <c r="G6447" s="116">
        <v>2857.29</v>
      </c>
      <c r="H6447" s="73">
        <v>139.47999999999999</v>
      </c>
      <c r="I6447" s="70">
        <v>20.485302552337298</v>
      </c>
      <c r="J6447" s="74">
        <v>3140</v>
      </c>
      <c r="K6447" s="73">
        <v>144.74</v>
      </c>
      <c r="L6447" s="75">
        <v>21.6940721293354</v>
      </c>
    </row>
    <row r="6448" spans="2:12" x14ac:dyDescent="0.2">
      <c r="B6448" s="71" t="s">
        <v>5293</v>
      </c>
      <c r="C6448" s="72" t="s">
        <v>5292</v>
      </c>
      <c r="D6448" s="72" t="s">
        <v>9812</v>
      </c>
      <c r="E6448" s="72" t="s">
        <v>10118</v>
      </c>
      <c r="F6448" s="72" t="s">
        <v>9983</v>
      </c>
      <c r="G6448" s="116">
        <v>6017</v>
      </c>
      <c r="H6448" s="73">
        <v>243.74</v>
      </c>
      <c r="I6448" s="70">
        <v>24.686140969885901</v>
      </c>
      <c r="J6448" s="74">
        <v>6017</v>
      </c>
      <c r="K6448" s="73">
        <v>248.84</v>
      </c>
      <c r="L6448" s="75">
        <v>24.180196109950199</v>
      </c>
    </row>
    <row r="6449" spans="2:12" x14ac:dyDescent="0.2">
      <c r="B6449" s="71" t="s">
        <v>5293</v>
      </c>
      <c r="C6449" s="72" t="s">
        <v>5292</v>
      </c>
      <c r="D6449" s="72" t="s">
        <v>9237</v>
      </c>
      <c r="E6449" s="72" t="s">
        <v>10118</v>
      </c>
      <c r="F6449" s="72" t="s">
        <v>9990</v>
      </c>
      <c r="G6449" s="116">
        <v>0</v>
      </c>
      <c r="H6449" s="73">
        <v>58.62</v>
      </c>
      <c r="I6449" s="70">
        <v>0</v>
      </c>
      <c r="J6449" s="74">
        <v>0</v>
      </c>
      <c r="K6449" s="73">
        <v>60.79</v>
      </c>
      <c r="L6449" s="75">
        <v>0</v>
      </c>
    </row>
    <row r="6450" spans="2:12" x14ac:dyDescent="0.2">
      <c r="B6450" s="71" t="s">
        <v>5293</v>
      </c>
      <c r="C6450" s="72" t="s">
        <v>5292</v>
      </c>
      <c r="D6450" s="72" t="s">
        <v>2852</v>
      </c>
      <c r="E6450" s="72" t="s">
        <v>10118</v>
      </c>
      <c r="F6450" s="72" t="s">
        <v>9983</v>
      </c>
      <c r="G6450" s="116">
        <v>4905.8</v>
      </c>
      <c r="H6450" s="73">
        <v>89.3</v>
      </c>
      <c r="I6450" s="70">
        <v>54.936170212766001</v>
      </c>
      <c r="J6450" s="74">
        <v>4906</v>
      </c>
      <c r="K6450" s="73">
        <v>94.35</v>
      </c>
      <c r="L6450" s="75">
        <v>51.997880233174399</v>
      </c>
    </row>
    <row r="6451" spans="2:12" x14ac:dyDescent="0.2">
      <c r="B6451" s="71" t="s">
        <v>5293</v>
      </c>
      <c r="C6451" s="72" t="s">
        <v>5292</v>
      </c>
      <c r="D6451" s="72" t="s">
        <v>2853</v>
      </c>
      <c r="E6451" s="72" t="s">
        <v>10118</v>
      </c>
      <c r="F6451" s="72" t="s">
        <v>9983</v>
      </c>
      <c r="G6451" s="116">
        <v>2731.63</v>
      </c>
      <c r="H6451" s="73">
        <v>127.33</v>
      </c>
      <c r="I6451" s="70">
        <v>21.453153223906401</v>
      </c>
      <c r="J6451" s="74">
        <v>2750</v>
      </c>
      <c r="K6451" s="73">
        <v>130.53</v>
      </c>
      <c r="L6451" s="75">
        <v>21.067953727112499</v>
      </c>
    </row>
    <row r="6452" spans="2:12" x14ac:dyDescent="0.2">
      <c r="B6452" s="71" t="s">
        <v>5293</v>
      </c>
      <c r="C6452" s="72" t="s">
        <v>5292</v>
      </c>
      <c r="D6452" s="72" t="s">
        <v>2854</v>
      </c>
      <c r="E6452" s="72" t="s">
        <v>10118</v>
      </c>
      <c r="F6452" s="72" t="s">
        <v>9983</v>
      </c>
      <c r="G6452" s="116">
        <v>1461.2</v>
      </c>
      <c r="H6452" s="73">
        <v>112.86</v>
      </c>
      <c r="I6452" s="70">
        <v>12.9470139996456</v>
      </c>
      <c r="J6452" s="74">
        <v>1000</v>
      </c>
      <c r="K6452" s="73">
        <v>116.69</v>
      </c>
      <c r="L6452" s="75">
        <v>8.5697146285028705</v>
      </c>
    </row>
    <row r="6453" spans="2:12" x14ac:dyDescent="0.2">
      <c r="B6453" s="71" t="s">
        <v>5293</v>
      </c>
      <c r="C6453" s="72" t="s">
        <v>5292</v>
      </c>
      <c r="D6453" s="72" t="s">
        <v>3595</v>
      </c>
      <c r="E6453" s="72" t="s">
        <v>10118</v>
      </c>
      <c r="F6453" s="72" t="s">
        <v>9983</v>
      </c>
      <c r="G6453" s="116">
        <v>1178.98</v>
      </c>
      <c r="H6453" s="73">
        <v>127.46</v>
      </c>
      <c r="I6453" s="70">
        <v>9.24980386003452</v>
      </c>
      <c r="J6453" s="74">
        <v>1500</v>
      </c>
      <c r="K6453" s="73">
        <v>128.13999999999999</v>
      </c>
      <c r="L6453" s="75">
        <v>11.705946620883401</v>
      </c>
    </row>
    <row r="6454" spans="2:12" x14ac:dyDescent="0.2">
      <c r="B6454" s="71" t="s">
        <v>5293</v>
      </c>
      <c r="C6454" s="72" t="s">
        <v>5292</v>
      </c>
      <c r="D6454" s="72" t="s">
        <v>3596</v>
      </c>
      <c r="E6454" s="72" t="s">
        <v>10118</v>
      </c>
      <c r="F6454" s="72" t="s">
        <v>9983</v>
      </c>
      <c r="G6454" s="116">
        <v>72502.94</v>
      </c>
      <c r="H6454" s="73">
        <v>1134.98</v>
      </c>
      <c r="I6454" s="70">
        <v>63.880367935998898</v>
      </c>
      <c r="J6454" s="74">
        <v>73500</v>
      </c>
      <c r="K6454" s="73">
        <v>1150.1500000000001</v>
      </c>
      <c r="L6454" s="75">
        <v>63.904708081554602</v>
      </c>
    </row>
    <row r="6455" spans="2:12" x14ac:dyDescent="0.2">
      <c r="B6455" s="71" t="s">
        <v>5293</v>
      </c>
      <c r="C6455" s="72" t="s">
        <v>5292</v>
      </c>
      <c r="D6455" s="72" t="s">
        <v>9238</v>
      </c>
      <c r="E6455" s="72" t="s">
        <v>10118</v>
      </c>
      <c r="F6455" s="72" t="s">
        <v>9990</v>
      </c>
      <c r="G6455" s="116">
        <v>0</v>
      </c>
      <c r="H6455" s="73">
        <v>36.1</v>
      </c>
      <c r="I6455" s="70">
        <v>0</v>
      </c>
      <c r="J6455" s="74">
        <v>0</v>
      </c>
      <c r="K6455" s="73">
        <v>37.020000000000003</v>
      </c>
      <c r="L6455" s="75">
        <v>0</v>
      </c>
    </row>
    <row r="6456" spans="2:12" x14ac:dyDescent="0.2">
      <c r="B6456" s="71" t="s">
        <v>5293</v>
      </c>
      <c r="C6456" s="72" t="s">
        <v>5292</v>
      </c>
      <c r="D6456" s="72" t="s">
        <v>3597</v>
      </c>
      <c r="E6456" s="72" t="s">
        <v>10118</v>
      </c>
      <c r="F6456" s="72" t="s">
        <v>9983</v>
      </c>
      <c r="G6456" s="116">
        <v>1770</v>
      </c>
      <c r="H6456" s="73">
        <v>63.37</v>
      </c>
      <c r="I6456" s="70">
        <v>27.9311977276314</v>
      </c>
      <c r="J6456" s="74">
        <v>1770</v>
      </c>
      <c r="K6456" s="73">
        <v>67.709999999999994</v>
      </c>
      <c r="L6456" s="75">
        <v>26.140894993353999</v>
      </c>
    </row>
    <row r="6457" spans="2:12" x14ac:dyDescent="0.2">
      <c r="B6457" s="71" t="s">
        <v>5293</v>
      </c>
      <c r="C6457" s="72" t="s">
        <v>5292</v>
      </c>
      <c r="D6457" s="72" t="s">
        <v>3598</v>
      </c>
      <c r="E6457" s="72" t="s">
        <v>10118</v>
      </c>
      <c r="F6457" s="72" t="s">
        <v>9983</v>
      </c>
      <c r="G6457" s="116">
        <v>1200</v>
      </c>
      <c r="H6457" s="73">
        <v>131.43</v>
      </c>
      <c r="I6457" s="70">
        <v>9.1303355398310906</v>
      </c>
      <c r="J6457" s="74">
        <v>1500</v>
      </c>
      <c r="K6457" s="73">
        <v>136.66999999999999</v>
      </c>
      <c r="L6457" s="75">
        <v>10.9753420648277</v>
      </c>
    </row>
    <row r="6458" spans="2:12" x14ac:dyDescent="0.2">
      <c r="B6458" s="71" t="s">
        <v>5293</v>
      </c>
      <c r="C6458" s="72" t="s">
        <v>5292</v>
      </c>
      <c r="D6458" s="72" t="s">
        <v>9239</v>
      </c>
      <c r="E6458" s="72" t="s">
        <v>10118</v>
      </c>
      <c r="F6458" s="72" t="s">
        <v>9990</v>
      </c>
      <c r="G6458" s="116">
        <v>0</v>
      </c>
      <c r="H6458" s="73">
        <v>48.8</v>
      </c>
      <c r="I6458" s="70">
        <v>0</v>
      </c>
      <c r="J6458" s="74">
        <v>0</v>
      </c>
      <c r="K6458" s="73">
        <v>52.8</v>
      </c>
      <c r="L6458" s="75">
        <v>0</v>
      </c>
    </row>
    <row r="6459" spans="2:12" x14ac:dyDescent="0.2">
      <c r="B6459" s="71" t="s">
        <v>5293</v>
      </c>
      <c r="C6459" s="72" t="s">
        <v>5292</v>
      </c>
      <c r="D6459" s="72" t="s">
        <v>3599</v>
      </c>
      <c r="E6459" s="72" t="s">
        <v>10118</v>
      </c>
      <c r="F6459" s="72" t="s">
        <v>9983</v>
      </c>
      <c r="G6459" s="116">
        <v>216.91</v>
      </c>
      <c r="H6459" s="73">
        <v>75.760000000000005</v>
      </c>
      <c r="I6459" s="70">
        <v>2.86312038014783</v>
      </c>
      <c r="J6459" s="74">
        <v>220</v>
      </c>
      <c r="K6459" s="73">
        <v>76.36</v>
      </c>
      <c r="L6459" s="75">
        <v>2.8810895756940802</v>
      </c>
    </row>
    <row r="6460" spans="2:12" x14ac:dyDescent="0.2">
      <c r="B6460" s="71" t="s">
        <v>5293</v>
      </c>
      <c r="C6460" s="72" t="s">
        <v>5292</v>
      </c>
      <c r="D6460" s="72" t="s">
        <v>3600</v>
      </c>
      <c r="E6460" s="72" t="s">
        <v>10118</v>
      </c>
      <c r="F6460" s="72" t="s">
        <v>9983</v>
      </c>
      <c r="G6460" s="116">
        <v>2450</v>
      </c>
      <c r="H6460" s="73">
        <v>117.03</v>
      </c>
      <c r="I6460" s="70">
        <v>20.934803041955099</v>
      </c>
      <c r="J6460" s="74">
        <v>2820</v>
      </c>
      <c r="K6460" s="73">
        <v>123.62</v>
      </c>
      <c r="L6460" s="75">
        <v>22.811842743892601</v>
      </c>
    </row>
    <row r="6461" spans="2:12" x14ac:dyDescent="0.2">
      <c r="B6461" s="71" t="s">
        <v>5293</v>
      </c>
      <c r="C6461" s="72" t="s">
        <v>5292</v>
      </c>
      <c r="D6461" s="72" t="s">
        <v>3601</v>
      </c>
      <c r="E6461" s="72" t="s">
        <v>10118</v>
      </c>
      <c r="F6461" s="72" t="s">
        <v>9983</v>
      </c>
      <c r="G6461" s="116">
        <v>1150</v>
      </c>
      <c r="H6461" s="73">
        <v>157.5</v>
      </c>
      <c r="I6461" s="70">
        <v>7.3015873015872996</v>
      </c>
      <c r="J6461" s="74">
        <v>3355</v>
      </c>
      <c r="K6461" s="73">
        <v>161.29</v>
      </c>
      <c r="L6461" s="75">
        <v>20.801041602083199</v>
      </c>
    </row>
    <row r="6462" spans="2:12" x14ac:dyDescent="0.2">
      <c r="B6462" s="71" t="s">
        <v>5293</v>
      </c>
      <c r="C6462" s="72" t="s">
        <v>5292</v>
      </c>
      <c r="D6462" s="72" t="s">
        <v>3602</v>
      </c>
      <c r="E6462" s="72" t="s">
        <v>10118</v>
      </c>
      <c r="F6462" s="72" t="s">
        <v>9983</v>
      </c>
      <c r="G6462" s="116">
        <v>93566</v>
      </c>
      <c r="H6462" s="73">
        <v>1790.39</v>
      </c>
      <c r="I6462" s="70">
        <v>52.260122096303</v>
      </c>
      <c r="J6462" s="74">
        <v>105970</v>
      </c>
      <c r="K6462" s="73">
        <v>1820.89</v>
      </c>
      <c r="L6462" s="75">
        <v>58.196815842802103</v>
      </c>
    </row>
    <row r="6463" spans="2:12" x14ac:dyDescent="0.2">
      <c r="B6463" s="71" t="s">
        <v>5293</v>
      </c>
      <c r="C6463" s="72" t="s">
        <v>5292</v>
      </c>
      <c r="D6463" s="72" t="s">
        <v>9240</v>
      </c>
      <c r="E6463" s="72" t="s">
        <v>10118</v>
      </c>
      <c r="F6463" s="72" t="s">
        <v>9990</v>
      </c>
      <c r="G6463" s="116">
        <v>0</v>
      </c>
      <c r="H6463" s="73">
        <v>55.87</v>
      </c>
      <c r="I6463" s="70">
        <v>0</v>
      </c>
      <c r="J6463" s="74">
        <v>0</v>
      </c>
      <c r="K6463" s="73">
        <v>56.61</v>
      </c>
      <c r="L6463" s="75">
        <v>0</v>
      </c>
    </row>
    <row r="6464" spans="2:12" x14ac:dyDescent="0.2">
      <c r="B6464" s="71" t="s">
        <v>5293</v>
      </c>
      <c r="C6464" s="72" t="s">
        <v>5292</v>
      </c>
      <c r="D6464" s="72" t="s">
        <v>2562</v>
      </c>
      <c r="E6464" s="72" t="s">
        <v>10118</v>
      </c>
      <c r="F6464" s="72" t="s">
        <v>9983</v>
      </c>
      <c r="G6464" s="116">
        <v>404.24</v>
      </c>
      <c r="H6464" s="73">
        <v>92.49</v>
      </c>
      <c r="I6464" s="70">
        <v>4.3706346632068298</v>
      </c>
      <c r="J6464" s="74">
        <v>420</v>
      </c>
      <c r="K6464" s="73">
        <v>96.28</v>
      </c>
      <c r="L6464" s="75">
        <v>4.3622766929788099</v>
      </c>
    </row>
    <row r="6465" spans="2:12" x14ac:dyDescent="0.2">
      <c r="B6465" s="71" t="s">
        <v>5293</v>
      </c>
      <c r="C6465" s="72" t="s">
        <v>5292</v>
      </c>
      <c r="D6465" s="72" t="s">
        <v>3603</v>
      </c>
      <c r="E6465" s="72" t="s">
        <v>10118</v>
      </c>
      <c r="F6465" s="72" t="s">
        <v>9983</v>
      </c>
      <c r="G6465" s="116">
        <v>5393.33</v>
      </c>
      <c r="H6465" s="73">
        <v>256</v>
      </c>
      <c r="I6465" s="70">
        <v>21.0676953125</v>
      </c>
      <c r="J6465" s="74">
        <v>5393</v>
      </c>
      <c r="K6465" s="73">
        <v>263.93</v>
      </c>
      <c r="L6465" s="75">
        <v>20.433448262797</v>
      </c>
    </row>
    <row r="6466" spans="2:12" x14ac:dyDescent="0.2">
      <c r="B6466" s="71" t="s">
        <v>5293</v>
      </c>
      <c r="C6466" s="72" t="s">
        <v>5292</v>
      </c>
      <c r="D6466" s="72" t="s">
        <v>9813</v>
      </c>
      <c r="E6466" s="72" t="s">
        <v>10118</v>
      </c>
      <c r="F6466" s="72" t="s">
        <v>9983</v>
      </c>
      <c r="G6466" s="116">
        <v>2076.21</v>
      </c>
      <c r="H6466" s="73">
        <v>123.52</v>
      </c>
      <c r="I6466" s="70">
        <v>16.808694948186499</v>
      </c>
      <c r="J6466" s="74">
        <v>2100</v>
      </c>
      <c r="K6466" s="73">
        <v>127.79</v>
      </c>
      <c r="L6466" s="75">
        <v>16.433210736364298</v>
      </c>
    </row>
    <row r="6467" spans="2:12" x14ac:dyDescent="0.2">
      <c r="B6467" s="71" t="s">
        <v>5293</v>
      </c>
      <c r="C6467" s="72" t="s">
        <v>5292</v>
      </c>
      <c r="D6467" s="72" t="s">
        <v>3604</v>
      </c>
      <c r="E6467" s="72" t="s">
        <v>10118</v>
      </c>
      <c r="F6467" s="72" t="s">
        <v>9983</v>
      </c>
      <c r="G6467" s="116">
        <v>400</v>
      </c>
      <c r="H6467" s="73">
        <v>65.989999999999995</v>
      </c>
      <c r="I6467" s="70">
        <v>6.0615244734050604</v>
      </c>
      <c r="J6467" s="74">
        <v>400</v>
      </c>
      <c r="K6467" s="73">
        <v>69.14</v>
      </c>
      <c r="L6467" s="75">
        <v>5.7853630315302302</v>
      </c>
    </row>
    <row r="6468" spans="2:12" x14ac:dyDescent="0.2">
      <c r="B6468" s="71" t="s">
        <v>5293</v>
      </c>
      <c r="C6468" s="72" t="s">
        <v>5292</v>
      </c>
      <c r="D6468" s="72" t="s">
        <v>3605</v>
      </c>
      <c r="E6468" s="72" t="s">
        <v>10118</v>
      </c>
      <c r="F6468" s="72" t="s">
        <v>9983</v>
      </c>
      <c r="G6468" s="116">
        <v>106116.45</v>
      </c>
      <c r="H6468" s="73">
        <v>2360.87</v>
      </c>
      <c r="I6468" s="70">
        <v>44.948027633880699</v>
      </c>
      <c r="J6468" s="74">
        <v>120000</v>
      </c>
      <c r="K6468" s="73">
        <v>2441.46</v>
      </c>
      <c r="L6468" s="75">
        <v>49.1509178933917</v>
      </c>
    </row>
    <row r="6469" spans="2:12" x14ac:dyDescent="0.2">
      <c r="B6469" s="71" t="s">
        <v>5293</v>
      </c>
      <c r="C6469" s="72" t="s">
        <v>5292</v>
      </c>
      <c r="D6469" s="72" t="s">
        <v>3606</v>
      </c>
      <c r="E6469" s="72" t="s">
        <v>10118</v>
      </c>
      <c r="F6469" s="72" t="s">
        <v>9983</v>
      </c>
      <c r="G6469" s="116">
        <v>922.59</v>
      </c>
      <c r="H6469" s="73">
        <v>118.36</v>
      </c>
      <c r="I6469" s="70">
        <v>7.7947786414329201</v>
      </c>
      <c r="J6469" s="74">
        <v>2150</v>
      </c>
      <c r="K6469" s="73">
        <v>122.83</v>
      </c>
      <c r="L6469" s="75">
        <v>17.503867133436501</v>
      </c>
    </row>
    <row r="6470" spans="2:12" x14ac:dyDescent="0.2">
      <c r="B6470" s="71" t="s">
        <v>5293</v>
      </c>
      <c r="C6470" s="72" t="s">
        <v>5292</v>
      </c>
      <c r="D6470" s="72" t="s">
        <v>9241</v>
      </c>
      <c r="E6470" s="72" t="s">
        <v>10118</v>
      </c>
      <c r="F6470" s="72" t="s">
        <v>9990</v>
      </c>
      <c r="G6470" s="116">
        <v>0</v>
      </c>
      <c r="H6470" s="73">
        <v>69.83</v>
      </c>
      <c r="I6470" s="70">
        <v>0</v>
      </c>
      <c r="J6470" s="74">
        <v>0</v>
      </c>
      <c r="K6470" s="73">
        <v>73.290000000000006</v>
      </c>
      <c r="L6470" s="75">
        <v>0</v>
      </c>
    </row>
    <row r="6471" spans="2:12" x14ac:dyDescent="0.2">
      <c r="B6471" s="71" t="s">
        <v>5293</v>
      </c>
      <c r="C6471" s="72" t="s">
        <v>5292</v>
      </c>
      <c r="D6471" s="72" t="s">
        <v>3607</v>
      </c>
      <c r="E6471" s="72" t="s">
        <v>10118</v>
      </c>
      <c r="F6471" s="72" t="s">
        <v>9983</v>
      </c>
      <c r="G6471" s="116">
        <v>1440</v>
      </c>
      <c r="H6471" s="73">
        <v>123.99</v>
      </c>
      <c r="I6471" s="70">
        <v>11.6138398257924</v>
      </c>
      <c r="J6471" s="74">
        <v>2040</v>
      </c>
      <c r="K6471" s="73">
        <v>120.79</v>
      </c>
      <c r="L6471" s="75">
        <v>16.888815299279699</v>
      </c>
    </row>
    <row r="6472" spans="2:12" x14ac:dyDescent="0.2">
      <c r="B6472" s="71" t="s">
        <v>5293</v>
      </c>
      <c r="C6472" s="72" t="s">
        <v>5292</v>
      </c>
      <c r="D6472" s="72" t="s">
        <v>3608</v>
      </c>
      <c r="E6472" s="72" t="s">
        <v>10118</v>
      </c>
      <c r="F6472" s="72" t="s">
        <v>9983</v>
      </c>
      <c r="G6472" s="116">
        <v>142000</v>
      </c>
      <c r="H6472" s="73">
        <v>2532.2199999999998</v>
      </c>
      <c r="I6472" s="70">
        <v>56.077276066060598</v>
      </c>
      <c r="J6472" s="74">
        <v>156000</v>
      </c>
      <c r="K6472" s="73">
        <v>2579.2600000000002</v>
      </c>
      <c r="L6472" s="75">
        <v>60.482463962531902</v>
      </c>
    </row>
    <row r="6473" spans="2:12" x14ac:dyDescent="0.2">
      <c r="B6473" s="71" t="s">
        <v>5293</v>
      </c>
      <c r="C6473" s="72" t="s">
        <v>5292</v>
      </c>
      <c r="D6473" s="72" t="s">
        <v>9242</v>
      </c>
      <c r="E6473" s="72" t="s">
        <v>10118</v>
      </c>
      <c r="F6473" s="72" t="s">
        <v>9990</v>
      </c>
      <c r="G6473" s="116">
        <v>0</v>
      </c>
      <c r="H6473" s="73">
        <v>41.85</v>
      </c>
      <c r="I6473" s="70">
        <v>0</v>
      </c>
      <c r="J6473" s="74">
        <v>0</v>
      </c>
      <c r="K6473" s="73">
        <v>44.39</v>
      </c>
      <c r="L6473" s="75">
        <v>0</v>
      </c>
    </row>
    <row r="6474" spans="2:12" x14ac:dyDescent="0.2">
      <c r="B6474" s="71" t="s">
        <v>5293</v>
      </c>
      <c r="C6474" s="72" t="s">
        <v>5292</v>
      </c>
      <c r="D6474" s="72" t="s">
        <v>3609</v>
      </c>
      <c r="E6474" s="72" t="s">
        <v>10118</v>
      </c>
      <c r="F6474" s="72" t="s">
        <v>9983</v>
      </c>
      <c r="G6474" s="116">
        <v>250</v>
      </c>
      <c r="H6474" s="73">
        <v>40.28</v>
      </c>
      <c r="I6474" s="70">
        <v>6.2065541211519397</v>
      </c>
      <c r="J6474" s="74">
        <v>200</v>
      </c>
      <c r="K6474" s="73">
        <v>41.59</v>
      </c>
      <c r="L6474" s="75">
        <v>4.8088482808367399</v>
      </c>
    </row>
    <row r="6475" spans="2:12" x14ac:dyDescent="0.2">
      <c r="B6475" s="71" t="s">
        <v>5293</v>
      </c>
      <c r="C6475" s="72" t="s">
        <v>5292</v>
      </c>
      <c r="D6475" s="72" t="s">
        <v>3610</v>
      </c>
      <c r="E6475" s="72" t="s">
        <v>10118</v>
      </c>
      <c r="F6475" s="72" t="s">
        <v>9983</v>
      </c>
      <c r="G6475" s="116">
        <v>11430</v>
      </c>
      <c r="H6475" s="73">
        <v>367.87</v>
      </c>
      <c r="I6475" s="70">
        <v>31.0707586919292</v>
      </c>
      <c r="J6475" s="74">
        <v>12000</v>
      </c>
      <c r="K6475" s="73">
        <v>374.48</v>
      </c>
      <c r="L6475" s="75">
        <v>32.0444349497971</v>
      </c>
    </row>
    <row r="6476" spans="2:12" x14ac:dyDescent="0.2">
      <c r="B6476" s="71" t="s">
        <v>5293</v>
      </c>
      <c r="C6476" s="72" t="s">
        <v>5292</v>
      </c>
      <c r="D6476" s="72" t="s">
        <v>9814</v>
      </c>
      <c r="E6476" s="72" t="s">
        <v>10118</v>
      </c>
      <c r="F6476" s="72" t="s">
        <v>9983</v>
      </c>
      <c r="G6476" s="116">
        <v>4500</v>
      </c>
      <c r="H6476" s="73">
        <v>165.42</v>
      </c>
      <c r="I6476" s="70">
        <v>27.2034820457019</v>
      </c>
      <c r="J6476" s="74">
        <v>4700</v>
      </c>
      <c r="K6476" s="73">
        <v>174.73</v>
      </c>
      <c r="L6476" s="75">
        <v>26.898643621587599</v>
      </c>
    </row>
    <row r="6477" spans="2:12" x14ac:dyDescent="0.2">
      <c r="B6477" s="71" t="s">
        <v>5293</v>
      </c>
      <c r="C6477" s="72" t="s">
        <v>5292</v>
      </c>
      <c r="D6477" s="72" t="s">
        <v>9243</v>
      </c>
      <c r="E6477" s="72" t="s">
        <v>10118</v>
      </c>
      <c r="F6477" s="72" t="s">
        <v>9990</v>
      </c>
      <c r="G6477" s="116">
        <v>0</v>
      </c>
      <c r="H6477" s="73">
        <v>34.28</v>
      </c>
      <c r="I6477" s="70">
        <v>0</v>
      </c>
      <c r="J6477" s="74">
        <v>0</v>
      </c>
      <c r="K6477" s="73">
        <v>34.979999999999997</v>
      </c>
      <c r="L6477" s="75">
        <v>0</v>
      </c>
    </row>
    <row r="6478" spans="2:12" x14ac:dyDescent="0.2">
      <c r="B6478" s="71" t="s">
        <v>5293</v>
      </c>
      <c r="C6478" s="72" t="s">
        <v>5292</v>
      </c>
      <c r="D6478" s="72" t="s">
        <v>3611</v>
      </c>
      <c r="E6478" s="72" t="s">
        <v>10118</v>
      </c>
      <c r="F6478" s="72" t="s">
        <v>9983</v>
      </c>
      <c r="G6478" s="116">
        <v>1485</v>
      </c>
      <c r="H6478" s="73">
        <v>94.63</v>
      </c>
      <c r="I6478" s="70">
        <v>15.692697875937901</v>
      </c>
      <c r="J6478" s="74">
        <v>1584</v>
      </c>
      <c r="K6478" s="73">
        <v>95.2</v>
      </c>
      <c r="L6478" s="75">
        <v>16.6386554621849</v>
      </c>
    </row>
    <row r="6479" spans="2:12" x14ac:dyDescent="0.2">
      <c r="B6479" s="71" t="s">
        <v>5293</v>
      </c>
      <c r="C6479" s="72" t="s">
        <v>5292</v>
      </c>
      <c r="D6479" s="72" t="s">
        <v>3612</v>
      </c>
      <c r="E6479" s="72" t="s">
        <v>10118</v>
      </c>
      <c r="F6479" s="72" t="s">
        <v>9983</v>
      </c>
      <c r="G6479" s="116">
        <v>1657.4</v>
      </c>
      <c r="H6479" s="73">
        <v>121.96</v>
      </c>
      <c r="I6479" s="70">
        <v>13.589701541488999</v>
      </c>
      <c r="J6479" s="74">
        <v>2250</v>
      </c>
      <c r="K6479" s="73">
        <v>122.08</v>
      </c>
      <c r="L6479" s="75">
        <v>18.430537352555699</v>
      </c>
    </row>
    <row r="6480" spans="2:12" x14ac:dyDescent="0.2">
      <c r="B6480" s="71" t="s">
        <v>5293</v>
      </c>
      <c r="C6480" s="72" t="s">
        <v>5292</v>
      </c>
      <c r="D6480" s="72" t="s">
        <v>3613</v>
      </c>
      <c r="E6480" s="72" t="s">
        <v>10118</v>
      </c>
      <c r="F6480" s="72" t="s">
        <v>9990</v>
      </c>
      <c r="G6480" s="116">
        <v>1400</v>
      </c>
      <c r="H6480" s="73">
        <v>77.930000000000007</v>
      </c>
      <c r="I6480" s="70">
        <v>17.964840241242101</v>
      </c>
      <c r="J6480" s="74">
        <v>0</v>
      </c>
      <c r="K6480" s="73">
        <v>77.47</v>
      </c>
      <c r="L6480" s="75">
        <v>0</v>
      </c>
    </row>
    <row r="6481" spans="2:12" x14ac:dyDescent="0.2">
      <c r="B6481" s="71" t="s">
        <v>5293</v>
      </c>
      <c r="C6481" s="72" t="s">
        <v>5292</v>
      </c>
      <c r="D6481" s="72" t="s">
        <v>2977</v>
      </c>
      <c r="E6481" s="72" t="s">
        <v>10118</v>
      </c>
      <c r="F6481" s="72" t="s">
        <v>9983</v>
      </c>
      <c r="G6481" s="116">
        <v>3479.9</v>
      </c>
      <c r="H6481" s="73">
        <v>132.06</v>
      </c>
      <c r="I6481" s="70">
        <v>26.350901105558101</v>
      </c>
      <c r="J6481" s="74">
        <v>3570</v>
      </c>
      <c r="K6481" s="73">
        <v>132.43</v>
      </c>
      <c r="L6481" s="75">
        <v>26.957637997432599</v>
      </c>
    </row>
    <row r="6482" spans="2:12" x14ac:dyDescent="0.2">
      <c r="B6482" s="71" t="s">
        <v>5293</v>
      </c>
      <c r="C6482" s="72" t="s">
        <v>5292</v>
      </c>
      <c r="D6482" s="72" t="s">
        <v>2978</v>
      </c>
      <c r="E6482" s="72" t="s">
        <v>10118</v>
      </c>
      <c r="F6482" s="72" t="s">
        <v>9983</v>
      </c>
      <c r="G6482" s="116">
        <v>16000</v>
      </c>
      <c r="H6482" s="73">
        <v>256.56</v>
      </c>
      <c r="I6482" s="70">
        <v>62.363579669472998</v>
      </c>
      <c r="J6482" s="74">
        <v>18000</v>
      </c>
      <c r="K6482" s="73">
        <v>262.97000000000003</v>
      </c>
      <c r="L6482" s="75">
        <v>68.448872494961407</v>
      </c>
    </row>
    <row r="6483" spans="2:12" x14ac:dyDescent="0.2">
      <c r="B6483" s="71" t="s">
        <v>5293</v>
      </c>
      <c r="C6483" s="72" t="s">
        <v>5292</v>
      </c>
      <c r="D6483" s="72" t="s">
        <v>2979</v>
      </c>
      <c r="E6483" s="72" t="s">
        <v>10118</v>
      </c>
      <c r="F6483" s="72" t="s">
        <v>9983</v>
      </c>
      <c r="G6483" s="116">
        <v>15207.03</v>
      </c>
      <c r="H6483" s="73">
        <v>443.2</v>
      </c>
      <c r="I6483" s="70">
        <v>34.3118907942238</v>
      </c>
      <c r="J6483" s="74">
        <v>15500</v>
      </c>
      <c r="K6483" s="73">
        <v>448.18</v>
      </c>
      <c r="L6483" s="75">
        <v>34.584318800481903</v>
      </c>
    </row>
    <row r="6484" spans="2:12" x14ac:dyDescent="0.2">
      <c r="B6484" s="71" t="s">
        <v>5293</v>
      </c>
      <c r="C6484" s="72" t="s">
        <v>5292</v>
      </c>
      <c r="D6484" s="72" t="s">
        <v>2980</v>
      </c>
      <c r="E6484" s="72" t="s">
        <v>10118</v>
      </c>
      <c r="F6484" s="72" t="s">
        <v>9983</v>
      </c>
      <c r="G6484" s="116">
        <v>1144.3800000000001</v>
      </c>
      <c r="H6484" s="73">
        <v>134.29</v>
      </c>
      <c r="I6484" s="70">
        <v>8.5217067540397693</v>
      </c>
      <c r="J6484" s="74">
        <v>1200</v>
      </c>
      <c r="K6484" s="73">
        <v>138.79</v>
      </c>
      <c r="L6484" s="75">
        <v>8.6461560631169405</v>
      </c>
    </row>
    <row r="6485" spans="2:12" x14ac:dyDescent="0.2">
      <c r="B6485" s="71" t="s">
        <v>5293</v>
      </c>
      <c r="C6485" s="72" t="s">
        <v>5292</v>
      </c>
      <c r="D6485" s="72" t="s">
        <v>2981</v>
      </c>
      <c r="E6485" s="72" t="s">
        <v>10118</v>
      </c>
      <c r="F6485" s="72" t="s">
        <v>9983</v>
      </c>
      <c r="G6485" s="116">
        <v>6000</v>
      </c>
      <c r="H6485" s="73">
        <v>229.01</v>
      </c>
      <c r="I6485" s="70">
        <v>26.1997292694642</v>
      </c>
      <c r="J6485" s="74">
        <v>6433</v>
      </c>
      <c r="K6485" s="73">
        <v>236.82</v>
      </c>
      <c r="L6485" s="75">
        <v>27.1640908707035</v>
      </c>
    </row>
    <row r="6486" spans="2:12" x14ac:dyDescent="0.2">
      <c r="B6486" s="71" t="s">
        <v>5293</v>
      </c>
      <c r="C6486" s="72" t="s">
        <v>5292</v>
      </c>
      <c r="D6486" s="72" t="s">
        <v>9815</v>
      </c>
      <c r="E6486" s="72" t="s">
        <v>10118</v>
      </c>
      <c r="F6486" s="72" t="s">
        <v>9983</v>
      </c>
      <c r="G6486" s="116">
        <v>660</v>
      </c>
      <c r="H6486" s="73">
        <v>37.75</v>
      </c>
      <c r="I6486" s="70">
        <v>17.4834437086093</v>
      </c>
      <c r="J6486" s="74">
        <v>673</v>
      </c>
      <c r="K6486" s="73">
        <v>37.450000000000003</v>
      </c>
      <c r="L6486" s="75">
        <v>17.970627503337798</v>
      </c>
    </row>
    <row r="6487" spans="2:12" x14ac:dyDescent="0.2">
      <c r="B6487" s="71" t="s">
        <v>5293</v>
      </c>
      <c r="C6487" s="72" t="s">
        <v>5292</v>
      </c>
      <c r="D6487" s="72" t="s">
        <v>9244</v>
      </c>
      <c r="E6487" s="72" t="s">
        <v>10118</v>
      </c>
      <c r="F6487" s="72" t="s">
        <v>9990</v>
      </c>
      <c r="G6487" s="116">
        <v>0</v>
      </c>
      <c r="H6487" s="73">
        <v>35.93</v>
      </c>
      <c r="I6487" s="70">
        <v>0</v>
      </c>
      <c r="J6487" s="74">
        <v>0</v>
      </c>
      <c r="K6487" s="73">
        <v>36.17</v>
      </c>
      <c r="L6487" s="75">
        <v>0</v>
      </c>
    </row>
    <row r="6488" spans="2:12" x14ac:dyDescent="0.2">
      <c r="B6488" s="71" t="s">
        <v>5293</v>
      </c>
      <c r="C6488" s="72" t="s">
        <v>5292</v>
      </c>
      <c r="D6488" s="72" t="s">
        <v>2359</v>
      </c>
      <c r="E6488" s="72" t="s">
        <v>10118</v>
      </c>
      <c r="F6488" s="72" t="s">
        <v>9983</v>
      </c>
      <c r="G6488" s="116">
        <v>172.84</v>
      </c>
      <c r="H6488" s="73">
        <v>54.38</v>
      </c>
      <c r="I6488" s="70">
        <v>3.1783744023538101</v>
      </c>
      <c r="J6488" s="74">
        <v>178</v>
      </c>
      <c r="K6488" s="73">
        <v>56.68</v>
      </c>
      <c r="L6488" s="75">
        <v>3.1404375441072698</v>
      </c>
    </row>
    <row r="6489" spans="2:12" x14ac:dyDescent="0.2">
      <c r="B6489" s="71" t="s">
        <v>5293</v>
      </c>
      <c r="C6489" s="72" t="s">
        <v>5292</v>
      </c>
      <c r="D6489" s="72" t="s">
        <v>9245</v>
      </c>
      <c r="E6489" s="72" t="s">
        <v>10118</v>
      </c>
      <c r="F6489" s="72" t="s">
        <v>9990</v>
      </c>
      <c r="G6489" s="116">
        <v>0</v>
      </c>
      <c r="H6489" s="73">
        <v>50.56</v>
      </c>
      <c r="I6489" s="70">
        <v>0</v>
      </c>
      <c r="J6489" s="74">
        <v>0</v>
      </c>
      <c r="K6489" s="73">
        <v>49.73</v>
      </c>
      <c r="L6489" s="75">
        <v>0</v>
      </c>
    </row>
    <row r="6490" spans="2:12" x14ac:dyDescent="0.2">
      <c r="B6490" s="71" t="s">
        <v>5293</v>
      </c>
      <c r="C6490" s="72" t="s">
        <v>5292</v>
      </c>
      <c r="D6490" s="72" t="s">
        <v>2982</v>
      </c>
      <c r="E6490" s="72" t="s">
        <v>10118</v>
      </c>
      <c r="F6490" s="72" t="s">
        <v>9983</v>
      </c>
      <c r="G6490" s="116">
        <v>2913</v>
      </c>
      <c r="H6490" s="73">
        <v>203.86</v>
      </c>
      <c r="I6490" s="70">
        <v>14.289218090846701</v>
      </c>
      <c r="J6490" s="74">
        <v>3495</v>
      </c>
      <c r="K6490" s="73">
        <v>206.5</v>
      </c>
      <c r="L6490" s="75">
        <v>16.924939467312299</v>
      </c>
    </row>
    <row r="6491" spans="2:12" x14ac:dyDescent="0.2">
      <c r="B6491" s="71" t="s">
        <v>5293</v>
      </c>
      <c r="C6491" s="72" t="s">
        <v>5292</v>
      </c>
      <c r="D6491" s="72" t="s">
        <v>2983</v>
      </c>
      <c r="E6491" s="72" t="s">
        <v>10118</v>
      </c>
      <c r="F6491" s="72" t="s">
        <v>9983</v>
      </c>
      <c r="G6491" s="116">
        <v>3070.33</v>
      </c>
      <c r="H6491" s="73">
        <v>239.27</v>
      </c>
      <c r="I6491" s="70">
        <v>12.832072554018501</v>
      </c>
      <c r="J6491" s="74">
        <v>3085</v>
      </c>
      <c r="K6491" s="73">
        <v>240.95</v>
      </c>
      <c r="L6491" s="75">
        <v>12.803486200456501</v>
      </c>
    </row>
    <row r="6492" spans="2:12" x14ac:dyDescent="0.2">
      <c r="B6492" s="71" t="s">
        <v>5293</v>
      </c>
      <c r="C6492" s="72" t="s">
        <v>5292</v>
      </c>
      <c r="D6492" s="72" t="s">
        <v>2984</v>
      </c>
      <c r="E6492" s="72" t="s">
        <v>10118</v>
      </c>
      <c r="F6492" s="72" t="s">
        <v>9983</v>
      </c>
      <c r="G6492" s="116">
        <v>680.04</v>
      </c>
      <c r="H6492" s="73">
        <v>78.92</v>
      </c>
      <c r="I6492" s="70">
        <v>8.6168271667511398</v>
      </c>
      <c r="J6492" s="74">
        <v>700</v>
      </c>
      <c r="K6492" s="73">
        <v>76.55</v>
      </c>
      <c r="L6492" s="75">
        <v>9.1443500979751793</v>
      </c>
    </row>
    <row r="6493" spans="2:12" x14ac:dyDescent="0.2">
      <c r="B6493" s="71" t="s">
        <v>5293</v>
      </c>
      <c r="C6493" s="72" t="s">
        <v>5292</v>
      </c>
      <c r="D6493" s="72" t="s">
        <v>2985</v>
      </c>
      <c r="E6493" s="72" t="s">
        <v>10118</v>
      </c>
      <c r="F6493" s="72" t="s">
        <v>9983</v>
      </c>
      <c r="G6493" s="116">
        <v>21521.82</v>
      </c>
      <c r="H6493" s="73">
        <v>785.97</v>
      </c>
      <c r="I6493" s="70">
        <v>27.382495515096</v>
      </c>
      <c r="J6493" s="74">
        <v>24000</v>
      </c>
      <c r="K6493" s="73">
        <v>798.07</v>
      </c>
      <c r="L6493" s="75">
        <v>30.07255002694</v>
      </c>
    </row>
    <row r="6494" spans="2:12" x14ac:dyDescent="0.2">
      <c r="B6494" s="71" t="s">
        <v>5293</v>
      </c>
      <c r="C6494" s="72" t="s">
        <v>5292</v>
      </c>
      <c r="D6494" s="72" t="s">
        <v>2986</v>
      </c>
      <c r="E6494" s="72" t="s">
        <v>10118</v>
      </c>
      <c r="F6494" s="72" t="s">
        <v>9983</v>
      </c>
      <c r="G6494" s="116">
        <v>193.76</v>
      </c>
      <c r="H6494" s="73">
        <v>46.62</v>
      </c>
      <c r="I6494" s="70">
        <v>4.1561561561561602</v>
      </c>
      <c r="J6494" s="74">
        <v>200</v>
      </c>
      <c r="K6494" s="73">
        <v>46.76</v>
      </c>
      <c r="L6494" s="75">
        <v>4.2771599657827197</v>
      </c>
    </row>
    <row r="6495" spans="2:12" x14ac:dyDescent="0.2">
      <c r="B6495" s="71" t="s">
        <v>5293</v>
      </c>
      <c r="C6495" s="72" t="s">
        <v>5292</v>
      </c>
      <c r="D6495" s="72" t="s">
        <v>2987</v>
      </c>
      <c r="E6495" s="72" t="s">
        <v>10118</v>
      </c>
      <c r="F6495" s="72" t="s">
        <v>9983</v>
      </c>
      <c r="G6495" s="116">
        <v>720</v>
      </c>
      <c r="H6495" s="73">
        <v>113.47</v>
      </c>
      <c r="I6495" s="70">
        <v>6.3452895038336097</v>
      </c>
      <c r="J6495" s="74">
        <v>1000</v>
      </c>
      <c r="K6495" s="73">
        <v>112.71</v>
      </c>
      <c r="L6495" s="75">
        <v>8.8723272114275602</v>
      </c>
    </row>
    <row r="6496" spans="2:12" x14ac:dyDescent="0.2">
      <c r="B6496" s="71" t="s">
        <v>5293</v>
      </c>
      <c r="C6496" s="72" t="s">
        <v>5292</v>
      </c>
      <c r="D6496" s="72" t="s">
        <v>2988</v>
      </c>
      <c r="E6496" s="72" t="s">
        <v>10118</v>
      </c>
      <c r="F6496" s="72" t="s">
        <v>9983</v>
      </c>
      <c r="G6496" s="116">
        <v>3500</v>
      </c>
      <c r="H6496" s="73">
        <v>110.04</v>
      </c>
      <c r="I6496" s="70">
        <v>31.806615776081401</v>
      </c>
      <c r="J6496" s="74">
        <v>3500</v>
      </c>
      <c r="K6496" s="73">
        <v>112.48</v>
      </c>
      <c r="L6496" s="75">
        <v>31.116642958748201</v>
      </c>
    </row>
    <row r="6497" spans="2:12" x14ac:dyDescent="0.2">
      <c r="B6497" s="71" t="s">
        <v>5293</v>
      </c>
      <c r="C6497" s="72" t="s">
        <v>5292</v>
      </c>
      <c r="D6497" s="72" t="s">
        <v>2989</v>
      </c>
      <c r="E6497" s="72" t="s">
        <v>10118</v>
      </c>
      <c r="F6497" s="72" t="s">
        <v>9983</v>
      </c>
      <c r="G6497" s="116">
        <v>4000</v>
      </c>
      <c r="H6497" s="73">
        <v>206.61</v>
      </c>
      <c r="I6497" s="70">
        <v>19.360147137118201</v>
      </c>
      <c r="J6497" s="74">
        <v>4000</v>
      </c>
      <c r="K6497" s="73">
        <v>211.52</v>
      </c>
      <c r="L6497" s="75">
        <v>18.910741301059002</v>
      </c>
    </row>
    <row r="6498" spans="2:12" x14ac:dyDescent="0.2">
      <c r="B6498" s="71" t="s">
        <v>5293</v>
      </c>
      <c r="C6498" s="72" t="s">
        <v>5292</v>
      </c>
      <c r="D6498" s="72" t="s">
        <v>9246</v>
      </c>
      <c r="E6498" s="72" t="s">
        <v>10118</v>
      </c>
      <c r="F6498" s="72" t="s">
        <v>9990</v>
      </c>
      <c r="G6498" s="116">
        <v>0</v>
      </c>
      <c r="H6498" s="73">
        <v>33.32</v>
      </c>
      <c r="I6498" s="70">
        <v>0</v>
      </c>
      <c r="J6498" s="74">
        <v>0</v>
      </c>
      <c r="K6498" s="73">
        <v>32.64</v>
      </c>
      <c r="L6498" s="75">
        <v>0</v>
      </c>
    </row>
    <row r="6499" spans="2:12" x14ac:dyDescent="0.2">
      <c r="B6499" s="71" t="s">
        <v>5293</v>
      </c>
      <c r="C6499" s="72" t="s">
        <v>5292</v>
      </c>
      <c r="D6499" s="72" t="s">
        <v>2990</v>
      </c>
      <c r="E6499" s="72" t="s">
        <v>10118</v>
      </c>
      <c r="F6499" s="72" t="s">
        <v>9983</v>
      </c>
      <c r="G6499" s="116">
        <v>2093.14</v>
      </c>
      <c r="H6499" s="73">
        <v>139.94999999999999</v>
      </c>
      <c r="I6499" s="70">
        <v>14.9563415505538</v>
      </c>
      <c r="J6499" s="74">
        <v>2300</v>
      </c>
      <c r="K6499" s="73">
        <v>142.47999999999999</v>
      </c>
      <c r="L6499" s="75">
        <v>16.142616507580001</v>
      </c>
    </row>
    <row r="6500" spans="2:12" x14ac:dyDescent="0.2">
      <c r="B6500" s="71" t="s">
        <v>5293</v>
      </c>
      <c r="C6500" s="72" t="s">
        <v>5292</v>
      </c>
      <c r="D6500" s="72" t="s">
        <v>9247</v>
      </c>
      <c r="E6500" s="72" t="s">
        <v>10118</v>
      </c>
      <c r="F6500" s="72" t="s">
        <v>9990</v>
      </c>
      <c r="G6500" s="116">
        <v>0</v>
      </c>
      <c r="H6500" s="73">
        <v>42.45</v>
      </c>
      <c r="I6500" s="70">
        <v>0</v>
      </c>
      <c r="J6500" s="74">
        <v>0</v>
      </c>
      <c r="K6500" s="73">
        <v>41.8</v>
      </c>
      <c r="L6500" s="75">
        <v>0</v>
      </c>
    </row>
    <row r="6501" spans="2:12" x14ac:dyDescent="0.2">
      <c r="B6501" s="71" t="s">
        <v>5293</v>
      </c>
      <c r="C6501" s="72" t="s">
        <v>5292</v>
      </c>
      <c r="D6501" s="72" t="s">
        <v>9816</v>
      </c>
      <c r="E6501" s="72" t="s">
        <v>10118</v>
      </c>
      <c r="F6501" s="72" t="s">
        <v>9983</v>
      </c>
      <c r="G6501" s="116">
        <v>474.69</v>
      </c>
      <c r="H6501" s="73">
        <v>94.95</v>
      </c>
      <c r="I6501" s="70">
        <v>4.9993680884676097</v>
      </c>
      <c r="J6501" s="74">
        <v>500</v>
      </c>
      <c r="K6501" s="73">
        <v>98.6</v>
      </c>
      <c r="L6501" s="75">
        <v>5.0709939148072998</v>
      </c>
    </row>
    <row r="6502" spans="2:12" x14ac:dyDescent="0.2">
      <c r="B6502" s="71" t="s">
        <v>5293</v>
      </c>
      <c r="C6502" s="72" t="s">
        <v>5292</v>
      </c>
      <c r="D6502" s="72" t="s">
        <v>4594</v>
      </c>
      <c r="E6502" s="72" t="s">
        <v>10118</v>
      </c>
      <c r="F6502" s="72" t="s">
        <v>9983</v>
      </c>
      <c r="G6502" s="116">
        <v>4000</v>
      </c>
      <c r="H6502" s="73">
        <v>220.27</v>
      </c>
      <c r="I6502" s="70">
        <v>18.159531484087701</v>
      </c>
      <c r="J6502" s="74">
        <v>5500</v>
      </c>
      <c r="K6502" s="73">
        <v>222.51</v>
      </c>
      <c r="L6502" s="75">
        <v>24.717990202687499</v>
      </c>
    </row>
    <row r="6503" spans="2:12" x14ac:dyDescent="0.2">
      <c r="B6503" s="71" t="s">
        <v>5293</v>
      </c>
      <c r="C6503" s="72" t="s">
        <v>5292</v>
      </c>
      <c r="D6503" s="72" t="s">
        <v>2992</v>
      </c>
      <c r="E6503" s="72" t="s">
        <v>10118</v>
      </c>
      <c r="F6503" s="72" t="s">
        <v>9983</v>
      </c>
      <c r="G6503" s="116">
        <v>1500</v>
      </c>
      <c r="H6503" s="73">
        <v>77.03</v>
      </c>
      <c r="I6503" s="70">
        <v>19.472932623653101</v>
      </c>
      <c r="J6503" s="74">
        <v>2250</v>
      </c>
      <c r="K6503" s="73">
        <v>76.53</v>
      </c>
      <c r="L6503" s="75">
        <v>29.4002352018816</v>
      </c>
    </row>
    <row r="6504" spans="2:12" x14ac:dyDescent="0.2">
      <c r="B6504" s="71" t="s">
        <v>5293</v>
      </c>
      <c r="C6504" s="72" t="s">
        <v>5292</v>
      </c>
      <c r="D6504" s="72" t="s">
        <v>2993</v>
      </c>
      <c r="E6504" s="72" t="s">
        <v>10118</v>
      </c>
      <c r="F6504" s="72" t="s">
        <v>9983</v>
      </c>
      <c r="G6504" s="116">
        <v>3990</v>
      </c>
      <c r="H6504" s="73">
        <v>145.9</v>
      </c>
      <c r="I6504" s="70">
        <v>27.347498286497601</v>
      </c>
      <c r="J6504" s="74">
        <v>4100</v>
      </c>
      <c r="K6504" s="73">
        <v>150.19999999999999</v>
      </c>
      <c r="L6504" s="75">
        <v>27.296937416777599</v>
      </c>
    </row>
    <row r="6505" spans="2:12" x14ac:dyDescent="0.2">
      <c r="B6505" s="71" t="s">
        <v>5297</v>
      </c>
      <c r="C6505" s="72" t="s">
        <v>5296</v>
      </c>
      <c r="D6505" s="72" t="s">
        <v>2819</v>
      </c>
      <c r="E6505" s="72" t="s">
        <v>10118</v>
      </c>
      <c r="F6505" s="72" t="s">
        <v>9983</v>
      </c>
      <c r="G6505" s="116">
        <v>2066</v>
      </c>
      <c r="H6505" s="73">
        <v>144.9</v>
      </c>
      <c r="I6505" s="70">
        <v>14.22</v>
      </c>
      <c r="J6505" s="74">
        <v>2066</v>
      </c>
      <c r="K6505" s="73">
        <v>145.60166429934901</v>
      </c>
      <c r="L6505" s="75">
        <v>14.189398245836101</v>
      </c>
    </row>
    <row r="6506" spans="2:12" x14ac:dyDescent="0.2">
      <c r="B6506" s="71" t="s">
        <v>5297</v>
      </c>
      <c r="C6506" s="72" t="s">
        <v>5296</v>
      </c>
      <c r="D6506" s="72" t="s">
        <v>2280</v>
      </c>
      <c r="E6506" s="72" t="s">
        <v>10118</v>
      </c>
      <c r="F6506" s="72" t="s">
        <v>9980</v>
      </c>
      <c r="G6506" s="116">
        <v>1970</v>
      </c>
      <c r="H6506" s="73">
        <v>116.7</v>
      </c>
      <c r="I6506" s="70">
        <v>16.920000000000002</v>
      </c>
      <c r="J6506" s="74">
        <v>2000</v>
      </c>
      <c r="K6506" s="73">
        <v>124.43091564444499</v>
      </c>
      <c r="L6506" s="75">
        <v>16.0731759437896</v>
      </c>
    </row>
    <row r="6507" spans="2:12" x14ac:dyDescent="0.2">
      <c r="B6507" s="71" t="s">
        <v>5297</v>
      </c>
      <c r="C6507" s="72" t="s">
        <v>5296</v>
      </c>
      <c r="D6507" s="72" t="s">
        <v>2282</v>
      </c>
      <c r="E6507" s="72" t="s">
        <v>10118</v>
      </c>
      <c r="F6507" s="72" t="s">
        <v>9980</v>
      </c>
      <c r="G6507" s="116">
        <v>2500</v>
      </c>
      <c r="H6507" s="73">
        <v>76.900000000000006</v>
      </c>
      <c r="I6507" s="70">
        <v>32.49</v>
      </c>
      <c r="J6507" s="74">
        <v>2800</v>
      </c>
      <c r="K6507" s="73">
        <v>78.506845684682901</v>
      </c>
      <c r="L6507" s="75">
        <v>35.665679541450402</v>
      </c>
    </row>
    <row r="6508" spans="2:12" x14ac:dyDescent="0.2">
      <c r="B6508" s="71" t="s">
        <v>5297</v>
      </c>
      <c r="C6508" s="72" t="s">
        <v>5296</v>
      </c>
      <c r="D6508" s="72" t="s">
        <v>8120</v>
      </c>
      <c r="E6508" s="72" t="s">
        <v>10118</v>
      </c>
      <c r="F6508" s="72" t="s">
        <v>9983</v>
      </c>
      <c r="G6508" s="116">
        <v>12622</v>
      </c>
      <c r="H6508" s="73">
        <v>211.1</v>
      </c>
      <c r="I6508" s="70">
        <v>59.791567977261998</v>
      </c>
      <c r="J6508" s="74">
        <v>12622</v>
      </c>
      <c r="K6508" s="73">
        <v>215.876585547069</v>
      </c>
      <c r="L6508" s="75">
        <v>58.468591987471299</v>
      </c>
    </row>
    <row r="6509" spans="2:12" x14ac:dyDescent="0.2">
      <c r="B6509" s="71" t="s">
        <v>5297</v>
      </c>
      <c r="C6509" s="72" t="s">
        <v>5296</v>
      </c>
      <c r="D6509" s="72" t="s">
        <v>9248</v>
      </c>
      <c r="E6509" s="72" t="s">
        <v>10118</v>
      </c>
      <c r="F6509" s="72" t="s">
        <v>9980</v>
      </c>
      <c r="G6509" s="116">
        <v>0</v>
      </c>
      <c r="H6509" s="73">
        <v>0</v>
      </c>
      <c r="I6509" s="70">
        <v>0</v>
      </c>
      <c r="J6509" s="74">
        <v>0</v>
      </c>
      <c r="K6509" s="73">
        <v>0</v>
      </c>
      <c r="L6509" s="75">
        <v>0</v>
      </c>
    </row>
    <row r="6510" spans="2:12" x14ac:dyDescent="0.2">
      <c r="B6510" s="71" t="s">
        <v>5297</v>
      </c>
      <c r="C6510" s="72" t="s">
        <v>5296</v>
      </c>
      <c r="D6510" s="72" t="s">
        <v>2995</v>
      </c>
      <c r="E6510" s="72" t="s">
        <v>10118</v>
      </c>
      <c r="F6510" s="72" t="s">
        <v>9983</v>
      </c>
      <c r="G6510" s="116">
        <v>5577</v>
      </c>
      <c r="H6510" s="73">
        <v>576.1</v>
      </c>
      <c r="I6510" s="70">
        <v>9.7200000000000006</v>
      </c>
      <c r="J6510" s="74">
        <v>7250</v>
      </c>
      <c r="K6510" s="73">
        <v>585.32506350416099</v>
      </c>
      <c r="L6510" s="75">
        <v>12.3862797820351</v>
      </c>
    </row>
    <row r="6511" spans="2:12" x14ac:dyDescent="0.2">
      <c r="B6511" s="71" t="s">
        <v>5297</v>
      </c>
      <c r="C6511" s="72" t="s">
        <v>5296</v>
      </c>
      <c r="D6511" s="72" t="s">
        <v>2996</v>
      </c>
      <c r="E6511" s="72" t="s">
        <v>10118</v>
      </c>
      <c r="F6511" s="72" t="s">
        <v>9983</v>
      </c>
      <c r="G6511" s="116">
        <v>24360</v>
      </c>
      <c r="H6511" s="73">
        <v>741.8</v>
      </c>
      <c r="I6511" s="70">
        <v>32.85</v>
      </c>
      <c r="J6511" s="74">
        <v>26345</v>
      </c>
      <c r="K6511" s="73">
        <v>800.89303924166495</v>
      </c>
      <c r="L6511" s="75">
        <v>32.894529867490299</v>
      </c>
    </row>
    <row r="6512" spans="2:12" x14ac:dyDescent="0.2">
      <c r="B6512" s="71" t="s">
        <v>5297</v>
      </c>
      <c r="C6512" s="72" t="s">
        <v>5296</v>
      </c>
      <c r="D6512" s="72" t="s">
        <v>2997</v>
      </c>
      <c r="E6512" s="72" t="s">
        <v>10118</v>
      </c>
      <c r="F6512" s="72" t="s">
        <v>9983</v>
      </c>
      <c r="G6512" s="116">
        <v>2600</v>
      </c>
      <c r="H6512" s="73">
        <v>274.8</v>
      </c>
      <c r="I6512" s="70">
        <v>9.4499999999999993</v>
      </c>
      <c r="J6512" s="74">
        <v>2600</v>
      </c>
      <c r="K6512" s="73">
        <v>282.194461020208</v>
      </c>
      <c r="L6512" s="75">
        <v>9.2135047250761399</v>
      </c>
    </row>
    <row r="6513" spans="2:12" x14ac:dyDescent="0.2">
      <c r="B6513" s="71" t="s">
        <v>5297</v>
      </c>
      <c r="C6513" s="72" t="s">
        <v>5296</v>
      </c>
      <c r="D6513" s="72" t="s">
        <v>9249</v>
      </c>
      <c r="E6513" s="72" t="s">
        <v>10118</v>
      </c>
      <c r="F6513" s="72" t="s">
        <v>9980</v>
      </c>
      <c r="G6513" s="116">
        <v>0</v>
      </c>
      <c r="H6513" s="73">
        <v>0</v>
      </c>
      <c r="I6513" s="70">
        <v>0</v>
      </c>
      <c r="J6513" s="74">
        <v>0</v>
      </c>
      <c r="K6513" s="73">
        <v>0</v>
      </c>
      <c r="L6513" s="75">
        <v>0</v>
      </c>
    </row>
    <row r="6514" spans="2:12" x14ac:dyDescent="0.2">
      <c r="B6514" s="71" t="s">
        <v>5297</v>
      </c>
      <c r="C6514" s="72" t="s">
        <v>5296</v>
      </c>
      <c r="D6514" s="72" t="s">
        <v>3000</v>
      </c>
      <c r="E6514" s="72" t="s">
        <v>10118</v>
      </c>
      <c r="F6514" s="72" t="s">
        <v>9980</v>
      </c>
      <c r="G6514" s="116">
        <v>8770</v>
      </c>
      <c r="H6514" s="73">
        <v>693.4</v>
      </c>
      <c r="I6514" s="70">
        <v>12.69</v>
      </c>
      <c r="J6514" s="74">
        <v>11000</v>
      </c>
      <c r="K6514" s="73">
        <v>693.45306694936903</v>
      </c>
      <c r="L6514" s="75">
        <v>15.862645252102</v>
      </c>
    </row>
    <row r="6515" spans="2:12" x14ac:dyDescent="0.2">
      <c r="B6515" s="71" t="s">
        <v>5297</v>
      </c>
      <c r="C6515" s="72" t="s">
        <v>5296</v>
      </c>
      <c r="D6515" s="72" t="s">
        <v>9250</v>
      </c>
      <c r="E6515" s="72" t="s">
        <v>10118</v>
      </c>
      <c r="F6515" s="72" t="s">
        <v>9980</v>
      </c>
      <c r="G6515" s="116">
        <v>0</v>
      </c>
      <c r="H6515" s="73">
        <v>0</v>
      </c>
      <c r="I6515" s="70">
        <v>0</v>
      </c>
      <c r="J6515" s="74">
        <v>0</v>
      </c>
      <c r="K6515" s="73">
        <v>0</v>
      </c>
      <c r="L6515" s="75">
        <v>0</v>
      </c>
    </row>
    <row r="6516" spans="2:12" x14ac:dyDescent="0.2">
      <c r="B6516" s="71" t="s">
        <v>5297</v>
      </c>
      <c r="C6516" s="72" t="s">
        <v>5296</v>
      </c>
      <c r="D6516" s="72" t="s">
        <v>3001</v>
      </c>
      <c r="E6516" s="72" t="s">
        <v>10118</v>
      </c>
      <c r="F6516" s="72" t="s">
        <v>9983</v>
      </c>
      <c r="G6516" s="116">
        <v>19600</v>
      </c>
      <c r="H6516" s="73">
        <v>573</v>
      </c>
      <c r="I6516" s="70">
        <v>34.200000000000003</v>
      </c>
      <c r="J6516" s="74">
        <v>23600</v>
      </c>
      <c r="K6516" s="73">
        <v>576.36591612948803</v>
      </c>
      <c r="L6516" s="75">
        <v>40.946210279890899</v>
      </c>
    </row>
    <row r="6517" spans="2:12" x14ac:dyDescent="0.2">
      <c r="B6517" s="71" t="s">
        <v>5297</v>
      </c>
      <c r="C6517" s="72" t="s">
        <v>5296</v>
      </c>
      <c r="D6517" s="72" t="s">
        <v>3002</v>
      </c>
      <c r="E6517" s="72" t="s">
        <v>10118</v>
      </c>
      <c r="F6517" s="72" t="s">
        <v>9983</v>
      </c>
      <c r="G6517" s="116">
        <v>45420</v>
      </c>
      <c r="H6517" s="73">
        <v>970.4</v>
      </c>
      <c r="I6517" s="70">
        <v>46.8</v>
      </c>
      <c r="J6517" s="74">
        <v>76420</v>
      </c>
      <c r="K6517" s="73">
        <v>980.54229386184102</v>
      </c>
      <c r="L6517" s="75">
        <v>77.936464830111305</v>
      </c>
    </row>
    <row r="6518" spans="2:12" x14ac:dyDescent="0.2">
      <c r="B6518" s="71" t="s">
        <v>5297</v>
      </c>
      <c r="C6518" s="72" t="s">
        <v>5296</v>
      </c>
      <c r="D6518" s="72" t="s">
        <v>3003</v>
      </c>
      <c r="E6518" s="72" t="s">
        <v>10118</v>
      </c>
      <c r="F6518" s="72" t="s">
        <v>9983</v>
      </c>
      <c r="G6518" s="116">
        <v>3017</v>
      </c>
      <c r="H6518" s="73">
        <v>195.3</v>
      </c>
      <c r="I6518" s="70">
        <v>15.48</v>
      </c>
      <c r="J6518" s="74">
        <v>3300</v>
      </c>
      <c r="K6518" s="73">
        <v>200.96287814572401</v>
      </c>
      <c r="L6518" s="75">
        <v>16.420943163478601</v>
      </c>
    </row>
    <row r="6519" spans="2:12" x14ac:dyDescent="0.2">
      <c r="B6519" s="71" t="s">
        <v>5297</v>
      </c>
      <c r="C6519" s="72" t="s">
        <v>5296</v>
      </c>
      <c r="D6519" s="72" t="s">
        <v>9251</v>
      </c>
      <c r="E6519" s="72" t="s">
        <v>10118</v>
      </c>
      <c r="F6519" s="72" t="s">
        <v>9980</v>
      </c>
      <c r="G6519" s="116">
        <v>0</v>
      </c>
      <c r="H6519" s="73">
        <v>0</v>
      </c>
      <c r="I6519" s="70">
        <v>0</v>
      </c>
      <c r="J6519" s="74">
        <v>0</v>
      </c>
      <c r="K6519" s="73">
        <v>0</v>
      </c>
      <c r="L6519" s="75">
        <v>0</v>
      </c>
    </row>
    <row r="6520" spans="2:12" x14ac:dyDescent="0.2">
      <c r="B6520" s="71" t="s">
        <v>5297</v>
      </c>
      <c r="C6520" s="72" t="s">
        <v>5296</v>
      </c>
      <c r="D6520" s="72" t="s">
        <v>3004</v>
      </c>
      <c r="E6520" s="72" t="s">
        <v>10118</v>
      </c>
      <c r="F6520" s="72" t="s">
        <v>9983</v>
      </c>
      <c r="G6520" s="116">
        <v>15691</v>
      </c>
      <c r="H6520" s="73">
        <v>973.9</v>
      </c>
      <c r="I6520" s="70">
        <v>16.1115104220146</v>
      </c>
      <c r="J6520" s="74">
        <v>15691</v>
      </c>
      <c r="K6520" s="73">
        <v>979.14756476462003</v>
      </c>
      <c r="L6520" s="75">
        <v>16.025163687939099</v>
      </c>
    </row>
    <row r="6521" spans="2:12" x14ac:dyDescent="0.2">
      <c r="B6521" s="71" t="s">
        <v>5297</v>
      </c>
      <c r="C6521" s="72" t="s">
        <v>5296</v>
      </c>
      <c r="D6521" s="72" t="s">
        <v>2031</v>
      </c>
      <c r="E6521" s="72" t="s">
        <v>10118</v>
      </c>
      <c r="F6521" s="72" t="s">
        <v>9983</v>
      </c>
      <c r="G6521" s="116">
        <v>122880</v>
      </c>
      <c r="H6521" s="73">
        <v>2793</v>
      </c>
      <c r="I6521" s="70">
        <v>44.01</v>
      </c>
      <c r="J6521" s="74">
        <v>130000</v>
      </c>
      <c r="K6521" s="73">
        <v>2853.35364954949</v>
      </c>
      <c r="L6521" s="75">
        <v>45.560423265628401</v>
      </c>
    </row>
    <row r="6522" spans="2:12" x14ac:dyDescent="0.2">
      <c r="B6522" s="71" t="s">
        <v>5297</v>
      </c>
      <c r="C6522" s="72" t="s">
        <v>5296</v>
      </c>
      <c r="D6522" s="72" t="s">
        <v>2032</v>
      </c>
      <c r="E6522" s="72" t="s">
        <v>10118</v>
      </c>
      <c r="F6522" s="72" t="s">
        <v>9983</v>
      </c>
      <c r="G6522" s="116">
        <v>3852</v>
      </c>
      <c r="H6522" s="73">
        <v>178.1</v>
      </c>
      <c r="I6522" s="70">
        <v>21.6</v>
      </c>
      <c r="J6522" s="74">
        <v>4368</v>
      </c>
      <c r="K6522" s="73">
        <v>179.773308344725</v>
      </c>
      <c r="L6522" s="75">
        <v>24.297266597687099</v>
      </c>
    </row>
    <row r="6523" spans="2:12" x14ac:dyDescent="0.2">
      <c r="B6523" s="71" t="s">
        <v>5297</v>
      </c>
      <c r="C6523" s="72" t="s">
        <v>5296</v>
      </c>
      <c r="D6523" s="72" t="s">
        <v>2033</v>
      </c>
      <c r="E6523" s="72" t="s">
        <v>10118</v>
      </c>
      <c r="F6523" s="72" t="s">
        <v>9983</v>
      </c>
      <c r="G6523" s="116">
        <v>9517.2000000000007</v>
      </c>
      <c r="H6523" s="73">
        <v>677.5</v>
      </c>
      <c r="I6523" s="70">
        <v>14.04</v>
      </c>
      <c r="J6523" s="74">
        <v>10468.92</v>
      </c>
      <c r="K6523" s="73">
        <v>677.62195403624298</v>
      </c>
      <c r="L6523" s="75">
        <v>15.4494994408638</v>
      </c>
    </row>
    <row r="6524" spans="2:12" x14ac:dyDescent="0.2">
      <c r="B6524" s="71" t="s">
        <v>5297</v>
      </c>
      <c r="C6524" s="72" t="s">
        <v>5296</v>
      </c>
      <c r="D6524" s="72" t="s">
        <v>2034</v>
      </c>
      <c r="E6524" s="72" t="s">
        <v>10118</v>
      </c>
      <c r="F6524" s="72" t="s">
        <v>9983</v>
      </c>
      <c r="G6524" s="116">
        <v>8230</v>
      </c>
      <c r="H6524" s="73">
        <v>467.5</v>
      </c>
      <c r="I6524" s="70">
        <v>17.64</v>
      </c>
      <c r="J6524" s="74">
        <v>7600</v>
      </c>
      <c r="K6524" s="73">
        <v>467.20229015675801</v>
      </c>
      <c r="L6524" s="75">
        <v>16.267043548630699</v>
      </c>
    </row>
    <row r="6525" spans="2:12" x14ac:dyDescent="0.2">
      <c r="B6525" s="71" t="s">
        <v>5297</v>
      </c>
      <c r="C6525" s="72" t="s">
        <v>5296</v>
      </c>
      <c r="D6525" s="72" t="s">
        <v>2035</v>
      </c>
      <c r="E6525" s="72" t="s">
        <v>10118</v>
      </c>
      <c r="F6525" s="72" t="s">
        <v>9983</v>
      </c>
      <c r="G6525" s="116">
        <v>3000</v>
      </c>
      <c r="H6525" s="73">
        <v>231.2</v>
      </c>
      <c r="I6525" s="70">
        <v>12.96</v>
      </c>
      <c r="J6525" s="74">
        <v>3000</v>
      </c>
      <c r="K6525" s="73">
        <v>231.50058873536301</v>
      </c>
      <c r="L6525" s="75">
        <v>12.958930326649901</v>
      </c>
    </row>
    <row r="6526" spans="2:12" x14ac:dyDescent="0.2">
      <c r="B6526" s="71" t="s">
        <v>5297</v>
      </c>
      <c r="C6526" s="72" t="s">
        <v>5296</v>
      </c>
      <c r="D6526" s="72" t="s">
        <v>2278</v>
      </c>
      <c r="E6526" s="72" t="s">
        <v>10118</v>
      </c>
      <c r="F6526" s="72" t="s">
        <v>9980</v>
      </c>
      <c r="G6526" s="116">
        <v>6720</v>
      </c>
      <c r="H6526" s="73">
        <v>218.9</v>
      </c>
      <c r="I6526" s="70">
        <v>30.69</v>
      </c>
      <c r="J6526" s="74">
        <v>7720</v>
      </c>
      <c r="K6526" s="73">
        <v>219.76265713427301</v>
      </c>
      <c r="L6526" s="75">
        <v>35.128807144350901</v>
      </c>
    </row>
    <row r="6527" spans="2:12" x14ac:dyDescent="0.2">
      <c r="B6527" s="71" t="s">
        <v>5297</v>
      </c>
      <c r="C6527" s="72" t="s">
        <v>5296</v>
      </c>
      <c r="D6527" s="72" t="s">
        <v>2036</v>
      </c>
      <c r="E6527" s="72" t="s">
        <v>10118</v>
      </c>
      <c r="F6527" s="72" t="s">
        <v>9983</v>
      </c>
      <c r="G6527" s="116">
        <v>2500</v>
      </c>
      <c r="H6527" s="73">
        <v>155.9</v>
      </c>
      <c r="I6527" s="70">
        <v>16.02</v>
      </c>
      <c r="J6527" s="74">
        <v>3000</v>
      </c>
      <c r="K6527" s="73">
        <v>156.27325510964801</v>
      </c>
      <c r="L6527" s="75">
        <v>19.1971428373657</v>
      </c>
    </row>
    <row r="6528" spans="2:12" x14ac:dyDescent="0.2">
      <c r="B6528" s="71" t="s">
        <v>5297</v>
      </c>
      <c r="C6528" s="72" t="s">
        <v>5296</v>
      </c>
      <c r="D6528" s="72" t="s">
        <v>2279</v>
      </c>
      <c r="E6528" s="72" t="s">
        <v>10118</v>
      </c>
      <c r="F6528" s="72" t="s">
        <v>9980</v>
      </c>
      <c r="G6528" s="116">
        <v>3500</v>
      </c>
      <c r="H6528" s="73">
        <v>201.5</v>
      </c>
      <c r="I6528" s="70">
        <v>17.369727047146402</v>
      </c>
      <c r="J6528" s="74">
        <v>3425</v>
      </c>
      <c r="K6528" s="73">
        <v>197.45051086589999</v>
      </c>
      <c r="L6528" s="75">
        <v>17.346118705796201</v>
      </c>
    </row>
    <row r="6529" spans="2:12" x14ac:dyDescent="0.2">
      <c r="B6529" s="71" t="s">
        <v>5297</v>
      </c>
      <c r="C6529" s="72" t="s">
        <v>5296</v>
      </c>
      <c r="D6529" s="72" t="s">
        <v>9252</v>
      </c>
      <c r="E6529" s="72" t="s">
        <v>10118</v>
      </c>
      <c r="F6529" s="72" t="s">
        <v>9980</v>
      </c>
      <c r="G6529" s="116">
        <v>0</v>
      </c>
      <c r="H6529" s="73">
        <v>0</v>
      </c>
      <c r="I6529" s="70">
        <v>0</v>
      </c>
      <c r="J6529" s="74">
        <v>0</v>
      </c>
      <c r="K6529" s="73">
        <v>0</v>
      </c>
      <c r="L6529" s="75">
        <v>0</v>
      </c>
    </row>
    <row r="6530" spans="2:12" x14ac:dyDescent="0.2">
      <c r="B6530" s="71" t="s">
        <v>5297</v>
      </c>
      <c r="C6530" s="72" t="s">
        <v>5296</v>
      </c>
      <c r="D6530" s="72" t="s">
        <v>2037</v>
      </c>
      <c r="E6530" s="72" t="s">
        <v>10118</v>
      </c>
      <c r="F6530" s="72" t="s">
        <v>9983</v>
      </c>
      <c r="G6530" s="116">
        <v>4317.66</v>
      </c>
      <c r="H6530" s="73">
        <v>270.8</v>
      </c>
      <c r="I6530" s="70">
        <v>15.93</v>
      </c>
      <c r="J6530" s="74">
        <v>4404.01</v>
      </c>
      <c r="K6530" s="73">
        <v>272.23428672692</v>
      </c>
      <c r="L6530" s="75">
        <v>16.177278964194901</v>
      </c>
    </row>
    <row r="6531" spans="2:12" x14ac:dyDescent="0.2">
      <c r="B6531" s="71" t="s">
        <v>5297</v>
      </c>
      <c r="C6531" s="72" t="s">
        <v>5296</v>
      </c>
      <c r="D6531" s="72" t="s">
        <v>2038</v>
      </c>
      <c r="E6531" s="72" t="s">
        <v>10118</v>
      </c>
      <c r="F6531" s="72" t="s">
        <v>9983</v>
      </c>
      <c r="G6531" s="116">
        <v>18620</v>
      </c>
      <c r="H6531" s="73">
        <v>798.7</v>
      </c>
      <c r="I6531" s="70">
        <v>23.312883435582801</v>
      </c>
      <c r="J6531" s="74">
        <v>18620</v>
      </c>
      <c r="K6531" s="73">
        <v>807.21628580122501</v>
      </c>
      <c r="L6531" s="75">
        <v>23.0669280681301</v>
      </c>
    </row>
    <row r="6532" spans="2:12" x14ac:dyDescent="0.2">
      <c r="B6532" s="71" t="s">
        <v>5297</v>
      </c>
      <c r="C6532" s="72" t="s">
        <v>5296</v>
      </c>
      <c r="D6532" s="72" t="s">
        <v>2039</v>
      </c>
      <c r="E6532" s="72" t="s">
        <v>10118</v>
      </c>
      <c r="F6532" s="72" t="s">
        <v>9983</v>
      </c>
      <c r="G6532" s="116">
        <v>56520</v>
      </c>
      <c r="H6532" s="73">
        <v>1080.8</v>
      </c>
      <c r="I6532" s="70">
        <v>52.294596595114697</v>
      </c>
      <c r="J6532" s="74">
        <v>64975</v>
      </c>
      <c r="K6532" s="73">
        <v>1080.7045055011199</v>
      </c>
      <c r="L6532" s="75">
        <v>60.122817726082701</v>
      </c>
    </row>
    <row r="6533" spans="2:12" x14ac:dyDescent="0.2">
      <c r="B6533" s="71" t="s">
        <v>5297</v>
      </c>
      <c r="C6533" s="72" t="s">
        <v>5296</v>
      </c>
      <c r="D6533" s="72" t="s">
        <v>2040</v>
      </c>
      <c r="E6533" s="72" t="s">
        <v>10118</v>
      </c>
      <c r="F6533" s="72" t="s">
        <v>9983</v>
      </c>
      <c r="G6533" s="116">
        <v>7800</v>
      </c>
      <c r="H6533" s="73">
        <v>141.5</v>
      </c>
      <c r="I6533" s="70">
        <v>55.17</v>
      </c>
      <c r="J6533" s="74">
        <v>7500</v>
      </c>
      <c r="K6533" s="73">
        <v>139.40720673308499</v>
      </c>
      <c r="L6533" s="75">
        <v>53.799227283563603</v>
      </c>
    </row>
    <row r="6534" spans="2:12" x14ac:dyDescent="0.2">
      <c r="B6534" s="71" t="s">
        <v>5297</v>
      </c>
      <c r="C6534" s="72" t="s">
        <v>5296</v>
      </c>
      <c r="D6534" s="72" t="s">
        <v>2281</v>
      </c>
      <c r="E6534" s="72" t="s">
        <v>10118</v>
      </c>
      <c r="F6534" s="72" t="s">
        <v>9980</v>
      </c>
      <c r="G6534" s="116">
        <v>1006</v>
      </c>
      <c r="H6534" s="73">
        <v>91.3</v>
      </c>
      <c r="I6534" s="70">
        <v>10.98</v>
      </c>
      <c r="J6534" s="74">
        <v>1170</v>
      </c>
      <c r="K6534" s="73">
        <v>96.775216218405902</v>
      </c>
      <c r="L6534" s="75">
        <v>12.0898722391847</v>
      </c>
    </row>
    <row r="6535" spans="2:12" x14ac:dyDescent="0.2">
      <c r="B6535" s="71" t="s">
        <v>5297</v>
      </c>
      <c r="C6535" s="72" t="s">
        <v>5296</v>
      </c>
      <c r="D6535" s="72" t="s">
        <v>2041</v>
      </c>
      <c r="E6535" s="72" t="s">
        <v>10118</v>
      </c>
      <c r="F6535" s="72" t="s">
        <v>9983</v>
      </c>
      <c r="G6535" s="116">
        <v>6260</v>
      </c>
      <c r="H6535" s="73">
        <v>138.9</v>
      </c>
      <c r="I6535" s="70">
        <v>45.09</v>
      </c>
      <c r="J6535" s="74">
        <v>6760</v>
      </c>
      <c r="K6535" s="73">
        <v>140.312462070306</v>
      </c>
      <c r="L6535" s="75">
        <v>48.178186743047704</v>
      </c>
    </row>
    <row r="6536" spans="2:12" x14ac:dyDescent="0.2">
      <c r="B6536" s="71" t="s">
        <v>5297</v>
      </c>
      <c r="C6536" s="72" t="s">
        <v>5296</v>
      </c>
      <c r="D6536" s="72" t="s">
        <v>9253</v>
      </c>
      <c r="E6536" s="72" t="s">
        <v>10118</v>
      </c>
      <c r="F6536" s="72" t="s">
        <v>9990</v>
      </c>
      <c r="G6536" s="116">
        <v>0</v>
      </c>
      <c r="H6536" s="73">
        <v>0</v>
      </c>
      <c r="I6536" s="70">
        <v>0</v>
      </c>
      <c r="J6536" s="74">
        <v>0</v>
      </c>
      <c r="K6536" s="73">
        <v>0</v>
      </c>
      <c r="L6536" s="75">
        <v>0</v>
      </c>
    </row>
    <row r="6537" spans="2:12" x14ac:dyDescent="0.2">
      <c r="B6537" s="71" t="s">
        <v>5297</v>
      </c>
      <c r="C6537" s="72" t="s">
        <v>5296</v>
      </c>
      <c r="D6537" s="72" t="s">
        <v>9254</v>
      </c>
      <c r="E6537" s="72" t="s">
        <v>10118</v>
      </c>
      <c r="F6537" s="72" t="s">
        <v>9980</v>
      </c>
      <c r="G6537" s="116">
        <v>0</v>
      </c>
      <c r="H6537" s="73">
        <v>0</v>
      </c>
      <c r="I6537" s="70">
        <v>0</v>
      </c>
      <c r="J6537" s="74">
        <v>0</v>
      </c>
      <c r="K6537" s="73">
        <v>0</v>
      </c>
      <c r="L6537" s="75">
        <v>0</v>
      </c>
    </row>
    <row r="6538" spans="2:12" x14ac:dyDescent="0.2">
      <c r="B6538" s="71" t="s">
        <v>5297</v>
      </c>
      <c r="C6538" s="72" t="s">
        <v>5296</v>
      </c>
      <c r="D6538" s="72" t="s">
        <v>2042</v>
      </c>
      <c r="E6538" s="72" t="s">
        <v>10118</v>
      </c>
      <c r="F6538" s="72" t="s">
        <v>9983</v>
      </c>
      <c r="G6538" s="116">
        <v>2406</v>
      </c>
      <c r="H6538" s="73">
        <v>253.5</v>
      </c>
      <c r="I6538" s="70">
        <v>9.4499999999999993</v>
      </c>
      <c r="J6538" s="74">
        <v>3156</v>
      </c>
      <c r="K6538" s="73">
        <v>251.233961056932</v>
      </c>
      <c r="L6538" s="75">
        <v>12.561995944827</v>
      </c>
    </row>
    <row r="6539" spans="2:12" x14ac:dyDescent="0.2">
      <c r="B6539" s="71" t="s">
        <v>5297</v>
      </c>
      <c r="C6539" s="72" t="s">
        <v>5296</v>
      </c>
      <c r="D6539" s="72" t="s">
        <v>9255</v>
      </c>
      <c r="E6539" s="72" t="s">
        <v>10118</v>
      </c>
      <c r="F6539" s="72" t="s">
        <v>9980</v>
      </c>
      <c r="G6539" s="116">
        <v>0</v>
      </c>
      <c r="H6539" s="73">
        <v>0</v>
      </c>
      <c r="I6539" s="70">
        <v>0</v>
      </c>
      <c r="J6539" s="74">
        <v>0</v>
      </c>
      <c r="K6539" s="73">
        <v>0</v>
      </c>
      <c r="L6539" s="75">
        <v>0</v>
      </c>
    </row>
    <row r="6540" spans="2:12" x14ac:dyDescent="0.2">
      <c r="B6540" s="71" t="s">
        <v>5297</v>
      </c>
      <c r="C6540" s="72" t="s">
        <v>5296</v>
      </c>
      <c r="D6540" s="72" t="s">
        <v>2043</v>
      </c>
      <c r="E6540" s="72" t="s">
        <v>10118</v>
      </c>
      <c r="F6540" s="72" t="s">
        <v>9983</v>
      </c>
      <c r="G6540" s="116">
        <v>4540</v>
      </c>
      <c r="H6540" s="73">
        <v>123.1</v>
      </c>
      <c r="I6540" s="70">
        <v>36.9</v>
      </c>
      <c r="J6540" s="74">
        <v>5700</v>
      </c>
      <c r="K6540" s="73">
        <v>124.316398931495</v>
      </c>
      <c r="L6540" s="75">
        <v>45.850748967889601</v>
      </c>
    </row>
    <row r="6541" spans="2:12" x14ac:dyDescent="0.2">
      <c r="B6541" s="71" t="s">
        <v>5297</v>
      </c>
      <c r="C6541" s="72" t="s">
        <v>5296</v>
      </c>
      <c r="D6541" s="72" t="s">
        <v>2044</v>
      </c>
      <c r="E6541" s="72" t="s">
        <v>10118</v>
      </c>
      <c r="F6541" s="72" t="s">
        <v>9983</v>
      </c>
      <c r="G6541" s="116">
        <v>37912</v>
      </c>
      <c r="H6541" s="73">
        <v>3435.7</v>
      </c>
      <c r="I6541" s="70">
        <v>11.07</v>
      </c>
      <c r="J6541" s="74">
        <v>37912</v>
      </c>
      <c r="K6541" s="73">
        <v>3471.6209924404202</v>
      </c>
      <c r="L6541" s="75">
        <v>10.9205469383192</v>
      </c>
    </row>
    <row r="6542" spans="2:12" x14ac:dyDescent="0.2">
      <c r="B6542" s="71" t="s">
        <v>5297</v>
      </c>
      <c r="C6542" s="72" t="s">
        <v>5296</v>
      </c>
      <c r="D6542" s="72" t="s">
        <v>2045</v>
      </c>
      <c r="E6542" s="72" t="s">
        <v>10118</v>
      </c>
      <c r="F6542" s="72" t="s">
        <v>9983</v>
      </c>
      <c r="G6542" s="116">
        <v>650</v>
      </c>
      <c r="H6542" s="73">
        <v>108.6</v>
      </c>
      <c r="I6542" s="70">
        <v>5.94</v>
      </c>
      <c r="J6542" s="74">
        <v>650</v>
      </c>
      <c r="K6542" s="73">
        <v>109.511842362913</v>
      </c>
      <c r="L6542" s="75">
        <v>5.9354311458477103</v>
      </c>
    </row>
    <row r="6543" spans="2:12" x14ac:dyDescent="0.2">
      <c r="B6543" s="71" t="s">
        <v>5297</v>
      </c>
      <c r="C6543" s="72" t="s">
        <v>5296</v>
      </c>
      <c r="D6543" s="72" t="s">
        <v>9256</v>
      </c>
      <c r="E6543" s="72" t="s">
        <v>10118</v>
      </c>
      <c r="F6543" s="72" t="s">
        <v>9980</v>
      </c>
      <c r="G6543" s="116">
        <v>0</v>
      </c>
      <c r="H6543" s="73">
        <v>0</v>
      </c>
      <c r="I6543" s="70">
        <v>0</v>
      </c>
      <c r="J6543" s="74">
        <v>0</v>
      </c>
      <c r="K6543" s="73">
        <v>0</v>
      </c>
      <c r="L6543" s="75">
        <v>0</v>
      </c>
    </row>
    <row r="6544" spans="2:12" x14ac:dyDescent="0.2">
      <c r="B6544" s="71" t="s">
        <v>5297</v>
      </c>
      <c r="C6544" s="72" t="s">
        <v>5296</v>
      </c>
      <c r="D6544" s="72" t="s">
        <v>2046</v>
      </c>
      <c r="E6544" s="72" t="s">
        <v>10118</v>
      </c>
      <c r="F6544" s="72" t="s">
        <v>9983</v>
      </c>
      <c r="G6544" s="116">
        <v>5360</v>
      </c>
      <c r="H6544" s="73">
        <v>466.9</v>
      </c>
      <c r="I6544" s="70">
        <v>11.52</v>
      </c>
      <c r="J6544" s="74">
        <v>6300</v>
      </c>
      <c r="K6544" s="73">
        <v>474.033018925318</v>
      </c>
      <c r="L6544" s="75">
        <v>13.2902134418458</v>
      </c>
    </row>
    <row r="6545" spans="2:12" x14ac:dyDescent="0.2">
      <c r="B6545" s="71" t="s">
        <v>5297</v>
      </c>
      <c r="C6545" s="72" t="s">
        <v>5296</v>
      </c>
      <c r="D6545" s="72" t="s">
        <v>2047</v>
      </c>
      <c r="E6545" s="72" t="s">
        <v>10118</v>
      </c>
      <c r="F6545" s="72" t="s">
        <v>9983</v>
      </c>
      <c r="G6545" s="116">
        <v>3940</v>
      </c>
      <c r="H6545" s="73">
        <v>153.6</v>
      </c>
      <c r="I6545" s="70">
        <v>25.6510416666667</v>
      </c>
      <c r="J6545" s="74">
        <v>4050</v>
      </c>
      <c r="K6545" s="73">
        <v>157.90103164396601</v>
      </c>
      <c r="L6545" s="75">
        <v>25.648977450203802</v>
      </c>
    </row>
    <row r="6546" spans="2:12" x14ac:dyDescent="0.2">
      <c r="B6546" s="71" t="s">
        <v>5297</v>
      </c>
      <c r="C6546" s="72" t="s">
        <v>5296</v>
      </c>
      <c r="D6546" s="72" t="s">
        <v>9257</v>
      </c>
      <c r="E6546" s="72" t="s">
        <v>10118</v>
      </c>
      <c r="F6546" s="72" t="s">
        <v>9980</v>
      </c>
      <c r="G6546" s="116">
        <v>0</v>
      </c>
      <c r="H6546" s="73">
        <v>0</v>
      </c>
      <c r="I6546" s="70">
        <v>0</v>
      </c>
      <c r="J6546" s="74">
        <v>0</v>
      </c>
      <c r="K6546" s="73">
        <v>0</v>
      </c>
      <c r="L6546" s="75">
        <v>0</v>
      </c>
    </row>
    <row r="6547" spans="2:12" x14ac:dyDescent="0.2">
      <c r="B6547" s="71" t="s">
        <v>5297</v>
      </c>
      <c r="C6547" s="72" t="s">
        <v>5296</v>
      </c>
      <c r="D6547" s="72" t="s">
        <v>4222</v>
      </c>
      <c r="E6547" s="72" t="s">
        <v>10118</v>
      </c>
      <c r="F6547" s="72" t="s">
        <v>9983</v>
      </c>
      <c r="G6547" s="116">
        <v>12480</v>
      </c>
      <c r="H6547" s="73">
        <v>1432.3</v>
      </c>
      <c r="I6547" s="70">
        <v>8.73</v>
      </c>
      <c r="J6547" s="74">
        <v>16000</v>
      </c>
      <c r="K6547" s="73">
        <v>1439.3110258473</v>
      </c>
      <c r="L6547" s="75">
        <v>11.116429814453101</v>
      </c>
    </row>
    <row r="6548" spans="2:12" x14ac:dyDescent="0.2">
      <c r="B6548" s="71" t="s">
        <v>5297</v>
      </c>
      <c r="C6548" s="72" t="s">
        <v>5296</v>
      </c>
      <c r="D6548" s="72" t="s">
        <v>9258</v>
      </c>
      <c r="E6548" s="72" t="s">
        <v>10118</v>
      </c>
      <c r="F6548" s="72" t="s">
        <v>9980</v>
      </c>
      <c r="G6548" s="116">
        <v>0</v>
      </c>
      <c r="H6548" s="73">
        <v>0</v>
      </c>
      <c r="I6548" s="70">
        <v>0</v>
      </c>
      <c r="J6548" s="74">
        <v>0</v>
      </c>
      <c r="K6548" s="73">
        <v>0</v>
      </c>
      <c r="L6548" s="75">
        <v>0</v>
      </c>
    </row>
    <row r="6549" spans="2:12" x14ac:dyDescent="0.2">
      <c r="B6549" s="71" t="s">
        <v>5297</v>
      </c>
      <c r="C6549" s="72" t="s">
        <v>5296</v>
      </c>
      <c r="D6549" s="72" t="s">
        <v>2048</v>
      </c>
      <c r="E6549" s="72" t="s">
        <v>10118</v>
      </c>
      <c r="F6549" s="72" t="s">
        <v>9983</v>
      </c>
      <c r="G6549" s="116">
        <v>17500</v>
      </c>
      <c r="H6549" s="73">
        <v>347.3</v>
      </c>
      <c r="I6549" s="70">
        <v>50.4</v>
      </c>
      <c r="J6549" s="74">
        <v>18500</v>
      </c>
      <c r="K6549" s="73">
        <v>356.41293513050601</v>
      </c>
      <c r="L6549" s="75">
        <v>51.906084702638402</v>
      </c>
    </row>
    <row r="6550" spans="2:12" x14ac:dyDescent="0.2">
      <c r="B6550" s="71" t="s">
        <v>5297</v>
      </c>
      <c r="C6550" s="72" t="s">
        <v>5296</v>
      </c>
      <c r="D6550" s="72" t="s">
        <v>1494</v>
      </c>
      <c r="E6550" s="72" t="s">
        <v>10118</v>
      </c>
      <c r="F6550" s="72" t="s">
        <v>9983</v>
      </c>
      <c r="G6550" s="116">
        <v>1840</v>
      </c>
      <c r="H6550" s="73">
        <v>78.5</v>
      </c>
      <c r="I6550" s="70">
        <v>23.4</v>
      </c>
      <c r="J6550" s="74">
        <v>1840</v>
      </c>
      <c r="K6550" s="73">
        <v>78.5964677911835</v>
      </c>
      <c r="L6550" s="75">
        <v>23.410721266616498</v>
      </c>
    </row>
    <row r="6551" spans="2:12" x14ac:dyDescent="0.2">
      <c r="B6551" s="71" t="s">
        <v>5297</v>
      </c>
      <c r="C6551" s="72" t="s">
        <v>5296</v>
      </c>
      <c r="D6551" s="72" t="s">
        <v>1495</v>
      </c>
      <c r="E6551" s="72" t="s">
        <v>10118</v>
      </c>
      <c r="F6551" s="72" t="s">
        <v>9983</v>
      </c>
      <c r="G6551" s="116">
        <v>1905</v>
      </c>
      <c r="H6551" s="73">
        <v>140.30000000000001</v>
      </c>
      <c r="I6551" s="70">
        <v>13.59</v>
      </c>
      <c r="J6551" s="74">
        <v>1905</v>
      </c>
      <c r="K6551" s="73">
        <v>139.51846519326901</v>
      </c>
      <c r="L6551" s="75">
        <v>13.6541066256791</v>
      </c>
    </row>
    <row r="6552" spans="2:12" x14ac:dyDescent="0.2">
      <c r="B6552" s="71" t="s">
        <v>5297</v>
      </c>
      <c r="C6552" s="72" t="s">
        <v>5296</v>
      </c>
      <c r="D6552" s="72" t="s">
        <v>9259</v>
      </c>
      <c r="E6552" s="72" t="s">
        <v>10118</v>
      </c>
      <c r="F6552" s="72" t="s">
        <v>9980</v>
      </c>
      <c r="G6552" s="116">
        <v>0</v>
      </c>
      <c r="H6552" s="73">
        <v>0</v>
      </c>
      <c r="I6552" s="70">
        <v>0</v>
      </c>
      <c r="J6552" s="74">
        <v>0</v>
      </c>
      <c r="K6552" s="73">
        <v>0</v>
      </c>
      <c r="L6552" s="75">
        <v>0</v>
      </c>
    </row>
    <row r="6553" spans="2:12" x14ac:dyDescent="0.2">
      <c r="B6553" s="71" t="s">
        <v>5297</v>
      </c>
      <c r="C6553" s="72" t="s">
        <v>5296</v>
      </c>
      <c r="D6553" s="72" t="s">
        <v>9260</v>
      </c>
      <c r="E6553" s="72" t="s">
        <v>10118</v>
      </c>
      <c r="F6553" s="72" t="s">
        <v>9980</v>
      </c>
      <c r="G6553" s="116">
        <v>0</v>
      </c>
      <c r="H6553" s="73">
        <v>0</v>
      </c>
      <c r="I6553" s="70">
        <v>0</v>
      </c>
      <c r="J6553" s="74">
        <v>0</v>
      </c>
      <c r="K6553" s="73">
        <v>0</v>
      </c>
      <c r="L6553" s="75">
        <v>0</v>
      </c>
    </row>
    <row r="6554" spans="2:12" x14ac:dyDescent="0.2">
      <c r="B6554" s="71" t="s">
        <v>5297</v>
      </c>
      <c r="C6554" s="72" t="s">
        <v>5296</v>
      </c>
      <c r="D6554" s="72" t="s">
        <v>1496</v>
      </c>
      <c r="E6554" s="72" t="s">
        <v>10118</v>
      </c>
      <c r="F6554" s="72" t="s">
        <v>9983</v>
      </c>
      <c r="G6554" s="116">
        <v>9000</v>
      </c>
      <c r="H6554" s="73">
        <v>356.7</v>
      </c>
      <c r="I6554" s="70">
        <v>25.2</v>
      </c>
      <c r="J6554" s="74">
        <v>10000</v>
      </c>
      <c r="K6554" s="73">
        <v>356.18013089910102</v>
      </c>
      <c r="L6554" s="75">
        <v>28.075681747763799</v>
      </c>
    </row>
    <row r="6555" spans="2:12" x14ac:dyDescent="0.2">
      <c r="B6555" s="71" t="s">
        <v>5297</v>
      </c>
      <c r="C6555" s="72" t="s">
        <v>5296</v>
      </c>
      <c r="D6555" s="72" t="s">
        <v>9261</v>
      </c>
      <c r="E6555" s="72" t="s">
        <v>10118</v>
      </c>
      <c r="F6555" s="72" t="s">
        <v>9980</v>
      </c>
      <c r="G6555" s="116">
        <v>0</v>
      </c>
      <c r="H6555" s="73">
        <v>0</v>
      </c>
      <c r="I6555" s="70">
        <v>0</v>
      </c>
      <c r="J6555" s="74">
        <v>0</v>
      </c>
      <c r="K6555" s="73">
        <v>0</v>
      </c>
      <c r="L6555" s="75">
        <v>0</v>
      </c>
    </row>
    <row r="6556" spans="2:12" x14ac:dyDescent="0.2">
      <c r="B6556" s="71" t="s">
        <v>5297</v>
      </c>
      <c r="C6556" s="72" t="s">
        <v>5296</v>
      </c>
      <c r="D6556" s="72" t="s">
        <v>4821</v>
      </c>
      <c r="E6556" s="72" t="s">
        <v>10118</v>
      </c>
      <c r="F6556" s="72" t="s">
        <v>9983</v>
      </c>
      <c r="G6556" s="116">
        <v>204320</v>
      </c>
      <c r="H6556" s="73">
        <v>4607.3999999999996</v>
      </c>
      <c r="I6556" s="70">
        <v>44.37</v>
      </c>
      <c r="J6556" s="74">
        <v>204320</v>
      </c>
      <c r="K6556" s="73">
        <v>4610.0369163597497</v>
      </c>
      <c r="L6556" s="75">
        <v>44.320686299696398</v>
      </c>
    </row>
    <row r="6557" spans="2:12" x14ac:dyDescent="0.2">
      <c r="B6557" s="71" t="s">
        <v>5297</v>
      </c>
      <c r="C6557" s="72" t="s">
        <v>5296</v>
      </c>
      <c r="D6557" s="72" t="s">
        <v>4822</v>
      </c>
      <c r="E6557" s="72" t="s">
        <v>10118</v>
      </c>
      <c r="F6557" s="72" t="s">
        <v>9983</v>
      </c>
      <c r="G6557" s="116">
        <v>2010</v>
      </c>
      <c r="H6557" s="73">
        <v>96.7</v>
      </c>
      <c r="I6557" s="70">
        <v>20.79</v>
      </c>
      <c r="J6557" s="74">
        <v>3127</v>
      </c>
      <c r="K6557" s="73">
        <v>96.482198343637407</v>
      </c>
      <c r="L6557" s="75">
        <v>32.410123874485798</v>
      </c>
    </row>
    <row r="6558" spans="2:12" x14ac:dyDescent="0.2">
      <c r="B6558" s="71" t="s">
        <v>5300</v>
      </c>
      <c r="C6558" s="72" t="s">
        <v>5299</v>
      </c>
      <c r="D6558" s="72" t="s">
        <v>4823</v>
      </c>
      <c r="E6558" s="72" t="s">
        <v>10118</v>
      </c>
      <c r="F6558" s="72" t="s">
        <v>9983</v>
      </c>
      <c r="G6558" s="116">
        <v>14618</v>
      </c>
      <c r="H6558" s="73">
        <v>430.73</v>
      </c>
      <c r="I6558" s="70">
        <v>33.937733615025699</v>
      </c>
      <c r="J6558" s="74">
        <v>14978</v>
      </c>
      <c r="K6558" s="73">
        <v>441.3</v>
      </c>
      <c r="L6558" s="75">
        <v>33.940629956945401</v>
      </c>
    </row>
    <row r="6559" spans="2:12" x14ac:dyDescent="0.2">
      <c r="B6559" s="71" t="s">
        <v>5300</v>
      </c>
      <c r="C6559" s="72" t="s">
        <v>5299</v>
      </c>
      <c r="D6559" s="72" t="s">
        <v>4824</v>
      </c>
      <c r="E6559" s="72" t="s">
        <v>10118</v>
      </c>
      <c r="F6559" s="72" t="s">
        <v>9983</v>
      </c>
      <c r="G6559" s="116">
        <v>69351</v>
      </c>
      <c r="H6559" s="73">
        <v>659.13</v>
      </c>
      <c r="I6559" s="70">
        <v>105.215966501297</v>
      </c>
      <c r="J6559" s="74">
        <v>70433</v>
      </c>
      <c r="K6559" s="73">
        <v>664.18</v>
      </c>
      <c r="L6559" s="75">
        <v>106.045048029149</v>
      </c>
    </row>
    <row r="6560" spans="2:12" x14ac:dyDescent="0.2">
      <c r="B6560" s="71" t="s">
        <v>5300</v>
      </c>
      <c r="C6560" s="72" t="s">
        <v>5299</v>
      </c>
      <c r="D6560" s="72" t="s">
        <v>4825</v>
      </c>
      <c r="E6560" s="72" t="s">
        <v>10118</v>
      </c>
      <c r="F6560" s="72" t="s">
        <v>9983</v>
      </c>
      <c r="G6560" s="116">
        <v>6797</v>
      </c>
      <c r="H6560" s="73">
        <v>217.86</v>
      </c>
      <c r="I6560" s="70">
        <v>31.198935095933201</v>
      </c>
      <c r="J6560" s="74">
        <v>7280</v>
      </c>
      <c r="K6560" s="73">
        <v>218.53</v>
      </c>
      <c r="L6560" s="75">
        <v>33.313503866745997</v>
      </c>
    </row>
    <row r="6561" spans="2:12" x14ac:dyDescent="0.2">
      <c r="B6561" s="71" t="s">
        <v>5300</v>
      </c>
      <c r="C6561" s="72" t="s">
        <v>5299</v>
      </c>
      <c r="D6561" s="72" t="s">
        <v>4826</v>
      </c>
      <c r="E6561" s="72" t="s">
        <v>10118</v>
      </c>
      <c r="F6561" s="72" t="s">
        <v>9983</v>
      </c>
      <c r="G6561" s="116">
        <v>5750</v>
      </c>
      <c r="H6561" s="73">
        <v>201.62</v>
      </c>
      <c r="I6561" s="70">
        <v>28.518996131336198</v>
      </c>
      <c r="J6561" s="74">
        <v>6500</v>
      </c>
      <c r="K6561" s="73">
        <v>211.61</v>
      </c>
      <c r="L6561" s="75">
        <v>30.7168848353102</v>
      </c>
    </row>
    <row r="6562" spans="2:12" x14ac:dyDescent="0.2">
      <c r="B6562" s="71" t="s">
        <v>5300</v>
      </c>
      <c r="C6562" s="72" t="s">
        <v>5299</v>
      </c>
      <c r="D6562" s="72" t="s">
        <v>8084</v>
      </c>
      <c r="E6562" s="72" t="s">
        <v>10118</v>
      </c>
      <c r="F6562" s="72" t="s">
        <v>9983</v>
      </c>
      <c r="G6562" s="116">
        <v>35885</v>
      </c>
      <c r="H6562" s="73">
        <v>527.30999999999995</v>
      </c>
      <c r="I6562" s="70">
        <v>68.052947981263401</v>
      </c>
      <c r="J6562" s="74">
        <v>41524</v>
      </c>
      <c r="K6562" s="73">
        <v>546.47</v>
      </c>
      <c r="L6562" s="75">
        <v>75.985872966494</v>
      </c>
    </row>
    <row r="6563" spans="2:12" x14ac:dyDescent="0.2">
      <c r="B6563" s="71" t="s">
        <v>5300</v>
      </c>
      <c r="C6563" s="72" t="s">
        <v>5299</v>
      </c>
      <c r="D6563" s="72" t="s">
        <v>9262</v>
      </c>
      <c r="E6563" s="72" t="s">
        <v>10118</v>
      </c>
      <c r="F6563" s="72" t="s">
        <v>9990</v>
      </c>
      <c r="G6563" s="116">
        <v>0</v>
      </c>
      <c r="H6563" s="73">
        <v>221.49</v>
      </c>
      <c r="I6563" s="70">
        <v>0</v>
      </c>
      <c r="J6563" s="74">
        <v>0</v>
      </c>
      <c r="K6563" s="73">
        <v>225.09</v>
      </c>
      <c r="L6563" s="75">
        <v>0</v>
      </c>
    </row>
    <row r="6564" spans="2:12" x14ac:dyDescent="0.2">
      <c r="B6564" s="71" t="s">
        <v>5300</v>
      </c>
      <c r="C6564" s="72" t="s">
        <v>5299</v>
      </c>
      <c r="D6564" s="72" t="s">
        <v>4827</v>
      </c>
      <c r="E6564" s="72" t="s">
        <v>10118</v>
      </c>
      <c r="F6564" s="72" t="s">
        <v>9983</v>
      </c>
      <c r="G6564" s="116">
        <v>25000</v>
      </c>
      <c r="H6564" s="73">
        <v>524.34</v>
      </c>
      <c r="I6564" s="70">
        <v>47.678986916885997</v>
      </c>
      <c r="J6564" s="74">
        <v>24500</v>
      </c>
      <c r="K6564" s="73">
        <v>530.51</v>
      </c>
      <c r="L6564" s="75">
        <v>46.181975834574303</v>
      </c>
    </row>
    <row r="6565" spans="2:12" x14ac:dyDescent="0.2">
      <c r="B6565" s="71" t="s">
        <v>5300</v>
      </c>
      <c r="C6565" s="72" t="s">
        <v>5299</v>
      </c>
      <c r="D6565" s="72" t="s">
        <v>4828</v>
      </c>
      <c r="E6565" s="72" t="s">
        <v>10118</v>
      </c>
      <c r="F6565" s="72" t="s">
        <v>9983</v>
      </c>
      <c r="G6565" s="116">
        <v>437534</v>
      </c>
      <c r="H6565" s="73">
        <v>8785.82</v>
      </c>
      <c r="I6565" s="70">
        <v>49.800018666442099</v>
      </c>
      <c r="J6565" s="74">
        <v>445767</v>
      </c>
      <c r="K6565" s="73">
        <v>8951.14</v>
      </c>
      <c r="L6565" s="75">
        <v>49.800025471615903</v>
      </c>
    </row>
    <row r="6566" spans="2:12" x14ac:dyDescent="0.2">
      <c r="B6566" s="71" t="s">
        <v>5300</v>
      </c>
      <c r="C6566" s="72" t="s">
        <v>5299</v>
      </c>
      <c r="D6566" s="72" t="s">
        <v>701</v>
      </c>
      <c r="E6566" s="72" t="s">
        <v>10118</v>
      </c>
      <c r="F6566" s="72" t="s">
        <v>9983</v>
      </c>
      <c r="G6566" s="116">
        <v>18186</v>
      </c>
      <c r="H6566" s="73">
        <v>399.79</v>
      </c>
      <c r="I6566" s="70">
        <v>45.488881662872998</v>
      </c>
      <c r="J6566" s="74">
        <v>18549</v>
      </c>
      <c r="K6566" s="73">
        <v>355.47</v>
      </c>
      <c r="L6566" s="75">
        <v>52.1816187020002</v>
      </c>
    </row>
    <row r="6567" spans="2:12" x14ac:dyDescent="0.2">
      <c r="B6567" s="71" t="s">
        <v>5300</v>
      </c>
      <c r="C6567" s="72" t="s">
        <v>5299</v>
      </c>
      <c r="D6567" s="72" t="s">
        <v>4193</v>
      </c>
      <c r="E6567" s="72" t="s">
        <v>10118</v>
      </c>
      <c r="F6567" s="72" t="s">
        <v>9983</v>
      </c>
      <c r="G6567" s="116">
        <v>2721</v>
      </c>
      <c r="H6567" s="73">
        <v>103.7</v>
      </c>
      <c r="I6567" s="70">
        <v>26.239151398264202</v>
      </c>
      <c r="J6567" s="74">
        <v>2900</v>
      </c>
      <c r="K6567" s="73">
        <v>110.84</v>
      </c>
      <c r="L6567" s="75">
        <v>26.1638397690364</v>
      </c>
    </row>
    <row r="6568" spans="2:12" x14ac:dyDescent="0.2">
      <c r="B6568" s="71" t="s">
        <v>5300</v>
      </c>
      <c r="C6568" s="72" t="s">
        <v>5299</v>
      </c>
      <c r="D6568" s="72" t="s">
        <v>702</v>
      </c>
      <c r="E6568" s="72" t="s">
        <v>10118</v>
      </c>
      <c r="F6568" s="72" t="s">
        <v>9983</v>
      </c>
      <c r="G6568" s="116">
        <v>16865</v>
      </c>
      <c r="H6568" s="73">
        <v>566.70000000000005</v>
      </c>
      <c r="I6568" s="70">
        <v>29.760014116816699</v>
      </c>
      <c r="J6568" s="74">
        <v>17989</v>
      </c>
      <c r="K6568" s="73">
        <v>595.77</v>
      </c>
      <c r="L6568" s="75">
        <v>30.194538160699601</v>
      </c>
    </row>
    <row r="6569" spans="2:12" x14ac:dyDescent="0.2">
      <c r="B6569" s="71" t="s">
        <v>5300</v>
      </c>
      <c r="C6569" s="72" t="s">
        <v>5299</v>
      </c>
      <c r="D6569" s="72" t="s">
        <v>703</v>
      </c>
      <c r="E6569" s="72" t="s">
        <v>10118</v>
      </c>
      <c r="F6569" s="72" t="s">
        <v>9983</v>
      </c>
      <c r="G6569" s="116">
        <v>471329</v>
      </c>
      <c r="H6569" s="73">
        <v>5844.09</v>
      </c>
      <c r="I6569" s="70">
        <v>80.650537551612004</v>
      </c>
      <c r="J6569" s="74">
        <v>486495</v>
      </c>
      <c r="K6569" s="73">
        <v>5965.52</v>
      </c>
      <c r="L6569" s="75">
        <v>81.551147259585093</v>
      </c>
    </row>
    <row r="6570" spans="2:12" x14ac:dyDescent="0.2">
      <c r="B6570" s="71" t="s">
        <v>5300</v>
      </c>
      <c r="C6570" s="72" t="s">
        <v>5299</v>
      </c>
      <c r="D6570" s="72" t="s">
        <v>704</v>
      </c>
      <c r="E6570" s="72" t="s">
        <v>10118</v>
      </c>
      <c r="F6570" s="72" t="s">
        <v>9983</v>
      </c>
      <c r="G6570" s="116">
        <v>3266</v>
      </c>
      <c r="H6570" s="73">
        <v>143.06</v>
      </c>
      <c r="I6570" s="70">
        <v>22.8295819935691</v>
      </c>
      <c r="J6570" s="74">
        <v>3420</v>
      </c>
      <c r="K6570" s="73">
        <v>142.83000000000001</v>
      </c>
      <c r="L6570" s="75">
        <v>23.9445494643982</v>
      </c>
    </row>
    <row r="6571" spans="2:12" x14ac:dyDescent="0.2">
      <c r="B6571" s="71" t="s">
        <v>5300</v>
      </c>
      <c r="C6571" s="72" t="s">
        <v>5299</v>
      </c>
      <c r="D6571" s="72" t="s">
        <v>705</v>
      </c>
      <c r="E6571" s="72" t="s">
        <v>10118</v>
      </c>
      <c r="F6571" s="72" t="s">
        <v>9983</v>
      </c>
      <c r="G6571" s="116">
        <v>36090</v>
      </c>
      <c r="H6571" s="73">
        <v>682.08</v>
      </c>
      <c r="I6571" s="70">
        <v>52.911681914144999</v>
      </c>
      <c r="J6571" s="74">
        <v>36297</v>
      </c>
      <c r="K6571" s="73">
        <v>696.66</v>
      </c>
      <c r="L6571" s="75">
        <v>52.101455516320698</v>
      </c>
    </row>
    <row r="6572" spans="2:12" x14ac:dyDescent="0.2">
      <c r="B6572" s="71" t="s">
        <v>5300</v>
      </c>
      <c r="C6572" s="72" t="s">
        <v>5299</v>
      </c>
      <c r="D6572" s="72" t="s">
        <v>706</v>
      </c>
      <c r="E6572" s="72" t="s">
        <v>10118</v>
      </c>
      <c r="F6572" s="72" t="s">
        <v>9983</v>
      </c>
      <c r="G6572" s="116">
        <v>6512</v>
      </c>
      <c r="H6572" s="73">
        <v>214.15</v>
      </c>
      <c r="I6572" s="70">
        <v>30.408592108335299</v>
      </c>
      <c r="J6572" s="74">
        <v>7000</v>
      </c>
      <c r="K6572" s="73">
        <v>212.65</v>
      </c>
      <c r="L6572" s="75">
        <v>32.917940277451201</v>
      </c>
    </row>
    <row r="6573" spans="2:12" x14ac:dyDescent="0.2">
      <c r="B6573" s="71" t="s">
        <v>5300</v>
      </c>
      <c r="C6573" s="72" t="s">
        <v>5299</v>
      </c>
      <c r="D6573" s="72" t="s">
        <v>707</v>
      </c>
      <c r="E6573" s="72" t="s">
        <v>10118</v>
      </c>
      <c r="F6573" s="72" t="s">
        <v>9983</v>
      </c>
      <c r="G6573" s="116">
        <v>3500</v>
      </c>
      <c r="H6573" s="73">
        <v>179.75</v>
      </c>
      <c r="I6573" s="70">
        <v>19.471488178025002</v>
      </c>
      <c r="J6573" s="74">
        <v>3215</v>
      </c>
      <c r="K6573" s="73">
        <v>178.99</v>
      </c>
      <c r="L6573" s="75">
        <v>17.961897312699001</v>
      </c>
    </row>
    <row r="6574" spans="2:12" x14ac:dyDescent="0.2">
      <c r="B6574" s="71" t="s">
        <v>5300</v>
      </c>
      <c r="C6574" s="72" t="s">
        <v>5299</v>
      </c>
      <c r="D6574" s="72" t="s">
        <v>708</v>
      </c>
      <c r="E6574" s="72" t="s">
        <v>10118</v>
      </c>
      <c r="F6574" s="72" t="s">
        <v>9983</v>
      </c>
      <c r="G6574" s="116">
        <v>119496</v>
      </c>
      <c r="H6574" s="73">
        <v>2107.04</v>
      </c>
      <c r="I6574" s="70">
        <v>56.712734452122397</v>
      </c>
      <c r="J6574" s="74">
        <v>119616</v>
      </c>
      <c r="K6574" s="73">
        <v>2111.59</v>
      </c>
      <c r="L6574" s="75">
        <v>56.6473605197979</v>
      </c>
    </row>
    <row r="6575" spans="2:12" x14ac:dyDescent="0.2">
      <c r="B6575" s="71" t="s">
        <v>5300</v>
      </c>
      <c r="C6575" s="72" t="s">
        <v>5299</v>
      </c>
      <c r="D6575" s="72" t="s">
        <v>709</v>
      </c>
      <c r="E6575" s="72" t="s">
        <v>10118</v>
      </c>
      <c r="F6575" s="72" t="s">
        <v>9983</v>
      </c>
      <c r="G6575" s="116">
        <v>4673</v>
      </c>
      <c r="H6575" s="73">
        <v>147.77000000000001</v>
      </c>
      <c r="I6575" s="70">
        <v>31.623468904378399</v>
      </c>
      <c r="J6575" s="74">
        <v>5149</v>
      </c>
      <c r="K6575" s="73">
        <v>151.97</v>
      </c>
      <c r="L6575" s="75">
        <v>33.881687175100303</v>
      </c>
    </row>
    <row r="6576" spans="2:12" x14ac:dyDescent="0.2">
      <c r="B6576" s="71" t="s">
        <v>5300</v>
      </c>
      <c r="C6576" s="72" t="s">
        <v>5299</v>
      </c>
      <c r="D6576" s="72" t="s">
        <v>710</v>
      </c>
      <c r="E6576" s="72" t="s">
        <v>10118</v>
      </c>
      <c r="F6576" s="72" t="s">
        <v>9983</v>
      </c>
      <c r="G6576" s="116">
        <v>5320</v>
      </c>
      <c r="H6576" s="73">
        <v>258.68</v>
      </c>
      <c r="I6576" s="70">
        <v>20.565950208752099</v>
      </c>
      <c r="J6576" s="74">
        <v>5310</v>
      </c>
      <c r="K6576" s="73">
        <v>267.41000000000003</v>
      </c>
      <c r="L6576" s="75">
        <v>19.857148199394199</v>
      </c>
    </row>
    <row r="6577" spans="2:12" x14ac:dyDescent="0.2">
      <c r="B6577" s="71" t="s">
        <v>5300</v>
      </c>
      <c r="C6577" s="72" t="s">
        <v>5299</v>
      </c>
      <c r="D6577" s="72" t="s">
        <v>711</v>
      </c>
      <c r="E6577" s="72" t="s">
        <v>10118</v>
      </c>
      <c r="F6577" s="72" t="s">
        <v>9983</v>
      </c>
      <c r="G6577" s="116">
        <v>5270</v>
      </c>
      <c r="H6577" s="73">
        <v>115.86</v>
      </c>
      <c r="I6577" s="70">
        <v>45.485931296392202</v>
      </c>
      <c r="J6577" s="74">
        <v>5354</v>
      </c>
      <c r="K6577" s="73">
        <v>117.69</v>
      </c>
      <c r="L6577" s="75">
        <v>45.492395275724398</v>
      </c>
    </row>
    <row r="6578" spans="2:12" x14ac:dyDescent="0.2">
      <c r="B6578" s="71" t="s">
        <v>5300</v>
      </c>
      <c r="C6578" s="72" t="s">
        <v>5299</v>
      </c>
      <c r="D6578" s="72" t="s">
        <v>712</v>
      </c>
      <c r="E6578" s="72" t="s">
        <v>10118</v>
      </c>
      <c r="F6578" s="72" t="s">
        <v>9983</v>
      </c>
      <c r="G6578" s="116">
        <v>6280</v>
      </c>
      <c r="H6578" s="73">
        <v>265.95999999999998</v>
      </c>
      <c r="I6578" s="70">
        <v>23.6125733192961</v>
      </c>
      <c r="J6578" s="74">
        <v>6400</v>
      </c>
      <c r="K6578" s="73">
        <v>265.58</v>
      </c>
      <c r="L6578" s="75">
        <v>24.098200165675099</v>
      </c>
    </row>
    <row r="6579" spans="2:12" x14ac:dyDescent="0.2">
      <c r="B6579" s="71" t="s">
        <v>5300</v>
      </c>
      <c r="C6579" s="72" t="s">
        <v>5299</v>
      </c>
      <c r="D6579" s="72" t="s">
        <v>4748</v>
      </c>
      <c r="E6579" s="72" t="s">
        <v>10118</v>
      </c>
      <c r="F6579" s="72" t="s">
        <v>9983</v>
      </c>
      <c r="G6579" s="116">
        <v>8971</v>
      </c>
      <c r="H6579" s="73">
        <v>267.18</v>
      </c>
      <c r="I6579" s="70">
        <v>33.576615016094003</v>
      </c>
      <c r="J6579" s="74">
        <v>8994</v>
      </c>
      <c r="K6579" s="73">
        <v>273.27999999999997</v>
      </c>
      <c r="L6579" s="75">
        <v>32.911299765808003</v>
      </c>
    </row>
    <row r="6580" spans="2:12" x14ac:dyDescent="0.2">
      <c r="B6580" s="71" t="s">
        <v>5300</v>
      </c>
      <c r="C6580" s="72" t="s">
        <v>5299</v>
      </c>
      <c r="D6580" s="72" t="s">
        <v>713</v>
      </c>
      <c r="E6580" s="72" t="s">
        <v>10118</v>
      </c>
      <c r="F6580" s="72" t="s">
        <v>9983</v>
      </c>
      <c r="G6580" s="116">
        <v>5138</v>
      </c>
      <c r="H6580" s="73">
        <v>219.16</v>
      </c>
      <c r="I6580" s="70">
        <v>23.4440591348786</v>
      </c>
      <c r="J6580" s="74">
        <v>5395</v>
      </c>
      <c r="K6580" s="73">
        <v>224.27</v>
      </c>
      <c r="L6580" s="75">
        <v>24.055825567396401</v>
      </c>
    </row>
    <row r="6581" spans="2:12" x14ac:dyDescent="0.2">
      <c r="B6581" s="71" t="s">
        <v>5300</v>
      </c>
      <c r="C6581" s="72" t="s">
        <v>5299</v>
      </c>
      <c r="D6581" s="72" t="s">
        <v>714</v>
      </c>
      <c r="E6581" s="72" t="s">
        <v>10118</v>
      </c>
      <c r="F6581" s="72" t="s">
        <v>9983</v>
      </c>
      <c r="G6581" s="116">
        <v>17172</v>
      </c>
      <c r="H6581" s="73">
        <v>506.87</v>
      </c>
      <c r="I6581" s="70">
        <v>33.878509282459</v>
      </c>
      <c r="J6581" s="74">
        <v>17886</v>
      </c>
      <c r="K6581" s="73">
        <v>507.68</v>
      </c>
      <c r="L6581" s="75">
        <v>35.230854081311101</v>
      </c>
    </row>
    <row r="6582" spans="2:12" x14ac:dyDescent="0.2">
      <c r="B6582" s="71" t="s">
        <v>5300</v>
      </c>
      <c r="C6582" s="72" t="s">
        <v>5299</v>
      </c>
      <c r="D6582" s="72" t="s">
        <v>715</v>
      </c>
      <c r="E6582" s="72" t="s">
        <v>10118</v>
      </c>
      <c r="F6582" s="72" t="s">
        <v>9983</v>
      </c>
      <c r="G6582" s="116">
        <v>30000</v>
      </c>
      <c r="H6582" s="73">
        <v>395.47</v>
      </c>
      <c r="I6582" s="70">
        <v>75.8591043568412</v>
      </c>
      <c r="J6582" s="74">
        <v>31000</v>
      </c>
      <c r="K6582" s="73">
        <v>402.98</v>
      </c>
      <c r="L6582" s="75">
        <v>76.9268946349695</v>
      </c>
    </row>
    <row r="6583" spans="2:12" x14ac:dyDescent="0.2">
      <c r="B6583" s="71" t="s">
        <v>5300</v>
      </c>
      <c r="C6583" s="72" t="s">
        <v>5299</v>
      </c>
      <c r="D6583" s="72" t="s">
        <v>716</v>
      </c>
      <c r="E6583" s="72" t="s">
        <v>10118</v>
      </c>
      <c r="F6583" s="72" t="s">
        <v>9983</v>
      </c>
      <c r="G6583" s="116">
        <v>7800</v>
      </c>
      <c r="H6583" s="73">
        <v>161.85</v>
      </c>
      <c r="I6583" s="70">
        <v>48.192771084337402</v>
      </c>
      <c r="J6583" s="74">
        <v>7000</v>
      </c>
      <c r="K6583" s="73">
        <v>162.37</v>
      </c>
      <c r="L6583" s="75">
        <v>43.111412206688399</v>
      </c>
    </row>
    <row r="6584" spans="2:12" x14ac:dyDescent="0.2">
      <c r="B6584" s="71" t="s">
        <v>5300</v>
      </c>
      <c r="C6584" s="72" t="s">
        <v>5299</v>
      </c>
      <c r="D6584" s="72" t="s">
        <v>717</v>
      </c>
      <c r="E6584" s="72" t="s">
        <v>10118</v>
      </c>
      <c r="F6584" s="72" t="s">
        <v>9983</v>
      </c>
      <c r="G6584" s="116">
        <v>3929</v>
      </c>
      <c r="H6584" s="73">
        <v>107.5</v>
      </c>
      <c r="I6584" s="70">
        <v>36.548837209302299</v>
      </c>
      <c r="J6584" s="74">
        <v>4046</v>
      </c>
      <c r="K6584" s="73">
        <v>107.87</v>
      </c>
      <c r="L6584" s="75">
        <v>37.508111615833897</v>
      </c>
    </row>
    <row r="6585" spans="2:12" x14ac:dyDescent="0.2">
      <c r="B6585" s="71" t="s">
        <v>5300</v>
      </c>
      <c r="C6585" s="72" t="s">
        <v>5299</v>
      </c>
      <c r="D6585" s="72" t="s">
        <v>718</v>
      </c>
      <c r="E6585" s="72" t="s">
        <v>10118</v>
      </c>
      <c r="F6585" s="72" t="s">
        <v>9983</v>
      </c>
      <c r="G6585" s="116">
        <v>3878</v>
      </c>
      <c r="H6585" s="73">
        <v>110.61</v>
      </c>
      <c r="I6585" s="70">
        <v>35.060121146370101</v>
      </c>
      <c r="J6585" s="74">
        <v>3921</v>
      </c>
      <c r="K6585" s="73">
        <v>118.45</v>
      </c>
      <c r="L6585" s="75">
        <v>33.102574926129201</v>
      </c>
    </row>
    <row r="6586" spans="2:12" x14ac:dyDescent="0.2">
      <c r="B6586" s="71" t="s">
        <v>5300</v>
      </c>
      <c r="C6586" s="72" t="s">
        <v>5299</v>
      </c>
      <c r="D6586" s="72" t="s">
        <v>719</v>
      </c>
      <c r="E6586" s="72" t="s">
        <v>10118</v>
      </c>
      <c r="F6586" s="72" t="s">
        <v>9983</v>
      </c>
      <c r="G6586" s="116">
        <v>2210</v>
      </c>
      <c r="H6586" s="73">
        <v>85.43</v>
      </c>
      <c r="I6586" s="70">
        <v>25.869132623200301</v>
      </c>
      <c r="J6586" s="74">
        <v>2400</v>
      </c>
      <c r="K6586" s="73">
        <v>94.07</v>
      </c>
      <c r="L6586" s="75">
        <v>25.512915913681301</v>
      </c>
    </row>
    <row r="6587" spans="2:12" x14ac:dyDescent="0.2">
      <c r="B6587" s="71" t="s">
        <v>5300</v>
      </c>
      <c r="C6587" s="72" t="s">
        <v>5299</v>
      </c>
      <c r="D6587" s="72" t="s">
        <v>9263</v>
      </c>
      <c r="E6587" s="72" t="s">
        <v>10118</v>
      </c>
      <c r="F6587" s="72" t="s">
        <v>9990</v>
      </c>
      <c r="G6587" s="116">
        <v>0</v>
      </c>
      <c r="H6587" s="73">
        <v>68.41</v>
      </c>
      <c r="I6587" s="70">
        <v>0</v>
      </c>
      <c r="J6587" s="74">
        <v>0</v>
      </c>
      <c r="K6587" s="73">
        <v>67.94</v>
      </c>
      <c r="L6587" s="75">
        <v>0</v>
      </c>
    </row>
    <row r="6588" spans="2:12" x14ac:dyDescent="0.2">
      <c r="B6588" s="71" t="s">
        <v>5300</v>
      </c>
      <c r="C6588" s="72" t="s">
        <v>5299</v>
      </c>
      <c r="D6588" s="72" t="s">
        <v>720</v>
      </c>
      <c r="E6588" s="72" t="s">
        <v>10118</v>
      </c>
      <c r="F6588" s="72" t="s">
        <v>9983</v>
      </c>
      <c r="G6588" s="116">
        <v>12360</v>
      </c>
      <c r="H6588" s="73">
        <v>343.74</v>
      </c>
      <c r="I6588" s="70">
        <v>35.957409670099501</v>
      </c>
      <c r="J6588" s="74">
        <v>12375</v>
      </c>
      <c r="K6588" s="73">
        <v>344.29</v>
      </c>
      <c r="L6588" s="75">
        <v>35.943535972581302</v>
      </c>
    </row>
    <row r="6589" spans="2:12" x14ac:dyDescent="0.2">
      <c r="B6589" s="71" t="s">
        <v>5300</v>
      </c>
      <c r="C6589" s="72" t="s">
        <v>5299</v>
      </c>
      <c r="D6589" s="72" t="s">
        <v>7113</v>
      </c>
      <c r="E6589" s="72" t="s">
        <v>10118</v>
      </c>
      <c r="F6589" s="72" t="s">
        <v>9983</v>
      </c>
      <c r="G6589" s="116">
        <v>2700</v>
      </c>
      <c r="H6589" s="73">
        <v>114.58</v>
      </c>
      <c r="I6589" s="70">
        <v>23.564321871181701</v>
      </c>
      <c r="J6589" s="74">
        <v>2900</v>
      </c>
      <c r="K6589" s="73">
        <v>113.09</v>
      </c>
      <c r="L6589" s="75">
        <v>25.643292952515701</v>
      </c>
    </row>
    <row r="6590" spans="2:12" x14ac:dyDescent="0.2">
      <c r="B6590" s="71" t="s">
        <v>5300</v>
      </c>
      <c r="C6590" s="72" t="s">
        <v>5299</v>
      </c>
      <c r="D6590" s="72" t="s">
        <v>4848</v>
      </c>
      <c r="E6590" s="72" t="s">
        <v>10118</v>
      </c>
      <c r="F6590" s="72" t="s">
        <v>9983</v>
      </c>
      <c r="G6590" s="116">
        <v>14777</v>
      </c>
      <c r="H6590" s="73">
        <v>526.84</v>
      </c>
      <c r="I6590" s="70">
        <v>28.0483638296257</v>
      </c>
      <c r="J6590" s="74">
        <v>16231</v>
      </c>
      <c r="K6590" s="73">
        <v>534.21</v>
      </c>
      <c r="L6590" s="75">
        <v>30.3831826435297</v>
      </c>
    </row>
    <row r="6591" spans="2:12" x14ac:dyDescent="0.2">
      <c r="B6591" s="71" t="s">
        <v>5300</v>
      </c>
      <c r="C6591" s="72" t="s">
        <v>5299</v>
      </c>
      <c r="D6591" s="72" t="s">
        <v>4849</v>
      </c>
      <c r="E6591" s="72" t="s">
        <v>10118</v>
      </c>
      <c r="F6591" s="72" t="s">
        <v>9983</v>
      </c>
      <c r="G6591" s="116">
        <v>10276</v>
      </c>
      <c r="H6591" s="73">
        <v>250</v>
      </c>
      <c r="I6591" s="70">
        <v>41.103999999999999</v>
      </c>
      <c r="J6591" s="74">
        <v>10790</v>
      </c>
      <c r="K6591" s="73">
        <v>252.66</v>
      </c>
      <c r="L6591" s="75">
        <v>42.705612285284602</v>
      </c>
    </row>
    <row r="6592" spans="2:12" x14ac:dyDescent="0.2">
      <c r="B6592" s="71" t="s">
        <v>5300</v>
      </c>
      <c r="C6592" s="72" t="s">
        <v>5299</v>
      </c>
      <c r="D6592" s="72" t="s">
        <v>9264</v>
      </c>
      <c r="E6592" s="72" t="s">
        <v>10118</v>
      </c>
      <c r="F6592" s="72" t="s">
        <v>9990</v>
      </c>
      <c r="G6592" s="116">
        <v>0</v>
      </c>
      <c r="H6592" s="73">
        <v>104.54</v>
      </c>
      <c r="I6592" s="70">
        <v>0</v>
      </c>
      <c r="J6592" s="74">
        <v>0</v>
      </c>
      <c r="K6592" s="73">
        <v>106.38</v>
      </c>
      <c r="L6592" s="75">
        <v>0</v>
      </c>
    </row>
    <row r="6593" spans="2:12" x14ac:dyDescent="0.2">
      <c r="B6593" s="71" t="s">
        <v>5300</v>
      </c>
      <c r="C6593" s="72" t="s">
        <v>5299</v>
      </c>
      <c r="D6593" s="72" t="s">
        <v>4850</v>
      </c>
      <c r="E6593" s="72" t="s">
        <v>10118</v>
      </c>
      <c r="F6593" s="72" t="s">
        <v>9983</v>
      </c>
      <c r="G6593" s="116">
        <v>47160</v>
      </c>
      <c r="H6593" s="73">
        <v>525.05999999999995</v>
      </c>
      <c r="I6593" s="70">
        <v>89.818306479259505</v>
      </c>
      <c r="J6593" s="74">
        <v>46996</v>
      </c>
      <c r="K6593" s="73">
        <v>528.52</v>
      </c>
      <c r="L6593" s="75">
        <v>88.920003027321599</v>
      </c>
    </row>
    <row r="6594" spans="2:12" x14ac:dyDescent="0.2">
      <c r="B6594" s="71" t="s">
        <v>5300</v>
      </c>
      <c r="C6594" s="72" t="s">
        <v>5299</v>
      </c>
      <c r="D6594" s="72" t="s">
        <v>2085</v>
      </c>
      <c r="E6594" s="72" t="s">
        <v>10118</v>
      </c>
      <c r="F6594" s="72" t="s">
        <v>9983</v>
      </c>
      <c r="G6594" s="116">
        <v>103500</v>
      </c>
      <c r="H6594" s="73">
        <v>2702.13</v>
      </c>
      <c r="I6594" s="70">
        <v>38.303116430371603</v>
      </c>
      <c r="J6594" s="74">
        <v>108000</v>
      </c>
      <c r="K6594" s="73">
        <v>2770.24</v>
      </c>
      <c r="L6594" s="75">
        <v>38.985791844749897</v>
      </c>
    </row>
    <row r="6595" spans="2:12" x14ac:dyDescent="0.2">
      <c r="B6595" s="71" t="s">
        <v>5300</v>
      </c>
      <c r="C6595" s="72" t="s">
        <v>5299</v>
      </c>
      <c r="D6595" s="72" t="s">
        <v>2086</v>
      </c>
      <c r="E6595" s="72" t="s">
        <v>10118</v>
      </c>
      <c r="F6595" s="72" t="s">
        <v>9983</v>
      </c>
      <c r="G6595" s="116">
        <v>8675</v>
      </c>
      <c r="H6595" s="73">
        <v>236.63</v>
      </c>
      <c r="I6595" s="70">
        <v>36.660609390187197</v>
      </c>
      <c r="J6595" s="74">
        <v>8700</v>
      </c>
      <c r="K6595" s="73">
        <v>242.02</v>
      </c>
      <c r="L6595" s="75">
        <v>35.947442360135497</v>
      </c>
    </row>
    <row r="6596" spans="2:12" x14ac:dyDescent="0.2">
      <c r="B6596" s="71" t="s">
        <v>5300</v>
      </c>
      <c r="C6596" s="72" t="s">
        <v>5299</v>
      </c>
      <c r="D6596" s="72" t="s">
        <v>2087</v>
      </c>
      <c r="E6596" s="72" t="s">
        <v>10118</v>
      </c>
      <c r="F6596" s="72" t="s">
        <v>9983</v>
      </c>
      <c r="G6596" s="116">
        <v>16672</v>
      </c>
      <c r="H6596" s="73">
        <v>297.56</v>
      </c>
      <c r="I6596" s="70">
        <v>56.029036160774297</v>
      </c>
      <c r="J6596" s="74">
        <v>16586</v>
      </c>
      <c r="K6596" s="73">
        <v>298.2</v>
      </c>
      <c r="L6596" s="75">
        <v>55.620389000670698</v>
      </c>
    </row>
    <row r="6597" spans="2:12" x14ac:dyDescent="0.2">
      <c r="B6597" s="71" t="s">
        <v>5300</v>
      </c>
      <c r="C6597" s="72" t="s">
        <v>5299</v>
      </c>
      <c r="D6597" s="72" t="s">
        <v>2088</v>
      </c>
      <c r="E6597" s="72" t="s">
        <v>10118</v>
      </c>
      <c r="F6597" s="72" t="s">
        <v>9983</v>
      </c>
      <c r="G6597" s="116">
        <v>7649</v>
      </c>
      <c r="H6597" s="73">
        <v>152.72999999999999</v>
      </c>
      <c r="I6597" s="70">
        <v>50.0818437765992</v>
      </c>
      <c r="J6597" s="74">
        <v>7649</v>
      </c>
      <c r="K6597" s="73">
        <v>159.88</v>
      </c>
      <c r="L6597" s="75">
        <v>47.842131598698998</v>
      </c>
    </row>
    <row r="6598" spans="2:12" x14ac:dyDescent="0.2">
      <c r="B6598" s="71" t="s">
        <v>5300</v>
      </c>
      <c r="C6598" s="72" t="s">
        <v>5299</v>
      </c>
      <c r="D6598" s="72" t="s">
        <v>2089</v>
      </c>
      <c r="E6598" s="72" t="s">
        <v>10118</v>
      </c>
      <c r="F6598" s="72" t="s">
        <v>9983</v>
      </c>
      <c r="G6598" s="116">
        <v>17750</v>
      </c>
      <c r="H6598" s="73">
        <v>368.21</v>
      </c>
      <c r="I6598" s="70">
        <v>48.206186686945003</v>
      </c>
      <c r="J6598" s="74">
        <v>17750</v>
      </c>
      <c r="K6598" s="73">
        <v>394.13</v>
      </c>
      <c r="L6598" s="75">
        <v>45.035901859792503</v>
      </c>
    </row>
    <row r="6599" spans="2:12" x14ac:dyDescent="0.2">
      <c r="B6599" s="71" t="s">
        <v>5300</v>
      </c>
      <c r="C6599" s="72" t="s">
        <v>5299</v>
      </c>
      <c r="D6599" s="72" t="s">
        <v>2090</v>
      </c>
      <c r="E6599" s="72" t="s">
        <v>10118</v>
      </c>
      <c r="F6599" s="72" t="s">
        <v>9983</v>
      </c>
      <c r="G6599" s="116">
        <v>32000</v>
      </c>
      <c r="H6599" s="73">
        <v>671.93</v>
      </c>
      <c r="I6599" s="70">
        <v>47.624008453261503</v>
      </c>
      <c r="J6599" s="74">
        <v>32000</v>
      </c>
      <c r="K6599" s="73">
        <v>682.84</v>
      </c>
      <c r="L6599" s="75">
        <v>46.863101165719598</v>
      </c>
    </row>
    <row r="6600" spans="2:12" x14ac:dyDescent="0.2">
      <c r="B6600" s="71" t="s">
        <v>5300</v>
      </c>
      <c r="C6600" s="72" t="s">
        <v>5299</v>
      </c>
      <c r="D6600" s="72" t="s">
        <v>1217</v>
      </c>
      <c r="E6600" s="72" t="s">
        <v>10118</v>
      </c>
      <c r="F6600" s="72" t="s">
        <v>9983</v>
      </c>
      <c r="G6600" s="116">
        <v>7500</v>
      </c>
      <c r="H6600" s="73">
        <v>186.22</v>
      </c>
      <c r="I6600" s="70">
        <v>40.274943615078897</v>
      </c>
      <c r="J6600" s="74">
        <v>7500</v>
      </c>
      <c r="K6600" s="73">
        <v>187.66</v>
      </c>
      <c r="L6600" s="75">
        <v>39.965895768943803</v>
      </c>
    </row>
    <row r="6601" spans="2:12" x14ac:dyDescent="0.2">
      <c r="B6601" s="71" t="s">
        <v>5300</v>
      </c>
      <c r="C6601" s="72" t="s">
        <v>5299</v>
      </c>
      <c r="D6601" s="72" t="s">
        <v>2091</v>
      </c>
      <c r="E6601" s="72" t="s">
        <v>10118</v>
      </c>
      <c r="F6601" s="72" t="s">
        <v>9983</v>
      </c>
      <c r="G6601" s="116">
        <v>10430</v>
      </c>
      <c r="H6601" s="73">
        <v>462.05</v>
      </c>
      <c r="I6601" s="70">
        <v>22.5733145763446</v>
      </c>
      <c r="J6601" s="74">
        <v>10639</v>
      </c>
      <c r="K6601" s="73">
        <v>468.35</v>
      </c>
      <c r="L6601" s="75">
        <v>22.715917583004199</v>
      </c>
    </row>
    <row r="6602" spans="2:12" x14ac:dyDescent="0.2">
      <c r="B6602" s="71" t="s">
        <v>5300</v>
      </c>
      <c r="C6602" s="72" t="s">
        <v>5299</v>
      </c>
      <c r="D6602" s="72" t="s">
        <v>2092</v>
      </c>
      <c r="E6602" s="72" t="s">
        <v>10118</v>
      </c>
      <c r="F6602" s="72" t="s">
        <v>9983</v>
      </c>
      <c r="G6602" s="116">
        <v>8160</v>
      </c>
      <c r="H6602" s="73">
        <v>424.72</v>
      </c>
      <c r="I6602" s="70">
        <v>19.2126577509889</v>
      </c>
      <c r="J6602" s="74">
        <v>8323</v>
      </c>
      <c r="K6602" s="73">
        <v>434.32</v>
      </c>
      <c r="L6602" s="75">
        <v>19.163289740283702</v>
      </c>
    </row>
    <row r="6603" spans="2:12" x14ac:dyDescent="0.2">
      <c r="B6603" s="71" t="s">
        <v>5300</v>
      </c>
      <c r="C6603" s="72" t="s">
        <v>5299</v>
      </c>
      <c r="D6603" s="72" t="s">
        <v>2093</v>
      </c>
      <c r="E6603" s="72" t="s">
        <v>10118</v>
      </c>
      <c r="F6603" s="72" t="s">
        <v>9983</v>
      </c>
      <c r="G6603" s="116">
        <v>3565</v>
      </c>
      <c r="H6603" s="73">
        <v>167.87</v>
      </c>
      <c r="I6603" s="70">
        <v>21.2366712336927</v>
      </c>
      <c r="J6603" s="74">
        <v>3574</v>
      </c>
      <c r="K6603" s="73">
        <v>170.06</v>
      </c>
      <c r="L6603" s="75">
        <v>21.016111960484501</v>
      </c>
    </row>
    <row r="6604" spans="2:12" x14ac:dyDescent="0.2">
      <c r="B6604" s="71" t="s">
        <v>5300</v>
      </c>
      <c r="C6604" s="72" t="s">
        <v>5299</v>
      </c>
      <c r="D6604" s="72" t="s">
        <v>2094</v>
      </c>
      <c r="E6604" s="72" t="s">
        <v>10118</v>
      </c>
      <c r="F6604" s="72" t="s">
        <v>9983</v>
      </c>
      <c r="G6604" s="116">
        <v>700</v>
      </c>
      <c r="H6604" s="73">
        <v>63.93</v>
      </c>
      <c r="I6604" s="70">
        <v>10.9494759893634</v>
      </c>
      <c r="J6604" s="74">
        <v>700</v>
      </c>
      <c r="K6604" s="73">
        <v>66.23</v>
      </c>
      <c r="L6604" s="75">
        <v>10.5692284463234</v>
      </c>
    </row>
    <row r="6605" spans="2:12" x14ac:dyDescent="0.2">
      <c r="B6605" s="71" t="s">
        <v>5300</v>
      </c>
      <c r="C6605" s="72" t="s">
        <v>5299</v>
      </c>
      <c r="D6605" s="72" t="s">
        <v>2095</v>
      </c>
      <c r="E6605" s="72" t="s">
        <v>10118</v>
      </c>
      <c r="F6605" s="72" t="s">
        <v>9983</v>
      </c>
      <c r="G6605" s="116">
        <v>2400</v>
      </c>
      <c r="H6605" s="73">
        <v>65.819999999999993</v>
      </c>
      <c r="I6605" s="70">
        <v>36.463081130355498</v>
      </c>
      <c r="J6605" s="74">
        <v>2600</v>
      </c>
      <c r="K6605" s="73">
        <v>66.67</v>
      </c>
      <c r="L6605" s="75">
        <v>38.998050097495103</v>
      </c>
    </row>
    <row r="6606" spans="2:12" x14ac:dyDescent="0.2">
      <c r="B6606" s="71" t="s">
        <v>5300</v>
      </c>
      <c r="C6606" s="72" t="s">
        <v>5299</v>
      </c>
      <c r="D6606" s="72" t="s">
        <v>2096</v>
      </c>
      <c r="E6606" s="72" t="s">
        <v>10118</v>
      </c>
      <c r="F6606" s="72" t="s">
        <v>9983</v>
      </c>
      <c r="G6606" s="116">
        <v>5101</v>
      </c>
      <c r="H6606" s="73">
        <v>288.54000000000002</v>
      </c>
      <c r="I6606" s="70">
        <v>17.678658071671201</v>
      </c>
      <c r="J6606" s="74">
        <v>5076</v>
      </c>
      <c r="K6606" s="73">
        <v>289.02</v>
      </c>
      <c r="L6606" s="75">
        <v>17.562798422254499</v>
      </c>
    </row>
    <row r="6607" spans="2:12" x14ac:dyDescent="0.2">
      <c r="B6607" s="71" t="s">
        <v>5300</v>
      </c>
      <c r="C6607" s="72" t="s">
        <v>5299</v>
      </c>
      <c r="D6607" s="72" t="s">
        <v>2097</v>
      </c>
      <c r="E6607" s="72" t="s">
        <v>10118</v>
      </c>
      <c r="F6607" s="72" t="s">
        <v>9983</v>
      </c>
      <c r="G6607" s="116">
        <v>61994</v>
      </c>
      <c r="H6607" s="73">
        <v>1406.08</v>
      </c>
      <c r="I6607" s="70">
        <v>44.089952207555797</v>
      </c>
      <c r="J6607" s="74">
        <v>61994</v>
      </c>
      <c r="K6607" s="73">
        <v>1416.87</v>
      </c>
      <c r="L6607" s="75">
        <v>43.754190574999797</v>
      </c>
    </row>
    <row r="6608" spans="2:12" x14ac:dyDescent="0.2">
      <c r="B6608" s="71" t="s">
        <v>5300</v>
      </c>
      <c r="C6608" s="72" t="s">
        <v>5299</v>
      </c>
      <c r="D6608" s="72" t="s">
        <v>2098</v>
      </c>
      <c r="E6608" s="72" t="s">
        <v>10118</v>
      </c>
      <c r="F6608" s="72" t="s">
        <v>9983</v>
      </c>
      <c r="G6608" s="116">
        <v>45750</v>
      </c>
      <c r="H6608" s="73">
        <v>1205.6099999999999</v>
      </c>
      <c r="I6608" s="70">
        <v>37.947594993405801</v>
      </c>
      <c r="J6608" s="74">
        <v>57608</v>
      </c>
      <c r="K6608" s="73">
        <v>1230.32</v>
      </c>
      <c r="L6608" s="75">
        <v>46.8235906105729</v>
      </c>
    </row>
    <row r="6609" spans="2:12" x14ac:dyDescent="0.2">
      <c r="B6609" s="71" t="s">
        <v>5300</v>
      </c>
      <c r="C6609" s="72" t="s">
        <v>5299</v>
      </c>
      <c r="D6609" s="72" t="s">
        <v>2099</v>
      </c>
      <c r="E6609" s="72" t="s">
        <v>10118</v>
      </c>
      <c r="F6609" s="72" t="s">
        <v>9983</v>
      </c>
      <c r="G6609" s="116">
        <v>23500</v>
      </c>
      <c r="H6609" s="73">
        <v>450.97</v>
      </c>
      <c r="I6609" s="70">
        <v>52.109896445439801</v>
      </c>
      <c r="J6609" s="74">
        <v>22500</v>
      </c>
      <c r="K6609" s="73">
        <v>455.73</v>
      </c>
      <c r="L6609" s="75">
        <v>49.371338292410002</v>
      </c>
    </row>
    <row r="6610" spans="2:12" x14ac:dyDescent="0.2">
      <c r="B6610" s="71" t="s">
        <v>5300</v>
      </c>
      <c r="C6610" s="72" t="s">
        <v>5299</v>
      </c>
      <c r="D6610" s="72" t="s">
        <v>2100</v>
      </c>
      <c r="E6610" s="72" t="s">
        <v>10118</v>
      </c>
      <c r="F6610" s="72" t="s">
        <v>9983</v>
      </c>
      <c r="G6610" s="116">
        <v>13942</v>
      </c>
      <c r="H6610" s="73">
        <v>593.27</v>
      </c>
      <c r="I6610" s="70">
        <v>23.500261263842798</v>
      </c>
      <c r="J6610" s="74">
        <v>15014</v>
      </c>
      <c r="K6610" s="73">
        <v>600.57000000000005</v>
      </c>
      <c r="L6610" s="75">
        <v>24.999583728790999</v>
      </c>
    </row>
    <row r="6611" spans="2:12" x14ac:dyDescent="0.2">
      <c r="B6611" s="71" t="s">
        <v>5300</v>
      </c>
      <c r="C6611" s="72" t="s">
        <v>5299</v>
      </c>
      <c r="D6611" s="72" t="s">
        <v>2101</v>
      </c>
      <c r="E6611" s="72" t="s">
        <v>10118</v>
      </c>
      <c r="F6611" s="72" t="s">
        <v>9983</v>
      </c>
      <c r="G6611" s="116">
        <v>33280</v>
      </c>
      <c r="H6611" s="73">
        <v>668.62</v>
      </c>
      <c r="I6611" s="70">
        <v>49.7741617062008</v>
      </c>
      <c r="J6611" s="74">
        <v>33532</v>
      </c>
      <c r="K6611" s="73">
        <v>666.86</v>
      </c>
      <c r="L6611" s="75">
        <v>50.283417808835402</v>
      </c>
    </row>
    <row r="6612" spans="2:12" x14ac:dyDescent="0.2">
      <c r="B6612" s="71" t="s">
        <v>5302</v>
      </c>
      <c r="C6612" s="72" t="s">
        <v>5301</v>
      </c>
      <c r="D6612" s="72" t="s">
        <v>2102</v>
      </c>
      <c r="E6612" s="72" t="s">
        <v>10119</v>
      </c>
      <c r="F6612" s="72" t="s">
        <v>9983</v>
      </c>
      <c r="G6612" s="116">
        <v>90000</v>
      </c>
      <c r="H6612" s="73">
        <v>1972.2</v>
      </c>
      <c r="I6612" s="70">
        <v>45.634317006388798</v>
      </c>
      <c r="J6612" s="74">
        <v>105000</v>
      </c>
      <c r="K6612" s="73">
        <v>1961.3</v>
      </c>
      <c r="L6612" s="75">
        <v>53.535920053026103</v>
      </c>
    </row>
    <row r="6613" spans="2:12" x14ac:dyDescent="0.2">
      <c r="B6613" s="71" t="s">
        <v>5302</v>
      </c>
      <c r="C6613" s="72" t="s">
        <v>5301</v>
      </c>
      <c r="D6613" s="72" t="s">
        <v>2103</v>
      </c>
      <c r="E6613" s="72" t="s">
        <v>10119</v>
      </c>
      <c r="F6613" s="72" t="s">
        <v>9983</v>
      </c>
      <c r="G6613" s="116">
        <v>55000</v>
      </c>
      <c r="H6613" s="73">
        <v>8877.6</v>
      </c>
      <c r="I6613" s="70">
        <v>6.1953681175092399</v>
      </c>
      <c r="J6613" s="74">
        <v>56100</v>
      </c>
      <c r="K6613" s="73">
        <v>8907.7000000000007</v>
      </c>
      <c r="L6613" s="75">
        <v>6.29792202251984</v>
      </c>
    </row>
    <row r="6614" spans="2:12" x14ac:dyDescent="0.2">
      <c r="B6614" s="71" t="s">
        <v>5302</v>
      </c>
      <c r="C6614" s="72" t="s">
        <v>5301</v>
      </c>
      <c r="D6614" s="72" t="s">
        <v>2104</v>
      </c>
      <c r="E6614" s="72" t="s">
        <v>10119</v>
      </c>
      <c r="F6614" s="72" t="s">
        <v>9983</v>
      </c>
      <c r="G6614" s="116">
        <v>4240</v>
      </c>
      <c r="H6614" s="73">
        <v>839.4</v>
      </c>
      <c r="I6614" s="70">
        <v>5.0512270669525901</v>
      </c>
      <c r="J6614" s="74">
        <v>4544</v>
      </c>
      <c r="K6614" s="73">
        <v>837.3</v>
      </c>
      <c r="L6614" s="75">
        <v>5.42696763406187</v>
      </c>
    </row>
    <row r="6615" spans="2:12" x14ac:dyDescent="0.2">
      <c r="B6615" s="71" t="s">
        <v>5302</v>
      </c>
      <c r="C6615" s="72" t="s">
        <v>5301</v>
      </c>
      <c r="D6615" s="72" t="s">
        <v>2105</v>
      </c>
      <c r="E6615" s="72" t="s">
        <v>10119</v>
      </c>
      <c r="F6615" s="72" t="s">
        <v>9983</v>
      </c>
      <c r="G6615" s="116">
        <v>1750</v>
      </c>
      <c r="H6615" s="73">
        <v>157.80000000000001</v>
      </c>
      <c r="I6615" s="70">
        <v>11.089987325728799</v>
      </c>
      <c r="J6615" s="74">
        <v>1487</v>
      </c>
      <c r="K6615" s="73">
        <v>157.19999999999999</v>
      </c>
      <c r="L6615" s="75">
        <v>9.4592875318066199</v>
      </c>
    </row>
    <row r="6616" spans="2:12" x14ac:dyDescent="0.2">
      <c r="B6616" s="71" t="s">
        <v>5302</v>
      </c>
      <c r="C6616" s="72" t="s">
        <v>5301</v>
      </c>
      <c r="D6616" s="72" t="s">
        <v>2106</v>
      </c>
      <c r="E6616" s="72" t="s">
        <v>10119</v>
      </c>
      <c r="F6616" s="72" t="s">
        <v>9983</v>
      </c>
      <c r="G6616" s="116">
        <v>2500</v>
      </c>
      <c r="H6616" s="73">
        <v>261.8</v>
      </c>
      <c r="I6616" s="70">
        <v>9.5492742551566092</v>
      </c>
      <c r="J6616" s="74">
        <v>2500</v>
      </c>
      <c r="K6616" s="73">
        <v>261.2</v>
      </c>
      <c r="L6616" s="75">
        <v>9.5712098009188402</v>
      </c>
    </row>
    <row r="6617" spans="2:12" x14ac:dyDescent="0.2">
      <c r="B6617" s="71" t="s">
        <v>5302</v>
      </c>
      <c r="C6617" s="72" t="s">
        <v>5301</v>
      </c>
      <c r="D6617" s="72" t="s">
        <v>2107</v>
      </c>
      <c r="E6617" s="72" t="s">
        <v>10119</v>
      </c>
      <c r="F6617" s="72" t="s">
        <v>9983</v>
      </c>
      <c r="G6617" s="116">
        <v>129903</v>
      </c>
      <c r="H6617" s="73">
        <v>1976.8</v>
      </c>
      <c r="I6617" s="70">
        <v>65.713779846216099</v>
      </c>
      <c r="J6617" s="74">
        <v>131174</v>
      </c>
      <c r="K6617" s="73">
        <v>1996.3</v>
      </c>
      <c r="L6617" s="75">
        <v>65.708560837549499</v>
      </c>
    </row>
    <row r="6618" spans="2:12" x14ac:dyDescent="0.2">
      <c r="B6618" s="71" t="s">
        <v>5302</v>
      </c>
      <c r="C6618" s="72" t="s">
        <v>5301</v>
      </c>
      <c r="D6618" s="72" t="s">
        <v>2108</v>
      </c>
      <c r="E6618" s="72" t="s">
        <v>10119</v>
      </c>
      <c r="F6618" s="72" t="s">
        <v>9983</v>
      </c>
      <c r="G6618" s="116">
        <v>562891</v>
      </c>
      <c r="H6618" s="73">
        <v>6335.3</v>
      </c>
      <c r="I6618" s="70">
        <v>88.849936072482706</v>
      </c>
      <c r="J6618" s="74">
        <v>566124</v>
      </c>
      <c r="K6618" s="73">
        <v>6371.7</v>
      </c>
      <c r="L6618" s="75">
        <v>88.849757521540596</v>
      </c>
    </row>
    <row r="6619" spans="2:12" x14ac:dyDescent="0.2">
      <c r="B6619" s="71" t="s">
        <v>5302</v>
      </c>
      <c r="C6619" s="72" t="s">
        <v>5301</v>
      </c>
      <c r="D6619" s="72" t="s">
        <v>2109</v>
      </c>
      <c r="E6619" s="72" t="s">
        <v>10119</v>
      </c>
      <c r="F6619" s="72" t="s">
        <v>9983</v>
      </c>
      <c r="G6619" s="116">
        <v>18000</v>
      </c>
      <c r="H6619" s="73">
        <v>954</v>
      </c>
      <c r="I6619" s="70">
        <v>18.867924528301899</v>
      </c>
      <c r="J6619" s="74">
        <v>20000</v>
      </c>
      <c r="K6619" s="73">
        <v>955.6</v>
      </c>
      <c r="L6619" s="75">
        <v>20.9292591042277</v>
      </c>
    </row>
    <row r="6620" spans="2:12" x14ac:dyDescent="0.2">
      <c r="B6620" s="71" t="s">
        <v>5302</v>
      </c>
      <c r="C6620" s="72" t="s">
        <v>5301</v>
      </c>
      <c r="D6620" s="72" t="s">
        <v>5301</v>
      </c>
      <c r="E6620" s="72" t="s">
        <v>10119</v>
      </c>
      <c r="F6620" s="72" t="s">
        <v>9983</v>
      </c>
      <c r="G6620" s="116">
        <v>2779</v>
      </c>
      <c r="H6620" s="73">
        <v>228.7</v>
      </c>
      <c r="I6620" s="70">
        <v>12.1512898994316</v>
      </c>
      <c r="J6620" s="74">
        <v>2798</v>
      </c>
      <c r="K6620" s="73">
        <v>225.2</v>
      </c>
      <c r="L6620" s="75">
        <v>12.4245115452931</v>
      </c>
    </row>
    <row r="6621" spans="2:12" x14ac:dyDescent="0.2">
      <c r="B6621" s="71" t="s">
        <v>5302</v>
      </c>
      <c r="C6621" s="72" t="s">
        <v>5301</v>
      </c>
      <c r="D6621" s="72" t="s">
        <v>6832</v>
      </c>
      <c r="E6621" s="72" t="s">
        <v>10119</v>
      </c>
      <c r="F6621" s="72" t="s">
        <v>9983</v>
      </c>
      <c r="G6621" s="116">
        <v>4500</v>
      </c>
      <c r="H6621" s="73">
        <v>735.8</v>
      </c>
      <c r="I6621" s="70">
        <v>6.1157923348736096</v>
      </c>
      <c r="J6621" s="74">
        <v>4500</v>
      </c>
      <c r="K6621" s="73">
        <v>742.3</v>
      </c>
      <c r="L6621" s="75">
        <v>6.0622389869325097</v>
      </c>
    </row>
    <row r="6622" spans="2:12" x14ac:dyDescent="0.2">
      <c r="B6622" s="71" t="s">
        <v>5304</v>
      </c>
      <c r="C6622" s="72" t="s">
        <v>5303</v>
      </c>
      <c r="D6622" s="72" t="s">
        <v>9265</v>
      </c>
      <c r="E6622" s="72" t="s">
        <v>10118</v>
      </c>
      <c r="F6622" s="72" t="s">
        <v>9980</v>
      </c>
      <c r="G6622" s="116">
        <v>0</v>
      </c>
      <c r="H6622" s="73">
        <v>0</v>
      </c>
      <c r="I6622" s="70">
        <v>0</v>
      </c>
      <c r="J6622" s="74">
        <v>0</v>
      </c>
      <c r="K6622" s="73">
        <v>0</v>
      </c>
      <c r="L6622" s="75">
        <v>0</v>
      </c>
    </row>
    <row r="6623" spans="2:12" x14ac:dyDescent="0.2">
      <c r="B6623" s="71" t="s">
        <v>5304</v>
      </c>
      <c r="C6623" s="72" t="s">
        <v>5303</v>
      </c>
      <c r="D6623" s="72" t="s">
        <v>9266</v>
      </c>
      <c r="E6623" s="72" t="s">
        <v>10118</v>
      </c>
      <c r="F6623" s="72" t="s">
        <v>9980</v>
      </c>
      <c r="G6623" s="116">
        <v>8562.7099999999991</v>
      </c>
      <c r="H6623" s="73">
        <v>361.81</v>
      </c>
      <c r="I6623" s="70">
        <v>23.6663165749979</v>
      </c>
      <c r="J6623" s="74">
        <v>10471</v>
      </c>
      <c r="K6623" s="73">
        <v>385.18</v>
      </c>
      <c r="L6623" s="75">
        <v>27.1846928708656</v>
      </c>
    </row>
    <row r="6624" spans="2:12" x14ac:dyDescent="0.2">
      <c r="B6624" s="71" t="s">
        <v>5304</v>
      </c>
      <c r="C6624" s="72" t="s">
        <v>5303</v>
      </c>
      <c r="D6624" s="72" t="s">
        <v>2110</v>
      </c>
      <c r="E6624" s="72" t="s">
        <v>10118</v>
      </c>
      <c r="F6624" s="72" t="s">
        <v>9983</v>
      </c>
      <c r="G6624" s="116">
        <v>1670.05</v>
      </c>
      <c r="H6624" s="73">
        <v>84.8</v>
      </c>
      <c r="I6624" s="70">
        <v>19.693985849056599</v>
      </c>
      <c r="J6624" s="74">
        <v>2500</v>
      </c>
      <c r="K6624" s="73">
        <v>88.43</v>
      </c>
      <c r="L6624" s="75">
        <v>28.2709487730408</v>
      </c>
    </row>
    <row r="6625" spans="2:12" x14ac:dyDescent="0.2">
      <c r="B6625" s="71" t="s">
        <v>5304</v>
      </c>
      <c r="C6625" s="72" t="s">
        <v>5303</v>
      </c>
      <c r="D6625" s="72" t="s">
        <v>2111</v>
      </c>
      <c r="E6625" s="72" t="s">
        <v>10118</v>
      </c>
      <c r="F6625" s="72" t="s">
        <v>9983</v>
      </c>
      <c r="G6625" s="116">
        <v>4850.2</v>
      </c>
      <c r="H6625" s="73">
        <v>192.92</v>
      </c>
      <c r="I6625" s="70">
        <v>25.140991084387299</v>
      </c>
      <c r="J6625" s="74">
        <v>4909.49</v>
      </c>
      <c r="K6625" s="73">
        <v>166.59</v>
      </c>
      <c r="L6625" s="75">
        <v>29.470496428356999</v>
      </c>
    </row>
    <row r="6626" spans="2:12" x14ac:dyDescent="0.2">
      <c r="B6626" s="71" t="s">
        <v>5304</v>
      </c>
      <c r="C6626" s="72" t="s">
        <v>5303</v>
      </c>
      <c r="D6626" s="72" t="s">
        <v>2112</v>
      </c>
      <c r="E6626" s="72" t="s">
        <v>10118</v>
      </c>
      <c r="F6626" s="72" t="s">
        <v>9983</v>
      </c>
      <c r="G6626" s="116">
        <v>98948.2</v>
      </c>
      <c r="H6626" s="73">
        <v>1453.05</v>
      </c>
      <c r="I6626" s="70">
        <v>68.096899624926905</v>
      </c>
      <c r="J6626" s="74">
        <v>109124</v>
      </c>
      <c r="K6626" s="73">
        <v>1482.87</v>
      </c>
      <c r="L6626" s="75">
        <v>73.589728027406295</v>
      </c>
    </row>
    <row r="6627" spans="2:12" x14ac:dyDescent="0.2">
      <c r="B6627" s="71" t="s">
        <v>5304</v>
      </c>
      <c r="C6627" s="72" t="s">
        <v>5303</v>
      </c>
      <c r="D6627" s="72" t="s">
        <v>2055</v>
      </c>
      <c r="E6627" s="72" t="s">
        <v>10118</v>
      </c>
      <c r="F6627" s="72" t="s">
        <v>9983</v>
      </c>
      <c r="G6627" s="116">
        <v>13612.2</v>
      </c>
      <c r="H6627" s="73">
        <v>266.26</v>
      </c>
      <c r="I6627" s="70">
        <v>51.123713663336602</v>
      </c>
      <c r="J6627" s="74">
        <v>15321.04</v>
      </c>
      <c r="K6627" s="73">
        <v>272.94</v>
      </c>
      <c r="L6627" s="75">
        <v>56.133362643804503</v>
      </c>
    </row>
    <row r="6628" spans="2:12" x14ac:dyDescent="0.2">
      <c r="B6628" s="71" t="s">
        <v>5304</v>
      </c>
      <c r="C6628" s="72" t="s">
        <v>5303</v>
      </c>
      <c r="D6628" s="72" t="s">
        <v>4389</v>
      </c>
      <c r="E6628" s="72" t="s">
        <v>10118</v>
      </c>
      <c r="F6628" s="72" t="s">
        <v>9983</v>
      </c>
      <c r="G6628" s="116">
        <v>18033.38</v>
      </c>
      <c r="H6628" s="73">
        <v>250.98</v>
      </c>
      <c r="I6628" s="70">
        <v>71.851860706032397</v>
      </c>
      <c r="J6628" s="74">
        <v>18230.18</v>
      </c>
      <c r="K6628" s="73">
        <v>253.72</v>
      </c>
      <c r="L6628" s="75">
        <v>71.851568658363504</v>
      </c>
    </row>
    <row r="6629" spans="2:12" x14ac:dyDescent="0.2">
      <c r="B6629" s="71" t="s">
        <v>5304</v>
      </c>
      <c r="C6629" s="72" t="s">
        <v>5303</v>
      </c>
      <c r="D6629" s="72" t="s">
        <v>7194</v>
      </c>
      <c r="E6629" s="72" t="s">
        <v>10118</v>
      </c>
      <c r="F6629" s="72" t="s">
        <v>9983</v>
      </c>
      <c r="G6629" s="116">
        <v>691.28</v>
      </c>
      <c r="H6629" s="73">
        <v>59.84</v>
      </c>
      <c r="I6629" s="70">
        <v>11.5521390374332</v>
      </c>
      <c r="J6629" s="74">
        <v>993.42</v>
      </c>
      <c r="K6629" s="73">
        <v>60.12</v>
      </c>
      <c r="L6629" s="75">
        <v>16.523952095808401</v>
      </c>
    </row>
    <row r="6630" spans="2:12" x14ac:dyDescent="0.2">
      <c r="B6630" s="71" t="s">
        <v>5304</v>
      </c>
      <c r="C6630" s="72" t="s">
        <v>5303</v>
      </c>
      <c r="D6630" s="72" t="s">
        <v>4390</v>
      </c>
      <c r="E6630" s="72" t="s">
        <v>10118</v>
      </c>
      <c r="F6630" s="72" t="s">
        <v>9983</v>
      </c>
      <c r="G6630" s="116">
        <v>5600</v>
      </c>
      <c r="H6630" s="73">
        <v>167.33</v>
      </c>
      <c r="I6630" s="70">
        <v>33.466802127532397</v>
      </c>
      <c r="J6630" s="74">
        <v>5654.34</v>
      </c>
      <c r="K6630" s="73">
        <v>175.15</v>
      </c>
      <c r="L6630" s="75">
        <v>32.282843277190999</v>
      </c>
    </row>
    <row r="6631" spans="2:12" x14ac:dyDescent="0.2">
      <c r="B6631" s="71" t="s">
        <v>5304</v>
      </c>
      <c r="C6631" s="72" t="s">
        <v>5303</v>
      </c>
      <c r="D6631" s="72" t="s">
        <v>9267</v>
      </c>
      <c r="E6631" s="72" t="s">
        <v>10118</v>
      </c>
      <c r="F6631" s="72" t="s">
        <v>9990</v>
      </c>
      <c r="G6631" s="116">
        <v>0</v>
      </c>
      <c r="H6631" s="73">
        <v>51.13</v>
      </c>
      <c r="I6631" s="70">
        <v>0</v>
      </c>
      <c r="J6631" s="74">
        <v>0</v>
      </c>
      <c r="K6631" s="73">
        <v>54.48</v>
      </c>
      <c r="L6631" s="75">
        <v>0</v>
      </c>
    </row>
    <row r="6632" spans="2:12" x14ac:dyDescent="0.2">
      <c r="B6632" s="71" t="s">
        <v>5304</v>
      </c>
      <c r="C6632" s="72" t="s">
        <v>5303</v>
      </c>
      <c r="D6632" s="72" t="s">
        <v>9268</v>
      </c>
      <c r="E6632" s="72" t="s">
        <v>10118</v>
      </c>
      <c r="F6632" s="72" t="s">
        <v>9980</v>
      </c>
      <c r="G6632" s="116">
        <v>4930.87</v>
      </c>
      <c r="H6632" s="73">
        <v>218.22</v>
      </c>
      <c r="I6632" s="70">
        <v>22.595866556685898</v>
      </c>
      <c r="J6632" s="74">
        <v>4952.1099999999997</v>
      </c>
      <c r="K6632" s="73">
        <v>229.6</v>
      </c>
      <c r="L6632" s="75">
        <v>21.5684233449477</v>
      </c>
    </row>
    <row r="6633" spans="2:12" x14ac:dyDescent="0.2">
      <c r="B6633" s="71" t="s">
        <v>5304</v>
      </c>
      <c r="C6633" s="72" t="s">
        <v>5303</v>
      </c>
      <c r="D6633" s="72" t="s">
        <v>4391</v>
      </c>
      <c r="E6633" s="72" t="s">
        <v>10118</v>
      </c>
      <c r="F6633" s="72" t="s">
        <v>9983</v>
      </c>
      <c r="G6633" s="116">
        <v>56000</v>
      </c>
      <c r="H6633" s="73">
        <v>1847.64</v>
      </c>
      <c r="I6633" s="70">
        <v>30.308934640947399</v>
      </c>
      <c r="J6633" s="74">
        <v>57768.75</v>
      </c>
      <c r="K6633" s="73">
        <v>1848.22</v>
      </c>
      <c r="L6633" s="75">
        <v>31.256425100907901</v>
      </c>
    </row>
    <row r="6634" spans="2:12" x14ac:dyDescent="0.2">
      <c r="B6634" s="71" t="s">
        <v>5304</v>
      </c>
      <c r="C6634" s="72" t="s">
        <v>5303</v>
      </c>
      <c r="D6634" s="72" t="s">
        <v>4392</v>
      </c>
      <c r="E6634" s="72" t="s">
        <v>10118</v>
      </c>
      <c r="F6634" s="72" t="s">
        <v>9983</v>
      </c>
      <c r="G6634" s="116">
        <v>9955.94</v>
      </c>
      <c r="H6634" s="73">
        <v>192.27</v>
      </c>
      <c r="I6634" s="70">
        <v>51.781037083268302</v>
      </c>
      <c r="J6634" s="74">
        <v>11105.5</v>
      </c>
      <c r="K6634" s="73">
        <v>200.76</v>
      </c>
      <c r="L6634" s="75">
        <v>55.317294281729403</v>
      </c>
    </row>
    <row r="6635" spans="2:12" x14ac:dyDescent="0.2">
      <c r="B6635" s="71" t="s">
        <v>5304</v>
      </c>
      <c r="C6635" s="72" t="s">
        <v>5303</v>
      </c>
      <c r="D6635" s="72" t="s">
        <v>4393</v>
      </c>
      <c r="E6635" s="72" t="s">
        <v>10118</v>
      </c>
      <c r="F6635" s="72" t="s">
        <v>9983</v>
      </c>
      <c r="G6635" s="116">
        <v>10050</v>
      </c>
      <c r="H6635" s="73">
        <v>177.79</v>
      </c>
      <c r="I6635" s="70">
        <v>56.527363743742598</v>
      </c>
      <c r="J6635" s="74">
        <v>10668.88</v>
      </c>
      <c r="K6635" s="73">
        <v>183.28</v>
      </c>
      <c r="L6635" s="75">
        <v>58.2108249672632</v>
      </c>
    </row>
    <row r="6636" spans="2:12" x14ac:dyDescent="0.2">
      <c r="B6636" s="71" t="s">
        <v>5304</v>
      </c>
      <c r="C6636" s="72" t="s">
        <v>5303</v>
      </c>
      <c r="D6636" s="72" t="s">
        <v>4394</v>
      </c>
      <c r="E6636" s="72" t="s">
        <v>10118</v>
      </c>
      <c r="F6636" s="72" t="s">
        <v>9983</v>
      </c>
      <c r="G6636" s="116">
        <v>4875</v>
      </c>
      <c r="H6636" s="73">
        <v>191.99</v>
      </c>
      <c r="I6636" s="70">
        <v>25.391947497265502</v>
      </c>
      <c r="J6636" s="74">
        <v>5508.8</v>
      </c>
      <c r="K6636" s="73">
        <v>186.74</v>
      </c>
      <c r="L6636" s="75">
        <v>29.499839348827201</v>
      </c>
    </row>
    <row r="6637" spans="2:12" x14ac:dyDescent="0.2">
      <c r="B6637" s="71" t="s">
        <v>5304</v>
      </c>
      <c r="C6637" s="72" t="s">
        <v>5303</v>
      </c>
      <c r="D6637" s="72" t="s">
        <v>4395</v>
      </c>
      <c r="E6637" s="72" t="s">
        <v>10118</v>
      </c>
      <c r="F6637" s="72" t="s">
        <v>9983</v>
      </c>
      <c r="G6637" s="116">
        <v>18601.98</v>
      </c>
      <c r="H6637" s="73">
        <v>420.8</v>
      </c>
      <c r="I6637" s="70">
        <v>44.206226235741397</v>
      </c>
      <c r="J6637" s="74">
        <v>19377.39</v>
      </c>
      <c r="K6637" s="73">
        <v>429.02</v>
      </c>
      <c r="L6637" s="75">
        <v>45.166635588084503</v>
      </c>
    </row>
    <row r="6638" spans="2:12" x14ac:dyDescent="0.2">
      <c r="B6638" s="71" t="s">
        <v>5304</v>
      </c>
      <c r="C6638" s="72" t="s">
        <v>5303</v>
      </c>
      <c r="D6638" s="72" t="s">
        <v>4396</v>
      </c>
      <c r="E6638" s="72" t="s">
        <v>10118</v>
      </c>
      <c r="F6638" s="72" t="s">
        <v>9983</v>
      </c>
      <c r="G6638" s="116">
        <v>18084.55</v>
      </c>
      <c r="H6638" s="73">
        <v>476.92</v>
      </c>
      <c r="I6638" s="70">
        <v>37.9194623836283</v>
      </c>
      <c r="J6638" s="74">
        <v>18269.77</v>
      </c>
      <c r="K6638" s="73">
        <v>490.89</v>
      </c>
      <c r="L6638" s="75">
        <v>37.217645501028699</v>
      </c>
    </row>
    <row r="6639" spans="2:12" x14ac:dyDescent="0.2">
      <c r="B6639" s="71" t="s">
        <v>5304</v>
      </c>
      <c r="C6639" s="72" t="s">
        <v>5303</v>
      </c>
      <c r="D6639" s="72" t="s">
        <v>8123</v>
      </c>
      <c r="E6639" s="72" t="s">
        <v>10118</v>
      </c>
      <c r="F6639" s="72" t="s">
        <v>9983</v>
      </c>
      <c r="G6639" s="116">
        <v>21659.77</v>
      </c>
      <c r="H6639" s="73">
        <v>608.77</v>
      </c>
      <c r="I6639" s="70">
        <v>35.579562067776003</v>
      </c>
      <c r="J6639" s="74">
        <v>21545.42</v>
      </c>
      <c r="K6639" s="73">
        <v>605.55999999999995</v>
      </c>
      <c r="L6639" s="75">
        <v>35.579331527842001</v>
      </c>
    </row>
    <row r="6640" spans="2:12" x14ac:dyDescent="0.2">
      <c r="B6640" s="71" t="s">
        <v>5304</v>
      </c>
      <c r="C6640" s="72" t="s">
        <v>5303</v>
      </c>
      <c r="D6640" s="72" t="s">
        <v>9269</v>
      </c>
      <c r="E6640" s="72" t="s">
        <v>10118</v>
      </c>
      <c r="F6640" s="72" t="s">
        <v>9980</v>
      </c>
      <c r="G6640" s="116">
        <v>0</v>
      </c>
      <c r="H6640" s="73">
        <v>0</v>
      </c>
      <c r="I6640" s="70">
        <v>0</v>
      </c>
      <c r="J6640" s="74">
        <v>0</v>
      </c>
      <c r="K6640" s="73">
        <v>0</v>
      </c>
      <c r="L6640" s="75">
        <v>0</v>
      </c>
    </row>
    <row r="6641" spans="2:12" x14ac:dyDescent="0.2">
      <c r="B6641" s="71" t="s">
        <v>5304</v>
      </c>
      <c r="C6641" s="72" t="s">
        <v>5303</v>
      </c>
      <c r="D6641" s="72" t="s">
        <v>4397</v>
      </c>
      <c r="E6641" s="72" t="s">
        <v>10118</v>
      </c>
      <c r="F6641" s="72" t="s">
        <v>9983</v>
      </c>
      <c r="G6641" s="116">
        <v>29000</v>
      </c>
      <c r="H6641" s="73">
        <v>615.62</v>
      </c>
      <c r="I6641" s="70">
        <v>47.106981579545803</v>
      </c>
      <c r="J6641" s="74">
        <v>28991.4</v>
      </c>
      <c r="K6641" s="73">
        <v>621.35</v>
      </c>
      <c r="L6641" s="75">
        <v>46.658726965478401</v>
      </c>
    </row>
    <row r="6642" spans="2:12" x14ac:dyDescent="0.2">
      <c r="B6642" s="71" t="s">
        <v>5304</v>
      </c>
      <c r="C6642" s="72" t="s">
        <v>5303</v>
      </c>
      <c r="D6642" s="72" t="s">
        <v>4398</v>
      </c>
      <c r="E6642" s="72" t="s">
        <v>10118</v>
      </c>
      <c r="F6642" s="72" t="s">
        <v>9983</v>
      </c>
      <c r="G6642" s="116">
        <v>4310</v>
      </c>
      <c r="H6642" s="73">
        <v>84.59</v>
      </c>
      <c r="I6642" s="70">
        <v>50.951649131102997</v>
      </c>
      <c r="J6642" s="74">
        <v>4559.54</v>
      </c>
      <c r="K6642" s="73">
        <v>85.49</v>
      </c>
      <c r="L6642" s="75">
        <v>53.3341911334659</v>
      </c>
    </row>
    <row r="6643" spans="2:12" x14ac:dyDescent="0.2">
      <c r="B6643" s="71" t="s">
        <v>5304</v>
      </c>
      <c r="C6643" s="72" t="s">
        <v>5303</v>
      </c>
      <c r="D6643" s="72" t="s">
        <v>4399</v>
      </c>
      <c r="E6643" s="72" t="s">
        <v>10118</v>
      </c>
      <c r="F6643" s="72" t="s">
        <v>9983</v>
      </c>
      <c r="G6643" s="116">
        <v>17000</v>
      </c>
      <c r="H6643" s="73">
        <v>480.56</v>
      </c>
      <c r="I6643" s="70">
        <v>35.375395372065903</v>
      </c>
      <c r="J6643" s="74">
        <v>18703.32</v>
      </c>
      <c r="K6643" s="73">
        <v>486.19</v>
      </c>
      <c r="L6643" s="75">
        <v>38.469158148049097</v>
      </c>
    </row>
    <row r="6644" spans="2:12" x14ac:dyDescent="0.2">
      <c r="B6644" s="71" t="s">
        <v>5304</v>
      </c>
      <c r="C6644" s="72" t="s">
        <v>5303</v>
      </c>
      <c r="D6644" s="72" t="s">
        <v>4050</v>
      </c>
      <c r="E6644" s="72" t="s">
        <v>10118</v>
      </c>
      <c r="F6644" s="72" t="s">
        <v>9983</v>
      </c>
      <c r="G6644" s="116">
        <v>19898.64</v>
      </c>
      <c r="H6644" s="73">
        <v>471.42</v>
      </c>
      <c r="I6644" s="70">
        <v>42.210003818251202</v>
      </c>
      <c r="J6644" s="74">
        <v>19956.89</v>
      </c>
      <c r="K6644" s="73">
        <v>472.93</v>
      </c>
      <c r="L6644" s="75">
        <v>42.198401454760699</v>
      </c>
    </row>
    <row r="6645" spans="2:12" x14ac:dyDescent="0.2">
      <c r="B6645" s="71" t="s">
        <v>5304</v>
      </c>
      <c r="C6645" s="72" t="s">
        <v>5303</v>
      </c>
      <c r="D6645" s="72" t="s">
        <v>9270</v>
      </c>
      <c r="E6645" s="72" t="s">
        <v>10118</v>
      </c>
      <c r="F6645" s="72" t="s">
        <v>9980</v>
      </c>
      <c r="G6645" s="116">
        <v>0</v>
      </c>
      <c r="H6645" s="73">
        <v>0</v>
      </c>
      <c r="I6645" s="70">
        <v>0</v>
      </c>
      <c r="J6645" s="74">
        <v>0</v>
      </c>
      <c r="K6645" s="73">
        <v>0</v>
      </c>
      <c r="L6645" s="75">
        <v>0</v>
      </c>
    </row>
    <row r="6646" spans="2:12" x14ac:dyDescent="0.2">
      <c r="B6646" s="71" t="s">
        <v>5304</v>
      </c>
      <c r="C6646" s="72" t="s">
        <v>5303</v>
      </c>
      <c r="D6646" s="72" t="s">
        <v>763</v>
      </c>
      <c r="E6646" s="72" t="s">
        <v>10118</v>
      </c>
      <c r="F6646" s="72" t="s">
        <v>9983</v>
      </c>
      <c r="G6646" s="116">
        <v>1840</v>
      </c>
      <c r="H6646" s="73">
        <v>64.16</v>
      </c>
      <c r="I6646" s="70">
        <v>28.678304239401498</v>
      </c>
      <c r="J6646" s="74">
        <v>1859.09</v>
      </c>
      <c r="K6646" s="73">
        <v>66.69</v>
      </c>
      <c r="L6646" s="75">
        <v>27.8765931923827</v>
      </c>
    </row>
    <row r="6647" spans="2:12" x14ac:dyDescent="0.2">
      <c r="B6647" s="71" t="s">
        <v>5304</v>
      </c>
      <c r="C6647" s="72" t="s">
        <v>5303</v>
      </c>
      <c r="D6647" s="72" t="s">
        <v>764</v>
      </c>
      <c r="E6647" s="72" t="s">
        <v>10118</v>
      </c>
      <c r="F6647" s="72" t="s">
        <v>9983</v>
      </c>
      <c r="G6647" s="116">
        <v>5643.06</v>
      </c>
      <c r="H6647" s="73">
        <v>132.91</v>
      </c>
      <c r="I6647" s="70">
        <v>42.457753366939997</v>
      </c>
      <c r="J6647" s="74">
        <v>5272.31</v>
      </c>
      <c r="K6647" s="73">
        <v>140.82</v>
      </c>
      <c r="L6647" s="75">
        <v>37.440065331629</v>
      </c>
    </row>
    <row r="6648" spans="2:12" x14ac:dyDescent="0.2">
      <c r="B6648" s="71" t="s">
        <v>5304</v>
      </c>
      <c r="C6648" s="72" t="s">
        <v>5303</v>
      </c>
      <c r="D6648" s="72" t="s">
        <v>765</v>
      </c>
      <c r="E6648" s="72" t="s">
        <v>10118</v>
      </c>
      <c r="F6648" s="72" t="s">
        <v>9983</v>
      </c>
      <c r="G6648" s="116">
        <v>19151.240000000002</v>
      </c>
      <c r="H6648" s="73">
        <v>599.57000000000005</v>
      </c>
      <c r="I6648" s="70">
        <v>31.941624831129001</v>
      </c>
      <c r="J6648" s="74">
        <v>19327.25</v>
      </c>
      <c r="K6648" s="73">
        <v>605.20000000000005</v>
      </c>
      <c r="L6648" s="75">
        <v>31.935310641110402</v>
      </c>
    </row>
    <row r="6649" spans="2:12" x14ac:dyDescent="0.2">
      <c r="B6649" s="71" t="s">
        <v>5304</v>
      </c>
      <c r="C6649" s="72" t="s">
        <v>5303</v>
      </c>
      <c r="D6649" s="72" t="s">
        <v>766</v>
      </c>
      <c r="E6649" s="72" t="s">
        <v>10118</v>
      </c>
      <c r="F6649" s="72" t="s">
        <v>9983</v>
      </c>
      <c r="G6649" s="116">
        <v>12622.82</v>
      </c>
      <c r="H6649" s="73">
        <v>438.15</v>
      </c>
      <c r="I6649" s="70">
        <v>28.809357525961399</v>
      </c>
      <c r="J6649" s="74">
        <v>13714.98</v>
      </c>
      <c r="K6649" s="73">
        <v>449.74</v>
      </c>
      <c r="L6649" s="75">
        <v>30.4953528705474</v>
      </c>
    </row>
    <row r="6650" spans="2:12" x14ac:dyDescent="0.2">
      <c r="B6650" s="71" t="s">
        <v>5304</v>
      </c>
      <c r="C6650" s="72" t="s">
        <v>5303</v>
      </c>
      <c r="D6650" s="72" t="s">
        <v>767</v>
      </c>
      <c r="E6650" s="72" t="s">
        <v>10118</v>
      </c>
      <c r="F6650" s="72" t="s">
        <v>9983</v>
      </c>
      <c r="G6650" s="116">
        <v>10035</v>
      </c>
      <c r="H6650" s="73">
        <v>301.95999999999998</v>
      </c>
      <c r="I6650" s="70">
        <v>33.232878526957201</v>
      </c>
      <c r="J6650" s="74">
        <v>11867.97</v>
      </c>
      <c r="K6650" s="73">
        <v>353.58</v>
      </c>
      <c r="L6650" s="75">
        <v>33.565162056677401</v>
      </c>
    </row>
    <row r="6651" spans="2:12" x14ac:dyDescent="0.2">
      <c r="B6651" s="71" t="s">
        <v>5304</v>
      </c>
      <c r="C6651" s="72" t="s">
        <v>5303</v>
      </c>
      <c r="D6651" s="72" t="s">
        <v>768</v>
      </c>
      <c r="E6651" s="72" t="s">
        <v>10118</v>
      </c>
      <c r="F6651" s="72" t="s">
        <v>9983</v>
      </c>
      <c r="G6651" s="116">
        <v>4000</v>
      </c>
      <c r="H6651" s="73">
        <v>105.64</v>
      </c>
      <c r="I6651" s="70">
        <v>37.864445285876599</v>
      </c>
      <c r="J6651" s="74">
        <v>4300</v>
      </c>
      <c r="K6651" s="73">
        <v>107.41</v>
      </c>
      <c r="L6651" s="75">
        <v>40.033516432361999</v>
      </c>
    </row>
    <row r="6652" spans="2:12" x14ac:dyDescent="0.2">
      <c r="B6652" s="71" t="s">
        <v>5304</v>
      </c>
      <c r="C6652" s="72" t="s">
        <v>5303</v>
      </c>
      <c r="D6652" s="72" t="s">
        <v>9271</v>
      </c>
      <c r="E6652" s="72" t="s">
        <v>10118</v>
      </c>
      <c r="F6652" s="72" t="s">
        <v>9980</v>
      </c>
      <c r="G6652" s="116">
        <v>0</v>
      </c>
      <c r="H6652" s="73">
        <v>0</v>
      </c>
      <c r="I6652" s="70">
        <v>0</v>
      </c>
      <c r="J6652" s="74">
        <v>0</v>
      </c>
      <c r="K6652" s="73">
        <v>0</v>
      </c>
      <c r="L6652" s="75">
        <v>0</v>
      </c>
    </row>
    <row r="6653" spans="2:12" x14ac:dyDescent="0.2">
      <c r="B6653" s="71" t="s">
        <v>5304</v>
      </c>
      <c r="C6653" s="72" t="s">
        <v>5303</v>
      </c>
      <c r="D6653" s="72" t="s">
        <v>7199</v>
      </c>
      <c r="E6653" s="72" t="s">
        <v>10118</v>
      </c>
      <c r="F6653" s="72" t="s">
        <v>9983</v>
      </c>
      <c r="G6653" s="116">
        <v>29549.25</v>
      </c>
      <c r="H6653" s="73">
        <v>712.03</v>
      </c>
      <c r="I6653" s="70">
        <v>41.500007022176</v>
      </c>
      <c r="J6653" s="74">
        <v>29491.97</v>
      </c>
      <c r="K6653" s="73">
        <v>710.65</v>
      </c>
      <c r="L6653" s="75">
        <v>41.499992964187697</v>
      </c>
    </row>
    <row r="6654" spans="2:12" x14ac:dyDescent="0.2">
      <c r="B6654" s="71" t="s">
        <v>5304</v>
      </c>
      <c r="C6654" s="72" t="s">
        <v>5303</v>
      </c>
      <c r="D6654" s="72" t="s">
        <v>9272</v>
      </c>
      <c r="E6654" s="72" t="s">
        <v>10118</v>
      </c>
      <c r="F6654" s="72" t="s">
        <v>9980</v>
      </c>
      <c r="G6654" s="116">
        <v>493.72</v>
      </c>
      <c r="H6654" s="73">
        <v>95.01</v>
      </c>
      <c r="I6654" s="70">
        <v>5.1965056309862101</v>
      </c>
      <c r="J6654" s="74">
        <v>494.92</v>
      </c>
      <c r="K6654" s="73">
        <v>97.86</v>
      </c>
      <c r="L6654" s="75">
        <v>5.0574289801757599</v>
      </c>
    </row>
    <row r="6655" spans="2:12" x14ac:dyDescent="0.2">
      <c r="B6655" s="71" t="s">
        <v>5304</v>
      </c>
      <c r="C6655" s="72" t="s">
        <v>5303</v>
      </c>
      <c r="D6655" s="72" t="s">
        <v>769</v>
      </c>
      <c r="E6655" s="72" t="s">
        <v>10118</v>
      </c>
      <c r="F6655" s="72" t="s">
        <v>9983</v>
      </c>
      <c r="G6655" s="116">
        <v>3500</v>
      </c>
      <c r="H6655" s="73">
        <v>78.86</v>
      </c>
      <c r="I6655" s="70">
        <v>44.382449911235099</v>
      </c>
      <c r="J6655" s="74">
        <v>3742.15</v>
      </c>
      <c r="K6655" s="73">
        <v>84.32</v>
      </c>
      <c r="L6655" s="75">
        <v>44.380336812144201</v>
      </c>
    </row>
    <row r="6656" spans="2:12" x14ac:dyDescent="0.2">
      <c r="B6656" s="71" t="s">
        <v>5304</v>
      </c>
      <c r="C6656" s="72" t="s">
        <v>5303</v>
      </c>
      <c r="D6656" s="72" t="s">
        <v>770</v>
      </c>
      <c r="E6656" s="72" t="s">
        <v>10118</v>
      </c>
      <c r="F6656" s="72" t="s">
        <v>9983</v>
      </c>
      <c r="G6656" s="116">
        <v>21494.15</v>
      </c>
      <c r="H6656" s="73">
        <v>679.12</v>
      </c>
      <c r="I6656" s="70">
        <v>31.650002944987602</v>
      </c>
      <c r="J6656" s="74">
        <v>21635.37</v>
      </c>
      <c r="K6656" s="73">
        <v>683.58</v>
      </c>
      <c r="L6656" s="75">
        <v>31.650092161853799</v>
      </c>
    </row>
    <row r="6657" spans="2:12" x14ac:dyDescent="0.2">
      <c r="B6657" s="71" t="s">
        <v>5304</v>
      </c>
      <c r="C6657" s="72" t="s">
        <v>5303</v>
      </c>
      <c r="D6657" s="72" t="s">
        <v>771</v>
      </c>
      <c r="E6657" s="72" t="s">
        <v>10118</v>
      </c>
      <c r="F6657" s="72" t="s">
        <v>9983</v>
      </c>
      <c r="G6657" s="116">
        <v>9354.89</v>
      </c>
      <c r="H6657" s="73">
        <v>295.43</v>
      </c>
      <c r="I6657" s="70">
        <v>31.665335274007401</v>
      </c>
      <c r="J6657" s="74">
        <v>10909.16</v>
      </c>
      <c r="K6657" s="73">
        <v>298.68</v>
      </c>
      <c r="L6657" s="75">
        <v>36.524574795767997</v>
      </c>
    </row>
    <row r="6658" spans="2:12" x14ac:dyDescent="0.2">
      <c r="B6658" s="71" t="s">
        <v>5304</v>
      </c>
      <c r="C6658" s="72" t="s">
        <v>5303</v>
      </c>
      <c r="D6658" s="72" t="s">
        <v>772</v>
      </c>
      <c r="E6658" s="72" t="s">
        <v>10118</v>
      </c>
      <c r="F6658" s="72" t="s">
        <v>9983</v>
      </c>
      <c r="G6658" s="116">
        <v>11295</v>
      </c>
      <c r="H6658" s="73">
        <v>320.3</v>
      </c>
      <c r="I6658" s="70">
        <v>35.263815173275098</v>
      </c>
      <c r="J6658" s="74">
        <v>11698.86</v>
      </c>
      <c r="K6658" s="73">
        <v>331.75</v>
      </c>
      <c r="L6658" s="75">
        <v>35.264084400904302</v>
      </c>
    </row>
    <row r="6659" spans="2:12" x14ac:dyDescent="0.2">
      <c r="B6659" s="71" t="s">
        <v>5304</v>
      </c>
      <c r="C6659" s="72" t="s">
        <v>5303</v>
      </c>
      <c r="D6659" s="72" t="s">
        <v>773</v>
      </c>
      <c r="E6659" s="72" t="s">
        <v>10118</v>
      </c>
      <c r="F6659" s="72" t="s">
        <v>9983</v>
      </c>
      <c r="G6659" s="116">
        <v>9101.5300000000007</v>
      </c>
      <c r="H6659" s="73">
        <v>109.09</v>
      </c>
      <c r="I6659" s="70">
        <v>83.431386928224399</v>
      </c>
      <c r="J6659" s="74">
        <v>8882.24</v>
      </c>
      <c r="K6659" s="73">
        <v>106.46</v>
      </c>
      <c r="L6659" s="75">
        <v>83.4326507608491</v>
      </c>
    </row>
    <row r="6660" spans="2:12" x14ac:dyDescent="0.2">
      <c r="B6660" s="71" t="s">
        <v>5304</v>
      </c>
      <c r="C6660" s="72" t="s">
        <v>5303</v>
      </c>
      <c r="D6660" s="72" t="s">
        <v>774</v>
      </c>
      <c r="E6660" s="72" t="s">
        <v>10118</v>
      </c>
      <c r="F6660" s="72" t="s">
        <v>9983</v>
      </c>
      <c r="G6660" s="116">
        <v>189.53</v>
      </c>
      <c r="H6660" s="73">
        <v>32.020000000000003</v>
      </c>
      <c r="I6660" s="70">
        <v>5.9191130543410404</v>
      </c>
      <c r="J6660" s="74">
        <v>187.99</v>
      </c>
      <c r="K6660" s="73">
        <v>33.17</v>
      </c>
      <c r="L6660" s="75">
        <v>5.6674706059692497</v>
      </c>
    </row>
    <row r="6661" spans="2:12" x14ac:dyDescent="0.2">
      <c r="B6661" s="71" t="s">
        <v>5304</v>
      </c>
      <c r="C6661" s="72" t="s">
        <v>5303</v>
      </c>
      <c r="D6661" s="72" t="s">
        <v>775</v>
      </c>
      <c r="E6661" s="72" t="s">
        <v>10118</v>
      </c>
      <c r="F6661" s="72" t="s">
        <v>9983</v>
      </c>
      <c r="G6661" s="116">
        <v>4268.96</v>
      </c>
      <c r="H6661" s="73">
        <v>169.29</v>
      </c>
      <c r="I6661" s="70">
        <v>25.216846830881899</v>
      </c>
      <c r="J6661" s="74">
        <v>4290.93</v>
      </c>
      <c r="K6661" s="73">
        <v>170.16</v>
      </c>
      <c r="L6661" s="75">
        <v>25.2170310296192</v>
      </c>
    </row>
    <row r="6662" spans="2:12" x14ac:dyDescent="0.2">
      <c r="B6662" s="71" t="s">
        <v>5304</v>
      </c>
      <c r="C6662" s="72" t="s">
        <v>5303</v>
      </c>
      <c r="D6662" s="72" t="s">
        <v>776</v>
      </c>
      <c r="E6662" s="72" t="s">
        <v>10118</v>
      </c>
      <c r="F6662" s="72" t="s">
        <v>9983</v>
      </c>
      <c r="G6662" s="116">
        <v>15463.1</v>
      </c>
      <c r="H6662" s="73">
        <v>279.42</v>
      </c>
      <c r="I6662" s="70">
        <v>55.339989979242702</v>
      </c>
      <c r="J6662" s="74">
        <v>15775.24</v>
      </c>
      <c r="K6662" s="73">
        <v>285.06</v>
      </c>
      <c r="L6662" s="75">
        <v>55.340068757454603</v>
      </c>
    </row>
    <row r="6663" spans="2:12" x14ac:dyDescent="0.2">
      <c r="B6663" s="71" t="s">
        <v>5304</v>
      </c>
      <c r="C6663" s="72" t="s">
        <v>5303</v>
      </c>
      <c r="D6663" s="72" t="s">
        <v>777</v>
      </c>
      <c r="E6663" s="72" t="s">
        <v>10118</v>
      </c>
      <c r="F6663" s="72" t="s">
        <v>9983</v>
      </c>
      <c r="G6663" s="116">
        <v>4946.4399999999996</v>
      </c>
      <c r="H6663" s="73">
        <v>196.47</v>
      </c>
      <c r="I6663" s="70">
        <v>25.1765663969054</v>
      </c>
      <c r="J6663" s="74">
        <v>5957.18</v>
      </c>
      <c r="K6663" s="73">
        <v>195.25</v>
      </c>
      <c r="L6663" s="75">
        <v>30.510524967989799</v>
      </c>
    </row>
    <row r="6664" spans="2:12" x14ac:dyDescent="0.2">
      <c r="B6664" s="71" t="s">
        <v>5304</v>
      </c>
      <c r="C6664" s="72" t="s">
        <v>5303</v>
      </c>
      <c r="D6664" s="72" t="s">
        <v>9273</v>
      </c>
      <c r="E6664" s="72" t="s">
        <v>10118</v>
      </c>
      <c r="F6664" s="72" t="s">
        <v>9980</v>
      </c>
      <c r="G6664" s="116">
        <v>0</v>
      </c>
      <c r="H6664" s="73">
        <v>0</v>
      </c>
      <c r="I6664" s="70">
        <v>0</v>
      </c>
      <c r="J6664" s="74">
        <v>0</v>
      </c>
      <c r="K6664" s="73">
        <v>0</v>
      </c>
      <c r="L6664" s="75">
        <v>0</v>
      </c>
    </row>
    <row r="6665" spans="2:12" x14ac:dyDescent="0.2">
      <c r="B6665" s="71" t="s">
        <v>5304</v>
      </c>
      <c r="C6665" s="72" t="s">
        <v>5303</v>
      </c>
      <c r="D6665" s="72" t="s">
        <v>9274</v>
      </c>
      <c r="E6665" s="72" t="s">
        <v>10118</v>
      </c>
      <c r="F6665" s="72" t="s">
        <v>9980</v>
      </c>
      <c r="G6665" s="116">
        <v>0</v>
      </c>
      <c r="H6665" s="73">
        <v>0</v>
      </c>
      <c r="I6665" s="70">
        <v>0</v>
      </c>
      <c r="J6665" s="74">
        <v>0</v>
      </c>
      <c r="K6665" s="73">
        <v>0</v>
      </c>
      <c r="L6665" s="75">
        <v>0</v>
      </c>
    </row>
    <row r="6666" spans="2:12" x14ac:dyDescent="0.2">
      <c r="B6666" s="71" t="s">
        <v>5304</v>
      </c>
      <c r="C6666" s="72" t="s">
        <v>5303</v>
      </c>
      <c r="D6666" s="72" t="s">
        <v>9275</v>
      </c>
      <c r="E6666" s="72" t="s">
        <v>10118</v>
      </c>
      <c r="F6666" s="72" t="s">
        <v>9990</v>
      </c>
      <c r="G6666" s="116">
        <v>0</v>
      </c>
      <c r="H6666" s="73">
        <v>43.72</v>
      </c>
      <c r="I6666" s="70">
        <v>0</v>
      </c>
      <c r="J6666" s="74">
        <v>0</v>
      </c>
      <c r="K6666" s="73">
        <v>43.48</v>
      </c>
      <c r="L6666" s="75">
        <v>0</v>
      </c>
    </row>
    <row r="6667" spans="2:12" x14ac:dyDescent="0.2">
      <c r="B6667" s="71" t="s">
        <v>5304</v>
      </c>
      <c r="C6667" s="72" t="s">
        <v>5303</v>
      </c>
      <c r="D6667" s="72" t="s">
        <v>3287</v>
      </c>
      <c r="E6667" s="72" t="s">
        <v>10118</v>
      </c>
      <c r="F6667" s="72" t="s">
        <v>9983</v>
      </c>
      <c r="G6667" s="116">
        <v>0</v>
      </c>
      <c r="H6667" s="73">
        <v>129.4</v>
      </c>
      <c r="I6667" s="70">
        <v>0</v>
      </c>
      <c r="J6667" s="74">
        <v>3000</v>
      </c>
      <c r="K6667" s="73">
        <v>134.41</v>
      </c>
      <c r="L6667" s="75">
        <v>22.319767874414101</v>
      </c>
    </row>
    <row r="6668" spans="2:12" x14ac:dyDescent="0.2">
      <c r="B6668" s="71" t="s">
        <v>5304</v>
      </c>
      <c r="C6668" s="72" t="s">
        <v>5303</v>
      </c>
      <c r="D6668" s="72" t="s">
        <v>35</v>
      </c>
      <c r="E6668" s="72" t="s">
        <v>10118</v>
      </c>
      <c r="F6668" s="72" t="s">
        <v>9983</v>
      </c>
      <c r="G6668" s="116">
        <v>924.92</v>
      </c>
      <c r="H6668" s="73">
        <v>42.87</v>
      </c>
      <c r="I6668" s="70">
        <v>21.574994168416101</v>
      </c>
      <c r="J6668" s="74">
        <v>937.59</v>
      </c>
      <c r="K6668" s="73">
        <v>43.23</v>
      </c>
      <c r="L6668" s="75">
        <v>21.688410825815399</v>
      </c>
    </row>
    <row r="6669" spans="2:12" x14ac:dyDescent="0.2">
      <c r="B6669" s="71" t="s">
        <v>5304</v>
      </c>
      <c r="C6669" s="72" t="s">
        <v>5303</v>
      </c>
      <c r="D6669" s="72" t="s">
        <v>36</v>
      </c>
      <c r="E6669" s="72" t="s">
        <v>10118</v>
      </c>
      <c r="F6669" s="72" t="s">
        <v>9983</v>
      </c>
      <c r="G6669" s="116">
        <v>17462.5</v>
      </c>
      <c r="H6669" s="73">
        <v>419.26</v>
      </c>
      <c r="I6669" s="70">
        <v>41.650765634689698</v>
      </c>
      <c r="J6669" s="74">
        <v>17506.21</v>
      </c>
      <c r="K6669" s="73">
        <v>420.31</v>
      </c>
      <c r="L6669" s="75">
        <v>41.650710190097797</v>
      </c>
    </row>
    <row r="6670" spans="2:12" x14ac:dyDescent="0.2">
      <c r="B6670" s="71" t="s">
        <v>5304</v>
      </c>
      <c r="C6670" s="72" t="s">
        <v>5303</v>
      </c>
      <c r="D6670" s="72" t="s">
        <v>8027</v>
      </c>
      <c r="E6670" s="72" t="s">
        <v>10118</v>
      </c>
      <c r="F6670" s="72" t="s">
        <v>9983</v>
      </c>
      <c r="G6670" s="116">
        <v>3000</v>
      </c>
      <c r="H6670" s="73">
        <v>79.61</v>
      </c>
      <c r="I6670" s="70">
        <v>37.683708076874801</v>
      </c>
      <c r="J6670" s="74">
        <v>1500</v>
      </c>
      <c r="K6670" s="73">
        <v>81.45</v>
      </c>
      <c r="L6670" s="75">
        <v>18.416206261510101</v>
      </c>
    </row>
    <row r="6671" spans="2:12" x14ac:dyDescent="0.2">
      <c r="B6671" s="71" t="s">
        <v>5304</v>
      </c>
      <c r="C6671" s="72" t="s">
        <v>5303</v>
      </c>
      <c r="D6671" s="72" t="s">
        <v>37</v>
      </c>
      <c r="E6671" s="72" t="s">
        <v>10118</v>
      </c>
      <c r="F6671" s="72" t="s">
        <v>9983</v>
      </c>
      <c r="G6671" s="116">
        <v>2520</v>
      </c>
      <c r="H6671" s="73">
        <v>114.93</v>
      </c>
      <c r="I6671" s="70">
        <v>21.926389976507402</v>
      </c>
      <c r="J6671" s="74">
        <v>2520</v>
      </c>
      <c r="K6671" s="73">
        <v>183.98</v>
      </c>
      <c r="L6671" s="75">
        <v>13.6971409935863</v>
      </c>
    </row>
    <row r="6672" spans="2:12" x14ac:dyDescent="0.2">
      <c r="B6672" s="71" t="s">
        <v>5304</v>
      </c>
      <c r="C6672" s="72" t="s">
        <v>5303</v>
      </c>
      <c r="D6672" s="72" t="s">
        <v>38</v>
      </c>
      <c r="E6672" s="72" t="s">
        <v>10118</v>
      </c>
      <c r="F6672" s="72" t="s">
        <v>9983</v>
      </c>
      <c r="G6672" s="116">
        <v>14465.73</v>
      </c>
      <c r="H6672" s="73">
        <v>477.56</v>
      </c>
      <c r="I6672" s="70">
        <v>30.290916324650301</v>
      </c>
      <c r="J6672" s="74">
        <v>15521.49</v>
      </c>
      <c r="K6672" s="73">
        <v>478.51</v>
      </c>
      <c r="L6672" s="75">
        <v>32.437127750726198</v>
      </c>
    </row>
    <row r="6673" spans="2:12" x14ac:dyDescent="0.2">
      <c r="B6673" s="71" t="s">
        <v>5304</v>
      </c>
      <c r="C6673" s="72" t="s">
        <v>5303</v>
      </c>
      <c r="D6673" s="72" t="s">
        <v>3560</v>
      </c>
      <c r="E6673" s="72" t="s">
        <v>10118</v>
      </c>
      <c r="F6673" s="72" t="s">
        <v>9990</v>
      </c>
      <c r="G6673" s="116">
        <v>0</v>
      </c>
      <c r="H6673" s="73">
        <v>9.49</v>
      </c>
      <c r="I6673" s="70">
        <v>0</v>
      </c>
      <c r="J6673" s="74">
        <v>0</v>
      </c>
      <c r="K6673" s="73">
        <v>10.49</v>
      </c>
      <c r="L6673" s="75">
        <v>0</v>
      </c>
    </row>
    <row r="6674" spans="2:12" x14ac:dyDescent="0.2">
      <c r="B6674" s="71" t="s">
        <v>5304</v>
      </c>
      <c r="C6674" s="72" t="s">
        <v>5303</v>
      </c>
      <c r="D6674" s="72" t="s">
        <v>39</v>
      </c>
      <c r="E6674" s="72" t="s">
        <v>10118</v>
      </c>
      <c r="F6674" s="72" t="s">
        <v>9983</v>
      </c>
      <c r="G6674" s="116">
        <v>86000</v>
      </c>
      <c r="H6674" s="73">
        <v>867.45</v>
      </c>
      <c r="I6674" s="70">
        <v>99.141160873825598</v>
      </c>
      <c r="J6674" s="74">
        <v>88465.94</v>
      </c>
      <c r="K6674" s="73">
        <v>892.32</v>
      </c>
      <c r="L6674" s="75">
        <v>99.141496324188594</v>
      </c>
    </row>
    <row r="6675" spans="2:12" x14ac:dyDescent="0.2">
      <c r="B6675" s="71" t="s">
        <v>5304</v>
      </c>
      <c r="C6675" s="72" t="s">
        <v>5303</v>
      </c>
      <c r="D6675" s="72" t="s">
        <v>40</v>
      </c>
      <c r="E6675" s="72" t="s">
        <v>10118</v>
      </c>
      <c r="F6675" s="72" t="s">
        <v>9983</v>
      </c>
      <c r="G6675" s="116">
        <v>3475.76</v>
      </c>
      <c r="H6675" s="73">
        <v>101.14</v>
      </c>
      <c r="I6675" s="70">
        <v>34.365829543207397</v>
      </c>
      <c r="J6675" s="74">
        <v>3483.9</v>
      </c>
      <c r="K6675" s="73">
        <v>103.54</v>
      </c>
      <c r="L6675" s="75">
        <v>33.647865559204199</v>
      </c>
    </row>
    <row r="6676" spans="2:12" x14ac:dyDescent="0.2">
      <c r="B6676" s="71" t="s">
        <v>5304</v>
      </c>
      <c r="C6676" s="72" t="s">
        <v>5303</v>
      </c>
      <c r="D6676" s="72" t="s">
        <v>9276</v>
      </c>
      <c r="E6676" s="72" t="s">
        <v>10118</v>
      </c>
      <c r="F6676" s="72" t="s">
        <v>9980</v>
      </c>
      <c r="G6676" s="116">
        <v>15912.39</v>
      </c>
      <c r="H6676" s="73">
        <v>242.68</v>
      </c>
      <c r="I6676" s="70">
        <v>65.569432998186898</v>
      </c>
      <c r="J6676" s="74">
        <v>15915.1</v>
      </c>
      <c r="K6676" s="73">
        <v>282.54000000000002</v>
      </c>
      <c r="L6676" s="75">
        <v>56.328661428470298</v>
      </c>
    </row>
    <row r="6677" spans="2:12" x14ac:dyDescent="0.2">
      <c r="B6677" s="71" t="s">
        <v>5304</v>
      </c>
      <c r="C6677" s="72" t="s">
        <v>5303</v>
      </c>
      <c r="D6677" s="72" t="s">
        <v>5303</v>
      </c>
      <c r="E6677" s="72" t="s">
        <v>10118</v>
      </c>
      <c r="F6677" s="72" t="s">
        <v>9983</v>
      </c>
      <c r="G6677" s="116">
        <v>411483</v>
      </c>
      <c r="H6677" s="73">
        <v>3942.3</v>
      </c>
      <c r="I6677" s="70">
        <v>104.376379270984</v>
      </c>
      <c r="J6677" s="74">
        <v>444023</v>
      </c>
      <c r="K6677" s="73">
        <v>4253.99</v>
      </c>
      <c r="L6677" s="75">
        <v>104.37800747063299</v>
      </c>
    </row>
    <row r="6678" spans="2:12" x14ac:dyDescent="0.2">
      <c r="B6678" s="71" t="s">
        <v>5304</v>
      </c>
      <c r="C6678" s="72" t="s">
        <v>5303</v>
      </c>
      <c r="D6678" s="72" t="s">
        <v>782</v>
      </c>
      <c r="E6678" s="72" t="s">
        <v>10118</v>
      </c>
      <c r="F6678" s="72" t="s">
        <v>9983</v>
      </c>
      <c r="G6678" s="116">
        <v>134000</v>
      </c>
      <c r="H6678" s="73">
        <v>2100.9699999999998</v>
      </c>
      <c r="I6678" s="70">
        <v>63.780063494481098</v>
      </c>
      <c r="J6678" s="74">
        <v>142449.88</v>
      </c>
      <c r="K6678" s="73">
        <v>2120.4299999999998</v>
      </c>
      <c r="L6678" s="75">
        <v>67.179713548666996</v>
      </c>
    </row>
    <row r="6679" spans="2:12" x14ac:dyDescent="0.2">
      <c r="B6679" s="71" t="s">
        <v>5304</v>
      </c>
      <c r="C6679" s="72" t="s">
        <v>5303</v>
      </c>
      <c r="D6679" s="72" t="s">
        <v>9277</v>
      </c>
      <c r="E6679" s="72" t="s">
        <v>10118</v>
      </c>
      <c r="F6679" s="72" t="s">
        <v>9990</v>
      </c>
      <c r="G6679" s="116">
        <v>0</v>
      </c>
      <c r="H6679" s="73">
        <v>122.61</v>
      </c>
      <c r="I6679" s="70">
        <v>0</v>
      </c>
      <c r="J6679" s="74">
        <v>0</v>
      </c>
      <c r="K6679" s="73">
        <v>121.77</v>
      </c>
      <c r="L6679" s="75">
        <v>0</v>
      </c>
    </row>
    <row r="6680" spans="2:12" x14ac:dyDescent="0.2">
      <c r="B6680" s="71" t="s">
        <v>5304</v>
      </c>
      <c r="C6680" s="72" t="s">
        <v>5303</v>
      </c>
      <c r="D6680" s="72" t="s">
        <v>783</v>
      </c>
      <c r="E6680" s="72" t="s">
        <v>10118</v>
      </c>
      <c r="F6680" s="72" t="s">
        <v>9983</v>
      </c>
      <c r="G6680" s="116">
        <v>20000</v>
      </c>
      <c r="H6680" s="73">
        <v>881.5</v>
      </c>
      <c r="I6680" s="70">
        <v>22.688598979013001</v>
      </c>
      <c r="J6680" s="74">
        <v>22857.08</v>
      </c>
      <c r="K6680" s="73">
        <v>1007.43</v>
      </c>
      <c r="L6680" s="75">
        <v>22.688504412217199</v>
      </c>
    </row>
    <row r="6681" spans="2:12" x14ac:dyDescent="0.2">
      <c r="B6681" s="71" t="s">
        <v>5304</v>
      </c>
      <c r="C6681" s="72" t="s">
        <v>5303</v>
      </c>
      <c r="D6681" s="72" t="s">
        <v>2693</v>
      </c>
      <c r="E6681" s="72" t="s">
        <v>10118</v>
      </c>
      <c r="F6681" s="72" t="s">
        <v>9990</v>
      </c>
      <c r="G6681" s="116">
        <v>0</v>
      </c>
      <c r="H6681" s="73">
        <v>27.22</v>
      </c>
      <c r="I6681" s="70">
        <v>0</v>
      </c>
      <c r="J6681" s="74">
        <v>0</v>
      </c>
      <c r="K6681" s="73">
        <v>26.45</v>
      </c>
      <c r="L6681" s="75">
        <v>0</v>
      </c>
    </row>
    <row r="6682" spans="2:12" x14ac:dyDescent="0.2">
      <c r="B6682" s="71" t="s">
        <v>5304</v>
      </c>
      <c r="C6682" s="72" t="s">
        <v>5303</v>
      </c>
      <c r="D6682" s="72" t="s">
        <v>9278</v>
      </c>
      <c r="E6682" s="72" t="s">
        <v>10118</v>
      </c>
      <c r="F6682" s="72" t="s">
        <v>9980</v>
      </c>
      <c r="G6682" s="116">
        <v>0</v>
      </c>
      <c r="H6682" s="73">
        <v>0</v>
      </c>
      <c r="I6682" s="70">
        <v>0</v>
      </c>
      <c r="J6682" s="74">
        <v>0</v>
      </c>
      <c r="K6682" s="73">
        <v>0</v>
      </c>
      <c r="L6682" s="75">
        <v>0</v>
      </c>
    </row>
    <row r="6683" spans="2:12" x14ac:dyDescent="0.2">
      <c r="B6683" s="71" t="s">
        <v>5304</v>
      </c>
      <c r="C6683" s="72" t="s">
        <v>5303</v>
      </c>
      <c r="D6683" s="72" t="s">
        <v>784</v>
      </c>
      <c r="E6683" s="72" t="s">
        <v>10118</v>
      </c>
      <c r="F6683" s="72" t="s">
        <v>9983</v>
      </c>
      <c r="G6683" s="116">
        <v>3602.35</v>
      </c>
      <c r="H6683" s="73">
        <v>167.13</v>
      </c>
      <c r="I6683" s="70">
        <v>21.554179381319901</v>
      </c>
      <c r="J6683" s="74">
        <v>3744.02</v>
      </c>
      <c r="K6683" s="73">
        <v>173.71</v>
      </c>
      <c r="L6683" s="75">
        <v>21.5532784525934</v>
      </c>
    </row>
    <row r="6684" spans="2:12" x14ac:dyDescent="0.2">
      <c r="B6684" s="71" t="s">
        <v>5304</v>
      </c>
      <c r="C6684" s="72" t="s">
        <v>5303</v>
      </c>
      <c r="D6684" s="72" t="s">
        <v>785</v>
      </c>
      <c r="E6684" s="72" t="s">
        <v>10118</v>
      </c>
      <c r="F6684" s="72" t="s">
        <v>9983</v>
      </c>
      <c r="G6684" s="116">
        <v>7328.35</v>
      </c>
      <c r="H6684" s="73">
        <v>348.04</v>
      </c>
      <c r="I6684" s="70">
        <v>21.056056775083299</v>
      </c>
      <c r="J6684" s="74">
        <v>7647.3</v>
      </c>
      <c r="K6684" s="73">
        <v>356.02</v>
      </c>
      <c r="L6684" s="75">
        <v>21.479973035222699</v>
      </c>
    </row>
    <row r="6685" spans="2:12" x14ac:dyDescent="0.2">
      <c r="B6685" s="71" t="s">
        <v>5304</v>
      </c>
      <c r="C6685" s="72" t="s">
        <v>5303</v>
      </c>
      <c r="D6685" s="72" t="s">
        <v>786</v>
      </c>
      <c r="E6685" s="72" t="s">
        <v>10118</v>
      </c>
      <c r="F6685" s="72" t="s">
        <v>9983</v>
      </c>
      <c r="G6685" s="116">
        <v>103285</v>
      </c>
      <c r="H6685" s="73">
        <v>2024.4</v>
      </c>
      <c r="I6685" s="70">
        <v>51.020055325034598</v>
      </c>
      <c r="J6685" s="74">
        <v>106342.57</v>
      </c>
      <c r="K6685" s="73">
        <v>2084.33</v>
      </c>
      <c r="L6685" s="75">
        <v>51.0200256197435</v>
      </c>
    </row>
    <row r="6686" spans="2:12" x14ac:dyDescent="0.2">
      <c r="B6686" s="71" t="s">
        <v>5304</v>
      </c>
      <c r="C6686" s="72" t="s">
        <v>5303</v>
      </c>
      <c r="D6686" s="72" t="s">
        <v>9279</v>
      </c>
      <c r="E6686" s="72" t="s">
        <v>10118</v>
      </c>
      <c r="F6686" s="72" t="s">
        <v>9990</v>
      </c>
      <c r="G6686" s="116">
        <v>0</v>
      </c>
      <c r="H6686" s="73">
        <v>39.83</v>
      </c>
      <c r="I6686" s="70">
        <v>0</v>
      </c>
      <c r="J6686" s="74">
        <v>0</v>
      </c>
      <c r="K6686" s="73">
        <v>41.54</v>
      </c>
      <c r="L6686" s="75">
        <v>0</v>
      </c>
    </row>
    <row r="6687" spans="2:12" x14ac:dyDescent="0.2">
      <c r="B6687" s="71" t="s">
        <v>5304</v>
      </c>
      <c r="C6687" s="72" t="s">
        <v>5303</v>
      </c>
      <c r="D6687" s="72" t="s">
        <v>4426</v>
      </c>
      <c r="E6687" s="72" t="s">
        <v>10118</v>
      </c>
      <c r="F6687" s="72" t="s">
        <v>9983</v>
      </c>
      <c r="G6687" s="116">
        <v>3888.44</v>
      </c>
      <c r="H6687" s="73">
        <v>137.11000000000001</v>
      </c>
      <c r="I6687" s="70">
        <v>28.360002917365598</v>
      </c>
      <c r="J6687" s="74">
        <v>4398.3100000000004</v>
      </c>
      <c r="K6687" s="73">
        <v>143.13999999999999</v>
      </c>
      <c r="L6687" s="75">
        <v>30.727329886824101</v>
      </c>
    </row>
    <row r="6688" spans="2:12" x14ac:dyDescent="0.2">
      <c r="B6688" s="71" t="s">
        <v>5304</v>
      </c>
      <c r="C6688" s="72" t="s">
        <v>5303</v>
      </c>
      <c r="D6688" s="72" t="s">
        <v>4427</v>
      </c>
      <c r="E6688" s="72" t="s">
        <v>10118</v>
      </c>
      <c r="F6688" s="72" t="s">
        <v>9983</v>
      </c>
      <c r="G6688" s="116">
        <v>37130.54</v>
      </c>
      <c r="H6688" s="73">
        <v>855.23</v>
      </c>
      <c r="I6688" s="70">
        <v>43.415853045379599</v>
      </c>
      <c r="J6688" s="74">
        <v>41609.410000000003</v>
      </c>
      <c r="K6688" s="73">
        <v>958.39</v>
      </c>
      <c r="L6688" s="75">
        <v>43.415947578751897</v>
      </c>
    </row>
    <row r="6689" spans="2:12" x14ac:dyDescent="0.2">
      <c r="B6689" s="71" t="s">
        <v>5304</v>
      </c>
      <c r="C6689" s="72" t="s">
        <v>5303</v>
      </c>
      <c r="D6689" s="72" t="s">
        <v>9280</v>
      </c>
      <c r="E6689" s="72" t="s">
        <v>10118</v>
      </c>
      <c r="F6689" s="72" t="s">
        <v>9980</v>
      </c>
      <c r="G6689" s="116">
        <v>2227.12</v>
      </c>
      <c r="H6689" s="73">
        <v>170.68</v>
      </c>
      <c r="I6689" s="70">
        <v>13.048511835012899</v>
      </c>
      <c r="J6689" s="74">
        <v>2247.85</v>
      </c>
      <c r="K6689" s="73">
        <v>174.54</v>
      </c>
      <c r="L6689" s="75">
        <v>12.878709751346401</v>
      </c>
    </row>
    <row r="6690" spans="2:12" x14ac:dyDescent="0.2">
      <c r="B6690" s="71" t="s">
        <v>5304</v>
      </c>
      <c r="C6690" s="72" t="s">
        <v>5303</v>
      </c>
      <c r="D6690" s="72" t="s">
        <v>4428</v>
      </c>
      <c r="E6690" s="72" t="s">
        <v>10118</v>
      </c>
      <c r="F6690" s="72" t="s">
        <v>9983</v>
      </c>
      <c r="G6690" s="116">
        <v>16637</v>
      </c>
      <c r="H6690" s="73">
        <v>319.49</v>
      </c>
      <c r="I6690" s="70">
        <v>52.073617327615899</v>
      </c>
      <c r="J6690" s="74">
        <v>17273.66</v>
      </c>
      <c r="K6690" s="73">
        <v>318.98</v>
      </c>
      <c r="L6690" s="75">
        <v>54.152799548560999</v>
      </c>
    </row>
    <row r="6691" spans="2:12" x14ac:dyDescent="0.2">
      <c r="B6691" s="71" t="s">
        <v>5304</v>
      </c>
      <c r="C6691" s="72" t="s">
        <v>5303</v>
      </c>
      <c r="D6691" s="72" t="s">
        <v>9281</v>
      </c>
      <c r="E6691" s="72" t="s">
        <v>10118</v>
      </c>
      <c r="F6691" s="72" t="s">
        <v>9990</v>
      </c>
      <c r="G6691" s="116">
        <v>0</v>
      </c>
      <c r="H6691" s="73">
        <v>28.16</v>
      </c>
      <c r="I6691" s="70">
        <v>0</v>
      </c>
      <c r="J6691" s="74">
        <v>0</v>
      </c>
      <c r="K6691" s="73">
        <v>31.3</v>
      </c>
      <c r="L6691" s="75">
        <v>0</v>
      </c>
    </row>
    <row r="6692" spans="2:12" x14ac:dyDescent="0.2">
      <c r="B6692" s="71" t="s">
        <v>5304</v>
      </c>
      <c r="C6692" s="72" t="s">
        <v>5303</v>
      </c>
      <c r="D6692" s="72" t="s">
        <v>4429</v>
      </c>
      <c r="E6692" s="72" t="s">
        <v>10118</v>
      </c>
      <c r="F6692" s="72" t="s">
        <v>9983</v>
      </c>
      <c r="G6692" s="116">
        <v>2800</v>
      </c>
      <c r="H6692" s="73">
        <v>85.75</v>
      </c>
      <c r="I6692" s="70">
        <v>32.653061224489797</v>
      </c>
      <c r="J6692" s="74">
        <v>3200</v>
      </c>
      <c r="K6692" s="73">
        <v>87.37</v>
      </c>
      <c r="L6692" s="75">
        <v>36.625844111250998</v>
      </c>
    </row>
    <row r="6693" spans="2:12" x14ac:dyDescent="0.2">
      <c r="B6693" s="71" t="s">
        <v>5304</v>
      </c>
      <c r="C6693" s="72" t="s">
        <v>5303</v>
      </c>
      <c r="D6693" s="72" t="s">
        <v>6447</v>
      </c>
      <c r="E6693" s="72" t="s">
        <v>10118</v>
      </c>
      <c r="F6693" s="72" t="s">
        <v>9983</v>
      </c>
      <c r="G6693" s="116">
        <v>10423.9</v>
      </c>
      <c r="H6693" s="73">
        <v>381.18</v>
      </c>
      <c r="I6693" s="70">
        <v>27.3463980271788</v>
      </c>
      <c r="J6693" s="74">
        <v>12532.96</v>
      </c>
      <c r="K6693" s="73">
        <v>386.38</v>
      </c>
      <c r="L6693" s="75">
        <v>32.436875614679799</v>
      </c>
    </row>
    <row r="6694" spans="2:12" x14ac:dyDescent="0.2">
      <c r="B6694" s="71" t="s">
        <v>5304</v>
      </c>
      <c r="C6694" s="72" t="s">
        <v>5303</v>
      </c>
      <c r="D6694" s="72" t="s">
        <v>3412</v>
      </c>
      <c r="E6694" s="72" t="s">
        <v>10118</v>
      </c>
      <c r="F6694" s="72" t="s">
        <v>9983</v>
      </c>
      <c r="G6694" s="116">
        <v>11014.24</v>
      </c>
      <c r="H6694" s="73">
        <v>488.86</v>
      </c>
      <c r="I6694" s="70">
        <v>22.530458618009199</v>
      </c>
      <c r="J6694" s="74">
        <v>11074.86</v>
      </c>
      <c r="K6694" s="73">
        <v>490.41</v>
      </c>
      <c r="L6694" s="75">
        <v>22.582859240227599</v>
      </c>
    </row>
    <row r="6695" spans="2:12" x14ac:dyDescent="0.2">
      <c r="B6695" s="71" t="s">
        <v>5304</v>
      </c>
      <c r="C6695" s="72" t="s">
        <v>5303</v>
      </c>
      <c r="D6695" s="72" t="s">
        <v>4430</v>
      </c>
      <c r="E6695" s="72" t="s">
        <v>10118</v>
      </c>
      <c r="F6695" s="72" t="s">
        <v>9983</v>
      </c>
      <c r="G6695" s="116">
        <v>12000</v>
      </c>
      <c r="H6695" s="73">
        <v>155.54</v>
      </c>
      <c r="I6695" s="70">
        <v>77.150572200077207</v>
      </c>
      <c r="J6695" s="74">
        <v>12989.98</v>
      </c>
      <c r="K6695" s="73">
        <v>166.7</v>
      </c>
      <c r="L6695" s="75">
        <v>77.924295140971793</v>
      </c>
    </row>
    <row r="6696" spans="2:12" x14ac:dyDescent="0.2">
      <c r="B6696" s="71" t="s">
        <v>5306</v>
      </c>
      <c r="C6696" s="72" t="s">
        <v>5305</v>
      </c>
      <c r="D6696" s="72" t="s">
        <v>4431</v>
      </c>
      <c r="E6696" s="72" t="s">
        <v>10118</v>
      </c>
      <c r="F6696" s="72" t="s">
        <v>9983</v>
      </c>
      <c r="G6696" s="116">
        <v>78000</v>
      </c>
      <c r="H6696" s="73">
        <v>2379.7199999999998</v>
      </c>
      <c r="I6696" s="70">
        <v>32.776965357268899</v>
      </c>
      <c r="J6696" s="74">
        <v>80500</v>
      </c>
      <c r="K6696" s="73">
        <v>2381.6</v>
      </c>
      <c r="L6696" s="75">
        <v>33.800806180718801</v>
      </c>
    </row>
    <row r="6697" spans="2:12" x14ac:dyDescent="0.2">
      <c r="B6697" s="71" t="s">
        <v>5306</v>
      </c>
      <c r="C6697" s="72" t="s">
        <v>5305</v>
      </c>
      <c r="D6697" s="72" t="s">
        <v>9914</v>
      </c>
      <c r="E6697" s="72" t="s">
        <v>10118</v>
      </c>
      <c r="F6697" s="72" t="s">
        <v>9983</v>
      </c>
      <c r="G6697" s="116">
        <v>0</v>
      </c>
      <c r="H6697" s="73">
        <v>0</v>
      </c>
      <c r="I6697" s="70">
        <v>0</v>
      </c>
      <c r="J6697" s="74">
        <v>13700</v>
      </c>
      <c r="K6697" s="73">
        <v>329.1</v>
      </c>
      <c r="L6697" s="75">
        <v>41.628684290489197</v>
      </c>
    </row>
    <row r="6698" spans="2:12" x14ac:dyDescent="0.2">
      <c r="B6698" s="71" t="s">
        <v>5306</v>
      </c>
      <c r="C6698" s="72" t="s">
        <v>5305</v>
      </c>
      <c r="D6698" s="72" t="s">
        <v>4432</v>
      </c>
      <c r="E6698" s="72" t="s">
        <v>10118</v>
      </c>
      <c r="F6698" s="72" t="s">
        <v>9983</v>
      </c>
      <c r="G6698" s="116">
        <v>36250</v>
      </c>
      <c r="H6698" s="73">
        <v>741.77</v>
      </c>
      <c r="I6698" s="70">
        <v>48.869595696779299</v>
      </c>
      <c r="J6698" s="74">
        <v>36250</v>
      </c>
      <c r="K6698" s="73">
        <v>765.5</v>
      </c>
      <c r="L6698" s="75">
        <v>47.3546701502286</v>
      </c>
    </row>
    <row r="6699" spans="2:12" x14ac:dyDescent="0.2">
      <c r="B6699" s="71" t="s">
        <v>5306</v>
      </c>
      <c r="C6699" s="72" t="s">
        <v>5305</v>
      </c>
      <c r="D6699" s="72" t="s">
        <v>4433</v>
      </c>
      <c r="E6699" s="72" t="s">
        <v>10118</v>
      </c>
      <c r="F6699" s="72" t="s">
        <v>9983</v>
      </c>
      <c r="G6699" s="116">
        <v>65528</v>
      </c>
      <c r="H6699" s="73">
        <v>1433.2</v>
      </c>
      <c r="I6699" s="70">
        <v>45.721462461624299</v>
      </c>
      <c r="J6699" s="74">
        <v>66800</v>
      </c>
      <c r="K6699" s="73">
        <v>1433.7</v>
      </c>
      <c r="L6699" s="75">
        <v>46.592732091790502</v>
      </c>
    </row>
    <row r="6700" spans="2:12" x14ac:dyDescent="0.2">
      <c r="B6700" s="71" t="s">
        <v>5306</v>
      </c>
      <c r="C6700" s="72" t="s">
        <v>5305</v>
      </c>
      <c r="D6700" s="72" t="s">
        <v>4434</v>
      </c>
      <c r="E6700" s="72" t="s">
        <v>10118</v>
      </c>
      <c r="F6700" s="72" t="s">
        <v>9983</v>
      </c>
      <c r="G6700" s="116">
        <v>28500</v>
      </c>
      <c r="H6700" s="73">
        <v>577.53</v>
      </c>
      <c r="I6700" s="70">
        <v>49.348085813723998</v>
      </c>
      <c r="J6700" s="74">
        <v>29500</v>
      </c>
      <c r="K6700" s="73">
        <v>586.5</v>
      </c>
      <c r="L6700" s="75">
        <v>50.2983802216539</v>
      </c>
    </row>
    <row r="6701" spans="2:12" x14ac:dyDescent="0.2">
      <c r="B6701" s="71" t="s">
        <v>5306</v>
      </c>
      <c r="C6701" s="72" t="s">
        <v>5305</v>
      </c>
      <c r="D6701" s="72" t="s">
        <v>4435</v>
      </c>
      <c r="E6701" s="72" t="s">
        <v>10118</v>
      </c>
      <c r="F6701" s="72" t="s">
        <v>9983</v>
      </c>
      <c r="G6701" s="116">
        <v>19790</v>
      </c>
      <c r="H6701" s="73">
        <v>409.91</v>
      </c>
      <c r="I6701" s="70">
        <v>48.278890488155902</v>
      </c>
      <c r="J6701" s="74">
        <v>20500</v>
      </c>
      <c r="K6701" s="73">
        <v>406.9</v>
      </c>
      <c r="L6701" s="75">
        <v>50.3809289751782</v>
      </c>
    </row>
    <row r="6702" spans="2:12" x14ac:dyDescent="0.2">
      <c r="B6702" s="71" t="s">
        <v>5306</v>
      </c>
      <c r="C6702" s="72" t="s">
        <v>5305</v>
      </c>
      <c r="D6702" s="72" t="s">
        <v>4436</v>
      </c>
      <c r="E6702" s="72" t="s">
        <v>10118</v>
      </c>
      <c r="F6702" s="72" t="s">
        <v>9983</v>
      </c>
      <c r="G6702" s="116">
        <v>62404</v>
      </c>
      <c r="H6702" s="73">
        <v>625.29</v>
      </c>
      <c r="I6702" s="70">
        <v>99.800092756960794</v>
      </c>
      <c r="J6702" s="74">
        <v>63620</v>
      </c>
      <c r="K6702" s="73">
        <v>632.84</v>
      </c>
      <c r="L6702" s="75">
        <v>100.53093989001999</v>
      </c>
    </row>
    <row r="6703" spans="2:12" x14ac:dyDescent="0.2">
      <c r="B6703" s="71" t="s">
        <v>5306</v>
      </c>
      <c r="C6703" s="72" t="s">
        <v>5305</v>
      </c>
      <c r="D6703" s="72" t="s">
        <v>4437</v>
      </c>
      <c r="E6703" s="72" t="s">
        <v>10118</v>
      </c>
      <c r="F6703" s="72" t="s">
        <v>9983</v>
      </c>
      <c r="G6703" s="116">
        <v>74500</v>
      </c>
      <c r="H6703" s="73">
        <v>855.57</v>
      </c>
      <c r="I6703" s="70">
        <v>87.076451956005897</v>
      </c>
      <c r="J6703" s="74">
        <v>80000</v>
      </c>
      <c r="K6703" s="73">
        <v>901.6</v>
      </c>
      <c r="L6703" s="75">
        <v>88.731144631765702</v>
      </c>
    </row>
    <row r="6704" spans="2:12" x14ac:dyDescent="0.2">
      <c r="B6704" s="71" t="s">
        <v>5306</v>
      </c>
      <c r="C6704" s="72" t="s">
        <v>5305</v>
      </c>
      <c r="D6704" s="72" t="s">
        <v>4438</v>
      </c>
      <c r="E6704" s="72" t="s">
        <v>10118</v>
      </c>
      <c r="F6704" s="72" t="s">
        <v>9983</v>
      </c>
      <c r="G6704" s="116">
        <v>438482</v>
      </c>
      <c r="H6704" s="73">
        <v>3383.75</v>
      </c>
      <c r="I6704" s="70">
        <v>129.58463243442901</v>
      </c>
      <c r="J6704" s="74">
        <v>451007</v>
      </c>
      <c r="K6704" s="73">
        <v>3446.2</v>
      </c>
      <c r="L6704" s="75">
        <v>130.87081423016701</v>
      </c>
    </row>
    <row r="6705" spans="2:12" x14ac:dyDescent="0.2">
      <c r="B6705" s="71" t="s">
        <v>5306</v>
      </c>
      <c r="C6705" s="72" t="s">
        <v>5305</v>
      </c>
      <c r="D6705" s="72" t="s">
        <v>4439</v>
      </c>
      <c r="E6705" s="72" t="s">
        <v>10118</v>
      </c>
      <c r="F6705" s="72" t="s">
        <v>9983</v>
      </c>
      <c r="G6705" s="116">
        <v>67800</v>
      </c>
      <c r="H6705" s="73">
        <v>899.56</v>
      </c>
      <c r="I6705" s="70">
        <v>75.370180977366701</v>
      </c>
      <c r="J6705" s="74">
        <v>68800</v>
      </c>
      <c r="K6705" s="73">
        <v>910.8</v>
      </c>
      <c r="L6705" s="75">
        <v>75.537988581466806</v>
      </c>
    </row>
    <row r="6706" spans="2:12" x14ac:dyDescent="0.2">
      <c r="B6706" s="71" t="s">
        <v>5306</v>
      </c>
      <c r="C6706" s="72" t="s">
        <v>5305</v>
      </c>
      <c r="D6706" s="72" t="s">
        <v>4440</v>
      </c>
      <c r="E6706" s="72" t="s">
        <v>10118</v>
      </c>
      <c r="F6706" s="72" t="s">
        <v>9983</v>
      </c>
      <c r="G6706" s="116">
        <v>34920</v>
      </c>
      <c r="H6706" s="73">
        <v>600.77</v>
      </c>
      <c r="I6706" s="70">
        <v>58.125405729313997</v>
      </c>
      <c r="J6706" s="74">
        <v>36182</v>
      </c>
      <c r="K6706" s="73">
        <v>610.4</v>
      </c>
      <c r="L6706" s="75">
        <v>59.275884665792901</v>
      </c>
    </row>
    <row r="6707" spans="2:12" x14ac:dyDescent="0.2">
      <c r="B6707" s="71" t="s">
        <v>5306</v>
      </c>
      <c r="C6707" s="72" t="s">
        <v>5305</v>
      </c>
      <c r="D6707" s="72" t="s">
        <v>4441</v>
      </c>
      <c r="E6707" s="72" t="s">
        <v>10118</v>
      </c>
      <c r="F6707" s="72" t="s">
        <v>9983</v>
      </c>
      <c r="G6707" s="116">
        <v>8750</v>
      </c>
      <c r="H6707" s="73">
        <v>276.45</v>
      </c>
      <c r="I6707" s="70">
        <v>31.651293181407102</v>
      </c>
      <c r="J6707" s="74">
        <v>12250</v>
      </c>
      <c r="K6707" s="73">
        <v>280.5</v>
      </c>
      <c r="L6707" s="75">
        <v>43.672014260249597</v>
      </c>
    </row>
    <row r="6708" spans="2:12" x14ac:dyDescent="0.2">
      <c r="B6708" s="71" t="s">
        <v>5306</v>
      </c>
      <c r="C6708" s="72" t="s">
        <v>5305</v>
      </c>
      <c r="D6708" s="72" t="s">
        <v>5408</v>
      </c>
      <c r="E6708" s="72" t="s">
        <v>10118</v>
      </c>
      <c r="F6708" s="72" t="s">
        <v>9983</v>
      </c>
      <c r="G6708" s="116">
        <v>41523</v>
      </c>
      <c r="H6708" s="73">
        <v>743.16</v>
      </c>
      <c r="I6708" s="70">
        <v>55.873566930405303</v>
      </c>
      <c r="J6708" s="74">
        <v>41523</v>
      </c>
      <c r="K6708" s="73">
        <v>748.6</v>
      </c>
      <c r="L6708" s="75">
        <v>55.467539406892897</v>
      </c>
    </row>
    <row r="6709" spans="2:12" x14ac:dyDescent="0.2">
      <c r="B6709" s="71" t="s">
        <v>5306</v>
      </c>
      <c r="C6709" s="72" t="s">
        <v>5305</v>
      </c>
      <c r="D6709" s="72" t="s">
        <v>5477</v>
      </c>
      <c r="E6709" s="72" t="s">
        <v>10118</v>
      </c>
      <c r="F6709" s="72" t="s">
        <v>9983</v>
      </c>
      <c r="G6709" s="116">
        <v>130500</v>
      </c>
      <c r="H6709" s="73">
        <v>2455.79</v>
      </c>
      <c r="I6709" s="70">
        <v>53.139722859039303</v>
      </c>
      <c r="J6709" s="74">
        <v>131652</v>
      </c>
      <c r="K6709" s="73">
        <v>2477.4</v>
      </c>
      <c r="L6709" s="75">
        <v>53.141196415597001</v>
      </c>
    </row>
    <row r="6710" spans="2:12" x14ac:dyDescent="0.2">
      <c r="B6710" s="71" t="s">
        <v>5306</v>
      </c>
      <c r="C6710" s="72" t="s">
        <v>5305</v>
      </c>
      <c r="D6710" s="72" t="s">
        <v>4442</v>
      </c>
      <c r="E6710" s="72" t="s">
        <v>10118</v>
      </c>
      <c r="F6710" s="72" t="s">
        <v>9983</v>
      </c>
      <c r="G6710" s="116">
        <v>26597</v>
      </c>
      <c r="H6710" s="73">
        <v>588.95000000000005</v>
      </c>
      <c r="I6710" s="70">
        <v>45.160030562866098</v>
      </c>
      <c r="J6710" s="74">
        <v>26597</v>
      </c>
      <c r="K6710" s="73">
        <v>593.79999999999995</v>
      </c>
      <c r="L6710" s="75">
        <v>44.791175479959598</v>
      </c>
    </row>
    <row r="6711" spans="2:12" x14ac:dyDescent="0.2">
      <c r="B6711" s="71" t="s">
        <v>5306</v>
      </c>
      <c r="C6711" s="72" t="s">
        <v>5305</v>
      </c>
      <c r="D6711" s="72" t="s">
        <v>4443</v>
      </c>
      <c r="E6711" s="72" t="s">
        <v>10118</v>
      </c>
      <c r="F6711" s="72" t="s">
        <v>9983</v>
      </c>
      <c r="G6711" s="116">
        <v>128736</v>
      </c>
      <c r="H6711" s="73">
        <v>1621.77</v>
      </c>
      <c r="I6711" s="70">
        <v>79.379936735788704</v>
      </c>
      <c r="J6711" s="74">
        <v>129783</v>
      </c>
      <c r="K6711" s="73">
        <v>1635</v>
      </c>
      <c r="L6711" s="75">
        <v>79.377981651376103</v>
      </c>
    </row>
    <row r="6712" spans="2:12" x14ac:dyDescent="0.2">
      <c r="B6712" s="71" t="s">
        <v>5306</v>
      </c>
      <c r="C6712" s="72" t="s">
        <v>5305</v>
      </c>
      <c r="D6712" s="72" t="s">
        <v>806</v>
      </c>
      <c r="E6712" s="72" t="s">
        <v>10118</v>
      </c>
      <c r="F6712" s="72" t="s">
        <v>9983</v>
      </c>
      <c r="G6712" s="116">
        <v>96800</v>
      </c>
      <c r="H6712" s="73">
        <v>1253.76</v>
      </c>
      <c r="I6712" s="70">
        <v>77.207759060745303</v>
      </c>
      <c r="J6712" s="74">
        <v>96800</v>
      </c>
      <c r="K6712" s="73">
        <v>1255.25</v>
      </c>
      <c r="L6712" s="75">
        <v>77.116112328221504</v>
      </c>
    </row>
    <row r="6713" spans="2:12" x14ac:dyDescent="0.2">
      <c r="B6713" s="71" t="s">
        <v>5306</v>
      </c>
      <c r="C6713" s="72" t="s">
        <v>5305</v>
      </c>
      <c r="D6713" s="72" t="s">
        <v>807</v>
      </c>
      <c r="E6713" s="72" t="s">
        <v>10118</v>
      </c>
      <c r="F6713" s="72" t="s">
        <v>9983</v>
      </c>
      <c r="G6713" s="116">
        <v>90000</v>
      </c>
      <c r="H6713" s="73">
        <v>1791.17</v>
      </c>
      <c r="I6713" s="70">
        <v>50.246486933121901</v>
      </c>
      <c r="J6713" s="74">
        <v>97000</v>
      </c>
      <c r="K6713" s="73">
        <v>1798.8</v>
      </c>
      <c r="L6713" s="75">
        <v>53.924838781409797</v>
      </c>
    </row>
    <row r="6714" spans="2:12" x14ac:dyDescent="0.2">
      <c r="B6714" s="71" t="s">
        <v>5306</v>
      </c>
      <c r="C6714" s="72" t="s">
        <v>5305</v>
      </c>
      <c r="D6714" s="72" t="s">
        <v>808</v>
      </c>
      <c r="E6714" s="72" t="s">
        <v>10118</v>
      </c>
      <c r="F6714" s="72" t="s">
        <v>9983</v>
      </c>
      <c r="G6714" s="116">
        <v>35284</v>
      </c>
      <c r="H6714" s="73">
        <v>610.99</v>
      </c>
      <c r="I6714" s="70">
        <v>57.748899327321197</v>
      </c>
      <c r="J6714" s="74">
        <v>35285</v>
      </c>
      <c r="K6714" s="73">
        <v>616.16</v>
      </c>
      <c r="L6714" s="75">
        <v>57.2659698779538</v>
      </c>
    </row>
    <row r="6715" spans="2:12" x14ac:dyDescent="0.2">
      <c r="B6715" s="71" t="s">
        <v>5306</v>
      </c>
      <c r="C6715" s="72" t="s">
        <v>5305</v>
      </c>
      <c r="D6715" s="72" t="s">
        <v>3878</v>
      </c>
      <c r="E6715" s="72" t="s">
        <v>10118</v>
      </c>
      <c r="F6715" s="72" t="s">
        <v>9983</v>
      </c>
      <c r="G6715" s="116">
        <v>25000</v>
      </c>
      <c r="H6715" s="73">
        <v>781.09</v>
      </c>
      <c r="I6715" s="70">
        <v>32.006554942452198</v>
      </c>
      <c r="J6715" s="74">
        <v>26000</v>
      </c>
      <c r="K6715" s="73">
        <v>809.1</v>
      </c>
      <c r="L6715" s="75">
        <v>32.134470399209</v>
      </c>
    </row>
    <row r="6716" spans="2:12" x14ac:dyDescent="0.2">
      <c r="B6716" s="71" t="s">
        <v>5306</v>
      </c>
      <c r="C6716" s="72" t="s">
        <v>5305</v>
      </c>
      <c r="D6716" s="72" t="s">
        <v>809</v>
      </c>
      <c r="E6716" s="72" t="s">
        <v>10118</v>
      </c>
      <c r="F6716" s="72" t="s">
        <v>9983</v>
      </c>
      <c r="G6716" s="116">
        <v>145929</v>
      </c>
      <c r="H6716" s="73">
        <v>1663.77</v>
      </c>
      <c r="I6716" s="70">
        <v>87.709839701400995</v>
      </c>
      <c r="J6716" s="74">
        <v>145929</v>
      </c>
      <c r="K6716" s="73">
        <v>1664.1</v>
      </c>
      <c r="L6716" s="75">
        <v>87.692446367405793</v>
      </c>
    </row>
    <row r="6717" spans="2:12" x14ac:dyDescent="0.2">
      <c r="B6717" s="71" t="s">
        <v>5306</v>
      </c>
      <c r="C6717" s="72" t="s">
        <v>5305</v>
      </c>
      <c r="D6717" s="72" t="s">
        <v>810</v>
      </c>
      <c r="E6717" s="72" t="s">
        <v>10118</v>
      </c>
      <c r="F6717" s="72" t="s">
        <v>9983</v>
      </c>
      <c r="G6717" s="116">
        <v>27273</v>
      </c>
      <c r="H6717" s="73">
        <v>810.88</v>
      </c>
      <c r="I6717" s="70">
        <v>33.633829913180698</v>
      </c>
      <c r="J6717" s="74">
        <v>30456</v>
      </c>
      <c r="K6717" s="73">
        <v>823.3</v>
      </c>
      <c r="L6717" s="75">
        <v>36.992590793149503</v>
      </c>
    </row>
    <row r="6718" spans="2:12" x14ac:dyDescent="0.2">
      <c r="B6718" s="71" t="s">
        <v>5306</v>
      </c>
      <c r="C6718" s="72" t="s">
        <v>5305</v>
      </c>
      <c r="D6718" s="72" t="s">
        <v>811</v>
      </c>
      <c r="E6718" s="72" t="s">
        <v>10118</v>
      </c>
      <c r="F6718" s="72" t="s">
        <v>9983</v>
      </c>
      <c r="G6718" s="116">
        <v>50000</v>
      </c>
      <c r="H6718" s="73">
        <v>1204.1099999999999</v>
      </c>
      <c r="I6718" s="70">
        <v>41.524445441031098</v>
      </c>
      <c r="J6718" s="74">
        <v>50995</v>
      </c>
      <c r="K6718" s="73">
        <v>1218.4000000000001</v>
      </c>
      <c r="L6718" s="75">
        <v>41.854070912672398</v>
      </c>
    </row>
    <row r="6719" spans="2:12" x14ac:dyDescent="0.2">
      <c r="B6719" s="71" t="s">
        <v>5306</v>
      </c>
      <c r="C6719" s="72" t="s">
        <v>5305</v>
      </c>
      <c r="D6719" s="72" t="s">
        <v>812</v>
      </c>
      <c r="E6719" s="72" t="s">
        <v>10118</v>
      </c>
      <c r="F6719" s="72" t="s">
        <v>9983</v>
      </c>
      <c r="G6719" s="116">
        <v>66450</v>
      </c>
      <c r="H6719" s="73">
        <v>1167.07</v>
      </c>
      <c r="I6719" s="70">
        <v>56.937458764255801</v>
      </c>
      <c r="J6719" s="74">
        <v>66470</v>
      </c>
      <c r="K6719" s="73">
        <v>1165.5</v>
      </c>
      <c r="L6719" s="75">
        <v>57.031317031317002</v>
      </c>
    </row>
    <row r="6720" spans="2:12" x14ac:dyDescent="0.2">
      <c r="B6720" s="71" t="s">
        <v>5306</v>
      </c>
      <c r="C6720" s="72" t="s">
        <v>5305</v>
      </c>
      <c r="D6720" s="72" t="s">
        <v>5305</v>
      </c>
      <c r="E6720" s="72" t="s">
        <v>10118</v>
      </c>
      <c r="F6720" s="72" t="s">
        <v>9983</v>
      </c>
      <c r="G6720" s="116">
        <v>791736</v>
      </c>
      <c r="H6720" s="73">
        <v>8926.8700000000008</v>
      </c>
      <c r="I6720" s="70">
        <v>88.691333020420402</v>
      </c>
      <c r="J6720" s="74">
        <v>803102</v>
      </c>
      <c r="K6720" s="73">
        <v>9055.5</v>
      </c>
      <c r="L6720" s="75">
        <v>88.686654519352899</v>
      </c>
    </row>
    <row r="6721" spans="2:12" x14ac:dyDescent="0.2">
      <c r="B6721" s="71" t="s">
        <v>5306</v>
      </c>
      <c r="C6721" s="72" t="s">
        <v>5305</v>
      </c>
      <c r="D6721" s="72" t="s">
        <v>813</v>
      </c>
      <c r="E6721" s="72" t="s">
        <v>10118</v>
      </c>
      <c r="F6721" s="72" t="s">
        <v>9983</v>
      </c>
      <c r="G6721" s="116">
        <v>37000</v>
      </c>
      <c r="H6721" s="73">
        <v>606.62</v>
      </c>
      <c r="I6721" s="70">
        <v>60.9937028123042</v>
      </c>
      <c r="J6721" s="74">
        <v>37740</v>
      </c>
      <c r="K6721" s="73">
        <v>609.79999999999995</v>
      </c>
      <c r="L6721" s="75">
        <v>61.889143981633303</v>
      </c>
    </row>
    <row r="6722" spans="2:12" x14ac:dyDescent="0.2">
      <c r="B6722" s="71" t="s">
        <v>5306</v>
      </c>
      <c r="C6722" s="72" t="s">
        <v>5305</v>
      </c>
      <c r="D6722" s="72" t="s">
        <v>814</v>
      </c>
      <c r="E6722" s="72" t="s">
        <v>10118</v>
      </c>
      <c r="F6722" s="72" t="s">
        <v>9983</v>
      </c>
      <c r="G6722" s="116">
        <v>43040</v>
      </c>
      <c r="H6722" s="73">
        <v>976.02</v>
      </c>
      <c r="I6722" s="70">
        <v>44.0974570193234</v>
      </c>
      <c r="J6722" s="74">
        <v>38000</v>
      </c>
      <c r="K6722" s="73">
        <v>661.3</v>
      </c>
      <c r="L6722" s="75">
        <v>57.462573718433397</v>
      </c>
    </row>
    <row r="6723" spans="2:12" x14ac:dyDescent="0.2">
      <c r="B6723" s="71" t="s">
        <v>5306</v>
      </c>
      <c r="C6723" s="72" t="s">
        <v>5305</v>
      </c>
      <c r="D6723" s="72" t="s">
        <v>815</v>
      </c>
      <c r="E6723" s="72" t="s">
        <v>10118</v>
      </c>
      <c r="F6723" s="72" t="s">
        <v>9983</v>
      </c>
      <c r="G6723" s="116">
        <v>57304</v>
      </c>
      <c r="H6723" s="73">
        <v>901.54</v>
      </c>
      <c r="I6723" s="70">
        <v>63.562348869711798</v>
      </c>
      <c r="J6723" s="74">
        <v>60742</v>
      </c>
      <c r="K6723" s="73">
        <v>910.5</v>
      </c>
      <c r="L6723" s="75">
        <v>66.712795167490398</v>
      </c>
    </row>
    <row r="6724" spans="2:12" x14ac:dyDescent="0.2">
      <c r="B6724" s="71" t="s">
        <v>5306</v>
      </c>
      <c r="C6724" s="72" t="s">
        <v>5305</v>
      </c>
      <c r="D6724" s="72" t="s">
        <v>816</v>
      </c>
      <c r="E6724" s="72" t="s">
        <v>10118</v>
      </c>
      <c r="F6724" s="72" t="s">
        <v>9983</v>
      </c>
      <c r="G6724" s="116">
        <v>521124</v>
      </c>
      <c r="H6724" s="73">
        <v>5165.78</v>
      </c>
      <c r="I6724" s="70">
        <v>100.880021990871</v>
      </c>
      <c r="J6724" s="74">
        <v>514361</v>
      </c>
      <c r="K6724" s="73">
        <v>5255.6</v>
      </c>
      <c r="L6724" s="75">
        <v>97.869130070781594</v>
      </c>
    </row>
    <row r="6725" spans="2:12" x14ac:dyDescent="0.2">
      <c r="B6725" s="71" t="s">
        <v>5306</v>
      </c>
      <c r="C6725" s="72" t="s">
        <v>5305</v>
      </c>
      <c r="D6725" s="72" t="s">
        <v>817</v>
      </c>
      <c r="E6725" s="72" t="s">
        <v>10118</v>
      </c>
      <c r="F6725" s="72" t="s">
        <v>9983</v>
      </c>
      <c r="G6725" s="116">
        <v>89990</v>
      </c>
      <c r="H6725" s="73">
        <v>2243.98</v>
      </c>
      <c r="I6725" s="70">
        <v>40.102852966603997</v>
      </c>
      <c r="J6725" s="74">
        <v>91000</v>
      </c>
      <c r="K6725" s="73">
        <v>2272.9</v>
      </c>
      <c r="L6725" s="75">
        <v>40.036957191253499</v>
      </c>
    </row>
    <row r="6726" spans="2:12" x14ac:dyDescent="0.2">
      <c r="B6726" s="71" t="s">
        <v>5306</v>
      </c>
      <c r="C6726" s="72" t="s">
        <v>5305</v>
      </c>
      <c r="D6726" s="72" t="s">
        <v>818</v>
      </c>
      <c r="E6726" s="72" t="s">
        <v>10118</v>
      </c>
      <c r="F6726" s="72" t="s">
        <v>9983</v>
      </c>
      <c r="G6726" s="116">
        <v>177200</v>
      </c>
      <c r="H6726" s="73">
        <v>1932.18</v>
      </c>
      <c r="I6726" s="70">
        <v>91.709882102081593</v>
      </c>
      <c r="J6726" s="74">
        <v>182600</v>
      </c>
      <c r="K6726" s="73">
        <v>1952.44</v>
      </c>
      <c r="L6726" s="75">
        <v>93.524000737538699</v>
      </c>
    </row>
    <row r="6727" spans="2:12" x14ac:dyDescent="0.2">
      <c r="B6727" s="71" t="s">
        <v>5308</v>
      </c>
      <c r="C6727" s="72" t="s">
        <v>5307</v>
      </c>
      <c r="D6727" s="72" t="s">
        <v>819</v>
      </c>
      <c r="E6727" s="72" t="s">
        <v>10119</v>
      </c>
      <c r="F6727" s="72" t="s">
        <v>9983</v>
      </c>
      <c r="G6727" s="116">
        <v>210853</v>
      </c>
      <c r="H6727" s="73">
        <v>5556.1</v>
      </c>
      <c r="I6727" s="70">
        <v>37.949881938208797</v>
      </c>
      <c r="J6727" s="74">
        <v>216386</v>
      </c>
      <c r="K6727" s="73">
        <v>5590.1</v>
      </c>
      <c r="L6727" s="75">
        <v>38.708788751542897</v>
      </c>
    </row>
    <row r="6728" spans="2:12" x14ac:dyDescent="0.2">
      <c r="B6728" s="71" t="s">
        <v>5308</v>
      </c>
      <c r="C6728" s="72" t="s">
        <v>5307</v>
      </c>
      <c r="D6728" s="72" t="s">
        <v>820</v>
      </c>
      <c r="E6728" s="72" t="s">
        <v>10119</v>
      </c>
      <c r="F6728" s="72" t="s">
        <v>9983</v>
      </c>
      <c r="G6728" s="116">
        <v>131735</v>
      </c>
      <c r="H6728" s="73">
        <v>8992.7999999999993</v>
      </c>
      <c r="I6728" s="70">
        <v>14.6489177829281</v>
      </c>
      <c r="J6728" s="74">
        <v>136270</v>
      </c>
      <c r="K6728" s="73">
        <v>9031.4</v>
      </c>
      <c r="L6728" s="75">
        <v>15.088469118852</v>
      </c>
    </row>
    <row r="6729" spans="2:12" x14ac:dyDescent="0.2">
      <c r="B6729" s="71" t="s">
        <v>5308</v>
      </c>
      <c r="C6729" s="72" t="s">
        <v>5307</v>
      </c>
      <c r="D6729" s="72" t="s">
        <v>821</v>
      </c>
      <c r="E6729" s="72" t="s">
        <v>10119</v>
      </c>
      <c r="F6729" s="72" t="s">
        <v>9983</v>
      </c>
      <c r="G6729" s="116">
        <v>100858</v>
      </c>
      <c r="H6729" s="73">
        <v>3592.21</v>
      </c>
      <c r="I6729" s="70">
        <v>28.076704053083802</v>
      </c>
      <c r="J6729" s="74">
        <v>105993</v>
      </c>
      <c r="K6729" s="73">
        <v>3595.4</v>
      </c>
      <c r="L6729" s="75">
        <v>29.480169104967501</v>
      </c>
    </row>
    <row r="6730" spans="2:12" x14ac:dyDescent="0.2">
      <c r="B6730" s="71" t="s">
        <v>5310</v>
      </c>
      <c r="C6730" s="72" t="s">
        <v>5309</v>
      </c>
      <c r="D6730" s="72" t="s">
        <v>822</v>
      </c>
      <c r="E6730" s="72" t="s">
        <v>10118</v>
      </c>
      <c r="F6730" s="72" t="s">
        <v>9983</v>
      </c>
      <c r="G6730" s="116">
        <v>100</v>
      </c>
      <c r="H6730" s="73">
        <v>79.8</v>
      </c>
      <c r="I6730" s="70">
        <v>1.2531328320802</v>
      </c>
      <c r="J6730" s="74">
        <v>100</v>
      </c>
      <c r="K6730" s="73">
        <v>84.8</v>
      </c>
      <c r="L6730" s="75">
        <v>1.17924528301887</v>
      </c>
    </row>
    <row r="6731" spans="2:12" x14ac:dyDescent="0.2">
      <c r="B6731" s="71" t="s">
        <v>5310</v>
      </c>
      <c r="C6731" s="72" t="s">
        <v>5309</v>
      </c>
      <c r="D6731" s="72" t="s">
        <v>823</v>
      </c>
      <c r="E6731" s="72" t="s">
        <v>10118</v>
      </c>
      <c r="F6731" s="72" t="s">
        <v>9983</v>
      </c>
      <c r="G6731" s="116">
        <v>5000</v>
      </c>
      <c r="H6731" s="73">
        <v>113.3</v>
      </c>
      <c r="I6731" s="70">
        <v>44.130626654898499</v>
      </c>
      <c r="J6731" s="74">
        <v>5000</v>
      </c>
      <c r="K6731" s="73">
        <v>121.6</v>
      </c>
      <c r="L6731" s="75">
        <v>41.118421052631597</v>
      </c>
    </row>
    <row r="6732" spans="2:12" x14ac:dyDescent="0.2">
      <c r="B6732" s="71" t="s">
        <v>5310</v>
      </c>
      <c r="C6732" s="72" t="s">
        <v>5309</v>
      </c>
      <c r="D6732" s="72" t="s">
        <v>824</v>
      </c>
      <c r="E6732" s="72" t="s">
        <v>10118</v>
      </c>
      <c r="F6732" s="72" t="s">
        <v>9983</v>
      </c>
      <c r="G6732" s="116">
        <v>9900</v>
      </c>
      <c r="H6732" s="73">
        <v>147.4</v>
      </c>
      <c r="I6732" s="70">
        <v>67.164179104477597</v>
      </c>
      <c r="J6732" s="74">
        <v>9900</v>
      </c>
      <c r="K6732" s="73">
        <v>151.5</v>
      </c>
      <c r="L6732" s="75">
        <v>65.346534653465298</v>
      </c>
    </row>
    <row r="6733" spans="2:12" x14ac:dyDescent="0.2">
      <c r="B6733" s="71" t="s">
        <v>5310</v>
      </c>
      <c r="C6733" s="72" t="s">
        <v>5309</v>
      </c>
      <c r="D6733" s="72" t="s">
        <v>82</v>
      </c>
      <c r="E6733" s="72" t="s">
        <v>10118</v>
      </c>
      <c r="F6733" s="72" t="s">
        <v>9983</v>
      </c>
      <c r="G6733" s="116">
        <v>3580</v>
      </c>
      <c r="H6733" s="73">
        <v>104.1</v>
      </c>
      <c r="I6733" s="70">
        <v>34.390009606147899</v>
      </c>
      <c r="J6733" s="74">
        <v>3730</v>
      </c>
      <c r="K6733" s="73">
        <v>108.4</v>
      </c>
      <c r="L6733" s="75">
        <v>34.409594095941003</v>
      </c>
    </row>
    <row r="6734" spans="2:12" x14ac:dyDescent="0.2">
      <c r="B6734" s="71" t="s">
        <v>5310</v>
      </c>
      <c r="C6734" s="72" t="s">
        <v>5309</v>
      </c>
      <c r="D6734" s="72" t="s">
        <v>83</v>
      </c>
      <c r="E6734" s="72" t="s">
        <v>10118</v>
      </c>
      <c r="F6734" s="72" t="s">
        <v>9983</v>
      </c>
      <c r="G6734" s="116">
        <v>41000</v>
      </c>
      <c r="H6734" s="73">
        <v>1227</v>
      </c>
      <c r="I6734" s="70">
        <v>33.414832925835398</v>
      </c>
      <c r="J6734" s="74">
        <v>42000</v>
      </c>
      <c r="K6734" s="73">
        <v>1264.3</v>
      </c>
      <c r="L6734" s="75">
        <v>33.219963616230302</v>
      </c>
    </row>
    <row r="6735" spans="2:12" x14ac:dyDescent="0.2">
      <c r="B6735" s="71" t="s">
        <v>5310</v>
      </c>
      <c r="C6735" s="72" t="s">
        <v>5309</v>
      </c>
      <c r="D6735" s="72" t="s">
        <v>84</v>
      </c>
      <c r="E6735" s="72" t="s">
        <v>10118</v>
      </c>
      <c r="F6735" s="72" t="s">
        <v>9983</v>
      </c>
      <c r="G6735" s="116">
        <v>16119</v>
      </c>
      <c r="H6735" s="73">
        <v>692.3</v>
      </c>
      <c r="I6735" s="70">
        <v>23.283258702874502</v>
      </c>
      <c r="J6735" s="74">
        <v>16248</v>
      </c>
      <c r="K6735" s="73">
        <v>705.1</v>
      </c>
      <c r="L6735" s="75">
        <v>23.0435399234151</v>
      </c>
    </row>
    <row r="6736" spans="2:12" x14ac:dyDescent="0.2">
      <c r="B6736" s="71" t="s">
        <v>5310</v>
      </c>
      <c r="C6736" s="72" t="s">
        <v>5309</v>
      </c>
      <c r="D6736" s="72" t="s">
        <v>85</v>
      </c>
      <c r="E6736" s="72" t="s">
        <v>10118</v>
      </c>
      <c r="F6736" s="72" t="s">
        <v>9983</v>
      </c>
      <c r="G6736" s="116">
        <v>1380</v>
      </c>
      <c r="H6736" s="73">
        <v>140.9</v>
      </c>
      <c r="I6736" s="70">
        <v>9.7941802696948201</v>
      </c>
      <c r="J6736" s="74">
        <v>1376</v>
      </c>
      <c r="K6736" s="73">
        <v>147.4</v>
      </c>
      <c r="L6736" s="75">
        <v>9.3351424694708296</v>
      </c>
    </row>
    <row r="6737" spans="2:12" x14ac:dyDescent="0.2">
      <c r="B6737" s="71" t="s">
        <v>5310</v>
      </c>
      <c r="C6737" s="72" t="s">
        <v>5309</v>
      </c>
      <c r="D6737" s="72" t="s">
        <v>86</v>
      </c>
      <c r="E6737" s="72" t="s">
        <v>10118</v>
      </c>
      <c r="F6737" s="72" t="s">
        <v>9983</v>
      </c>
      <c r="G6737" s="116">
        <v>573640</v>
      </c>
      <c r="H6737" s="73">
        <v>12456.4</v>
      </c>
      <c r="I6737" s="70">
        <v>46.051828778780397</v>
      </c>
      <c r="J6737" s="74">
        <v>581830</v>
      </c>
      <c r="K6737" s="73">
        <v>12871.5</v>
      </c>
      <c r="L6737" s="75">
        <v>45.202967797070997</v>
      </c>
    </row>
    <row r="6738" spans="2:12" x14ac:dyDescent="0.2">
      <c r="B6738" s="71" t="s">
        <v>5310</v>
      </c>
      <c r="C6738" s="72" t="s">
        <v>5309</v>
      </c>
      <c r="D6738" s="72" t="s">
        <v>829</v>
      </c>
      <c r="E6738" s="72" t="s">
        <v>10118</v>
      </c>
      <c r="F6738" s="72" t="s">
        <v>9983</v>
      </c>
      <c r="G6738" s="116">
        <v>117797</v>
      </c>
      <c r="H6738" s="73">
        <v>2682.5</v>
      </c>
      <c r="I6738" s="70">
        <v>43.913140726933797</v>
      </c>
      <c r="J6738" s="74">
        <v>122390</v>
      </c>
      <c r="K6738" s="73">
        <v>2744.2</v>
      </c>
      <c r="L6738" s="75">
        <v>44.599518985496701</v>
      </c>
    </row>
    <row r="6739" spans="2:12" x14ac:dyDescent="0.2">
      <c r="B6739" s="71" t="s">
        <v>5310</v>
      </c>
      <c r="C6739" s="72" t="s">
        <v>5309</v>
      </c>
      <c r="D6739" s="72" t="s">
        <v>830</v>
      </c>
      <c r="E6739" s="72" t="s">
        <v>10118</v>
      </c>
      <c r="F6739" s="72" t="s">
        <v>9983</v>
      </c>
      <c r="G6739" s="116">
        <v>287340</v>
      </c>
      <c r="H6739" s="73">
        <v>5447.5</v>
      </c>
      <c r="I6739" s="70">
        <v>52.747131711794403</v>
      </c>
      <c r="J6739" s="74">
        <v>287340</v>
      </c>
      <c r="K6739" s="73">
        <v>5590.5</v>
      </c>
      <c r="L6739" s="75">
        <v>51.397907163938797</v>
      </c>
    </row>
    <row r="6740" spans="2:12" x14ac:dyDescent="0.2">
      <c r="B6740" s="71" t="s">
        <v>5310</v>
      </c>
      <c r="C6740" s="72" t="s">
        <v>5309</v>
      </c>
      <c r="D6740" s="72" t="s">
        <v>831</v>
      </c>
      <c r="E6740" s="72" t="s">
        <v>10118</v>
      </c>
      <c r="F6740" s="72" t="s">
        <v>9983</v>
      </c>
      <c r="G6740" s="116">
        <v>4607</v>
      </c>
      <c r="H6740" s="73">
        <v>93.4</v>
      </c>
      <c r="I6740" s="70">
        <v>49.325481798715202</v>
      </c>
      <c r="J6740" s="74">
        <v>4719</v>
      </c>
      <c r="K6740" s="73">
        <v>95.6</v>
      </c>
      <c r="L6740" s="75">
        <v>49.361924686192502</v>
      </c>
    </row>
    <row r="6741" spans="2:12" x14ac:dyDescent="0.2">
      <c r="B6741" s="71" t="s">
        <v>5310</v>
      </c>
      <c r="C6741" s="72" t="s">
        <v>5309</v>
      </c>
      <c r="D6741" s="72" t="s">
        <v>832</v>
      </c>
      <c r="E6741" s="72" t="s">
        <v>10118</v>
      </c>
      <c r="F6741" s="72" t="s">
        <v>9983</v>
      </c>
      <c r="G6741" s="116">
        <v>121548</v>
      </c>
      <c r="H6741" s="73">
        <v>1957.8</v>
      </c>
      <c r="I6741" s="70">
        <v>62.083971805087302</v>
      </c>
      <c r="J6741" s="74">
        <v>123769</v>
      </c>
      <c r="K6741" s="73">
        <v>2007.4</v>
      </c>
      <c r="L6741" s="75">
        <v>61.656371425724799</v>
      </c>
    </row>
    <row r="6742" spans="2:12" x14ac:dyDescent="0.2">
      <c r="B6742" s="71" t="s">
        <v>5310</v>
      </c>
      <c r="C6742" s="72" t="s">
        <v>5309</v>
      </c>
      <c r="D6742" s="72" t="s">
        <v>833</v>
      </c>
      <c r="E6742" s="72" t="s">
        <v>10118</v>
      </c>
      <c r="F6742" s="72" t="s">
        <v>9983</v>
      </c>
      <c r="G6742" s="116">
        <v>33728</v>
      </c>
      <c r="H6742" s="73">
        <v>1076.5</v>
      </c>
      <c r="I6742" s="70">
        <v>31.331165815141699</v>
      </c>
      <c r="J6742" s="74">
        <v>34875</v>
      </c>
      <c r="K6742" s="73">
        <v>1113.2</v>
      </c>
      <c r="L6742" s="75">
        <v>31.3286022278117</v>
      </c>
    </row>
    <row r="6743" spans="2:12" x14ac:dyDescent="0.2">
      <c r="B6743" s="71" t="s">
        <v>5310</v>
      </c>
      <c r="C6743" s="72" t="s">
        <v>5309</v>
      </c>
      <c r="D6743" s="72" t="s">
        <v>834</v>
      </c>
      <c r="E6743" s="72" t="s">
        <v>10118</v>
      </c>
      <c r="F6743" s="72" t="s">
        <v>9983</v>
      </c>
      <c r="G6743" s="116">
        <v>14798</v>
      </c>
      <c r="H6743" s="73">
        <v>617</v>
      </c>
      <c r="I6743" s="70">
        <v>23.983792544570498</v>
      </c>
      <c r="J6743" s="74">
        <v>15196</v>
      </c>
      <c r="K6743" s="73">
        <v>634.29999999999995</v>
      </c>
      <c r="L6743" s="75">
        <v>23.957118082926101</v>
      </c>
    </row>
    <row r="6744" spans="2:12" x14ac:dyDescent="0.2">
      <c r="B6744" s="71" t="s">
        <v>5310</v>
      </c>
      <c r="C6744" s="72" t="s">
        <v>5309</v>
      </c>
      <c r="D6744" s="72" t="s">
        <v>835</v>
      </c>
      <c r="E6744" s="72" t="s">
        <v>10118</v>
      </c>
      <c r="F6744" s="72" t="s">
        <v>9983</v>
      </c>
      <c r="G6744" s="116">
        <v>597</v>
      </c>
      <c r="H6744" s="73">
        <v>58.2</v>
      </c>
      <c r="I6744" s="70">
        <v>10.2577319587629</v>
      </c>
      <c r="J6744" s="74">
        <v>597</v>
      </c>
      <c r="K6744" s="73">
        <v>62.3</v>
      </c>
      <c r="L6744" s="75">
        <v>9.5826645264847503</v>
      </c>
    </row>
    <row r="6745" spans="2:12" x14ac:dyDescent="0.2">
      <c r="B6745" s="71" t="s">
        <v>5310</v>
      </c>
      <c r="C6745" s="72" t="s">
        <v>5309</v>
      </c>
      <c r="D6745" s="72" t="s">
        <v>836</v>
      </c>
      <c r="E6745" s="72" t="s">
        <v>10118</v>
      </c>
      <c r="F6745" s="72" t="s">
        <v>9983</v>
      </c>
      <c r="G6745" s="116">
        <v>137378</v>
      </c>
      <c r="H6745" s="73">
        <v>2404.9</v>
      </c>
      <c r="I6745" s="70">
        <v>57.124204748638199</v>
      </c>
      <c r="J6745" s="74">
        <v>139765</v>
      </c>
      <c r="K6745" s="73">
        <v>2473.5</v>
      </c>
      <c r="L6745" s="75">
        <v>56.504952496462501</v>
      </c>
    </row>
    <row r="6746" spans="2:12" x14ac:dyDescent="0.2">
      <c r="B6746" s="71" t="s">
        <v>5310</v>
      </c>
      <c r="C6746" s="72" t="s">
        <v>5309</v>
      </c>
      <c r="D6746" s="72" t="s">
        <v>2179</v>
      </c>
      <c r="E6746" s="72" t="s">
        <v>10118</v>
      </c>
      <c r="F6746" s="72" t="s">
        <v>9983</v>
      </c>
      <c r="G6746" s="116">
        <v>3500</v>
      </c>
      <c r="H6746" s="73">
        <v>115.5</v>
      </c>
      <c r="I6746" s="70">
        <v>30.303030303030301</v>
      </c>
      <c r="J6746" s="74">
        <v>3700</v>
      </c>
      <c r="K6746" s="73">
        <v>122.3</v>
      </c>
      <c r="L6746" s="75">
        <v>30.2534750613246</v>
      </c>
    </row>
    <row r="6747" spans="2:12" x14ac:dyDescent="0.2">
      <c r="B6747" s="71" t="s">
        <v>5310</v>
      </c>
      <c r="C6747" s="72" t="s">
        <v>5309</v>
      </c>
      <c r="D6747" s="72" t="s">
        <v>837</v>
      </c>
      <c r="E6747" s="72" t="s">
        <v>10118</v>
      </c>
      <c r="F6747" s="72" t="s">
        <v>9983</v>
      </c>
      <c r="G6747" s="116">
        <v>4000</v>
      </c>
      <c r="H6747" s="73">
        <v>144.30000000000001</v>
      </c>
      <c r="I6747" s="70">
        <v>27.720027720027701</v>
      </c>
      <c r="J6747" s="74">
        <v>4080</v>
      </c>
      <c r="K6747" s="73">
        <v>147.5</v>
      </c>
      <c r="L6747" s="75">
        <v>27.661016949152501</v>
      </c>
    </row>
    <row r="6748" spans="2:12" x14ac:dyDescent="0.2">
      <c r="B6748" s="71" t="s">
        <v>5310</v>
      </c>
      <c r="C6748" s="72" t="s">
        <v>5309</v>
      </c>
      <c r="D6748" s="72" t="s">
        <v>9282</v>
      </c>
      <c r="E6748" s="72" t="s">
        <v>10118</v>
      </c>
      <c r="F6748" s="72" t="s">
        <v>9990</v>
      </c>
      <c r="G6748" s="116">
        <v>0</v>
      </c>
      <c r="H6748" s="73">
        <v>74.400000000000006</v>
      </c>
      <c r="I6748" s="70">
        <v>0</v>
      </c>
      <c r="J6748" s="74">
        <v>0</v>
      </c>
      <c r="K6748" s="73">
        <v>78.400000000000006</v>
      </c>
      <c r="L6748" s="75">
        <v>0</v>
      </c>
    </row>
    <row r="6749" spans="2:12" x14ac:dyDescent="0.2">
      <c r="B6749" s="71" t="s">
        <v>5310</v>
      </c>
      <c r="C6749" s="72" t="s">
        <v>5309</v>
      </c>
      <c r="D6749" s="72" t="s">
        <v>838</v>
      </c>
      <c r="E6749" s="72" t="s">
        <v>10118</v>
      </c>
      <c r="F6749" s="72" t="s">
        <v>9983</v>
      </c>
      <c r="G6749" s="116">
        <v>189</v>
      </c>
      <c r="H6749" s="73">
        <v>15.9</v>
      </c>
      <c r="I6749" s="70">
        <v>11.8867924528302</v>
      </c>
      <c r="J6749" s="74">
        <v>200</v>
      </c>
      <c r="K6749" s="73">
        <v>16.5</v>
      </c>
      <c r="L6749" s="75">
        <v>12.1212121212121</v>
      </c>
    </row>
    <row r="6750" spans="2:12" x14ac:dyDescent="0.2">
      <c r="B6750" s="71" t="s">
        <v>5310</v>
      </c>
      <c r="C6750" s="72" t="s">
        <v>5309</v>
      </c>
      <c r="D6750" s="72" t="s">
        <v>839</v>
      </c>
      <c r="E6750" s="72" t="s">
        <v>10118</v>
      </c>
      <c r="F6750" s="72" t="s">
        <v>9983</v>
      </c>
      <c r="G6750" s="116">
        <v>1950</v>
      </c>
      <c r="H6750" s="73">
        <v>106.5</v>
      </c>
      <c r="I6750" s="70">
        <v>18.309859154929601</v>
      </c>
      <c r="J6750" s="74">
        <v>1950</v>
      </c>
      <c r="K6750" s="73">
        <v>106.6</v>
      </c>
      <c r="L6750" s="75">
        <v>18.292682926829301</v>
      </c>
    </row>
    <row r="6751" spans="2:12" x14ac:dyDescent="0.2">
      <c r="B6751" s="71" t="s">
        <v>5310</v>
      </c>
      <c r="C6751" s="72" t="s">
        <v>5309</v>
      </c>
      <c r="D6751" s="72" t="s">
        <v>840</v>
      </c>
      <c r="E6751" s="72" t="s">
        <v>10118</v>
      </c>
      <c r="F6751" s="72" t="s">
        <v>9983</v>
      </c>
      <c r="G6751" s="116">
        <v>9000</v>
      </c>
      <c r="H6751" s="73">
        <v>380.3</v>
      </c>
      <c r="I6751" s="70">
        <v>23.665527215356299</v>
      </c>
      <c r="J6751" s="74">
        <v>9300</v>
      </c>
      <c r="K6751" s="73">
        <v>392</v>
      </c>
      <c r="L6751" s="75">
        <v>23.724489795918402</v>
      </c>
    </row>
    <row r="6752" spans="2:12" x14ac:dyDescent="0.2">
      <c r="B6752" s="71" t="s">
        <v>5310</v>
      </c>
      <c r="C6752" s="72" t="s">
        <v>5309</v>
      </c>
      <c r="D6752" s="72" t="s">
        <v>841</v>
      </c>
      <c r="E6752" s="72" t="s">
        <v>10118</v>
      </c>
      <c r="F6752" s="72" t="s">
        <v>9983</v>
      </c>
      <c r="G6752" s="116">
        <v>61483</v>
      </c>
      <c r="H6752" s="73">
        <v>1743.2</v>
      </c>
      <c r="I6752" s="70">
        <v>35.270192748967403</v>
      </c>
      <c r="J6752" s="74">
        <v>64715</v>
      </c>
      <c r="K6752" s="73">
        <v>1799.1</v>
      </c>
      <c r="L6752" s="75">
        <v>35.970763159357503</v>
      </c>
    </row>
    <row r="6753" spans="2:12" x14ac:dyDescent="0.2">
      <c r="B6753" s="71" t="s">
        <v>5310</v>
      </c>
      <c r="C6753" s="72" t="s">
        <v>5309</v>
      </c>
      <c r="D6753" s="72" t="s">
        <v>842</v>
      </c>
      <c r="E6753" s="72" t="s">
        <v>10118</v>
      </c>
      <c r="F6753" s="72" t="s">
        <v>9983</v>
      </c>
      <c r="G6753" s="116">
        <v>29928</v>
      </c>
      <c r="H6753" s="73">
        <v>595.79999999999995</v>
      </c>
      <c r="I6753" s="70">
        <v>50.231621349446101</v>
      </c>
      <c r="J6753" s="74">
        <v>31199</v>
      </c>
      <c r="K6753" s="73">
        <v>614</v>
      </c>
      <c r="L6753" s="75">
        <v>50.812703583061896</v>
      </c>
    </row>
    <row r="6754" spans="2:12" x14ac:dyDescent="0.2">
      <c r="B6754" s="71" t="s">
        <v>5310</v>
      </c>
      <c r="C6754" s="72" t="s">
        <v>5309</v>
      </c>
      <c r="D6754" s="72" t="s">
        <v>9283</v>
      </c>
      <c r="E6754" s="72" t="s">
        <v>10118</v>
      </c>
      <c r="F6754" s="72" t="s">
        <v>9990</v>
      </c>
      <c r="G6754" s="116">
        <v>0</v>
      </c>
      <c r="H6754" s="73">
        <v>52.6</v>
      </c>
      <c r="I6754" s="70">
        <v>0</v>
      </c>
      <c r="J6754" s="74">
        <v>0</v>
      </c>
      <c r="K6754" s="73">
        <v>52.6</v>
      </c>
      <c r="L6754" s="75">
        <v>0</v>
      </c>
    </row>
    <row r="6755" spans="2:12" x14ac:dyDescent="0.2">
      <c r="B6755" s="71" t="s">
        <v>5310</v>
      </c>
      <c r="C6755" s="72" t="s">
        <v>5309</v>
      </c>
      <c r="D6755" s="72" t="s">
        <v>4861</v>
      </c>
      <c r="E6755" s="72" t="s">
        <v>10118</v>
      </c>
      <c r="F6755" s="72" t="s">
        <v>9983</v>
      </c>
      <c r="G6755" s="116">
        <v>21000</v>
      </c>
      <c r="H6755" s="73">
        <v>916.6</v>
      </c>
      <c r="I6755" s="70">
        <v>22.910757145974301</v>
      </c>
      <c r="J6755" s="74">
        <v>23000</v>
      </c>
      <c r="K6755" s="73">
        <v>948.1</v>
      </c>
      <c r="L6755" s="75">
        <v>24.259044404598701</v>
      </c>
    </row>
    <row r="6756" spans="2:12" x14ac:dyDescent="0.2">
      <c r="B6756" s="71" t="s">
        <v>5310</v>
      </c>
      <c r="C6756" s="72" t="s">
        <v>5309</v>
      </c>
      <c r="D6756" s="72" t="s">
        <v>5496</v>
      </c>
      <c r="E6756" s="72" t="s">
        <v>10118</v>
      </c>
      <c r="F6756" s="72" t="s">
        <v>9983</v>
      </c>
      <c r="G6756" s="116">
        <v>4000</v>
      </c>
      <c r="H6756" s="73">
        <v>174.6</v>
      </c>
      <c r="I6756" s="70">
        <v>22.909507445589899</v>
      </c>
      <c r="J6756" s="74">
        <v>5000</v>
      </c>
      <c r="K6756" s="73">
        <v>176.3</v>
      </c>
      <c r="L6756" s="75">
        <v>28.360748723766299</v>
      </c>
    </row>
    <row r="6757" spans="2:12" x14ac:dyDescent="0.2">
      <c r="B6757" s="71" t="s">
        <v>5310</v>
      </c>
      <c r="C6757" s="72" t="s">
        <v>5309</v>
      </c>
      <c r="D6757" s="72" t="s">
        <v>4862</v>
      </c>
      <c r="E6757" s="72" t="s">
        <v>10118</v>
      </c>
      <c r="F6757" s="72" t="s">
        <v>9983</v>
      </c>
      <c r="G6757" s="116">
        <v>4750</v>
      </c>
      <c r="H6757" s="73">
        <v>256.3</v>
      </c>
      <c r="I6757" s="70">
        <v>18.532969176746001</v>
      </c>
      <c r="J6757" s="74">
        <v>4965</v>
      </c>
      <c r="K6757" s="73">
        <v>260.60000000000002</v>
      </c>
      <c r="L6757" s="75">
        <v>19.0521872601688</v>
      </c>
    </row>
    <row r="6758" spans="2:12" x14ac:dyDescent="0.2">
      <c r="B6758" s="71" t="s">
        <v>5310</v>
      </c>
      <c r="C6758" s="72" t="s">
        <v>5309</v>
      </c>
      <c r="D6758" s="72" t="s">
        <v>4863</v>
      </c>
      <c r="E6758" s="72" t="s">
        <v>10118</v>
      </c>
      <c r="F6758" s="72" t="s">
        <v>9983</v>
      </c>
      <c r="G6758" s="116">
        <v>1650</v>
      </c>
      <c r="H6758" s="73">
        <v>113.1</v>
      </c>
      <c r="I6758" s="70">
        <v>14.588859416445599</v>
      </c>
      <c r="J6758" s="74">
        <v>1650</v>
      </c>
      <c r="K6758" s="73">
        <v>114.5</v>
      </c>
      <c r="L6758" s="75">
        <v>14.410480349345001</v>
      </c>
    </row>
    <row r="6759" spans="2:12" x14ac:dyDescent="0.2">
      <c r="B6759" s="71" t="s">
        <v>5310</v>
      </c>
      <c r="C6759" s="72" t="s">
        <v>5309</v>
      </c>
      <c r="D6759" s="72" t="s">
        <v>4864</v>
      </c>
      <c r="E6759" s="72" t="s">
        <v>10118</v>
      </c>
      <c r="F6759" s="72" t="s">
        <v>9983</v>
      </c>
      <c r="G6759" s="116">
        <v>17717</v>
      </c>
      <c r="H6759" s="73">
        <v>453.7</v>
      </c>
      <c r="I6759" s="70">
        <v>39.050033061494403</v>
      </c>
      <c r="J6759" s="74">
        <v>18467</v>
      </c>
      <c r="K6759" s="73">
        <v>465.3</v>
      </c>
      <c r="L6759" s="75">
        <v>39.688373092628403</v>
      </c>
    </row>
    <row r="6760" spans="2:12" x14ac:dyDescent="0.2">
      <c r="B6760" s="71" t="s">
        <v>6684</v>
      </c>
      <c r="C6760" s="72" t="s">
        <v>5373</v>
      </c>
      <c r="D6760" s="72" t="s">
        <v>9915</v>
      </c>
      <c r="E6760" s="72" t="s">
        <v>10120</v>
      </c>
      <c r="F6760" s="72" t="s">
        <v>9980</v>
      </c>
      <c r="G6760" s="116">
        <v>0</v>
      </c>
      <c r="H6760" s="73">
        <v>104.15</v>
      </c>
      <c r="I6760" s="70">
        <v>0</v>
      </c>
      <c r="J6760" s="74">
        <v>0</v>
      </c>
      <c r="K6760" s="73">
        <v>104.01</v>
      </c>
      <c r="L6760" s="75">
        <v>0</v>
      </c>
    </row>
    <row r="6761" spans="2:12" x14ac:dyDescent="0.2">
      <c r="B6761" s="71" t="s">
        <v>6684</v>
      </c>
      <c r="C6761" s="72" t="s">
        <v>5373</v>
      </c>
      <c r="D6761" s="72" t="s">
        <v>9916</v>
      </c>
      <c r="E6761" s="72" t="s">
        <v>10120</v>
      </c>
      <c r="F6761" s="72" t="s">
        <v>9983</v>
      </c>
      <c r="G6761" s="116">
        <v>5250</v>
      </c>
      <c r="H6761" s="73">
        <v>235.48</v>
      </c>
      <c r="I6761" s="70">
        <v>22.29</v>
      </c>
      <c r="J6761" s="74">
        <v>5219</v>
      </c>
      <c r="K6761" s="73">
        <v>234.08</v>
      </c>
      <c r="L6761" s="75">
        <v>22.295796308954198</v>
      </c>
    </row>
    <row r="6762" spans="2:12" x14ac:dyDescent="0.2">
      <c r="B6762" s="71" t="s">
        <v>6684</v>
      </c>
      <c r="C6762" s="72" t="s">
        <v>5373</v>
      </c>
      <c r="D6762" s="72" t="s">
        <v>9917</v>
      </c>
      <c r="E6762" s="72" t="s">
        <v>10120</v>
      </c>
      <c r="F6762" s="72" t="s">
        <v>9980</v>
      </c>
      <c r="G6762" s="116">
        <v>0</v>
      </c>
      <c r="H6762" s="73">
        <v>0</v>
      </c>
      <c r="I6762" s="70">
        <v>0</v>
      </c>
      <c r="J6762" s="74">
        <v>0</v>
      </c>
      <c r="K6762" s="73">
        <v>0</v>
      </c>
      <c r="L6762" s="75">
        <v>0</v>
      </c>
    </row>
    <row r="6763" spans="2:12" x14ac:dyDescent="0.2">
      <c r="B6763" s="71" t="s">
        <v>6684</v>
      </c>
      <c r="C6763" s="72" t="s">
        <v>5373</v>
      </c>
      <c r="D6763" s="72" t="s">
        <v>4865</v>
      </c>
      <c r="E6763" s="72" t="s">
        <v>10120</v>
      </c>
      <c r="F6763" s="72" t="s">
        <v>9983</v>
      </c>
      <c r="G6763" s="116">
        <v>50</v>
      </c>
      <c r="H6763" s="73">
        <v>35.86</v>
      </c>
      <c r="I6763" s="70">
        <v>1.39431121026213</v>
      </c>
      <c r="J6763" s="74">
        <v>100</v>
      </c>
      <c r="K6763" s="73">
        <v>34.74</v>
      </c>
      <c r="L6763" s="75">
        <v>2.8785261945883698</v>
      </c>
    </row>
    <row r="6764" spans="2:12" x14ac:dyDescent="0.2">
      <c r="B6764" s="71" t="s">
        <v>6684</v>
      </c>
      <c r="C6764" s="72" t="s">
        <v>5373</v>
      </c>
      <c r="D6764" s="72" t="s">
        <v>4866</v>
      </c>
      <c r="E6764" s="72" t="s">
        <v>10120</v>
      </c>
      <c r="F6764" s="72" t="s">
        <v>9983</v>
      </c>
      <c r="G6764" s="116">
        <v>11133</v>
      </c>
      <c r="H6764" s="73">
        <v>165.9</v>
      </c>
      <c r="I6764" s="70">
        <v>67.106690777576802</v>
      </c>
      <c r="J6764" s="74">
        <v>11299</v>
      </c>
      <c r="K6764" s="73">
        <v>168.37</v>
      </c>
      <c r="L6764" s="75">
        <v>67.1081546593811</v>
      </c>
    </row>
    <row r="6765" spans="2:12" x14ac:dyDescent="0.2">
      <c r="B6765" s="71" t="s">
        <v>6684</v>
      </c>
      <c r="C6765" s="72" t="s">
        <v>5373</v>
      </c>
      <c r="D6765" s="72" t="s">
        <v>4867</v>
      </c>
      <c r="E6765" s="72" t="s">
        <v>10120</v>
      </c>
      <c r="F6765" s="72" t="s">
        <v>9983</v>
      </c>
      <c r="G6765" s="116">
        <v>6843</v>
      </c>
      <c r="H6765" s="73">
        <v>357.18</v>
      </c>
      <c r="I6765" s="70">
        <v>19.158407525617299</v>
      </c>
      <c r="J6765" s="74">
        <v>7000</v>
      </c>
      <c r="K6765" s="73">
        <v>360.37</v>
      </c>
      <c r="L6765" s="75">
        <v>19.424480395149399</v>
      </c>
    </row>
    <row r="6766" spans="2:12" x14ac:dyDescent="0.2">
      <c r="B6766" s="71" t="s">
        <v>6684</v>
      </c>
      <c r="C6766" s="72" t="s">
        <v>5373</v>
      </c>
      <c r="D6766" s="72" t="s">
        <v>4868</v>
      </c>
      <c r="E6766" s="72" t="s">
        <v>10120</v>
      </c>
      <c r="F6766" s="72" t="s">
        <v>9983</v>
      </c>
      <c r="G6766" s="116">
        <v>84154</v>
      </c>
      <c r="H6766" s="73">
        <v>1436.48</v>
      </c>
      <c r="I6766" s="70">
        <v>58.583481844508803</v>
      </c>
      <c r="J6766" s="74">
        <v>84154</v>
      </c>
      <c r="K6766" s="73">
        <v>1445.85</v>
      </c>
      <c r="L6766" s="75">
        <v>58.2038247397725</v>
      </c>
    </row>
    <row r="6767" spans="2:12" x14ac:dyDescent="0.2">
      <c r="B6767" s="71" t="s">
        <v>6684</v>
      </c>
      <c r="C6767" s="72" t="s">
        <v>5373</v>
      </c>
      <c r="D6767" s="72" t="s">
        <v>9918</v>
      </c>
      <c r="E6767" s="72" t="s">
        <v>10120</v>
      </c>
      <c r="F6767" s="72" t="s">
        <v>9983</v>
      </c>
      <c r="G6767" s="116">
        <v>3000</v>
      </c>
      <c r="H6767" s="73">
        <v>160.97</v>
      </c>
      <c r="I6767" s="70">
        <v>18.64</v>
      </c>
      <c r="J6767" s="74">
        <v>3800</v>
      </c>
      <c r="K6767" s="73">
        <v>165.42</v>
      </c>
      <c r="L6767" s="75">
        <v>22.971829283037099</v>
      </c>
    </row>
    <row r="6768" spans="2:12" x14ac:dyDescent="0.2">
      <c r="B6768" s="71" t="s">
        <v>6684</v>
      </c>
      <c r="C6768" s="72" t="s">
        <v>5373</v>
      </c>
      <c r="D6768" s="72" t="s">
        <v>7524</v>
      </c>
      <c r="E6768" s="72" t="s">
        <v>10120</v>
      </c>
      <c r="F6768" s="72" t="s">
        <v>9980</v>
      </c>
      <c r="G6768" s="116">
        <v>39290</v>
      </c>
      <c r="H6768" s="73">
        <v>795.21</v>
      </c>
      <c r="I6768" s="70">
        <v>49.408332390186203</v>
      </c>
      <c r="J6768" s="74">
        <v>44849</v>
      </c>
      <c r="K6768" s="73">
        <v>806.53</v>
      </c>
      <c r="L6768" s="75">
        <v>55.6073549650974</v>
      </c>
    </row>
    <row r="6769" spans="2:12" x14ac:dyDescent="0.2">
      <c r="B6769" s="71" t="s">
        <v>6684</v>
      </c>
      <c r="C6769" s="72" t="s">
        <v>5373</v>
      </c>
      <c r="D6769" s="72" t="s">
        <v>9284</v>
      </c>
      <c r="E6769" s="72" t="s">
        <v>10120</v>
      </c>
      <c r="F6769" s="72" t="s">
        <v>9990</v>
      </c>
      <c r="G6769" s="116">
        <v>0</v>
      </c>
      <c r="H6769" s="73">
        <v>34.74</v>
      </c>
      <c r="I6769" s="70">
        <v>0</v>
      </c>
      <c r="J6769" s="74">
        <v>0</v>
      </c>
      <c r="K6769" s="73">
        <v>33.65</v>
      </c>
      <c r="L6769" s="75">
        <v>0</v>
      </c>
    </row>
    <row r="6770" spans="2:12" x14ac:dyDescent="0.2">
      <c r="B6770" s="71" t="s">
        <v>6684</v>
      </c>
      <c r="C6770" s="72" t="s">
        <v>5373</v>
      </c>
      <c r="D6770" s="72" t="s">
        <v>4869</v>
      </c>
      <c r="E6770" s="72" t="s">
        <v>10120</v>
      </c>
      <c r="F6770" s="72" t="s">
        <v>9983</v>
      </c>
      <c r="G6770" s="116">
        <v>4221</v>
      </c>
      <c r="H6770" s="73">
        <v>175.31</v>
      </c>
      <c r="I6770" s="70">
        <v>24.077348696594601</v>
      </c>
      <c r="J6770" s="74">
        <v>4822</v>
      </c>
      <c r="K6770" s="73">
        <v>179.51</v>
      </c>
      <c r="L6770" s="75">
        <v>26.862013258314299</v>
      </c>
    </row>
    <row r="6771" spans="2:12" x14ac:dyDescent="0.2">
      <c r="B6771" s="71" t="s">
        <v>6684</v>
      </c>
      <c r="C6771" s="72" t="s">
        <v>5373</v>
      </c>
      <c r="D6771" s="72" t="s">
        <v>3989</v>
      </c>
      <c r="E6771" s="72" t="s">
        <v>10120</v>
      </c>
      <c r="F6771" s="72" t="s">
        <v>9983</v>
      </c>
      <c r="G6771" s="116">
        <v>6253</v>
      </c>
      <c r="H6771" s="73">
        <v>188.16</v>
      </c>
      <c r="I6771" s="70">
        <v>33.232355442176903</v>
      </c>
      <c r="J6771" s="74">
        <v>6317</v>
      </c>
      <c r="K6771" s="73">
        <v>190.09</v>
      </c>
      <c r="L6771" s="75">
        <v>33.231627123993903</v>
      </c>
    </row>
    <row r="6772" spans="2:12" x14ac:dyDescent="0.2">
      <c r="B6772" s="71" t="s">
        <v>6684</v>
      </c>
      <c r="C6772" s="72" t="s">
        <v>5373</v>
      </c>
      <c r="D6772" s="72" t="s">
        <v>4870</v>
      </c>
      <c r="E6772" s="72" t="s">
        <v>10120</v>
      </c>
      <c r="F6772" s="72" t="s">
        <v>9983</v>
      </c>
      <c r="G6772" s="116">
        <v>4414</v>
      </c>
      <c r="H6772" s="73">
        <v>231.54</v>
      </c>
      <c r="I6772" s="70">
        <v>19.063660706573401</v>
      </c>
      <c r="J6772" s="74">
        <v>4458</v>
      </c>
      <c r="K6772" s="73">
        <v>233.87</v>
      </c>
      <c r="L6772" s="75">
        <v>19.0618719801599</v>
      </c>
    </row>
    <row r="6773" spans="2:12" x14ac:dyDescent="0.2">
      <c r="B6773" s="71" t="s">
        <v>6684</v>
      </c>
      <c r="C6773" s="72" t="s">
        <v>5373</v>
      </c>
      <c r="D6773" s="72" t="s">
        <v>7525</v>
      </c>
      <c r="E6773" s="72" t="s">
        <v>10120</v>
      </c>
      <c r="F6773" s="72" t="s">
        <v>9980</v>
      </c>
      <c r="G6773" s="116">
        <v>3500</v>
      </c>
      <c r="H6773" s="73">
        <v>108.2</v>
      </c>
      <c r="I6773" s="70">
        <v>32.347504621072098</v>
      </c>
      <c r="J6773" s="74">
        <v>3500</v>
      </c>
      <c r="K6773" s="73">
        <v>111.76</v>
      </c>
      <c r="L6773" s="75">
        <v>31.3171080887616</v>
      </c>
    </row>
    <row r="6774" spans="2:12" x14ac:dyDescent="0.2">
      <c r="B6774" s="71" t="s">
        <v>6684</v>
      </c>
      <c r="C6774" s="72" t="s">
        <v>5373</v>
      </c>
      <c r="D6774" s="72" t="s">
        <v>9919</v>
      </c>
      <c r="E6774" s="72" t="s">
        <v>10120</v>
      </c>
      <c r="F6774" s="72" t="s">
        <v>9980</v>
      </c>
      <c r="G6774" s="116">
        <v>0</v>
      </c>
      <c r="H6774" s="73">
        <v>0</v>
      </c>
      <c r="I6774" s="70">
        <v>0</v>
      </c>
      <c r="J6774" s="74">
        <v>0</v>
      </c>
      <c r="K6774" s="73">
        <v>0</v>
      </c>
      <c r="L6774" s="75">
        <v>0</v>
      </c>
    </row>
    <row r="6775" spans="2:12" x14ac:dyDescent="0.2">
      <c r="B6775" s="71" t="s">
        <v>6684</v>
      </c>
      <c r="C6775" s="72" t="s">
        <v>5373</v>
      </c>
      <c r="D6775" s="72" t="s">
        <v>4871</v>
      </c>
      <c r="E6775" s="72" t="s">
        <v>10120</v>
      </c>
      <c r="F6775" s="72" t="s">
        <v>9983</v>
      </c>
      <c r="G6775" s="116">
        <v>2804</v>
      </c>
      <c r="H6775" s="73">
        <v>112.46</v>
      </c>
      <c r="I6775" s="70">
        <v>24.9333096211986</v>
      </c>
      <c r="J6775" s="74">
        <v>3483</v>
      </c>
      <c r="K6775" s="73">
        <v>120.79</v>
      </c>
      <c r="L6775" s="75">
        <v>28.8351684742114</v>
      </c>
    </row>
    <row r="6776" spans="2:12" x14ac:dyDescent="0.2">
      <c r="B6776" s="71" t="s">
        <v>6684</v>
      </c>
      <c r="C6776" s="72" t="s">
        <v>5373</v>
      </c>
      <c r="D6776" s="72" t="s">
        <v>4872</v>
      </c>
      <c r="E6776" s="72" t="s">
        <v>10120</v>
      </c>
      <c r="F6776" s="72" t="s">
        <v>9983</v>
      </c>
      <c r="G6776" s="116">
        <v>2600</v>
      </c>
      <c r="H6776" s="73">
        <v>54.12</v>
      </c>
      <c r="I6776" s="70">
        <v>48.041389504804101</v>
      </c>
      <c r="J6776" s="74">
        <v>3000</v>
      </c>
      <c r="K6776" s="73">
        <v>54.06</v>
      </c>
      <c r="L6776" s="75">
        <v>55.493895671476103</v>
      </c>
    </row>
    <row r="6777" spans="2:12" x14ac:dyDescent="0.2">
      <c r="B6777" s="71" t="s">
        <v>6684</v>
      </c>
      <c r="C6777" s="72" t="s">
        <v>5373</v>
      </c>
      <c r="D6777" s="72" t="s">
        <v>2674</v>
      </c>
      <c r="E6777" s="72" t="s">
        <v>10120</v>
      </c>
      <c r="F6777" s="72" t="s">
        <v>9983</v>
      </c>
      <c r="G6777" s="116">
        <v>6426</v>
      </c>
      <c r="H6777" s="73">
        <v>261.23</v>
      </c>
      <c r="I6777" s="70">
        <v>24.599012364582901</v>
      </c>
      <c r="J6777" s="74">
        <v>7000</v>
      </c>
      <c r="K6777" s="73">
        <v>261.63</v>
      </c>
      <c r="L6777" s="75">
        <v>26.755341512823499</v>
      </c>
    </row>
    <row r="6778" spans="2:12" x14ac:dyDescent="0.2">
      <c r="B6778" s="71" t="s">
        <v>6684</v>
      </c>
      <c r="C6778" s="72" t="s">
        <v>5373</v>
      </c>
      <c r="D6778" s="72" t="s">
        <v>4873</v>
      </c>
      <c r="E6778" s="72" t="s">
        <v>10120</v>
      </c>
      <c r="F6778" s="72" t="s">
        <v>9983</v>
      </c>
      <c r="G6778" s="116">
        <v>30352</v>
      </c>
      <c r="H6778" s="73">
        <v>892.98</v>
      </c>
      <c r="I6778" s="70">
        <v>33.989563036126199</v>
      </c>
      <c r="J6778" s="74">
        <v>30976</v>
      </c>
      <c r="K6778" s="73">
        <v>911.35</v>
      </c>
      <c r="L6778" s="75">
        <v>33.989136994568497</v>
      </c>
    </row>
    <row r="6779" spans="2:12" x14ac:dyDescent="0.2">
      <c r="B6779" s="71" t="s">
        <v>6684</v>
      </c>
      <c r="C6779" s="72" t="s">
        <v>5373</v>
      </c>
      <c r="D6779" s="72" t="s">
        <v>2225</v>
      </c>
      <c r="E6779" s="72" t="s">
        <v>10120</v>
      </c>
      <c r="F6779" s="72" t="s">
        <v>9983</v>
      </c>
      <c r="G6779" s="116">
        <v>110601</v>
      </c>
      <c r="H6779" s="73">
        <v>1683.42</v>
      </c>
      <c r="I6779" s="70">
        <v>65.700181772819604</v>
      </c>
      <c r="J6779" s="74">
        <v>117000</v>
      </c>
      <c r="K6779" s="73">
        <v>1708.06</v>
      </c>
      <c r="L6779" s="75">
        <v>68.498764680397599</v>
      </c>
    </row>
    <row r="6780" spans="2:12" x14ac:dyDescent="0.2">
      <c r="B6780" s="71" t="s">
        <v>6684</v>
      </c>
      <c r="C6780" s="72" t="s">
        <v>5373</v>
      </c>
      <c r="D6780" s="72" t="s">
        <v>2226</v>
      </c>
      <c r="E6780" s="72" t="s">
        <v>10120</v>
      </c>
      <c r="F6780" s="72" t="s">
        <v>9983</v>
      </c>
      <c r="G6780" s="116">
        <v>6820</v>
      </c>
      <c r="H6780" s="73">
        <v>145.94</v>
      </c>
      <c r="I6780" s="70">
        <v>46.731533506920698</v>
      </c>
      <c r="J6780" s="74">
        <v>7300</v>
      </c>
      <c r="K6780" s="73">
        <v>146.16</v>
      </c>
      <c r="L6780" s="75">
        <v>49.945265462506804</v>
      </c>
    </row>
    <row r="6781" spans="2:12" x14ac:dyDescent="0.2">
      <c r="B6781" s="71" t="s">
        <v>6684</v>
      </c>
      <c r="C6781" s="72" t="s">
        <v>5373</v>
      </c>
      <c r="D6781" s="72" t="s">
        <v>7526</v>
      </c>
      <c r="E6781" s="72" t="s">
        <v>10120</v>
      </c>
      <c r="F6781" s="72" t="s">
        <v>9980</v>
      </c>
      <c r="G6781" s="116">
        <v>11888</v>
      </c>
      <c r="H6781" s="73">
        <v>301.31</v>
      </c>
      <c r="I6781" s="70">
        <v>39.454382529620702</v>
      </c>
      <c r="J6781" s="74">
        <v>14500</v>
      </c>
      <c r="K6781" s="73">
        <v>300.49</v>
      </c>
      <c r="L6781" s="75">
        <v>48.254517621218703</v>
      </c>
    </row>
    <row r="6782" spans="2:12" x14ac:dyDescent="0.2">
      <c r="B6782" s="71" t="s">
        <v>6684</v>
      </c>
      <c r="C6782" s="72" t="s">
        <v>5373</v>
      </c>
      <c r="D6782" s="72" t="s">
        <v>2227</v>
      </c>
      <c r="E6782" s="72" t="s">
        <v>10120</v>
      </c>
      <c r="F6782" s="72" t="s">
        <v>9983</v>
      </c>
      <c r="G6782" s="116">
        <v>8829</v>
      </c>
      <c r="H6782" s="73">
        <v>321.57</v>
      </c>
      <c r="I6782" s="70">
        <v>27.455919395466001</v>
      </c>
      <c r="J6782" s="74">
        <v>9022</v>
      </c>
      <c r="K6782" s="73">
        <v>328.61</v>
      </c>
      <c r="L6782" s="75">
        <v>27.4550378868568</v>
      </c>
    </row>
    <row r="6783" spans="2:12" x14ac:dyDescent="0.2">
      <c r="B6783" s="71" t="s">
        <v>6684</v>
      </c>
      <c r="C6783" s="72" t="s">
        <v>5373</v>
      </c>
      <c r="D6783" s="72" t="s">
        <v>2228</v>
      </c>
      <c r="E6783" s="72" t="s">
        <v>10120</v>
      </c>
      <c r="F6783" s="72" t="s">
        <v>9983</v>
      </c>
      <c r="G6783" s="116">
        <v>3900</v>
      </c>
      <c r="H6783" s="73">
        <v>81.069999999999993</v>
      </c>
      <c r="I6783" s="70">
        <v>48.106574565190598</v>
      </c>
      <c r="J6783" s="74">
        <v>3900</v>
      </c>
      <c r="K6783" s="73">
        <v>81.209999999999994</v>
      </c>
      <c r="L6783" s="75">
        <v>48.023642408570403</v>
      </c>
    </row>
    <row r="6784" spans="2:12" x14ac:dyDescent="0.2">
      <c r="B6784" s="71" t="s">
        <v>6684</v>
      </c>
      <c r="C6784" s="72" t="s">
        <v>5373</v>
      </c>
      <c r="D6784" s="72" t="s">
        <v>3438</v>
      </c>
      <c r="E6784" s="72" t="s">
        <v>10120</v>
      </c>
      <c r="F6784" s="72" t="s">
        <v>9983</v>
      </c>
      <c r="G6784" s="116">
        <v>13685</v>
      </c>
      <c r="H6784" s="73">
        <v>362.34</v>
      </c>
      <c r="I6784" s="70">
        <v>37.768394325771403</v>
      </c>
      <c r="J6784" s="74">
        <v>11643</v>
      </c>
      <c r="K6784" s="73">
        <v>355.01</v>
      </c>
      <c r="L6784" s="75">
        <v>32.796259260302499</v>
      </c>
    </row>
    <row r="6785" spans="2:12" x14ac:dyDescent="0.2">
      <c r="B6785" s="71" t="s">
        <v>6684</v>
      </c>
      <c r="C6785" s="72" t="s">
        <v>5373</v>
      </c>
      <c r="D6785" s="72" t="s">
        <v>7527</v>
      </c>
      <c r="E6785" s="72" t="s">
        <v>10120</v>
      </c>
      <c r="F6785" s="72" t="s">
        <v>9980</v>
      </c>
      <c r="G6785" s="116">
        <v>3500</v>
      </c>
      <c r="H6785" s="73">
        <v>154.79</v>
      </c>
      <c r="I6785" s="70">
        <v>22.611279798436598</v>
      </c>
      <c r="J6785" s="74">
        <v>3458</v>
      </c>
      <c r="K6785" s="73">
        <v>152.91999999999999</v>
      </c>
      <c r="L6785" s="75">
        <v>22.6131310489145</v>
      </c>
    </row>
    <row r="6786" spans="2:12" x14ac:dyDescent="0.2">
      <c r="B6786" s="71" t="s">
        <v>6684</v>
      </c>
      <c r="C6786" s="72" t="s">
        <v>5373</v>
      </c>
      <c r="D6786" s="72" t="s">
        <v>2229</v>
      </c>
      <c r="E6786" s="72" t="s">
        <v>10120</v>
      </c>
      <c r="F6786" s="72" t="s">
        <v>9983</v>
      </c>
      <c r="G6786" s="116">
        <v>52183</v>
      </c>
      <c r="H6786" s="73">
        <v>607.62</v>
      </c>
      <c r="I6786" s="70">
        <v>85.880978242980802</v>
      </c>
      <c r="J6786" s="74">
        <v>58445</v>
      </c>
      <c r="K6786" s="73">
        <v>614.6</v>
      </c>
      <c r="L6786" s="75">
        <v>95.094370322160799</v>
      </c>
    </row>
    <row r="6787" spans="2:12" x14ac:dyDescent="0.2">
      <c r="B6787" s="71" t="s">
        <v>6684</v>
      </c>
      <c r="C6787" s="72" t="s">
        <v>5373</v>
      </c>
      <c r="D6787" s="72" t="s">
        <v>2230</v>
      </c>
      <c r="E6787" s="72" t="s">
        <v>10120</v>
      </c>
      <c r="F6787" s="72" t="s">
        <v>9983</v>
      </c>
      <c r="G6787" s="116">
        <v>4768</v>
      </c>
      <c r="H6787" s="73">
        <v>325.11</v>
      </c>
      <c r="I6787" s="70">
        <v>14.6658054197041</v>
      </c>
      <c r="J6787" s="74">
        <v>5250</v>
      </c>
      <c r="K6787" s="73">
        <v>329.41</v>
      </c>
      <c r="L6787" s="75">
        <v>15.9375853799217</v>
      </c>
    </row>
    <row r="6788" spans="2:12" x14ac:dyDescent="0.2">
      <c r="B6788" s="71" t="s">
        <v>6684</v>
      </c>
      <c r="C6788" s="72" t="s">
        <v>5373</v>
      </c>
      <c r="D6788" s="72" t="s">
        <v>7539</v>
      </c>
      <c r="E6788" s="72" t="s">
        <v>10120</v>
      </c>
      <c r="F6788" s="72" t="s">
        <v>9983</v>
      </c>
      <c r="G6788" s="116">
        <v>16845</v>
      </c>
      <c r="H6788" s="73">
        <v>741.74</v>
      </c>
      <c r="I6788" s="70">
        <v>22.710114056138298</v>
      </c>
      <c r="J6788" s="74">
        <v>18305</v>
      </c>
      <c r="K6788" s="73">
        <v>762.99</v>
      </c>
      <c r="L6788" s="75">
        <v>23.991140119791901</v>
      </c>
    </row>
    <row r="6789" spans="2:12" x14ac:dyDescent="0.2">
      <c r="B6789" s="71" t="s">
        <v>6684</v>
      </c>
      <c r="C6789" s="72" t="s">
        <v>5373</v>
      </c>
      <c r="D6789" s="72" t="s">
        <v>7528</v>
      </c>
      <c r="E6789" s="72" t="s">
        <v>10120</v>
      </c>
      <c r="F6789" s="72" t="s">
        <v>9983</v>
      </c>
      <c r="G6789" s="116">
        <v>1150</v>
      </c>
      <c r="H6789" s="73">
        <v>133.11000000000001</v>
      </c>
      <c r="I6789" s="70">
        <v>8.6394711141161409</v>
      </c>
      <c r="J6789" s="74">
        <v>1150</v>
      </c>
      <c r="K6789" s="73">
        <v>137.05000000000001</v>
      </c>
      <c r="L6789" s="75">
        <v>8.3910981393651891</v>
      </c>
    </row>
    <row r="6790" spans="2:12" x14ac:dyDescent="0.2">
      <c r="B6790" s="71" t="s">
        <v>6684</v>
      </c>
      <c r="C6790" s="72" t="s">
        <v>5373</v>
      </c>
      <c r="D6790" s="72" t="s">
        <v>2231</v>
      </c>
      <c r="E6790" s="72" t="s">
        <v>10120</v>
      </c>
      <c r="F6790" s="72" t="s">
        <v>9983</v>
      </c>
      <c r="G6790" s="116">
        <v>193</v>
      </c>
      <c r="H6790" s="73">
        <v>73.36</v>
      </c>
      <c r="I6790" s="70">
        <v>2.6308615049073101</v>
      </c>
      <c r="J6790" s="74">
        <v>150</v>
      </c>
      <c r="K6790" s="73">
        <v>75.78</v>
      </c>
      <c r="L6790" s="75">
        <v>1.97941409342835</v>
      </c>
    </row>
    <row r="6791" spans="2:12" x14ac:dyDescent="0.2">
      <c r="B6791" s="71" t="s">
        <v>6684</v>
      </c>
      <c r="C6791" s="72" t="s">
        <v>5373</v>
      </c>
      <c r="D6791" s="72" t="s">
        <v>9285</v>
      </c>
      <c r="E6791" s="72" t="s">
        <v>10120</v>
      </c>
      <c r="F6791" s="72" t="s">
        <v>9980</v>
      </c>
      <c r="G6791" s="116">
        <v>0</v>
      </c>
      <c r="H6791" s="73">
        <v>0</v>
      </c>
      <c r="I6791" s="70">
        <v>0</v>
      </c>
      <c r="J6791" s="74">
        <v>0</v>
      </c>
      <c r="K6791" s="73">
        <v>0</v>
      </c>
      <c r="L6791" s="75">
        <v>0</v>
      </c>
    </row>
    <row r="6792" spans="2:12" x14ac:dyDescent="0.2">
      <c r="B6792" s="71" t="s">
        <v>6684</v>
      </c>
      <c r="C6792" s="72" t="s">
        <v>5373</v>
      </c>
      <c r="D6792" s="72" t="s">
        <v>4766</v>
      </c>
      <c r="E6792" s="72" t="s">
        <v>10120</v>
      </c>
      <c r="F6792" s="72" t="s">
        <v>9983</v>
      </c>
      <c r="G6792" s="116">
        <v>496558</v>
      </c>
      <c r="H6792" s="73">
        <v>4284.9799999999996</v>
      </c>
      <c r="I6792" s="70">
        <v>115.88338802048099</v>
      </c>
      <c r="J6792" s="74">
        <v>506254</v>
      </c>
      <c r="K6792" s="73">
        <v>4368.6499999999996</v>
      </c>
      <c r="L6792" s="75">
        <v>115.883396472595</v>
      </c>
    </row>
    <row r="6793" spans="2:12" x14ac:dyDescent="0.2">
      <c r="B6793" s="71" t="s">
        <v>6684</v>
      </c>
      <c r="C6793" s="72" t="s">
        <v>5373</v>
      </c>
      <c r="D6793" s="72" t="s">
        <v>7930</v>
      </c>
      <c r="E6793" s="72" t="s">
        <v>10120</v>
      </c>
      <c r="F6793" s="72" t="s">
        <v>9983</v>
      </c>
      <c r="G6793" s="116">
        <v>517</v>
      </c>
      <c r="H6793" s="73">
        <v>112</v>
      </c>
      <c r="I6793" s="70">
        <v>4.6160714285714297</v>
      </c>
      <c r="J6793" s="74">
        <v>529</v>
      </c>
      <c r="K6793" s="73">
        <v>115.11</v>
      </c>
      <c r="L6793" s="75">
        <v>4.5956042046737897</v>
      </c>
    </row>
    <row r="6794" spans="2:12" x14ac:dyDescent="0.2">
      <c r="B6794" s="71" t="s">
        <v>6684</v>
      </c>
      <c r="C6794" s="72" t="s">
        <v>5373</v>
      </c>
      <c r="D6794" s="72" t="s">
        <v>4886</v>
      </c>
      <c r="E6794" s="72" t="s">
        <v>10120</v>
      </c>
      <c r="F6794" s="72" t="s">
        <v>9983</v>
      </c>
      <c r="G6794" s="116">
        <v>170449</v>
      </c>
      <c r="H6794" s="73">
        <v>1367.75</v>
      </c>
      <c r="I6794" s="70">
        <v>124.619996344361</v>
      </c>
      <c r="J6794" s="74">
        <v>180859</v>
      </c>
      <c r="K6794" s="73">
        <v>1353.11</v>
      </c>
      <c r="L6794" s="75">
        <v>133.66171264716101</v>
      </c>
    </row>
    <row r="6795" spans="2:12" x14ac:dyDescent="0.2">
      <c r="B6795" s="71" t="s">
        <v>6684</v>
      </c>
      <c r="C6795" s="72" t="s">
        <v>5373</v>
      </c>
      <c r="D6795" s="72" t="s">
        <v>9286</v>
      </c>
      <c r="E6795" s="72" t="s">
        <v>10120</v>
      </c>
      <c r="F6795" s="72" t="s">
        <v>9980</v>
      </c>
      <c r="G6795" s="116">
        <v>0</v>
      </c>
      <c r="H6795" s="73">
        <v>0</v>
      </c>
      <c r="I6795" s="70">
        <v>0</v>
      </c>
      <c r="J6795" s="74">
        <v>0</v>
      </c>
      <c r="K6795" s="73">
        <v>0</v>
      </c>
      <c r="L6795" s="75">
        <v>0</v>
      </c>
    </row>
    <row r="6796" spans="2:12" x14ac:dyDescent="0.2">
      <c r="B6796" s="71" t="s">
        <v>6684</v>
      </c>
      <c r="C6796" s="72" t="s">
        <v>5373</v>
      </c>
      <c r="D6796" s="72" t="s">
        <v>4887</v>
      </c>
      <c r="E6796" s="72" t="s">
        <v>10120</v>
      </c>
      <c r="F6796" s="72" t="s">
        <v>9983</v>
      </c>
      <c r="G6796" s="116">
        <v>4468</v>
      </c>
      <c r="H6796" s="73">
        <v>92.74</v>
      </c>
      <c r="I6796" s="70">
        <v>48.177701099849003</v>
      </c>
      <c r="J6796" s="74">
        <v>5716</v>
      </c>
      <c r="K6796" s="73">
        <v>92.98</v>
      </c>
      <c r="L6796" s="75">
        <v>61.475586147558602</v>
      </c>
    </row>
    <row r="6797" spans="2:12" x14ac:dyDescent="0.2">
      <c r="B6797" s="71" t="s">
        <v>6684</v>
      </c>
      <c r="C6797" s="72" t="s">
        <v>5373</v>
      </c>
      <c r="D6797" s="72" t="s">
        <v>4888</v>
      </c>
      <c r="E6797" s="72" t="s">
        <v>10120</v>
      </c>
      <c r="F6797" s="72" t="s">
        <v>9983</v>
      </c>
      <c r="G6797" s="116">
        <v>14500</v>
      </c>
      <c r="H6797" s="73">
        <v>414.01</v>
      </c>
      <c r="I6797" s="70">
        <v>35.023308615733903</v>
      </c>
      <c r="J6797" s="74">
        <v>14500</v>
      </c>
      <c r="K6797" s="73">
        <v>426.89</v>
      </c>
      <c r="L6797" s="75">
        <v>33.966595610110303</v>
      </c>
    </row>
    <row r="6798" spans="2:12" x14ac:dyDescent="0.2">
      <c r="B6798" s="71" t="s">
        <v>6684</v>
      </c>
      <c r="C6798" s="72" t="s">
        <v>5373</v>
      </c>
      <c r="D6798" s="72" t="s">
        <v>9287</v>
      </c>
      <c r="E6798" s="72" t="s">
        <v>10120</v>
      </c>
      <c r="F6798" s="72" t="s">
        <v>9980</v>
      </c>
      <c r="G6798" s="116">
        <v>0</v>
      </c>
      <c r="H6798" s="73">
        <v>0</v>
      </c>
      <c r="I6798" s="70">
        <v>0</v>
      </c>
      <c r="J6798" s="74">
        <v>0</v>
      </c>
      <c r="K6798" s="73">
        <v>0</v>
      </c>
      <c r="L6798" s="75">
        <v>0</v>
      </c>
    </row>
    <row r="6799" spans="2:12" x14ac:dyDescent="0.2">
      <c r="B6799" s="71" t="s">
        <v>6684</v>
      </c>
      <c r="C6799" s="72" t="s">
        <v>5373</v>
      </c>
      <c r="D6799" s="72" t="s">
        <v>7441</v>
      </c>
      <c r="E6799" s="72" t="s">
        <v>10120</v>
      </c>
      <c r="F6799" s="72" t="s">
        <v>9983</v>
      </c>
      <c r="G6799" s="116">
        <v>3515</v>
      </c>
      <c r="H6799" s="73">
        <v>193.33</v>
      </c>
      <c r="I6799" s="70">
        <v>18.1813479542751</v>
      </c>
      <c r="J6799" s="74">
        <v>3612</v>
      </c>
      <c r="K6799" s="73">
        <v>198.65</v>
      </c>
      <c r="L6799" s="75">
        <v>18.182733450792899</v>
      </c>
    </row>
    <row r="6800" spans="2:12" x14ac:dyDescent="0.2">
      <c r="B6800" s="71" t="s">
        <v>6684</v>
      </c>
      <c r="C6800" s="72" t="s">
        <v>5373</v>
      </c>
      <c r="D6800" s="72" t="s">
        <v>4889</v>
      </c>
      <c r="E6800" s="72" t="s">
        <v>10120</v>
      </c>
      <c r="F6800" s="72" t="s">
        <v>9983</v>
      </c>
      <c r="G6800" s="116">
        <v>15021</v>
      </c>
      <c r="H6800" s="73">
        <v>483.14</v>
      </c>
      <c r="I6800" s="70">
        <v>31.090367181355301</v>
      </c>
      <c r="J6800" s="74">
        <v>16395</v>
      </c>
      <c r="K6800" s="73">
        <v>483.81</v>
      </c>
      <c r="L6800" s="75">
        <v>33.8872697959943</v>
      </c>
    </row>
    <row r="6801" spans="2:12" x14ac:dyDescent="0.2">
      <c r="B6801" s="71" t="s">
        <v>6684</v>
      </c>
      <c r="C6801" s="72" t="s">
        <v>5373</v>
      </c>
      <c r="D6801" s="72" t="s">
        <v>4890</v>
      </c>
      <c r="E6801" s="72" t="s">
        <v>10120</v>
      </c>
      <c r="F6801" s="72" t="s">
        <v>9983</v>
      </c>
      <c r="G6801" s="116">
        <v>5919</v>
      </c>
      <c r="H6801" s="73">
        <v>218.99</v>
      </c>
      <c r="I6801" s="70">
        <v>27.028631444358201</v>
      </c>
      <c r="J6801" s="74">
        <v>6826</v>
      </c>
      <c r="K6801" s="73">
        <v>216.2</v>
      </c>
      <c r="L6801" s="75">
        <v>31.572617946346</v>
      </c>
    </row>
    <row r="6802" spans="2:12" x14ac:dyDescent="0.2">
      <c r="B6802" s="71" t="s">
        <v>6684</v>
      </c>
      <c r="C6802" s="72" t="s">
        <v>5373</v>
      </c>
      <c r="D6802" s="72" t="s">
        <v>4891</v>
      </c>
      <c r="E6802" s="72" t="s">
        <v>10120</v>
      </c>
      <c r="F6802" s="72" t="s">
        <v>9983</v>
      </c>
      <c r="G6802" s="116">
        <v>19469</v>
      </c>
      <c r="H6802" s="73">
        <v>363.16</v>
      </c>
      <c r="I6802" s="70">
        <v>53.609979072585098</v>
      </c>
      <c r="J6802" s="74">
        <v>19852</v>
      </c>
      <c r="K6802" s="73">
        <v>370.31</v>
      </c>
      <c r="L6802" s="75">
        <v>53.6091382895412</v>
      </c>
    </row>
    <row r="6803" spans="2:12" x14ac:dyDescent="0.2">
      <c r="B6803" s="71" t="s">
        <v>6684</v>
      </c>
      <c r="C6803" s="72" t="s">
        <v>5373</v>
      </c>
      <c r="D6803" s="72" t="s">
        <v>4892</v>
      </c>
      <c r="E6803" s="72" t="s">
        <v>10120</v>
      </c>
      <c r="F6803" s="72" t="s">
        <v>9983</v>
      </c>
      <c r="G6803" s="116">
        <v>4500</v>
      </c>
      <c r="H6803" s="73">
        <v>156.35</v>
      </c>
      <c r="I6803" s="70">
        <v>28.781579788935101</v>
      </c>
      <c r="J6803" s="74">
        <v>4500</v>
      </c>
      <c r="K6803" s="73">
        <v>155.69</v>
      </c>
      <c r="L6803" s="75">
        <v>28.9035904682382</v>
      </c>
    </row>
    <row r="6804" spans="2:12" x14ac:dyDescent="0.2">
      <c r="B6804" s="71" t="s">
        <v>6684</v>
      </c>
      <c r="C6804" s="72" t="s">
        <v>5373</v>
      </c>
      <c r="D6804" s="72" t="s">
        <v>4893</v>
      </c>
      <c r="E6804" s="72" t="s">
        <v>10120</v>
      </c>
      <c r="F6804" s="72" t="s">
        <v>9983</v>
      </c>
      <c r="G6804" s="116">
        <v>10150</v>
      </c>
      <c r="H6804" s="73">
        <v>277.10000000000002</v>
      </c>
      <c r="I6804" s="70">
        <v>36.629375676651001</v>
      </c>
      <c r="J6804" s="74">
        <v>11000</v>
      </c>
      <c r="K6804" s="73">
        <v>276.22000000000003</v>
      </c>
      <c r="L6804" s="75">
        <v>39.823329230323701</v>
      </c>
    </row>
    <row r="6805" spans="2:12" x14ac:dyDescent="0.2">
      <c r="B6805" s="71" t="s">
        <v>6684</v>
      </c>
      <c r="C6805" s="72" t="s">
        <v>5373</v>
      </c>
      <c r="D6805" s="72" t="s">
        <v>4894</v>
      </c>
      <c r="E6805" s="72" t="s">
        <v>10120</v>
      </c>
      <c r="F6805" s="72" t="s">
        <v>9983</v>
      </c>
      <c r="G6805" s="116">
        <v>8750</v>
      </c>
      <c r="H6805" s="73">
        <v>323.62</v>
      </c>
      <c r="I6805" s="70">
        <v>27.0378839379519</v>
      </c>
      <c r="J6805" s="74">
        <v>8876</v>
      </c>
      <c r="K6805" s="73">
        <v>328.29</v>
      </c>
      <c r="L6805" s="75">
        <v>27.037070882451498</v>
      </c>
    </row>
    <row r="6806" spans="2:12" x14ac:dyDescent="0.2">
      <c r="B6806" s="71" t="s">
        <v>6684</v>
      </c>
      <c r="C6806" s="72" t="s">
        <v>5373</v>
      </c>
      <c r="D6806" s="72" t="s">
        <v>9920</v>
      </c>
      <c r="E6806" s="72" t="s">
        <v>10120</v>
      </c>
      <c r="F6806" s="72" t="s">
        <v>9983</v>
      </c>
      <c r="G6806" s="116">
        <v>2354</v>
      </c>
      <c r="H6806" s="73">
        <v>115.25</v>
      </c>
      <c r="I6806" s="70">
        <v>20.43</v>
      </c>
      <c r="J6806" s="74">
        <v>2388</v>
      </c>
      <c r="K6806" s="73">
        <v>116.92</v>
      </c>
      <c r="L6806" s="75">
        <v>20.424221690044501</v>
      </c>
    </row>
    <row r="6807" spans="2:12" x14ac:dyDescent="0.2">
      <c r="B6807" s="71" t="s">
        <v>6684</v>
      </c>
      <c r="C6807" s="72" t="s">
        <v>5373</v>
      </c>
      <c r="D6807" s="72" t="s">
        <v>4895</v>
      </c>
      <c r="E6807" s="72" t="s">
        <v>10120</v>
      </c>
      <c r="F6807" s="72" t="s">
        <v>9983</v>
      </c>
      <c r="G6807" s="116">
        <v>2675</v>
      </c>
      <c r="H6807" s="73">
        <v>158.27000000000001</v>
      </c>
      <c r="I6807" s="70">
        <v>16.901497441081698</v>
      </c>
      <c r="J6807" s="74">
        <v>2864</v>
      </c>
      <c r="K6807" s="73">
        <v>158.83000000000001</v>
      </c>
      <c r="L6807" s="75">
        <v>18.0318579613423</v>
      </c>
    </row>
    <row r="6808" spans="2:12" x14ac:dyDescent="0.2">
      <c r="B6808" s="71" t="s">
        <v>6684</v>
      </c>
      <c r="C6808" s="72" t="s">
        <v>5373</v>
      </c>
      <c r="D6808" s="72" t="s">
        <v>4896</v>
      </c>
      <c r="E6808" s="72" t="s">
        <v>10120</v>
      </c>
      <c r="F6808" s="72" t="s">
        <v>9983</v>
      </c>
      <c r="G6808" s="116">
        <v>259198</v>
      </c>
      <c r="H6808" s="73">
        <v>2048.9299999999998</v>
      </c>
      <c r="I6808" s="70">
        <v>126.504077738137</v>
      </c>
      <c r="J6808" s="74">
        <v>295712</v>
      </c>
      <c r="K6808" s="73">
        <v>2086.8200000000002</v>
      </c>
      <c r="L6808" s="75">
        <v>141.70460317612401</v>
      </c>
    </row>
    <row r="6809" spans="2:12" x14ac:dyDescent="0.2">
      <c r="B6809" s="71" t="s">
        <v>6684</v>
      </c>
      <c r="C6809" s="72" t="s">
        <v>5373</v>
      </c>
      <c r="D6809" s="72" t="s">
        <v>4897</v>
      </c>
      <c r="E6809" s="72" t="s">
        <v>10120</v>
      </c>
      <c r="F6809" s="72" t="s">
        <v>9983</v>
      </c>
      <c r="G6809" s="116">
        <v>19917</v>
      </c>
      <c r="H6809" s="73">
        <v>810.27</v>
      </c>
      <c r="I6809" s="70">
        <v>24.580695323781001</v>
      </c>
      <c r="J6809" s="74">
        <v>20037</v>
      </c>
      <c r="K6809" s="73">
        <v>815.14</v>
      </c>
      <c r="L6809" s="75">
        <v>24.5810535613514</v>
      </c>
    </row>
    <row r="6810" spans="2:12" x14ac:dyDescent="0.2">
      <c r="B6810" s="71" t="s">
        <v>6684</v>
      </c>
      <c r="C6810" s="72" t="s">
        <v>5373</v>
      </c>
      <c r="D6810" s="72" t="s">
        <v>9288</v>
      </c>
      <c r="E6810" s="72" t="s">
        <v>10120</v>
      </c>
      <c r="F6810" s="72" t="s">
        <v>9990</v>
      </c>
      <c r="G6810" s="116">
        <v>0</v>
      </c>
      <c r="H6810" s="73">
        <v>65.239999999999995</v>
      </c>
      <c r="I6810" s="70">
        <v>0</v>
      </c>
      <c r="J6810" s="74">
        <v>0</v>
      </c>
      <c r="K6810" s="73">
        <v>67.16</v>
      </c>
      <c r="L6810" s="75">
        <v>0</v>
      </c>
    </row>
    <row r="6811" spans="2:12" x14ac:dyDescent="0.2">
      <c r="B6811" s="71" t="s">
        <v>6684</v>
      </c>
      <c r="C6811" s="72" t="s">
        <v>5373</v>
      </c>
      <c r="D6811" s="72" t="s">
        <v>4898</v>
      </c>
      <c r="E6811" s="72" t="s">
        <v>10120</v>
      </c>
      <c r="F6811" s="72" t="s">
        <v>9983</v>
      </c>
      <c r="G6811" s="116">
        <v>58990</v>
      </c>
      <c r="H6811" s="73">
        <v>1042.17</v>
      </c>
      <c r="I6811" s="70">
        <v>56.6030494065268</v>
      </c>
      <c r="J6811" s="74">
        <v>96500</v>
      </c>
      <c r="K6811" s="73">
        <v>1094.03</v>
      </c>
      <c r="L6811" s="75">
        <v>88.205990694953499</v>
      </c>
    </row>
    <row r="6812" spans="2:12" x14ac:dyDescent="0.2">
      <c r="B6812" s="71" t="s">
        <v>6684</v>
      </c>
      <c r="C6812" s="72" t="s">
        <v>5373</v>
      </c>
      <c r="D6812" s="72" t="s">
        <v>9289</v>
      </c>
      <c r="E6812" s="72" t="s">
        <v>10120</v>
      </c>
      <c r="F6812" s="72" t="s">
        <v>9980</v>
      </c>
      <c r="G6812" s="116">
        <v>0</v>
      </c>
      <c r="H6812" s="73">
        <v>0</v>
      </c>
      <c r="I6812" s="70">
        <v>0</v>
      </c>
      <c r="J6812" s="74">
        <v>0</v>
      </c>
      <c r="K6812" s="73">
        <v>0</v>
      </c>
      <c r="L6812" s="75">
        <v>0</v>
      </c>
    </row>
    <row r="6813" spans="2:12" x14ac:dyDescent="0.2">
      <c r="B6813" s="71" t="s">
        <v>6684</v>
      </c>
      <c r="C6813" s="72" t="s">
        <v>5373</v>
      </c>
      <c r="D6813" s="72" t="s">
        <v>857</v>
      </c>
      <c r="E6813" s="72" t="s">
        <v>10120</v>
      </c>
      <c r="F6813" s="72" t="s">
        <v>9983</v>
      </c>
      <c r="G6813" s="116">
        <v>5031</v>
      </c>
      <c r="H6813" s="73">
        <v>224.54</v>
      </c>
      <c r="I6813" s="70">
        <v>22.4058074285205</v>
      </c>
      <c r="J6813" s="74">
        <v>11000</v>
      </c>
      <c r="K6813" s="73">
        <v>229.47</v>
      </c>
      <c r="L6813" s="75">
        <v>47.936549440013899</v>
      </c>
    </row>
    <row r="6814" spans="2:12" x14ac:dyDescent="0.2">
      <c r="B6814" s="71" t="s">
        <v>6684</v>
      </c>
      <c r="C6814" s="72" t="s">
        <v>5373</v>
      </c>
      <c r="D6814" s="72" t="s">
        <v>7529</v>
      </c>
      <c r="E6814" s="72" t="s">
        <v>10120</v>
      </c>
      <c r="F6814" s="72" t="s">
        <v>9983</v>
      </c>
      <c r="G6814" s="116">
        <v>22083.68</v>
      </c>
      <c r="H6814" s="73">
        <v>477.16</v>
      </c>
      <c r="I6814" s="70">
        <v>46.281498868304098</v>
      </c>
      <c r="J6814" s="74">
        <v>23980</v>
      </c>
      <c r="K6814" s="73">
        <v>483.6</v>
      </c>
      <c r="L6814" s="75">
        <v>49.586435070306003</v>
      </c>
    </row>
    <row r="6815" spans="2:12" x14ac:dyDescent="0.2">
      <c r="B6815" s="71" t="s">
        <v>6684</v>
      </c>
      <c r="C6815" s="72" t="s">
        <v>5373</v>
      </c>
      <c r="D6815" s="72" t="s">
        <v>858</v>
      </c>
      <c r="E6815" s="72" t="s">
        <v>10120</v>
      </c>
      <c r="F6815" s="72" t="s">
        <v>9983</v>
      </c>
      <c r="G6815" s="116">
        <v>3057</v>
      </c>
      <c r="H6815" s="73">
        <v>237.64</v>
      </c>
      <c r="I6815" s="70">
        <v>12.863995960276</v>
      </c>
      <c r="J6815" s="74">
        <v>3250</v>
      </c>
      <c r="K6815" s="73">
        <v>242.78</v>
      </c>
      <c r="L6815" s="75">
        <v>13.3866051569322</v>
      </c>
    </row>
    <row r="6816" spans="2:12" x14ac:dyDescent="0.2">
      <c r="B6816" s="71" t="s">
        <v>6684</v>
      </c>
      <c r="C6816" s="72" t="s">
        <v>5373</v>
      </c>
      <c r="D6816" s="72" t="s">
        <v>859</v>
      </c>
      <c r="E6816" s="72" t="s">
        <v>10120</v>
      </c>
      <c r="F6816" s="72" t="s">
        <v>9983</v>
      </c>
      <c r="G6816" s="116">
        <v>3600</v>
      </c>
      <c r="H6816" s="73">
        <v>136.44</v>
      </c>
      <c r="I6816" s="70">
        <v>26.385224274406301</v>
      </c>
      <c r="J6816" s="74">
        <v>3600</v>
      </c>
      <c r="K6816" s="73">
        <v>140.71</v>
      </c>
      <c r="L6816" s="75">
        <v>25.584535569611301</v>
      </c>
    </row>
    <row r="6817" spans="2:12" x14ac:dyDescent="0.2">
      <c r="B6817" s="71" t="s">
        <v>6684</v>
      </c>
      <c r="C6817" s="72" t="s">
        <v>5373</v>
      </c>
      <c r="D6817" s="72" t="s">
        <v>9290</v>
      </c>
      <c r="E6817" s="72" t="s">
        <v>10120</v>
      </c>
      <c r="F6817" s="72" t="s">
        <v>9983</v>
      </c>
      <c r="G6817" s="116">
        <v>12462</v>
      </c>
      <c r="H6817" s="73">
        <v>277.02</v>
      </c>
      <c r="I6817" s="70">
        <v>44.985921594108703</v>
      </c>
      <c r="J6817" s="74">
        <v>16000</v>
      </c>
      <c r="K6817" s="73">
        <v>278.69</v>
      </c>
      <c r="L6817" s="75">
        <v>57.411460762854801</v>
      </c>
    </row>
    <row r="6818" spans="2:12" x14ac:dyDescent="0.2">
      <c r="B6818" s="71" t="s">
        <v>6684</v>
      </c>
      <c r="C6818" s="72" t="s">
        <v>5373</v>
      </c>
      <c r="D6818" s="72" t="s">
        <v>9921</v>
      </c>
      <c r="E6818" s="72" t="s">
        <v>10120</v>
      </c>
      <c r="F6818" s="72" t="s">
        <v>9980</v>
      </c>
      <c r="G6818" s="116">
        <v>0</v>
      </c>
      <c r="H6818" s="73">
        <v>0</v>
      </c>
      <c r="I6818" s="70">
        <v>0</v>
      </c>
      <c r="J6818" s="74">
        <v>0</v>
      </c>
      <c r="K6818" s="73">
        <v>0</v>
      </c>
      <c r="L6818" s="75">
        <v>0</v>
      </c>
    </row>
    <row r="6819" spans="2:12" x14ac:dyDescent="0.2">
      <c r="B6819" s="71" t="s">
        <v>6684</v>
      </c>
      <c r="C6819" s="72" t="s">
        <v>5373</v>
      </c>
      <c r="D6819" s="72" t="s">
        <v>860</v>
      </c>
      <c r="E6819" s="72" t="s">
        <v>10120</v>
      </c>
      <c r="F6819" s="72" t="s">
        <v>9983</v>
      </c>
      <c r="G6819" s="116">
        <v>34282</v>
      </c>
      <c r="H6819" s="73">
        <v>775.61</v>
      </c>
      <c r="I6819" s="70">
        <v>44.200048993695297</v>
      </c>
      <c r="J6819" s="74">
        <v>34639</v>
      </c>
      <c r="K6819" s="73">
        <v>783.68</v>
      </c>
      <c r="L6819" s="75">
        <v>44.200438954675398</v>
      </c>
    </row>
    <row r="6820" spans="2:12" x14ac:dyDescent="0.2">
      <c r="B6820" s="71" t="s">
        <v>6684</v>
      </c>
      <c r="C6820" s="72" t="s">
        <v>5373</v>
      </c>
      <c r="D6820" s="72" t="s">
        <v>861</v>
      </c>
      <c r="E6820" s="72" t="s">
        <v>10120</v>
      </c>
      <c r="F6820" s="72" t="s">
        <v>9983</v>
      </c>
      <c r="G6820" s="116">
        <v>3474</v>
      </c>
      <c r="H6820" s="73">
        <v>124.87</v>
      </c>
      <c r="I6820" s="70">
        <v>27.820933771122</v>
      </c>
      <c r="J6820" s="74">
        <v>4121</v>
      </c>
      <c r="K6820" s="73">
        <v>130.13999999999999</v>
      </c>
      <c r="L6820" s="75">
        <v>31.6658982634086</v>
      </c>
    </row>
    <row r="6821" spans="2:12" x14ac:dyDescent="0.2">
      <c r="B6821" s="71" t="s">
        <v>6684</v>
      </c>
      <c r="C6821" s="72" t="s">
        <v>5373</v>
      </c>
      <c r="D6821" s="72" t="s">
        <v>862</v>
      </c>
      <c r="E6821" s="72" t="s">
        <v>10120</v>
      </c>
      <c r="F6821" s="72" t="s">
        <v>9983</v>
      </c>
      <c r="G6821" s="116">
        <v>2877</v>
      </c>
      <c r="H6821" s="73">
        <v>194.57</v>
      </c>
      <c r="I6821" s="70">
        <v>14.7864521765945</v>
      </c>
      <c r="J6821" s="74">
        <v>2710</v>
      </c>
      <c r="K6821" s="73">
        <v>199.56</v>
      </c>
      <c r="L6821" s="75">
        <v>13.5798757265985</v>
      </c>
    </row>
    <row r="6822" spans="2:12" x14ac:dyDescent="0.2">
      <c r="B6822" s="71" t="s">
        <v>6684</v>
      </c>
      <c r="C6822" s="72" t="s">
        <v>5373</v>
      </c>
      <c r="D6822" s="72" t="s">
        <v>863</v>
      </c>
      <c r="E6822" s="72" t="s">
        <v>10120</v>
      </c>
      <c r="F6822" s="72" t="s">
        <v>9983</v>
      </c>
      <c r="G6822" s="116">
        <v>36533</v>
      </c>
      <c r="H6822" s="73">
        <v>738.81</v>
      </c>
      <c r="I6822" s="70">
        <v>49.448437351957899</v>
      </c>
      <c r="J6822" s="74">
        <v>41667</v>
      </c>
      <c r="K6822" s="73">
        <v>741.53</v>
      </c>
      <c r="L6822" s="75">
        <v>56.1905789381414</v>
      </c>
    </row>
    <row r="6823" spans="2:12" x14ac:dyDescent="0.2">
      <c r="B6823" s="71" t="s">
        <v>6684</v>
      </c>
      <c r="C6823" s="72" t="s">
        <v>5373</v>
      </c>
      <c r="D6823" s="72" t="s">
        <v>9922</v>
      </c>
      <c r="E6823" s="72" t="s">
        <v>10120</v>
      </c>
      <c r="F6823" s="72" t="s">
        <v>9980</v>
      </c>
      <c r="G6823" s="116">
        <v>15600</v>
      </c>
      <c r="H6823" s="73">
        <v>383.33</v>
      </c>
      <c r="I6823" s="70">
        <v>40.700000000000003</v>
      </c>
      <c r="J6823" s="74">
        <v>15970</v>
      </c>
      <c r="K6823" s="73">
        <v>392.46</v>
      </c>
      <c r="L6823" s="75">
        <v>40.692045049176997</v>
      </c>
    </row>
    <row r="6824" spans="2:12" x14ac:dyDescent="0.2">
      <c r="B6824" s="71" t="s">
        <v>6684</v>
      </c>
      <c r="C6824" s="72" t="s">
        <v>5373</v>
      </c>
      <c r="D6824" s="72" t="s">
        <v>864</v>
      </c>
      <c r="E6824" s="72" t="s">
        <v>10120</v>
      </c>
      <c r="F6824" s="72" t="s">
        <v>9983</v>
      </c>
      <c r="G6824" s="116">
        <v>3000</v>
      </c>
      <c r="H6824" s="73">
        <v>168.94</v>
      </c>
      <c r="I6824" s="70">
        <v>17.757783828578201</v>
      </c>
      <c r="J6824" s="74">
        <v>2987</v>
      </c>
      <c r="K6824" s="73">
        <v>168.22</v>
      </c>
      <c r="L6824" s="75">
        <v>17.7565093330163</v>
      </c>
    </row>
    <row r="6825" spans="2:12" x14ac:dyDescent="0.2">
      <c r="B6825" s="71" t="s">
        <v>6684</v>
      </c>
      <c r="C6825" s="72" t="s">
        <v>5373</v>
      </c>
      <c r="D6825" s="72" t="s">
        <v>9291</v>
      </c>
      <c r="E6825" s="72" t="s">
        <v>10120</v>
      </c>
      <c r="F6825" s="72" t="s">
        <v>9980</v>
      </c>
      <c r="G6825" s="116">
        <v>0</v>
      </c>
      <c r="H6825" s="73">
        <v>0</v>
      </c>
      <c r="I6825" s="70">
        <v>0</v>
      </c>
      <c r="J6825" s="74">
        <v>0</v>
      </c>
      <c r="K6825" s="73">
        <v>0</v>
      </c>
      <c r="L6825" s="75">
        <v>0</v>
      </c>
    </row>
    <row r="6826" spans="2:12" x14ac:dyDescent="0.2">
      <c r="B6826" s="71" t="s">
        <v>6684</v>
      </c>
      <c r="C6826" s="72" t="s">
        <v>5373</v>
      </c>
      <c r="D6826" s="72" t="s">
        <v>865</v>
      </c>
      <c r="E6826" s="72" t="s">
        <v>10120</v>
      </c>
      <c r="F6826" s="72" t="s">
        <v>9983</v>
      </c>
      <c r="G6826" s="116">
        <v>4449</v>
      </c>
      <c r="H6826" s="73">
        <v>250.01</v>
      </c>
      <c r="I6826" s="70">
        <v>17.795288188472501</v>
      </c>
      <c r="J6826" s="74">
        <v>4449</v>
      </c>
      <c r="K6826" s="73">
        <v>253.58</v>
      </c>
      <c r="L6826" s="75">
        <v>17.544759050398302</v>
      </c>
    </row>
    <row r="6827" spans="2:12" x14ac:dyDescent="0.2">
      <c r="B6827" s="71" t="s">
        <v>6684</v>
      </c>
      <c r="C6827" s="72" t="s">
        <v>5373</v>
      </c>
      <c r="D6827" s="72" t="s">
        <v>866</v>
      </c>
      <c r="E6827" s="72" t="s">
        <v>10120</v>
      </c>
      <c r="F6827" s="72" t="s">
        <v>9983</v>
      </c>
      <c r="G6827" s="116">
        <v>10789</v>
      </c>
      <c r="H6827" s="73">
        <v>310.68</v>
      </c>
      <c r="I6827" s="70">
        <v>34.727050341187102</v>
      </c>
      <c r="J6827" s="74">
        <v>11316</v>
      </c>
      <c r="K6827" s="73">
        <v>317.20999999999998</v>
      </c>
      <c r="L6827" s="75">
        <v>35.6735285772832</v>
      </c>
    </row>
    <row r="6828" spans="2:12" x14ac:dyDescent="0.2">
      <c r="B6828" s="71" t="s">
        <v>6684</v>
      </c>
      <c r="C6828" s="72" t="s">
        <v>5373</v>
      </c>
      <c r="D6828" s="72" t="s">
        <v>7530</v>
      </c>
      <c r="E6828" s="72" t="s">
        <v>10120</v>
      </c>
      <c r="F6828" s="72" t="s">
        <v>9980</v>
      </c>
      <c r="G6828" s="116">
        <v>26551</v>
      </c>
      <c r="H6828" s="73">
        <v>565.97</v>
      </c>
      <c r="I6828" s="70">
        <v>46.912380514868303</v>
      </c>
      <c r="J6828" s="74">
        <v>28544</v>
      </c>
      <c r="K6828" s="73">
        <v>576.80999999999995</v>
      </c>
      <c r="L6828" s="75">
        <v>49.485965915986199</v>
      </c>
    </row>
    <row r="6829" spans="2:12" x14ac:dyDescent="0.2">
      <c r="B6829" s="71" t="s">
        <v>6684</v>
      </c>
      <c r="C6829" s="72" t="s">
        <v>5373</v>
      </c>
      <c r="D6829" s="72" t="s">
        <v>868</v>
      </c>
      <c r="E6829" s="72" t="s">
        <v>10120</v>
      </c>
      <c r="F6829" s="72" t="s">
        <v>9983</v>
      </c>
      <c r="G6829" s="116">
        <v>9000</v>
      </c>
      <c r="H6829" s="73">
        <v>231.41</v>
      </c>
      <c r="I6829" s="70">
        <v>38.892009852642502</v>
      </c>
      <c r="J6829" s="74">
        <v>9000</v>
      </c>
      <c r="K6829" s="73">
        <v>230.32</v>
      </c>
      <c r="L6829" s="75">
        <v>39.076068079194201</v>
      </c>
    </row>
    <row r="6830" spans="2:12" x14ac:dyDescent="0.2">
      <c r="B6830" s="71" t="s">
        <v>6684</v>
      </c>
      <c r="C6830" s="72" t="s">
        <v>5373</v>
      </c>
      <c r="D6830" s="72" t="s">
        <v>7531</v>
      </c>
      <c r="E6830" s="72" t="s">
        <v>10120</v>
      </c>
      <c r="F6830" s="72" t="s">
        <v>9980</v>
      </c>
      <c r="G6830" s="116">
        <v>2939</v>
      </c>
      <c r="H6830" s="73">
        <v>191.21</v>
      </c>
      <c r="I6830" s="70">
        <v>15.370535013859101</v>
      </c>
      <c r="J6830" s="74">
        <v>2958</v>
      </c>
      <c r="K6830" s="73">
        <v>192.43</v>
      </c>
      <c r="L6830" s="75">
        <v>15.371823520241101</v>
      </c>
    </row>
    <row r="6831" spans="2:12" x14ac:dyDescent="0.2">
      <c r="B6831" s="71" t="s">
        <v>6684</v>
      </c>
      <c r="C6831" s="72" t="s">
        <v>5373</v>
      </c>
      <c r="D6831" s="72" t="s">
        <v>7532</v>
      </c>
      <c r="E6831" s="72" t="s">
        <v>10120</v>
      </c>
      <c r="F6831" s="72" t="s">
        <v>9980</v>
      </c>
      <c r="G6831" s="116">
        <v>3000</v>
      </c>
      <c r="H6831" s="73">
        <v>175.79</v>
      </c>
      <c r="I6831" s="70">
        <v>17.065817168212099</v>
      </c>
      <c r="J6831" s="74">
        <v>2535</v>
      </c>
      <c r="K6831" s="73">
        <v>178.58</v>
      </c>
      <c r="L6831" s="75">
        <v>14.195318624705999</v>
      </c>
    </row>
    <row r="6832" spans="2:12" x14ac:dyDescent="0.2">
      <c r="B6832" s="71" t="s">
        <v>6684</v>
      </c>
      <c r="C6832" s="72" t="s">
        <v>5373</v>
      </c>
      <c r="D6832" s="72" t="s">
        <v>869</v>
      </c>
      <c r="E6832" s="72" t="s">
        <v>10120</v>
      </c>
      <c r="F6832" s="72" t="s">
        <v>9983</v>
      </c>
      <c r="G6832" s="116">
        <v>200</v>
      </c>
      <c r="H6832" s="73">
        <v>45.85</v>
      </c>
      <c r="I6832" s="70">
        <v>4.36205016357688</v>
      </c>
      <c r="J6832" s="74">
        <v>213</v>
      </c>
      <c r="K6832" s="73">
        <v>46.04</v>
      </c>
      <c r="L6832" s="75">
        <v>4.6264118158123404</v>
      </c>
    </row>
    <row r="6833" spans="2:12" x14ac:dyDescent="0.2">
      <c r="B6833" s="71" t="s">
        <v>6684</v>
      </c>
      <c r="C6833" s="72" t="s">
        <v>5373</v>
      </c>
      <c r="D6833" s="72" t="s">
        <v>870</v>
      </c>
      <c r="E6833" s="72" t="s">
        <v>10120</v>
      </c>
      <c r="F6833" s="72" t="s">
        <v>9983</v>
      </c>
      <c r="G6833" s="116">
        <v>32909</v>
      </c>
      <c r="H6833" s="73">
        <v>831.24</v>
      </c>
      <c r="I6833" s="70">
        <v>39.590250709783</v>
      </c>
      <c r="J6833" s="74">
        <v>33764</v>
      </c>
      <c r="K6833" s="73">
        <v>852.84</v>
      </c>
      <c r="L6833" s="75">
        <v>39.590075512405598</v>
      </c>
    </row>
    <row r="6834" spans="2:12" x14ac:dyDescent="0.2">
      <c r="B6834" s="71" t="s">
        <v>6684</v>
      </c>
      <c r="C6834" s="72" t="s">
        <v>5373</v>
      </c>
      <c r="D6834" s="72" t="s">
        <v>871</v>
      </c>
      <c r="E6834" s="72" t="s">
        <v>10120</v>
      </c>
      <c r="F6834" s="72" t="s">
        <v>9983</v>
      </c>
      <c r="G6834" s="116">
        <v>173798</v>
      </c>
      <c r="H6834" s="73">
        <v>1224.8800000000001</v>
      </c>
      <c r="I6834" s="70">
        <v>141.88981777806799</v>
      </c>
      <c r="J6834" s="74">
        <v>185921</v>
      </c>
      <c r="K6834" s="73">
        <v>1310.32</v>
      </c>
      <c r="L6834" s="75">
        <v>141.88976738506599</v>
      </c>
    </row>
    <row r="6835" spans="2:12" x14ac:dyDescent="0.2">
      <c r="B6835" s="71" t="s">
        <v>6684</v>
      </c>
      <c r="C6835" s="72" t="s">
        <v>5373</v>
      </c>
      <c r="D6835" s="72" t="s">
        <v>872</v>
      </c>
      <c r="E6835" s="72" t="s">
        <v>10120</v>
      </c>
      <c r="F6835" s="72" t="s">
        <v>9983</v>
      </c>
      <c r="G6835" s="116">
        <v>2188</v>
      </c>
      <c r="H6835" s="73">
        <v>181.24</v>
      </c>
      <c r="I6835" s="70">
        <v>12.072390200838701</v>
      </c>
      <c r="J6835" s="74">
        <v>3500</v>
      </c>
      <c r="K6835" s="73">
        <v>178.15</v>
      </c>
      <c r="L6835" s="75">
        <v>19.646365422396901</v>
      </c>
    </row>
    <row r="6836" spans="2:12" x14ac:dyDescent="0.2">
      <c r="B6836" s="71" t="s">
        <v>6684</v>
      </c>
      <c r="C6836" s="72" t="s">
        <v>5373</v>
      </c>
      <c r="D6836" s="72" t="s">
        <v>8215</v>
      </c>
      <c r="E6836" s="72" t="s">
        <v>10120</v>
      </c>
      <c r="F6836" s="72" t="s">
        <v>9983</v>
      </c>
      <c r="G6836" s="116">
        <v>13844</v>
      </c>
      <c r="H6836" s="73">
        <v>279.98</v>
      </c>
      <c r="I6836" s="70">
        <v>49.446389027787703</v>
      </c>
      <c r="J6836" s="74">
        <v>15844</v>
      </c>
      <c r="K6836" s="73">
        <v>285.48</v>
      </c>
      <c r="L6836" s="75">
        <v>55.499509597870301</v>
      </c>
    </row>
    <row r="6837" spans="2:12" x14ac:dyDescent="0.2">
      <c r="B6837" s="71" t="s">
        <v>6684</v>
      </c>
      <c r="C6837" s="72" t="s">
        <v>5373</v>
      </c>
      <c r="D6837" s="72" t="s">
        <v>9292</v>
      </c>
      <c r="E6837" s="72" t="s">
        <v>10120</v>
      </c>
      <c r="F6837" s="72" t="s">
        <v>9980</v>
      </c>
      <c r="G6837" s="116">
        <v>0</v>
      </c>
      <c r="H6837" s="73">
        <v>0</v>
      </c>
      <c r="I6837" s="70">
        <v>0</v>
      </c>
      <c r="J6837" s="74">
        <v>0</v>
      </c>
      <c r="K6837" s="73">
        <v>0</v>
      </c>
      <c r="L6837" s="75">
        <v>0</v>
      </c>
    </row>
    <row r="6838" spans="2:12" x14ac:dyDescent="0.2">
      <c r="B6838" s="71" t="s">
        <v>6684</v>
      </c>
      <c r="C6838" s="72" t="s">
        <v>5373</v>
      </c>
      <c r="D6838" s="72" t="s">
        <v>873</v>
      </c>
      <c r="E6838" s="72" t="s">
        <v>10120</v>
      </c>
      <c r="F6838" s="72" t="s">
        <v>9983</v>
      </c>
      <c r="G6838" s="116">
        <v>14269</v>
      </c>
      <c r="H6838" s="73">
        <v>350.58</v>
      </c>
      <c r="I6838" s="70">
        <v>40.701123851902601</v>
      </c>
      <c r="J6838" s="74">
        <v>15269</v>
      </c>
      <c r="K6838" s="73">
        <v>354.33</v>
      </c>
      <c r="L6838" s="75">
        <v>43.092597296305698</v>
      </c>
    </row>
    <row r="6839" spans="2:12" x14ac:dyDescent="0.2">
      <c r="B6839" s="71" t="s">
        <v>6684</v>
      </c>
      <c r="C6839" s="72" t="s">
        <v>5373</v>
      </c>
      <c r="D6839" s="72" t="s">
        <v>9923</v>
      </c>
      <c r="E6839" s="72" t="s">
        <v>10120</v>
      </c>
      <c r="F6839" s="72" t="s">
        <v>9983</v>
      </c>
      <c r="G6839" s="116">
        <v>14191</v>
      </c>
      <c r="H6839" s="73">
        <v>404.46</v>
      </c>
      <c r="I6839" s="70">
        <v>35.090000000000003</v>
      </c>
      <c r="J6839" s="74">
        <v>16000</v>
      </c>
      <c r="K6839" s="73">
        <v>411.24</v>
      </c>
      <c r="L6839" s="75">
        <v>38.9067211360763</v>
      </c>
    </row>
    <row r="6840" spans="2:12" x14ac:dyDescent="0.2">
      <c r="B6840" s="71" t="s">
        <v>6684</v>
      </c>
      <c r="C6840" s="72" t="s">
        <v>5373</v>
      </c>
      <c r="D6840" s="72" t="s">
        <v>9293</v>
      </c>
      <c r="E6840" s="72" t="s">
        <v>10120</v>
      </c>
      <c r="F6840" s="72" t="s">
        <v>9990</v>
      </c>
      <c r="G6840" s="116">
        <v>0</v>
      </c>
      <c r="H6840" s="73">
        <v>50.72</v>
      </c>
      <c r="I6840" s="70">
        <v>0</v>
      </c>
      <c r="J6840" s="74">
        <v>0</v>
      </c>
      <c r="K6840" s="73">
        <v>49.14</v>
      </c>
      <c r="L6840" s="75">
        <v>0</v>
      </c>
    </row>
    <row r="6841" spans="2:12" x14ac:dyDescent="0.2">
      <c r="B6841" s="71" t="s">
        <v>6684</v>
      </c>
      <c r="C6841" s="72" t="s">
        <v>5373</v>
      </c>
      <c r="D6841" s="72" t="s">
        <v>2273</v>
      </c>
      <c r="E6841" s="72" t="s">
        <v>10120</v>
      </c>
      <c r="F6841" s="72" t="s">
        <v>9983</v>
      </c>
      <c r="G6841" s="116">
        <v>2902</v>
      </c>
      <c r="H6841" s="73">
        <v>108.68</v>
      </c>
      <c r="I6841" s="70">
        <v>26.7022451232978</v>
      </c>
      <c r="J6841" s="74">
        <v>2908</v>
      </c>
      <c r="K6841" s="73">
        <v>108.91</v>
      </c>
      <c r="L6841" s="75">
        <v>26.700945735010599</v>
      </c>
    </row>
    <row r="6842" spans="2:12" x14ac:dyDescent="0.2">
      <c r="B6842" s="71" t="s">
        <v>6684</v>
      </c>
      <c r="C6842" s="72" t="s">
        <v>5373</v>
      </c>
      <c r="D6842" s="72" t="s">
        <v>2274</v>
      </c>
      <c r="E6842" s="72" t="s">
        <v>10120</v>
      </c>
      <c r="F6842" s="72" t="s">
        <v>9983</v>
      </c>
      <c r="G6842" s="116">
        <v>8972</v>
      </c>
      <c r="H6842" s="73">
        <v>268.52999999999997</v>
      </c>
      <c r="I6842" s="70">
        <v>33.411536886009003</v>
      </c>
      <c r="J6842" s="74">
        <v>9106</v>
      </c>
      <c r="K6842" s="73">
        <v>272.54000000000002</v>
      </c>
      <c r="L6842" s="75">
        <v>33.411609305056103</v>
      </c>
    </row>
    <row r="6843" spans="2:12" x14ac:dyDescent="0.2">
      <c r="B6843" s="71" t="s">
        <v>6684</v>
      </c>
      <c r="C6843" s="72" t="s">
        <v>5373</v>
      </c>
      <c r="D6843" s="72" t="s">
        <v>9924</v>
      </c>
      <c r="E6843" s="72" t="s">
        <v>10120</v>
      </c>
      <c r="F6843" s="72" t="s">
        <v>9980</v>
      </c>
      <c r="G6843" s="116">
        <v>0</v>
      </c>
      <c r="H6843" s="73">
        <v>0</v>
      </c>
      <c r="I6843" s="70">
        <v>0</v>
      </c>
      <c r="J6843" s="74">
        <v>0</v>
      </c>
      <c r="K6843" s="73">
        <v>0</v>
      </c>
      <c r="L6843" s="75">
        <v>0</v>
      </c>
    </row>
    <row r="6844" spans="2:12" x14ac:dyDescent="0.2">
      <c r="B6844" s="71" t="s">
        <v>6684</v>
      </c>
      <c r="C6844" s="72" t="s">
        <v>5373</v>
      </c>
      <c r="D6844" s="72" t="s">
        <v>6577</v>
      </c>
      <c r="E6844" s="72" t="s">
        <v>10120</v>
      </c>
      <c r="F6844" s="72" t="s">
        <v>9983</v>
      </c>
      <c r="G6844" s="116">
        <v>66000</v>
      </c>
      <c r="H6844" s="73">
        <v>943</v>
      </c>
      <c r="I6844" s="70">
        <v>69.989395546129401</v>
      </c>
      <c r="J6844" s="74">
        <v>75000</v>
      </c>
      <c r="K6844" s="73">
        <v>962.18</v>
      </c>
      <c r="L6844" s="75">
        <v>77.947993099004407</v>
      </c>
    </row>
    <row r="6845" spans="2:12" x14ac:dyDescent="0.2">
      <c r="B6845" s="71" t="s">
        <v>6684</v>
      </c>
      <c r="C6845" s="72" t="s">
        <v>5373</v>
      </c>
      <c r="D6845" s="72" t="s">
        <v>6578</v>
      </c>
      <c r="E6845" s="72" t="s">
        <v>10120</v>
      </c>
      <c r="F6845" s="72" t="s">
        <v>9983</v>
      </c>
      <c r="G6845" s="116">
        <v>16486</v>
      </c>
      <c r="H6845" s="73">
        <v>411.96</v>
      </c>
      <c r="I6845" s="70">
        <v>40.018448393047898</v>
      </c>
      <c r="J6845" s="74">
        <v>16877</v>
      </c>
      <c r="K6845" s="73">
        <v>421.73</v>
      </c>
      <c r="L6845" s="75">
        <v>40.018495245773401</v>
      </c>
    </row>
    <row r="6846" spans="2:12" x14ac:dyDescent="0.2">
      <c r="B6846" s="71" t="s">
        <v>6684</v>
      </c>
      <c r="C6846" s="72" t="s">
        <v>5373</v>
      </c>
      <c r="D6846" s="72" t="s">
        <v>6579</v>
      </c>
      <c r="E6846" s="72" t="s">
        <v>10120</v>
      </c>
      <c r="F6846" s="72" t="s">
        <v>9983</v>
      </c>
      <c r="G6846" s="116">
        <v>15284</v>
      </c>
      <c r="H6846" s="73">
        <v>534.38</v>
      </c>
      <c r="I6846" s="70">
        <v>28.601369811744501</v>
      </c>
      <c r="J6846" s="74">
        <v>16878</v>
      </c>
      <c r="K6846" s="73">
        <v>537.67999999999995</v>
      </c>
      <c r="L6846" s="75">
        <v>31.390418092545801</v>
      </c>
    </row>
    <row r="6847" spans="2:12" x14ac:dyDescent="0.2">
      <c r="B6847" s="71" t="s">
        <v>6684</v>
      </c>
      <c r="C6847" s="72" t="s">
        <v>5373</v>
      </c>
      <c r="D6847" s="72" t="s">
        <v>6580</v>
      </c>
      <c r="E6847" s="72" t="s">
        <v>10120</v>
      </c>
      <c r="F6847" s="72" t="s">
        <v>9983</v>
      </c>
      <c r="G6847" s="116">
        <v>258</v>
      </c>
      <c r="H6847" s="73">
        <v>28.77</v>
      </c>
      <c r="I6847" s="70">
        <v>8.9676746611053204</v>
      </c>
      <c r="J6847" s="74">
        <v>300</v>
      </c>
      <c r="K6847" s="73">
        <v>28.3</v>
      </c>
      <c r="L6847" s="75">
        <v>10.6007067137809</v>
      </c>
    </row>
    <row r="6848" spans="2:12" x14ac:dyDescent="0.2">
      <c r="B6848" s="71" t="s">
        <v>6684</v>
      </c>
      <c r="C6848" s="72" t="s">
        <v>5373</v>
      </c>
      <c r="D6848" s="72" t="s">
        <v>9294</v>
      </c>
      <c r="E6848" s="72" t="s">
        <v>10120</v>
      </c>
      <c r="F6848" s="72" t="s">
        <v>9980</v>
      </c>
      <c r="G6848" s="116">
        <v>0</v>
      </c>
      <c r="H6848" s="73">
        <v>0</v>
      </c>
      <c r="I6848" s="70">
        <v>0</v>
      </c>
      <c r="J6848" s="74">
        <v>0</v>
      </c>
      <c r="K6848" s="73">
        <v>0</v>
      </c>
      <c r="L6848" s="75">
        <v>0</v>
      </c>
    </row>
    <row r="6849" spans="2:12" x14ac:dyDescent="0.2">
      <c r="B6849" s="71" t="s">
        <v>6684</v>
      </c>
      <c r="C6849" s="72" t="s">
        <v>5373</v>
      </c>
      <c r="D6849" s="72" t="s">
        <v>6581</v>
      </c>
      <c r="E6849" s="72" t="s">
        <v>10120</v>
      </c>
      <c r="F6849" s="72" t="s">
        <v>9983</v>
      </c>
      <c r="G6849" s="116">
        <v>5708</v>
      </c>
      <c r="H6849" s="73">
        <v>226.64</v>
      </c>
      <c r="I6849" s="70">
        <v>25.185315919519901</v>
      </c>
      <c r="J6849" s="74">
        <v>7805</v>
      </c>
      <c r="K6849" s="73">
        <v>229.94</v>
      </c>
      <c r="L6849" s="75">
        <v>33.943637470644497</v>
      </c>
    </row>
    <row r="6850" spans="2:12" x14ac:dyDescent="0.2">
      <c r="B6850" s="71" t="s">
        <v>6684</v>
      </c>
      <c r="C6850" s="72" t="s">
        <v>5373</v>
      </c>
      <c r="D6850" s="72" t="s">
        <v>9925</v>
      </c>
      <c r="E6850" s="72" t="s">
        <v>10120</v>
      </c>
      <c r="F6850" s="72" t="s">
        <v>9980</v>
      </c>
      <c r="G6850" s="116">
        <v>1800</v>
      </c>
      <c r="H6850" s="73">
        <v>155.19</v>
      </c>
      <c r="I6850" s="70">
        <v>11.6</v>
      </c>
      <c r="J6850" s="74">
        <v>1800</v>
      </c>
      <c r="K6850" s="73">
        <v>155.82</v>
      </c>
      <c r="L6850" s="75">
        <v>11.5517905275318</v>
      </c>
    </row>
    <row r="6851" spans="2:12" x14ac:dyDescent="0.2">
      <c r="B6851" s="71" t="s">
        <v>6684</v>
      </c>
      <c r="C6851" s="72" t="s">
        <v>5373</v>
      </c>
      <c r="D6851" s="72" t="s">
        <v>9295</v>
      </c>
      <c r="E6851" s="72" t="s">
        <v>10120</v>
      </c>
      <c r="F6851" s="72" t="s">
        <v>9990</v>
      </c>
      <c r="G6851" s="116">
        <v>0</v>
      </c>
      <c r="H6851" s="73">
        <v>39.630000000000003</v>
      </c>
      <c r="I6851" s="70">
        <v>0</v>
      </c>
      <c r="J6851" s="74">
        <v>0</v>
      </c>
      <c r="K6851" s="73">
        <v>39.56</v>
      </c>
      <c r="L6851" s="75">
        <v>0</v>
      </c>
    </row>
    <row r="6852" spans="2:12" x14ac:dyDescent="0.2">
      <c r="B6852" s="71" t="s">
        <v>6684</v>
      </c>
      <c r="C6852" s="72" t="s">
        <v>5373</v>
      </c>
      <c r="D6852" s="72" t="s">
        <v>6582</v>
      </c>
      <c r="E6852" s="72" t="s">
        <v>10120</v>
      </c>
      <c r="F6852" s="72" t="s">
        <v>9983</v>
      </c>
      <c r="G6852" s="116">
        <v>6281</v>
      </c>
      <c r="H6852" s="73">
        <v>264.61</v>
      </c>
      <c r="I6852" s="70">
        <v>23.736820225993</v>
      </c>
      <c r="J6852" s="74">
        <v>6376</v>
      </c>
      <c r="K6852" s="73">
        <v>268.58</v>
      </c>
      <c r="L6852" s="75">
        <v>23.739667882939901</v>
      </c>
    </row>
    <row r="6853" spans="2:12" x14ac:dyDescent="0.2">
      <c r="B6853" s="71" t="s">
        <v>6684</v>
      </c>
      <c r="C6853" s="72" t="s">
        <v>5373</v>
      </c>
      <c r="D6853" s="72" t="s">
        <v>6583</v>
      </c>
      <c r="E6853" s="72" t="s">
        <v>10120</v>
      </c>
      <c r="F6853" s="72" t="s">
        <v>9983</v>
      </c>
      <c r="G6853" s="116">
        <v>2921</v>
      </c>
      <c r="H6853" s="73">
        <v>97.94</v>
      </c>
      <c r="I6853" s="70">
        <v>29.824382274862199</v>
      </c>
      <c r="J6853" s="74">
        <v>3057</v>
      </c>
      <c r="K6853" s="73">
        <v>97.16</v>
      </c>
      <c r="L6853" s="75">
        <v>31.463565253190598</v>
      </c>
    </row>
    <row r="6854" spans="2:12" x14ac:dyDescent="0.2">
      <c r="B6854" s="71" t="s">
        <v>6684</v>
      </c>
      <c r="C6854" s="72" t="s">
        <v>5373</v>
      </c>
      <c r="D6854" s="72" t="s">
        <v>7533</v>
      </c>
      <c r="E6854" s="72" t="s">
        <v>10120</v>
      </c>
      <c r="F6854" s="72" t="s">
        <v>9983</v>
      </c>
      <c r="G6854" s="116">
        <v>6312</v>
      </c>
      <c r="H6854" s="73">
        <v>178.34</v>
      </c>
      <c r="I6854" s="70">
        <v>35.393069417965698</v>
      </c>
      <c r="J6854" s="74">
        <v>6500</v>
      </c>
      <c r="K6854" s="73">
        <v>181.52</v>
      </c>
      <c r="L6854" s="75">
        <v>35.808726311150302</v>
      </c>
    </row>
    <row r="6855" spans="2:12" x14ac:dyDescent="0.2">
      <c r="B6855" s="71" t="s">
        <v>6684</v>
      </c>
      <c r="C6855" s="72" t="s">
        <v>5373</v>
      </c>
      <c r="D6855" s="72" t="s">
        <v>6584</v>
      </c>
      <c r="E6855" s="72" t="s">
        <v>10120</v>
      </c>
      <c r="F6855" s="72" t="s">
        <v>9983</v>
      </c>
      <c r="G6855" s="116">
        <v>1930</v>
      </c>
      <c r="H6855" s="73">
        <v>113.96</v>
      </c>
      <c r="I6855" s="70">
        <v>16.9357669357669</v>
      </c>
      <c r="J6855" s="74">
        <v>2003</v>
      </c>
      <c r="K6855" s="73">
        <v>115.95</v>
      </c>
      <c r="L6855" s="75">
        <v>17.274687365243601</v>
      </c>
    </row>
    <row r="6856" spans="2:12" x14ac:dyDescent="0.2">
      <c r="B6856" s="71" t="s">
        <v>6684</v>
      </c>
      <c r="C6856" s="72" t="s">
        <v>5373</v>
      </c>
      <c r="D6856" s="72" t="s">
        <v>6585</v>
      </c>
      <c r="E6856" s="72" t="s">
        <v>10120</v>
      </c>
      <c r="F6856" s="72" t="s">
        <v>9983</v>
      </c>
      <c r="G6856" s="116">
        <v>6616</v>
      </c>
      <c r="H6856" s="73">
        <v>373.87</v>
      </c>
      <c r="I6856" s="70">
        <v>17.695990584962701</v>
      </c>
      <c r="J6856" s="74">
        <v>6877</v>
      </c>
      <c r="K6856" s="73">
        <v>387.99</v>
      </c>
      <c r="L6856" s="75">
        <v>17.7246836258666</v>
      </c>
    </row>
    <row r="6857" spans="2:12" x14ac:dyDescent="0.2">
      <c r="B6857" s="71" t="s">
        <v>6684</v>
      </c>
      <c r="C6857" s="72" t="s">
        <v>5373</v>
      </c>
      <c r="D6857" s="72" t="s">
        <v>6586</v>
      </c>
      <c r="E6857" s="72" t="s">
        <v>10120</v>
      </c>
      <c r="F6857" s="72" t="s">
        <v>9983</v>
      </c>
      <c r="G6857" s="116">
        <v>19600</v>
      </c>
      <c r="H6857" s="73">
        <v>446.96</v>
      </c>
      <c r="I6857" s="70">
        <v>43.851798818686198</v>
      </c>
      <c r="J6857" s="74">
        <v>21000</v>
      </c>
      <c r="K6857" s="73">
        <v>455.43</v>
      </c>
      <c r="L6857" s="75">
        <v>46.110269415716999</v>
      </c>
    </row>
    <row r="6858" spans="2:12" x14ac:dyDescent="0.2">
      <c r="B6858" s="71" t="s">
        <v>6684</v>
      </c>
      <c r="C6858" s="72" t="s">
        <v>5373</v>
      </c>
      <c r="D6858" s="72" t="s">
        <v>6587</v>
      </c>
      <c r="E6858" s="72" t="s">
        <v>10120</v>
      </c>
      <c r="F6858" s="72" t="s">
        <v>9983</v>
      </c>
      <c r="G6858" s="116">
        <v>5201</v>
      </c>
      <c r="H6858" s="73">
        <v>110.41</v>
      </c>
      <c r="I6858" s="70">
        <v>47.1062403767775</v>
      </c>
      <c r="J6858" s="74">
        <v>9165</v>
      </c>
      <c r="K6858" s="73">
        <v>109.38</v>
      </c>
      <c r="L6858" s="75">
        <v>83.790455293472306</v>
      </c>
    </row>
    <row r="6859" spans="2:12" x14ac:dyDescent="0.2">
      <c r="B6859" s="71" t="s">
        <v>6684</v>
      </c>
      <c r="C6859" s="72" t="s">
        <v>5373</v>
      </c>
      <c r="D6859" s="72" t="s">
        <v>9926</v>
      </c>
      <c r="E6859" s="72" t="s">
        <v>10120</v>
      </c>
      <c r="F6859" s="72" t="s">
        <v>9983</v>
      </c>
      <c r="G6859" s="116">
        <v>5868</v>
      </c>
      <c r="H6859" s="73">
        <v>187.11</v>
      </c>
      <c r="I6859" s="70">
        <v>31.36</v>
      </c>
      <c r="J6859" s="74">
        <v>4830</v>
      </c>
      <c r="K6859" s="73">
        <v>191.18</v>
      </c>
      <c r="L6859" s="75">
        <v>25.2641489695575</v>
      </c>
    </row>
    <row r="6860" spans="2:12" x14ac:dyDescent="0.2">
      <c r="B6860" s="71" t="s">
        <v>6684</v>
      </c>
      <c r="C6860" s="72" t="s">
        <v>5373</v>
      </c>
      <c r="D6860" s="72" t="s">
        <v>6588</v>
      </c>
      <c r="E6860" s="72" t="s">
        <v>10120</v>
      </c>
      <c r="F6860" s="72" t="s">
        <v>9983</v>
      </c>
      <c r="G6860" s="116">
        <v>2959</v>
      </c>
      <c r="H6860" s="73">
        <v>199.93</v>
      </c>
      <c r="I6860" s="70">
        <v>14.800180063022101</v>
      </c>
      <c r="J6860" s="74">
        <v>3407</v>
      </c>
      <c r="K6860" s="73">
        <v>199.04</v>
      </c>
      <c r="L6860" s="75">
        <v>17.117162379421199</v>
      </c>
    </row>
    <row r="6861" spans="2:12" x14ac:dyDescent="0.2">
      <c r="B6861" s="71" t="s">
        <v>6684</v>
      </c>
      <c r="C6861" s="72" t="s">
        <v>5373</v>
      </c>
      <c r="D6861" s="72" t="s">
        <v>7534</v>
      </c>
      <c r="E6861" s="72" t="s">
        <v>10120</v>
      </c>
      <c r="F6861" s="72" t="s">
        <v>9983</v>
      </c>
      <c r="G6861" s="116">
        <v>1432</v>
      </c>
      <c r="H6861" s="73">
        <v>95.27</v>
      </c>
      <c r="I6861" s="70">
        <v>15.03096462685</v>
      </c>
      <c r="J6861" s="74">
        <v>4263</v>
      </c>
      <c r="K6861" s="73">
        <v>99.97</v>
      </c>
      <c r="L6861" s="75">
        <v>42.642792837851403</v>
      </c>
    </row>
    <row r="6862" spans="2:12" x14ac:dyDescent="0.2">
      <c r="B6862" s="71" t="s">
        <v>6684</v>
      </c>
      <c r="C6862" s="72" t="s">
        <v>5373</v>
      </c>
      <c r="D6862" s="72" t="s">
        <v>6589</v>
      </c>
      <c r="E6862" s="72" t="s">
        <v>10120</v>
      </c>
      <c r="F6862" s="72" t="s">
        <v>9983</v>
      </c>
      <c r="G6862" s="116">
        <v>6652</v>
      </c>
      <c r="H6862" s="73">
        <v>250.83</v>
      </c>
      <c r="I6862" s="70">
        <v>26.519953753538299</v>
      </c>
      <c r="J6862" s="74">
        <v>8104</v>
      </c>
      <c r="K6862" s="73">
        <v>257.5</v>
      </c>
      <c r="L6862" s="75">
        <v>31.471844660194201</v>
      </c>
    </row>
    <row r="6863" spans="2:12" x14ac:dyDescent="0.2">
      <c r="B6863" s="71" t="s">
        <v>6684</v>
      </c>
      <c r="C6863" s="72" t="s">
        <v>5373</v>
      </c>
      <c r="D6863" s="72" t="s">
        <v>6590</v>
      </c>
      <c r="E6863" s="72" t="s">
        <v>10120</v>
      </c>
      <c r="F6863" s="72" t="s">
        <v>9983</v>
      </c>
      <c r="G6863" s="116">
        <v>23700</v>
      </c>
      <c r="H6863" s="73">
        <v>617.99</v>
      </c>
      <c r="I6863" s="70">
        <v>38.350135115454897</v>
      </c>
      <c r="J6863" s="74">
        <v>24400</v>
      </c>
      <c r="K6863" s="73">
        <v>638.09</v>
      </c>
      <c r="L6863" s="75">
        <v>38.239119873372097</v>
      </c>
    </row>
    <row r="6864" spans="2:12" x14ac:dyDescent="0.2">
      <c r="B6864" s="71" t="s">
        <v>6684</v>
      </c>
      <c r="C6864" s="72" t="s">
        <v>5373</v>
      </c>
      <c r="D6864" s="72" t="s">
        <v>6591</v>
      </c>
      <c r="E6864" s="72" t="s">
        <v>10120</v>
      </c>
      <c r="F6864" s="72" t="s">
        <v>9983</v>
      </c>
      <c r="G6864" s="116">
        <v>14140</v>
      </c>
      <c r="H6864" s="73">
        <v>485.31</v>
      </c>
      <c r="I6864" s="70">
        <v>29.136016154622801</v>
      </c>
      <c r="J6864" s="74">
        <v>14321</v>
      </c>
      <c r="K6864" s="73">
        <v>491.51</v>
      </c>
      <c r="L6864" s="75">
        <v>29.136741877072701</v>
      </c>
    </row>
    <row r="6865" spans="2:12" x14ac:dyDescent="0.2">
      <c r="B6865" s="71" t="s">
        <v>6684</v>
      </c>
      <c r="C6865" s="72" t="s">
        <v>5373</v>
      </c>
      <c r="D6865" s="72" t="s">
        <v>5659</v>
      </c>
      <c r="E6865" s="72" t="s">
        <v>10120</v>
      </c>
      <c r="F6865" s="72" t="s">
        <v>9983</v>
      </c>
      <c r="G6865" s="116">
        <v>3900</v>
      </c>
      <c r="H6865" s="73">
        <v>234.39</v>
      </c>
      <c r="I6865" s="70">
        <v>16.638935108153099</v>
      </c>
      <c r="J6865" s="74">
        <v>3900</v>
      </c>
      <c r="K6865" s="73">
        <v>256.16000000000003</v>
      </c>
      <c r="L6865" s="75">
        <v>15.224859462835701</v>
      </c>
    </row>
    <row r="6866" spans="2:12" x14ac:dyDescent="0.2">
      <c r="B6866" s="71" t="s">
        <v>6684</v>
      </c>
      <c r="C6866" s="72" t="s">
        <v>5373</v>
      </c>
      <c r="D6866" s="72" t="s">
        <v>6355</v>
      </c>
      <c r="E6866" s="72" t="s">
        <v>10120</v>
      </c>
      <c r="F6866" s="72" t="s">
        <v>9983</v>
      </c>
      <c r="G6866" s="116">
        <v>3705</v>
      </c>
      <c r="H6866" s="73">
        <v>238.44</v>
      </c>
      <c r="I6866" s="70">
        <v>15.5385002516356</v>
      </c>
      <c r="J6866" s="74">
        <v>3728</v>
      </c>
      <c r="K6866" s="73">
        <v>239.94</v>
      </c>
      <c r="L6866" s="75">
        <v>15.537217637742801</v>
      </c>
    </row>
    <row r="6867" spans="2:12" x14ac:dyDescent="0.2">
      <c r="B6867" s="71" t="s">
        <v>6684</v>
      </c>
      <c r="C6867" s="72" t="s">
        <v>5373</v>
      </c>
      <c r="D6867" s="72" t="s">
        <v>5660</v>
      </c>
      <c r="E6867" s="72" t="s">
        <v>10120</v>
      </c>
      <c r="F6867" s="72" t="s">
        <v>9983</v>
      </c>
      <c r="G6867" s="116">
        <v>310462</v>
      </c>
      <c r="H6867" s="73">
        <v>3230.92</v>
      </c>
      <c r="I6867" s="70">
        <v>96.090896710534494</v>
      </c>
      <c r="J6867" s="74">
        <v>335299</v>
      </c>
      <c r="K6867" s="73">
        <v>3286.21</v>
      </c>
      <c r="L6867" s="75">
        <v>102.03212819631101</v>
      </c>
    </row>
    <row r="6868" spans="2:12" x14ac:dyDescent="0.2">
      <c r="B6868" s="71" t="s">
        <v>6684</v>
      </c>
      <c r="C6868" s="72" t="s">
        <v>5373</v>
      </c>
      <c r="D6868" s="72" t="s">
        <v>5661</v>
      </c>
      <c r="E6868" s="72" t="s">
        <v>10120</v>
      </c>
      <c r="F6868" s="72" t="s">
        <v>9983</v>
      </c>
      <c r="G6868" s="116">
        <v>10194.799999999999</v>
      </c>
      <c r="H6868" s="73">
        <v>214.72</v>
      </c>
      <c r="I6868" s="70">
        <v>47.479508196721298</v>
      </c>
      <c r="J6868" s="74">
        <v>10648</v>
      </c>
      <c r="K6868" s="73">
        <v>212.99</v>
      </c>
      <c r="L6868" s="75">
        <v>49.992957415841097</v>
      </c>
    </row>
    <row r="6869" spans="2:12" x14ac:dyDescent="0.2">
      <c r="B6869" s="71" t="s">
        <v>6684</v>
      </c>
      <c r="C6869" s="72" t="s">
        <v>5373</v>
      </c>
      <c r="D6869" s="72" t="s">
        <v>9927</v>
      </c>
      <c r="E6869" s="72" t="s">
        <v>10120</v>
      </c>
      <c r="F6869" s="72" t="s">
        <v>9980</v>
      </c>
      <c r="G6869" s="116">
        <v>0</v>
      </c>
      <c r="H6869" s="73">
        <v>119.92</v>
      </c>
      <c r="I6869" s="70">
        <v>0</v>
      </c>
      <c r="J6869" s="74">
        <v>0</v>
      </c>
      <c r="K6869" s="73">
        <v>117.94</v>
      </c>
      <c r="L6869" s="75">
        <v>0</v>
      </c>
    </row>
    <row r="6870" spans="2:12" x14ac:dyDescent="0.2">
      <c r="B6870" s="71" t="s">
        <v>6684</v>
      </c>
      <c r="C6870" s="72" t="s">
        <v>5373</v>
      </c>
      <c r="D6870" s="72" t="s">
        <v>9928</v>
      </c>
      <c r="E6870" s="72" t="s">
        <v>10120</v>
      </c>
      <c r="F6870" s="72" t="s">
        <v>9980</v>
      </c>
      <c r="G6870" s="116">
        <v>700</v>
      </c>
      <c r="H6870" s="73">
        <v>82.29</v>
      </c>
      <c r="I6870" s="70">
        <v>8.51</v>
      </c>
      <c r="J6870" s="74">
        <v>700</v>
      </c>
      <c r="K6870" s="73">
        <v>82.5</v>
      </c>
      <c r="L6870" s="75">
        <v>8.4848484848484809</v>
      </c>
    </row>
    <row r="6871" spans="2:12" x14ac:dyDescent="0.2">
      <c r="B6871" s="71" t="s">
        <v>6684</v>
      </c>
      <c r="C6871" s="72" t="s">
        <v>5373</v>
      </c>
      <c r="D6871" s="72" t="s">
        <v>5662</v>
      </c>
      <c r="E6871" s="72" t="s">
        <v>10120</v>
      </c>
      <c r="F6871" s="72" t="s">
        <v>9983</v>
      </c>
      <c r="G6871" s="116">
        <v>360499</v>
      </c>
      <c r="H6871" s="73">
        <v>3510.89</v>
      </c>
      <c r="I6871" s="70">
        <v>102.680232077906</v>
      </c>
      <c r="J6871" s="74">
        <v>407499</v>
      </c>
      <c r="K6871" s="73">
        <v>3559.8</v>
      </c>
      <c r="L6871" s="75">
        <v>114.47244227203799</v>
      </c>
    </row>
    <row r="6872" spans="2:12" x14ac:dyDescent="0.2">
      <c r="B6872" s="71" t="s">
        <v>6684</v>
      </c>
      <c r="C6872" s="72" t="s">
        <v>5373</v>
      </c>
      <c r="D6872" s="72" t="s">
        <v>5663</v>
      </c>
      <c r="E6872" s="72" t="s">
        <v>10120</v>
      </c>
      <c r="F6872" s="72" t="s">
        <v>9983</v>
      </c>
      <c r="G6872" s="116">
        <v>1200</v>
      </c>
      <c r="H6872" s="73">
        <v>50.3</v>
      </c>
      <c r="I6872" s="70">
        <v>23.856858846918499</v>
      </c>
      <c r="J6872" s="74">
        <v>1200</v>
      </c>
      <c r="K6872" s="73">
        <v>53.06</v>
      </c>
      <c r="L6872" s="75">
        <v>22.615906520919701</v>
      </c>
    </row>
    <row r="6873" spans="2:12" x14ac:dyDescent="0.2">
      <c r="B6873" s="71" t="s">
        <v>6684</v>
      </c>
      <c r="C6873" s="72" t="s">
        <v>5373</v>
      </c>
      <c r="D6873" s="72" t="s">
        <v>9296</v>
      </c>
      <c r="E6873" s="72" t="s">
        <v>10120</v>
      </c>
      <c r="F6873" s="72" t="s">
        <v>9980</v>
      </c>
      <c r="G6873" s="116">
        <v>0</v>
      </c>
      <c r="H6873" s="73">
        <v>0</v>
      </c>
      <c r="I6873" s="70">
        <v>0</v>
      </c>
      <c r="J6873" s="74">
        <v>0</v>
      </c>
      <c r="K6873" s="73">
        <v>0</v>
      </c>
      <c r="L6873" s="75">
        <v>0</v>
      </c>
    </row>
    <row r="6874" spans="2:12" x14ac:dyDescent="0.2">
      <c r="B6874" s="71" t="s">
        <v>6684</v>
      </c>
      <c r="C6874" s="72" t="s">
        <v>5373</v>
      </c>
      <c r="D6874" s="72" t="s">
        <v>9929</v>
      </c>
      <c r="E6874" s="72" t="s">
        <v>10120</v>
      </c>
      <c r="F6874" s="72" t="s">
        <v>9980</v>
      </c>
      <c r="G6874" s="116">
        <v>1680</v>
      </c>
      <c r="H6874" s="73">
        <v>119.52</v>
      </c>
      <c r="I6874" s="70">
        <v>14.06</v>
      </c>
      <c r="J6874" s="74">
        <v>3613</v>
      </c>
      <c r="K6874" s="73">
        <v>119.61</v>
      </c>
      <c r="L6874" s="75">
        <v>30.206504472870201</v>
      </c>
    </row>
    <row r="6875" spans="2:12" x14ac:dyDescent="0.2">
      <c r="B6875" s="71" t="s">
        <v>6684</v>
      </c>
      <c r="C6875" s="72" t="s">
        <v>5373</v>
      </c>
      <c r="D6875" s="72" t="s">
        <v>5664</v>
      </c>
      <c r="E6875" s="72" t="s">
        <v>10120</v>
      </c>
      <c r="F6875" s="72" t="s">
        <v>9983</v>
      </c>
      <c r="G6875" s="116">
        <v>14190</v>
      </c>
      <c r="H6875" s="73">
        <v>512.09</v>
      </c>
      <c r="I6875" s="70">
        <v>27.709972856333799</v>
      </c>
      <c r="J6875" s="74">
        <v>17000</v>
      </c>
      <c r="K6875" s="73">
        <v>514.49</v>
      </c>
      <c r="L6875" s="75">
        <v>33.0424303679372</v>
      </c>
    </row>
    <row r="6876" spans="2:12" x14ac:dyDescent="0.2">
      <c r="B6876" s="71" t="s">
        <v>6684</v>
      </c>
      <c r="C6876" s="72" t="s">
        <v>5373</v>
      </c>
      <c r="D6876" s="72" t="s">
        <v>9297</v>
      </c>
      <c r="E6876" s="72" t="s">
        <v>10120</v>
      </c>
      <c r="F6876" s="72" t="s">
        <v>9980</v>
      </c>
      <c r="G6876" s="116">
        <v>0</v>
      </c>
      <c r="H6876" s="73">
        <v>0</v>
      </c>
      <c r="I6876" s="70">
        <v>0</v>
      </c>
      <c r="J6876" s="74">
        <v>0</v>
      </c>
      <c r="K6876" s="73">
        <v>0</v>
      </c>
      <c r="L6876" s="75">
        <v>0</v>
      </c>
    </row>
    <row r="6877" spans="2:12" x14ac:dyDescent="0.2">
      <c r="B6877" s="71" t="s">
        <v>6684</v>
      </c>
      <c r="C6877" s="72" t="s">
        <v>5373</v>
      </c>
      <c r="D6877" s="72" t="s">
        <v>1520</v>
      </c>
      <c r="E6877" s="72" t="s">
        <v>10120</v>
      </c>
      <c r="F6877" s="72" t="s">
        <v>9983</v>
      </c>
      <c r="G6877" s="116">
        <v>5000</v>
      </c>
      <c r="H6877" s="73">
        <v>217.95</v>
      </c>
      <c r="I6877" s="70">
        <v>22.9410415232852</v>
      </c>
      <c r="J6877" s="74">
        <v>5000</v>
      </c>
      <c r="K6877" s="73">
        <v>220.19</v>
      </c>
      <c r="L6877" s="75">
        <v>22.707661565012</v>
      </c>
    </row>
    <row r="6878" spans="2:12" x14ac:dyDescent="0.2">
      <c r="B6878" s="71" t="s">
        <v>6684</v>
      </c>
      <c r="C6878" s="72" t="s">
        <v>5373</v>
      </c>
      <c r="D6878" s="72" t="s">
        <v>9930</v>
      </c>
      <c r="E6878" s="72" t="s">
        <v>10120</v>
      </c>
      <c r="F6878" s="72" t="s">
        <v>9980</v>
      </c>
      <c r="G6878" s="116">
        <v>0</v>
      </c>
      <c r="H6878" s="73">
        <v>0</v>
      </c>
      <c r="I6878" s="70">
        <v>0</v>
      </c>
      <c r="J6878" s="74">
        <v>0</v>
      </c>
      <c r="K6878" s="73">
        <v>0</v>
      </c>
      <c r="L6878" s="75">
        <v>0</v>
      </c>
    </row>
    <row r="6879" spans="2:12" x14ac:dyDescent="0.2">
      <c r="B6879" s="71" t="s">
        <v>6684</v>
      </c>
      <c r="C6879" s="72" t="s">
        <v>5373</v>
      </c>
      <c r="D6879" s="72" t="s">
        <v>1521</v>
      </c>
      <c r="E6879" s="72" t="s">
        <v>10120</v>
      </c>
      <c r="F6879" s="72" t="s">
        <v>9983</v>
      </c>
      <c r="G6879" s="116">
        <v>468</v>
      </c>
      <c r="H6879" s="73">
        <v>117.48</v>
      </c>
      <c r="I6879" s="70">
        <v>3.9836567926455602</v>
      </c>
      <c r="J6879" s="74">
        <v>500</v>
      </c>
      <c r="K6879" s="73">
        <v>120.76</v>
      </c>
      <c r="L6879" s="75">
        <v>4.1404438555813199</v>
      </c>
    </row>
    <row r="6880" spans="2:12" x14ac:dyDescent="0.2">
      <c r="B6880" s="71" t="s">
        <v>6684</v>
      </c>
      <c r="C6880" s="72" t="s">
        <v>5373</v>
      </c>
      <c r="D6880" s="72" t="s">
        <v>1522</v>
      </c>
      <c r="E6880" s="72" t="s">
        <v>10120</v>
      </c>
      <c r="F6880" s="72" t="s">
        <v>9983</v>
      </c>
      <c r="G6880" s="116">
        <v>5973</v>
      </c>
      <c r="H6880" s="73">
        <v>190.27</v>
      </c>
      <c r="I6880" s="70">
        <v>31.3922320912388</v>
      </c>
      <c r="J6880" s="74">
        <v>7000</v>
      </c>
      <c r="K6880" s="73">
        <v>191.54</v>
      </c>
      <c r="L6880" s="75">
        <v>36.545891197661099</v>
      </c>
    </row>
    <row r="6881" spans="2:12" x14ac:dyDescent="0.2">
      <c r="B6881" s="71" t="s">
        <v>6684</v>
      </c>
      <c r="C6881" s="72" t="s">
        <v>5373</v>
      </c>
      <c r="D6881" s="72" t="s">
        <v>9298</v>
      </c>
      <c r="E6881" s="72" t="s">
        <v>10120</v>
      </c>
      <c r="F6881" s="72" t="s">
        <v>9980</v>
      </c>
      <c r="G6881" s="116">
        <v>4500</v>
      </c>
      <c r="H6881" s="73">
        <v>342.44</v>
      </c>
      <c r="I6881" s="70">
        <v>13.1409882023128</v>
      </c>
      <c r="J6881" s="74">
        <v>4500</v>
      </c>
      <c r="K6881" s="73">
        <v>346.45</v>
      </c>
      <c r="L6881" s="75">
        <v>12.988887285322599</v>
      </c>
    </row>
    <row r="6882" spans="2:12" x14ac:dyDescent="0.2">
      <c r="B6882" s="71" t="s">
        <v>6684</v>
      </c>
      <c r="C6882" s="72" t="s">
        <v>5373</v>
      </c>
      <c r="D6882" s="72" t="s">
        <v>1523</v>
      </c>
      <c r="E6882" s="72" t="s">
        <v>10120</v>
      </c>
      <c r="F6882" s="72" t="s">
        <v>9983</v>
      </c>
      <c r="G6882" s="116">
        <v>175519</v>
      </c>
      <c r="H6882" s="73">
        <v>1144.0999999999999</v>
      </c>
      <c r="I6882" s="70">
        <v>153.412289135565</v>
      </c>
      <c r="J6882" s="74">
        <v>177520</v>
      </c>
      <c r="K6882" s="73">
        <v>1162.76</v>
      </c>
      <c r="L6882" s="75">
        <v>152.67123052048601</v>
      </c>
    </row>
    <row r="6883" spans="2:12" x14ac:dyDescent="0.2">
      <c r="B6883" s="71" t="s">
        <v>6684</v>
      </c>
      <c r="C6883" s="72" t="s">
        <v>5373</v>
      </c>
      <c r="D6883" s="72" t="s">
        <v>1524</v>
      </c>
      <c r="E6883" s="72" t="s">
        <v>10120</v>
      </c>
      <c r="F6883" s="72" t="s">
        <v>9983</v>
      </c>
      <c r="G6883" s="116">
        <v>1750</v>
      </c>
      <c r="H6883" s="73">
        <v>167.96</v>
      </c>
      <c r="I6883" s="70">
        <v>10.4191474160514</v>
      </c>
      <c r="J6883" s="74">
        <v>2750</v>
      </c>
      <c r="K6883" s="73">
        <v>169.34</v>
      </c>
      <c r="L6883" s="75">
        <v>16.2395181292075</v>
      </c>
    </row>
    <row r="6884" spans="2:12" x14ac:dyDescent="0.2">
      <c r="B6884" s="71" t="s">
        <v>6684</v>
      </c>
      <c r="C6884" s="72" t="s">
        <v>5373</v>
      </c>
      <c r="D6884" s="72" t="s">
        <v>1525</v>
      </c>
      <c r="E6884" s="72" t="s">
        <v>10120</v>
      </c>
      <c r="F6884" s="72" t="s">
        <v>9983</v>
      </c>
      <c r="G6884" s="116">
        <v>19000</v>
      </c>
      <c r="H6884" s="73">
        <v>550.73</v>
      </c>
      <c r="I6884" s="70">
        <v>34.499664082218104</v>
      </c>
      <c r="J6884" s="74">
        <v>19700</v>
      </c>
      <c r="K6884" s="73">
        <v>573.05999999999995</v>
      </c>
      <c r="L6884" s="75">
        <v>34.376854081597003</v>
      </c>
    </row>
    <row r="6885" spans="2:12" x14ac:dyDescent="0.2">
      <c r="B6885" s="71" t="s">
        <v>6684</v>
      </c>
      <c r="C6885" s="72" t="s">
        <v>5373</v>
      </c>
      <c r="D6885" s="72" t="s">
        <v>9931</v>
      </c>
      <c r="E6885" s="72" t="s">
        <v>10120</v>
      </c>
      <c r="F6885" s="72" t="s">
        <v>9980</v>
      </c>
      <c r="G6885" s="116">
        <v>3476</v>
      </c>
      <c r="H6885" s="73">
        <v>249.44</v>
      </c>
      <c r="I6885" s="70">
        <v>13.94</v>
      </c>
      <c r="J6885" s="74">
        <v>3457</v>
      </c>
      <c r="K6885" s="73">
        <v>248.05</v>
      </c>
      <c r="L6885" s="75">
        <v>13.9367063092119</v>
      </c>
    </row>
    <row r="6886" spans="2:12" x14ac:dyDescent="0.2">
      <c r="B6886" s="71" t="s">
        <v>6684</v>
      </c>
      <c r="C6886" s="72" t="s">
        <v>5373</v>
      </c>
      <c r="D6886" s="72" t="s">
        <v>7909</v>
      </c>
      <c r="E6886" s="72" t="s">
        <v>10120</v>
      </c>
      <c r="F6886" s="72" t="s">
        <v>9983</v>
      </c>
      <c r="G6886" s="116">
        <v>1452</v>
      </c>
      <c r="H6886" s="73">
        <v>130.41999999999999</v>
      </c>
      <c r="I6886" s="70">
        <v>11.1332617696672</v>
      </c>
      <c r="J6886" s="74">
        <v>1450</v>
      </c>
      <c r="K6886" s="73">
        <v>130.27000000000001</v>
      </c>
      <c r="L6886" s="75">
        <v>11.1307284869886</v>
      </c>
    </row>
    <row r="6887" spans="2:12" x14ac:dyDescent="0.2">
      <c r="B6887" s="71" t="s">
        <v>6684</v>
      </c>
      <c r="C6887" s="72" t="s">
        <v>5373</v>
      </c>
      <c r="D6887" s="72" t="s">
        <v>1526</v>
      </c>
      <c r="E6887" s="72" t="s">
        <v>10120</v>
      </c>
      <c r="F6887" s="72" t="s">
        <v>9983</v>
      </c>
      <c r="G6887" s="116">
        <v>5209</v>
      </c>
      <c r="H6887" s="73">
        <v>148.62</v>
      </c>
      <c r="I6887" s="70">
        <v>35.049118557394699</v>
      </c>
      <c r="J6887" s="74">
        <v>5209</v>
      </c>
      <c r="K6887" s="73">
        <v>145.9</v>
      </c>
      <c r="L6887" s="75">
        <v>35.702535983550398</v>
      </c>
    </row>
    <row r="6888" spans="2:12" x14ac:dyDescent="0.2">
      <c r="B6888" s="71" t="s">
        <v>6684</v>
      </c>
      <c r="C6888" s="72" t="s">
        <v>5373</v>
      </c>
      <c r="D6888" s="72" t="s">
        <v>9932</v>
      </c>
      <c r="E6888" s="72" t="s">
        <v>10120</v>
      </c>
      <c r="F6888" s="72" t="s">
        <v>9980</v>
      </c>
      <c r="G6888" s="116">
        <v>0</v>
      </c>
      <c r="H6888" s="73">
        <v>0</v>
      </c>
      <c r="I6888" s="70">
        <v>0</v>
      </c>
      <c r="J6888" s="74">
        <v>0</v>
      </c>
      <c r="K6888" s="73">
        <v>0</v>
      </c>
      <c r="L6888" s="75">
        <v>0</v>
      </c>
    </row>
    <row r="6889" spans="2:12" x14ac:dyDescent="0.2">
      <c r="B6889" s="71" t="s">
        <v>6684</v>
      </c>
      <c r="C6889" s="72" t="s">
        <v>5373</v>
      </c>
      <c r="D6889" s="72" t="s">
        <v>9299</v>
      </c>
      <c r="E6889" s="72" t="s">
        <v>10120</v>
      </c>
      <c r="F6889" s="72" t="s">
        <v>9990</v>
      </c>
      <c r="G6889" s="116">
        <v>0</v>
      </c>
      <c r="H6889" s="73">
        <v>56.55</v>
      </c>
      <c r="I6889" s="70">
        <v>0</v>
      </c>
      <c r="J6889" s="74">
        <v>0</v>
      </c>
      <c r="K6889" s="73">
        <v>63.26</v>
      </c>
      <c r="L6889" s="75">
        <v>0</v>
      </c>
    </row>
    <row r="6890" spans="2:12" x14ac:dyDescent="0.2">
      <c r="B6890" s="71" t="s">
        <v>6684</v>
      </c>
      <c r="C6890" s="72" t="s">
        <v>5373</v>
      </c>
      <c r="D6890" s="72" t="s">
        <v>1527</v>
      </c>
      <c r="E6890" s="72" t="s">
        <v>10120</v>
      </c>
      <c r="F6890" s="72" t="s">
        <v>9983</v>
      </c>
      <c r="G6890" s="116">
        <v>5200</v>
      </c>
      <c r="H6890" s="73">
        <v>122.9</v>
      </c>
      <c r="I6890" s="70">
        <v>42.310821806346603</v>
      </c>
      <c r="J6890" s="74">
        <v>5200</v>
      </c>
      <c r="K6890" s="73">
        <v>127.67</v>
      </c>
      <c r="L6890" s="75">
        <v>40.730007049424302</v>
      </c>
    </row>
    <row r="6891" spans="2:12" x14ac:dyDescent="0.2">
      <c r="B6891" s="71" t="s">
        <v>6684</v>
      </c>
      <c r="C6891" s="72" t="s">
        <v>5373</v>
      </c>
      <c r="D6891" s="72" t="s">
        <v>9933</v>
      </c>
      <c r="E6891" s="72" t="s">
        <v>10120</v>
      </c>
      <c r="F6891" s="72" t="s">
        <v>9980</v>
      </c>
      <c r="G6891" s="116">
        <v>0</v>
      </c>
      <c r="H6891" s="73">
        <v>0</v>
      </c>
      <c r="I6891" s="70">
        <v>0</v>
      </c>
      <c r="J6891" s="74">
        <v>0</v>
      </c>
      <c r="K6891" s="73">
        <v>0</v>
      </c>
      <c r="L6891" s="75">
        <v>0</v>
      </c>
    </row>
    <row r="6892" spans="2:12" x14ac:dyDescent="0.2">
      <c r="B6892" s="71" t="s">
        <v>6684</v>
      </c>
      <c r="C6892" s="72" t="s">
        <v>5373</v>
      </c>
      <c r="D6892" s="72" t="s">
        <v>1528</v>
      </c>
      <c r="E6892" s="72" t="s">
        <v>10120</v>
      </c>
      <c r="F6892" s="72" t="s">
        <v>9983</v>
      </c>
      <c r="G6892" s="116">
        <v>11000</v>
      </c>
      <c r="H6892" s="73">
        <v>258.85000000000002</v>
      </c>
      <c r="I6892" s="70">
        <v>42.4956538535832</v>
      </c>
      <c r="J6892" s="74">
        <v>11000</v>
      </c>
      <c r="K6892" s="73">
        <v>258.93</v>
      </c>
      <c r="L6892" s="75">
        <v>42.4825242343491</v>
      </c>
    </row>
    <row r="6893" spans="2:12" x14ac:dyDescent="0.2">
      <c r="B6893" s="71" t="s">
        <v>6684</v>
      </c>
      <c r="C6893" s="72" t="s">
        <v>5373</v>
      </c>
      <c r="D6893" s="72" t="s">
        <v>1529</v>
      </c>
      <c r="E6893" s="72" t="s">
        <v>10120</v>
      </c>
      <c r="F6893" s="72" t="s">
        <v>9983</v>
      </c>
      <c r="G6893" s="116">
        <v>4124</v>
      </c>
      <c r="H6893" s="73">
        <v>120.94</v>
      </c>
      <c r="I6893" s="70">
        <v>34.099553497602102</v>
      </c>
      <c r="J6893" s="74">
        <v>4500</v>
      </c>
      <c r="K6893" s="73">
        <v>127.18</v>
      </c>
      <c r="L6893" s="75">
        <v>35.382921843057098</v>
      </c>
    </row>
    <row r="6894" spans="2:12" x14ac:dyDescent="0.2">
      <c r="B6894" s="71" t="s">
        <v>6684</v>
      </c>
      <c r="C6894" s="72" t="s">
        <v>5373</v>
      </c>
      <c r="D6894" s="72" t="s">
        <v>9934</v>
      </c>
      <c r="E6894" s="72" t="s">
        <v>10120</v>
      </c>
      <c r="F6894" s="72" t="s">
        <v>9980</v>
      </c>
      <c r="G6894" s="116">
        <v>333828</v>
      </c>
      <c r="H6894" s="73">
        <v>4774.43</v>
      </c>
      <c r="I6894" s="70">
        <v>69.92</v>
      </c>
      <c r="J6894" s="74">
        <v>339631</v>
      </c>
      <c r="K6894" s="73">
        <v>4857.42</v>
      </c>
      <c r="L6894" s="75">
        <v>69.920039856549394</v>
      </c>
    </row>
    <row r="6895" spans="2:12" x14ac:dyDescent="0.2">
      <c r="B6895" s="71" t="s">
        <v>6684</v>
      </c>
      <c r="C6895" s="72" t="s">
        <v>5373</v>
      </c>
      <c r="D6895" s="72" t="s">
        <v>9935</v>
      </c>
      <c r="E6895" s="72" t="s">
        <v>10120</v>
      </c>
      <c r="F6895" s="72" t="s">
        <v>9980</v>
      </c>
      <c r="G6895" s="116">
        <v>0</v>
      </c>
      <c r="H6895" s="73">
        <v>0</v>
      </c>
      <c r="I6895" s="70">
        <v>0</v>
      </c>
      <c r="J6895" s="74">
        <v>0</v>
      </c>
      <c r="K6895" s="73">
        <v>0</v>
      </c>
      <c r="L6895" s="75">
        <v>0</v>
      </c>
    </row>
    <row r="6896" spans="2:12" x14ac:dyDescent="0.2">
      <c r="B6896" s="71" t="s">
        <v>6684</v>
      </c>
      <c r="C6896" s="72" t="s">
        <v>5373</v>
      </c>
      <c r="D6896" s="72" t="s">
        <v>1530</v>
      </c>
      <c r="E6896" s="72" t="s">
        <v>10120</v>
      </c>
      <c r="F6896" s="72" t="s">
        <v>9983</v>
      </c>
      <c r="G6896" s="116">
        <v>25603</v>
      </c>
      <c r="H6896" s="73">
        <v>1471.38</v>
      </c>
      <c r="I6896" s="70">
        <v>17.400671478475999</v>
      </c>
      <c r="J6896" s="74">
        <v>25973</v>
      </c>
      <c r="K6896" s="73">
        <v>1467.98</v>
      </c>
      <c r="L6896" s="75">
        <v>17.6930203408766</v>
      </c>
    </row>
    <row r="6897" spans="2:12" x14ac:dyDescent="0.2">
      <c r="B6897" s="71" t="s">
        <v>6684</v>
      </c>
      <c r="C6897" s="72" t="s">
        <v>5373</v>
      </c>
      <c r="D6897" s="72" t="s">
        <v>1531</v>
      </c>
      <c r="E6897" s="72" t="s">
        <v>10120</v>
      </c>
      <c r="F6897" s="72" t="s">
        <v>9983</v>
      </c>
      <c r="G6897" s="116">
        <v>47000</v>
      </c>
      <c r="H6897" s="73">
        <v>1122.9000000000001</v>
      </c>
      <c r="I6897" s="70">
        <v>41.855908807551899</v>
      </c>
      <c r="J6897" s="74">
        <v>57000</v>
      </c>
      <c r="K6897" s="73">
        <v>1149.69</v>
      </c>
      <c r="L6897" s="75">
        <v>49.578582052553301</v>
      </c>
    </row>
    <row r="6898" spans="2:12" x14ac:dyDescent="0.2">
      <c r="B6898" s="71" t="s">
        <v>6684</v>
      </c>
      <c r="C6898" s="72" t="s">
        <v>5373</v>
      </c>
      <c r="D6898" s="72" t="s">
        <v>1532</v>
      </c>
      <c r="E6898" s="72" t="s">
        <v>10120</v>
      </c>
      <c r="F6898" s="72" t="s">
        <v>9983</v>
      </c>
      <c r="G6898" s="116">
        <v>22459</v>
      </c>
      <c r="H6898" s="73">
        <v>985.24</v>
      </c>
      <c r="I6898" s="70">
        <v>22.795461004425299</v>
      </c>
      <c r="J6898" s="74">
        <v>23040</v>
      </c>
      <c r="K6898" s="73">
        <v>1000.22</v>
      </c>
      <c r="L6898" s="75">
        <v>23.0349323148907</v>
      </c>
    </row>
    <row r="6899" spans="2:12" x14ac:dyDescent="0.2">
      <c r="B6899" s="71" t="s">
        <v>6684</v>
      </c>
      <c r="C6899" s="72" t="s">
        <v>5373</v>
      </c>
      <c r="D6899" s="72" t="s">
        <v>1533</v>
      </c>
      <c r="E6899" s="72" t="s">
        <v>10120</v>
      </c>
      <c r="F6899" s="72" t="s">
        <v>9983</v>
      </c>
      <c r="G6899" s="116">
        <v>5213</v>
      </c>
      <c r="H6899" s="73">
        <v>79.760000000000005</v>
      </c>
      <c r="I6899" s="70">
        <v>65.358575727181503</v>
      </c>
      <c r="J6899" s="74">
        <v>5930</v>
      </c>
      <c r="K6899" s="73">
        <v>85.53</v>
      </c>
      <c r="L6899" s="75">
        <v>69.332397989009706</v>
      </c>
    </row>
    <row r="6900" spans="2:12" x14ac:dyDescent="0.2">
      <c r="B6900" s="71" t="s">
        <v>6684</v>
      </c>
      <c r="C6900" s="72" t="s">
        <v>5373</v>
      </c>
      <c r="D6900" s="72" t="s">
        <v>9936</v>
      </c>
      <c r="E6900" s="72" t="s">
        <v>10120</v>
      </c>
      <c r="F6900" s="72" t="s">
        <v>9980</v>
      </c>
      <c r="G6900" s="116">
        <v>0</v>
      </c>
      <c r="H6900" s="73">
        <v>0</v>
      </c>
      <c r="I6900" s="70">
        <v>0</v>
      </c>
      <c r="J6900" s="74">
        <v>0</v>
      </c>
      <c r="K6900" s="73">
        <v>0</v>
      </c>
      <c r="L6900" s="75">
        <v>0</v>
      </c>
    </row>
    <row r="6901" spans="2:12" x14ac:dyDescent="0.2">
      <c r="B6901" s="71" t="s">
        <v>6684</v>
      </c>
      <c r="C6901" s="72" t="s">
        <v>5373</v>
      </c>
      <c r="D6901" s="72" t="s">
        <v>7535</v>
      </c>
      <c r="E6901" s="72" t="s">
        <v>10120</v>
      </c>
      <c r="F6901" s="72" t="s">
        <v>9983</v>
      </c>
      <c r="G6901" s="116">
        <v>2983</v>
      </c>
      <c r="H6901" s="73">
        <v>131.32</v>
      </c>
      <c r="I6901" s="70">
        <v>22.715504112092599</v>
      </c>
      <c r="J6901" s="74">
        <v>3015</v>
      </c>
      <c r="K6901" s="73">
        <v>132.75</v>
      </c>
      <c r="L6901" s="75">
        <v>22.7118644067797</v>
      </c>
    </row>
    <row r="6902" spans="2:12" x14ac:dyDescent="0.2">
      <c r="B6902" s="71" t="s">
        <v>6684</v>
      </c>
      <c r="C6902" s="72" t="s">
        <v>5373</v>
      </c>
      <c r="D6902" s="72" t="s">
        <v>9300</v>
      </c>
      <c r="E6902" s="72" t="s">
        <v>10120</v>
      </c>
      <c r="F6902" s="72" t="s">
        <v>9980</v>
      </c>
      <c r="G6902" s="116">
        <v>0</v>
      </c>
      <c r="H6902" s="73">
        <v>0</v>
      </c>
      <c r="I6902" s="70">
        <v>0</v>
      </c>
      <c r="J6902" s="74">
        <v>0</v>
      </c>
      <c r="K6902" s="73">
        <v>0</v>
      </c>
      <c r="L6902" s="75">
        <v>0</v>
      </c>
    </row>
    <row r="6903" spans="2:12" x14ac:dyDescent="0.2">
      <c r="B6903" s="71" t="s">
        <v>6684</v>
      </c>
      <c r="C6903" s="72" t="s">
        <v>5373</v>
      </c>
      <c r="D6903" s="72" t="s">
        <v>9301</v>
      </c>
      <c r="E6903" s="72" t="s">
        <v>10120</v>
      </c>
      <c r="F6903" s="72" t="s">
        <v>9980</v>
      </c>
      <c r="G6903" s="116">
        <v>0</v>
      </c>
      <c r="H6903" s="73">
        <v>0</v>
      </c>
      <c r="I6903" s="70">
        <v>0</v>
      </c>
      <c r="J6903" s="74">
        <v>0</v>
      </c>
      <c r="K6903" s="73">
        <v>0</v>
      </c>
      <c r="L6903" s="75">
        <v>0</v>
      </c>
    </row>
    <row r="6904" spans="2:12" x14ac:dyDescent="0.2">
      <c r="B6904" s="71" t="s">
        <v>6684</v>
      </c>
      <c r="C6904" s="72" t="s">
        <v>5373</v>
      </c>
      <c r="D6904" s="72" t="s">
        <v>1534</v>
      </c>
      <c r="E6904" s="72" t="s">
        <v>10120</v>
      </c>
      <c r="F6904" s="72" t="s">
        <v>9983</v>
      </c>
      <c r="G6904" s="116">
        <v>3000</v>
      </c>
      <c r="H6904" s="73">
        <v>260.04000000000002</v>
      </c>
      <c r="I6904" s="70">
        <v>11.536686663590199</v>
      </c>
      <c r="J6904" s="74">
        <v>3800</v>
      </c>
      <c r="K6904" s="73">
        <v>262.87</v>
      </c>
      <c r="L6904" s="75">
        <v>14.455814661239399</v>
      </c>
    </row>
    <row r="6905" spans="2:12" x14ac:dyDescent="0.2">
      <c r="B6905" s="71" t="s">
        <v>6684</v>
      </c>
      <c r="C6905" s="72" t="s">
        <v>5373</v>
      </c>
      <c r="D6905" s="72" t="s">
        <v>1535</v>
      </c>
      <c r="E6905" s="72" t="s">
        <v>10120</v>
      </c>
      <c r="F6905" s="72" t="s">
        <v>9983</v>
      </c>
      <c r="G6905" s="116">
        <v>17207</v>
      </c>
      <c r="H6905" s="73">
        <v>431.2</v>
      </c>
      <c r="I6905" s="70">
        <v>39.904916512059401</v>
      </c>
      <c r="J6905" s="74">
        <v>18273</v>
      </c>
      <c r="K6905" s="73">
        <v>436.12</v>
      </c>
      <c r="L6905" s="75">
        <v>41.899018618728803</v>
      </c>
    </row>
    <row r="6906" spans="2:12" x14ac:dyDescent="0.2">
      <c r="B6906" s="71" t="s">
        <v>6684</v>
      </c>
      <c r="C6906" s="72" t="s">
        <v>5373</v>
      </c>
      <c r="D6906" s="72" t="s">
        <v>7536</v>
      </c>
      <c r="E6906" s="72" t="s">
        <v>10120</v>
      </c>
      <c r="F6906" s="72" t="s">
        <v>9983</v>
      </c>
      <c r="G6906" s="116">
        <v>723</v>
      </c>
      <c r="H6906" s="73">
        <v>76.08</v>
      </c>
      <c r="I6906" s="70">
        <v>9.5031545741324894</v>
      </c>
      <c r="J6906" s="74">
        <v>723</v>
      </c>
      <c r="K6906" s="73">
        <v>78</v>
      </c>
      <c r="L6906" s="75">
        <v>9.2692307692307701</v>
      </c>
    </row>
    <row r="6907" spans="2:12" x14ac:dyDescent="0.2">
      <c r="B6907" s="71" t="s">
        <v>6684</v>
      </c>
      <c r="C6907" s="72" t="s">
        <v>5373</v>
      </c>
      <c r="D6907" s="72" t="s">
        <v>9937</v>
      </c>
      <c r="E6907" s="72" t="s">
        <v>10120</v>
      </c>
      <c r="F6907" s="72" t="s">
        <v>9980</v>
      </c>
      <c r="G6907" s="116">
        <v>0</v>
      </c>
      <c r="H6907" s="73">
        <v>0</v>
      </c>
      <c r="I6907" s="70">
        <v>0</v>
      </c>
      <c r="J6907" s="74">
        <v>0</v>
      </c>
      <c r="K6907" s="73">
        <v>0</v>
      </c>
      <c r="L6907" s="75">
        <v>0</v>
      </c>
    </row>
    <row r="6908" spans="2:12" x14ac:dyDescent="0.2">
      <c r="B6908" s="71" t="s">
        <v>6684</v>
      </c>
      <c r="C6908" s="72" t="s">
        <v>5373</v>
      </c>
      <c r="D6908" s="72" t="s">
        <v>9938</v>
      </c>
      <c r="E6908" s="72" t="s">
        <v>10120</v>
      </c>
      <c r="F6908" s="72" t="s">
        <v>9980</v>
      </c>
      <c r="G6908" s="116">
        <v>65222</v>
      </c>
      <c r="H6908" s="73">
        <v>1063.21</v>
      </c>
      <c r="I6908" s="70">
        <v>61.34</v>
      </c>
      <c r="J6908" s="74">
        <v>70429</v>
      </c>
      <c r="K6908" s="73">
        <v>1112.81</v>
      </c>
      <c r="L6908" s="75">
        <v>63.289330613491998</v>
      </c>
    </row>
    <row r="6909" spans="2:12" x14ac:dyDescent="0.2">
      <c r="B6909" s="71" t="s">
        <v>6684</v>
      </c>
      <c r="C6909" s="72" t="s">
        <v>5373</v>
      </c>
      <c r="D6909" s="72" t="s">
        <v>1536</v>
      </c>
      <c r="E6909" s="72" t="s">
        <v>10120</v>
      </c>
      <c r="F6909" s="72" t="s">
        <v>9983</v>
      </c>
      <c r="G6909" s="116">
        <v>46300</v>
      </c>
      <c r="H6909" s="73">
        <v>798.04</v>
      </c>
      <c r="I6909" s="70">
        <v>58.017141997894797</v>
      </c>
      <c r="J6909" s="74">
        <v>47000</v>
      </c>
      <c r="K6909" s="73">
        <v>810.05</v>
      </c>
      <c r="L6909" s="75">
        <v>58.021109808036499</v>
      </c>
    </row>
    <row r="6910" spans="2:12" x14ac:dyDescent="0.2">
      <c r="B6910" s="71" t="s">
        <v>6684</v>
      </c>
      <c r="C6910" s="72" t="s">
        <v>5373</v>
      </c>
      <c r="D6910" s="72" t="s">
        <v>1537</v>
      </c>
      <c r="E6910" s="72" t="s">
        <v>10120</v>
      </c>
      <c r="F6910" s="72" t="s">
        <v>9983</v>
      </c>
      <c r="G6910" s="116">
        <v>13183</v>
      </c>
      <c r="H6910" s="73">
        <v>311.57</v>
      </c>
      <c r="I6910" s="70">
        <v>42.3115190807844</v>
      </c>
      <c r="J6910" s="74">
        <v>16500</v>
      </c>
      <c r="K6910" s="73">
        <v>308.62</v>
      </c>
      <c r="L6910" s="75">
        <v>53.463806623031601</v>
      </c>
    </row>
    <row r="6911" spans="2:12" x14ac:dyDescent="0.2">
      <c r="B6911" s="71" t="s">
        <v>6684</v>
      </c>
      <c r="C6911" s="72" t="s">
        <v>5373</v>
      </c>
      <c r="D6911" s="72" t="s">
        <v>1538</v>
      </c>
      <c r="E6911" s="72" t="s">
        <v>10120</v>
      </c>
      <c r="F6911" s="72" t="s">
        <v>9983</v>
      </c>
      <c r="G6911" s="116">
        <v>324644</v>
      </c>
      <c r="H6911" s="73">
        <v>2224.9</v>
      </c>
      <c r="I6911" s="70">
        <v>145.913973661738</v>
      </c>
      <c r="J6911" s="74">
        <v>343347</v>
      </c>
      <c r="K6911" s="73">
        <v>2353.08</v>
      </c>
      <c r="L6911" s="75">
        <v>145.91386608190101</v>
      </c>
    </row>
    <row r="6912" spans="2:12" x14ac:dyDescent="0.2">
      <c r="B6912" s="71" t="s">
        <v>6684</v>
      </c>
      <c r="C6912" s="72" t="s">
        <v>5373</v>
      </c>
      <c r="D6912" s="72" t="s">
        <v>9302</v>
      </c>
      <c r="E6912" s="72" t="s">
        <v>10120</v>
      </c>
      <c r="F6912" s="72" t="s">
        <v>9980</v>
      </c>
      <c r="G6912" s="116">
        <v>0</v>
      </c>
      <c r="H6912" s="73">
        <v>0</v>
      </c>
      <c r="I6912" s="70">
        <v>0</v>
      </c>
      <c r="J6912" s="74">
        <v>0</v>
      </c>
      <c r="K6912" s="73">
        <v>0</v>
      </c>
      <c r="L6912" s="75">
        <v>0</v>
      </c>
    </row>
    <row r="6913" spans="2:12" x14ac:dyDescent="0.2">
      <c r="B6913" s="71" t="s">
        <v>6684</v>
      </c>
      <c r="C6913" s="72" t="s">
        <v>5373</v>
      </c>
      <c r="D6913" s="72" t="s">
        <v>1539</v>
      </c>
      <c r="E6913" s="72" t="s">
        <v>10120</v>
      </c>
      <c r="F6913" s="72" t="s">
        <v>9983</v>
      </c>
      <c r="G6913" s="116">
        <v>858902</v>
      </c>
      <c r="H6913" s="73">
        <v>21531.77</v>
      </c>
      <c r="I6913" s="70">
        <v>39.889985820951999</v>
      </c>
      <c r="J6913" s="74">
        <v>879881</v>
      </c>
      <c r="K6913" s="73">
        <v>22057.69</v>
      </c>
      <c r="L6913" s="75">
        <v>39.889988480207997</v>
      </c>
    </row>
    <row r="6914" spans="2:12" x14ac:dyDescent="0.2">
      <c r="B6914" s="71" t="s">
        <v>6684</v>
      </c>
      <c r="C6914" s="72" t="s">
        <v>5373</v>
      </c>
      <c r="D6914" s="72" t="s">
        <v>9303</v>
      </c>
      <c r="E6914" s="72" t="s">
        <v>10120</v>
      </c>
      <c r="F6914" s="72" t="s">
        <v>9990</v>
      </c>
      <c r="G6914" s="116">
        <v>0</v>
      </c>
      <c r="H6914" s="73">
        <v>34.68</v>
      </c>
      <c r="I6914" s="70">
        <v>0</v>
      </c>
      <c r="J6914" s="74">
        <v>0</v>
      </c>
      <c r="K6914" s="73">
        <v>34.5</v>
      </c>
      <c r="L6914" s="75">
        <v>0</v>
      </c>
    </row>
    <row r="6915" spans="2:12" x14ac:dyDescent="0.2">
      <c r="B6915" s="71" t="s">
        <v>6684</v>
      </c>
      <c r="C6915" s="72" t="s">
        <v>5373</v>
      </c>
      <c r="D6915" s="72" t="s">
        <v>9304</v>
      </c>
      <c r="E6915" s="72" t="s">
        <v>10120</v>
      </c>
      <c r="F6915" s="72" t="s">
        <v>9980</v>
      </c>
      <c r="G6915" s="116">
        <v>0</v>
      </c>
      <c r="H6915" s="73">
        <v>0</v>
      </c>
      <c r="I6915" s="70">
        <v>0</v>
      </c>
      <c r="J6915" s="74">
        <v>0</v>
      </c>
      <c r="K6915" s="73">
        <v>0</v>
      </c>
      <c r="L6915" s="75">
        <v>0</v>
      </c>
    </row>
    <row r="6916" spans="2:12" x14ac:dyDescent="0.2">
      <c r="B6916" s="71" t="s">
        <v>6684</v>
      </c>
      <c r="C6916" s="72" t="s">
        <v>5373</v>
      </c>
      <c r="D6916" s="72" t="s">
        <v>2198</v>
      </c>
      <c r="E6916" s="72" t="s">
        <v>10120</v>
      </c>
      <c r="F6916" s="72" t="s">
        <v>9983</v>
      </c>
      <c r="G6916" s="116">
        <v>44124</v>
      </c>
      <c r="H6916" s="73">
        <v>777.59</v>
      </c>
      <c r="I6916" s="70">
        <v>56.744556900165897</v>
      </c>
      <c r="J6916" s="74">
        <v>46330</v>
      </c>
      <c r="K6916" s="73">
        <v>794.19</v>
      </c>
      <c r="L6916" s="75">
        <v>58.336166408541999</v>
      </c>
    </row>
    <row r="6917" spans="2:12" x14ac:dyDescent="0.2">
      <c r="B6917" s="71" t="s">
        <v>6684</v>
      </c>
      <c r="C6917" s="72" t="s">
        <v>5373</v>
      </c>
      <c r="D6917" s="72" t="s">
        <v>5698</v>
      </c>
      <c r="E6917" s="72" t="s">
        <v>10120</v>
      </c>
      <c r="F6917" s="72" t="s">
        <v>9983</v>
      </c>
      <c r="G6917" s="116">
        <v>2000</v>
      </c>
      <c r="H6917" s="73">
        <v>156.05000000000001</v>
      </c>
      <c r="I6917" s="70">
        <v>12.8164049983979</v>
      </c>
      <c r="J6917" s="74">
        <v>2200</v>
      </c>
      <c r="K6917" s="73">
        <v>158.66999999999999</v>
      </c>
      <c r="L6917" s="75">
        <v>13.8652549316191</v>
      </c>
    </row>
    <row r="6918" spans="2:12" x14ac:dyDescent="0.2">
      <c r="B6918" s="71" t="s">
        <v>6684</v>
      </c>
      <c r="C6918" s="72" t="s">
        <v>5373</v>
      </c>
      <c r="D6918" s="72" t="s">
        <v>9305</v>
      </c>
      <c r="E6918" s="72" t="s">
        <v>10120</v>
      </c>
      <c r="F6918" s="72" t="s">
        <v>9980</v>
      </c>
      <c r="G6918" s="116">
        <v>0</v>
      </c>
      <c r="H6918" s="73">
        <v>0</v>
      </c>
      <c r="I6918" s="70">
        <v>0</v>
      </c>
      <c r="J6918" s="74">
        <v>0</v>
      </c>
      <c r="K6918" s="73">
        <v>0</v>
      </c>
      <c r="L6918" s="75">
        <v>0</v>
      </c>
    </row>
    <row r="6919" spans="2:12" x14ac:dyDescent="0.2">
      <c r="B6919" s="71" t="s">
        <v>6684</v>
      </c>
      <c r="C6919" s="72" t="s">
        <v>5373</v>
      </c>
      <c r="D6919" s="72" t="s">
        <v>6638</v>
      </c>
      <c r="E6919" s="72" t="s">
        <v>10120</v>
      </c>
      <c r="F6919" s="72" t="s">
        <v>9983</v>
      </c>
      <c r="G6919" s="116">
        <v>8156</v>
      </c>
      <c r="H6919" s="73">
        <v>218.21</v>
      </c>
      <c r="I6919" s="70">
        <v>37.3768388249851</v>
      </c>
      <c r="J6919" s="74">
        <v>9185</v>
      </c>
      <c r="K6919" s="73">
        <v>218.96</v>
      </c>
      <c r="L6919" s="75">
        <v>41.948301059554304</v>
      </c>
    </row>
    <row r="6920" spans="2:12" x14ac:dyDescent="0.2">
      <c r="B6920" s="71" t="s">
        <v>6684</v>
      </c>
      <c r="C6920" s="72" t="s">
        <v>5373</v>
      </c>
      <c r="D6920" s="72" t="s">
        <v>6436</v>
      </c>
      <c r="E6920" s="72" t="s">
        <v>10120</v>
      </c>
      <c r="F6920" s="72" t="s">
        <v>9983</v>
      </c>
      <c r="G6920" s="116">
        <v>3694</v>
      </c>
      <c r="H6920" s="73">
        <v>122.36</v>
      </c>
      <c r="I6920" s="70">
        <v>30.189604445897402</v>
      </c>
      <c r="J6920" s="74">
        <v>4250</v>
      </c>
      <c r="K6920" s="73">
        <v>125.04</v>
      </c>
      <c r="L6920" s="75">
        <v>33.989123480486199</v>
      </c>
    </row>
    <row r="6921" spans="2:12" x14ac:dyDescent="0.2">
      <c r="B6921" s="71" t="s">
        <v>6684</v>
      </c>
      <c r="C6921" s="72" t="s">
        <v>5373</v>
      </c>
      <c r="D6921" s="72" t="s">
        <v>9939</v>
      </c>
      <c r="E6921" s="72" t="s">
        <v>10120</v>
      </c>
      <c r="F6921" s="72" t="s">
        <v>9980</v>
      </c>
      <c r="G6921" s="116">
        <v>0</v>
      </c>
      <c r="H6921" s="73">
        <v>0</v>
      </c>
      <c r="I6921" s="70">
        <v>0</v>
      </c>
      <c r="J6921" s="74">
        <v>0</v>
      </c>
      <c r="K6921" s="73">
        <v>0</v>
      </c>
      <c r="L6921" s="75">
        <v>0</v>
      </c>
    </row>
    <row r="6922" spans="2:12" x14ac:dyDescent="0.2">
      <c r="B6922" s="71" t="s">
        <v>6684</v>
      </c>
      <c r="C6922" s="72" t="s">
        <v>5373</v>
      </c>
      <c r="D6922" s="72" t="s">
        <v>6639</v>
      </c>
      <c r="E6922" s="72" t="s">
        <v>10120</v>
      </c>
      <c r="F6922" s="72" t="s">
        <v>9983</v>
      </c>
      <c r="G6922" s="116">
        <v>10667</v>
      </c>
      <c r="H6922" s="73">
        <v>427.71</v>
      </c>
      <c r="I6922" s="70">
        <v>24.9397956559351</v>
      </c>
      <c r="J6922" s="74">
        <v>10667</v>
      </c>
      <c r="K6922" s="73">
        <v>441.2</v>
      </c>
      <c r="L6922" s="75">
        <v>24.177243880326401</v>
      </c>
    </row>
    <row r="6923" spans="2:12" x14ac:dyDescent="0.2">
      <c r="B6923" s="71" t="s">
        <v>6684</v>
      </c>
      <c r="C6923" s="72" t="s">
        <v>5373</v>
      </c>
      <c r="D6923" s="72" t="s">
        <v>7537</v>
      </c>
      <c r="E6923" s="72" t="s">
        <v>10120</v>
      </c>
      <c r="F6923" s="72" t="s">
        <v>9980</v>
      </c>
      <c r="G6923" s="116">
        <v>16582</v>
      </c>
      <c r="H6923" s="73">
        <v>304.82</v>
      </c>
      <c r="I6923" s="70">
        <v>54.399317630076801</v>
      </c>
      <c r="J6923" s="74">
        <v>16832</v>
      </c>
      <c r="K6923" s="73">
        <v>309.42</v>
      </c>
      <c r="L6923" s="75">
        <v>54.398552129791199</v>
      </c>
    </row>
    <row r="6924" spans="2:12" x14ac:dyDescent="0.2">
      <c r="B6924" s="71" t="s">
        <v>6684</v>
      </c>
      <c r="C6924" s="72" t="s">
        <v>5373</v>
      </c>
      <c r="D6924" s="72" t="s">
        <v>6829</v>
      </c>
      <c r="E6924" s="72" t="s">
        <v>10120</v>
      </c>
      <c r="F6924" s="72" t="s">
        <v>9983</v>
      </c>
      <c r="G6924" s="116">
        <v>1231</v>
      </c>
      <c r="H6924" s="73">
        <v>47.69</v>
      </c>
      <c r="I6924" s="70">
        <v>25.812539316418501</v>
      </c>
      <c r="J6924" s="74">
        <v>1252</v>
      </c>
      <c r="K6924" s="73">
        <v>48.5</v>
      </c>
      <c r="L6924" s="75">
        <v>25.814432989690701</v>
      </c>
    </row>
    <row r="6925" spans="2:12" x14ac:dyDescent="0.2">
      <c r="B6925" s="71" t="s">
        <v>6684</v>
      </c>
      <c r="C6925" s="72" t="s">
        <v>5373</v>
      </c>
      <c r="D6925" s="72" t="s">
        <v>6641</v>
      </c>
      <c r="E6925" s="72" t="s">
        <v>10120</v>
      </c>
      <c r="F6925" s="72" t="s">
        <v>9983</v>
      </c>
      <c r="G6925" s="116">
        <v>1983</v>
      </c>
      <c r="H6925" s="73">
        <v>101.78</v>
      </c>
      <c r="I6925" s="70">
        <v>19.4831990567892</v>
      </c>
      <c r="J6925" s="74">
        <v>1995</v>
      </c>
      <c r="K6925" s="73">
        <v>102.39</v>
      </c>
      <c r="L6925" s="75">
        <v>19.484324641078199</v>
      </c>
    </row>
    <row r="6926" spans="2:12" x14ac:dyDescent="0.2">
      <c r="B6926" s="71" t="s">
        <v>6684</v>
      </c>
      <c r="C6926" s="72" t="s">
        <v>5373</v>
      </c>
      <c r="D6926" s="72" t="s">
        <v>6642</v>
      </c>
      <c r="E6926" s="72" t="s">
        <v>10120</v>
      </c>
      <c r="F6926" s="72" t="s">
        <v>9983</v>
      </c>
      <c r="G6926" s="116">
        <v>3124.5</v>
      </c>
      <c r="H6926" s="73">
        <v>392.55</v>
      </c>
      <c r="I6926" s="70">
        <v>7.9594956056553299</v>
      </c>
      <c r="J6926" s="74">
        <v>3161</v>
      </c>
      <c r="K6926" s="73">
        <v>397.13</v>
      </c>
      <c r="L6926" s="75">
        <v>7.9596102032080198</v>
      </c>
    </row>
    <row r="6927" spans="2:12" x14ac:dyDescent="0.2">
      <c r="B6927" s="71" t="s">
        <v>6684</v>
      </c>
      <c r="C6927" s="72" t="s">
        <v>5373</v>
      </c>
      <c r="D6927" s="72" t="s">
        <v>6643</v>
      </c>
      <c r="E6927" s="72" t="s">
        <v>10120</v>
      </c>
      <c r="F6927" s="72" t="s">
        <v>9983</v>
      </c>
      <c r="G6927" s="116">
        <v>5278</v>
      </c>
      <c r="H6927" s="73">
        <v>391.58</v>
      </c>
      <c r="I6927" s="70">
        <v>13.478727207722599</v>
      </c>
      <c r="J6927" s="74">
        <v>5324</v>
      </c>
      <c r="K6927" s="73">
        <v>395</v>
      </c>
      <c r="L6927" s="75">
        <v>13.4784810126582</v>
      </c>
    </row>
    <row r="6928" spans="2:12" x14ac:dyDescent="0.2">
      <c r="B6928" s="71" t="s">
        <v>6684</v>
      </c>
      <c r="C6928" s="72" t="s">
        <v>5373</v>
      </c>
      <c r="D6928" s="72" t="s">
        <v>6644</v>
      </c>
      <c r="E6928" s="72" t="s">
        <v>10120</v>
      </c>
      <c r="F6928" s="72" t="s">
        <v>9983</v>
      </c>
      <c r="G6928" s="116">
        <v>2715</v>
      </c>
      <c r="H6928" s="73">
        <v>111.39</v>
      </c>
      <c r="I6928" s="70">
        <v>24.3738217075141</v>
      </c>
      <c r="J6928" s="74">
        <v>2860</v>
      </c>
      <c r="K6928" s="73">
        <v>115</v>
      </c>
      <c r="L6928" s="75">
        <v>24.869565217391301</v>
      </c>
    </row>
    <row r="6929" spans="2:12" x14ac:dyDescent="0.2">
      <c r="B6929" s="71" t="s">
        <v>6684</v>
      </c>
      <c r="C6929" s="72" t="s">
        <v>5373</v>
      </c>
      <c r="D6929" s="72" t="s">
        <v>6645</v>
      </c>
      <c r="E6929" s="72" t="s">
        <v>10120</v>
      </c>
      <c r="F6929" s="72" t="s">
        <v>9983</v>
      </c>
      <c r="G6929" s="116">
        <v>4873</v>
      </c>
      <c r="H6929" s="73">
        <v>96.97</v>
      </c>
      <c r="I6929" s="70">
        <v>50.252655460451699</v>
      </c>
      <c r="J6929" s="74">
        <v>7975</v>
      </c>
      <c r="K6929" s="73">
        <v>97.97</v>
      </c>
      <c r="L6929" s="75">
        <v>81.402470143921605</v>
      </c>
    </row>
    <row r="6930" spans="2:12" x14ac:dyDescent="0.2">
      <c r="B6930" s="71" t="s">
        <v>6684</v>
      </c>
      <c r="C6930" s="72" t="s">
        <v>5373</v>
      </c>
      <c r="D6930" s="72" t="s">
        <v>9306</v>
      </c>
      <c r="E6930" s="72" t="s">
        <v>10120</v>
      </c>
      <c r="F6930" s="72" t="s">
        <v>9980</v>
      </c>
      <c r="G6930" s="116">
        <v>0</v>
      </c>
      <c r="H6930" s="73">
        <v>0</v>
      </c>
      <c r="I6930" s="70">
        <v>0</v>
      </c>
      <c r="J6930" s="74">
        <v>0</v>
      </c>
      <c r="K6930" s="73">
        <v>0</v>
      </c>
      <c r="L6930" s="75">
        <v>0</v>
      </c>
    </row>
    <row r="6931" spans="2:12" x14ac:dyDescent="0.2">
      <c r="B6931" s="71" t="s">
        <v>6684</v>
      </c>
      <c r="C6931" s="72" t="s">
        <v>5373</v>
      </c>
      <c r="D6931" s="72" t="s">
        <v>6646</v>
      </c>
      <c r="E6931" s="72" t="s">
        <v>10120</v>
      </c>
      <c r="F6931" s="72" t="s">
        <v>9983</v>
      </c>
      <c r="G6931" s="116">
        <v>3850</v>
      </c>
      <c r="H6931" s="73">
        <v>115.33</v>
      </c>
      <c r="I6931" s="70">
        <v>33.382467701378701</v>
      </c>
      <c r="J6931" s="74">
        <v>4500</v>
      </c>
      <c r="K6931" s="73">
        <v>134.82</v>
      </c>
      <c r="L6931" s="75">
        <v>33.3778371161549</v>
      </c>
    </row>
    <row r="6932" spans="2:12" x14ac:dyDescent="0.2">
      <c r="B6932" s="71" t="s">
        <v>6684</v>
      </c>
      <c r="C6932" s="72" t="s">
        <v>5373</v>
      </c>
      <c r="D6932" s="72" t="s">
        <v>6647</v>
      </c>
      <c r="E6932" s="72" t="s">
        <v>10120</v>
      </c>
      <c r="F6932" s="72" t="s">
        <v>9983</v>
      </c>
      <c r="G6932" s="116">
        <v>12686</v>
      </c>
      <c r="H6932" s="73">
        <v>341.83</v>
      </c>
      <c r="I6932" s="70">
        <v>37.112014744171098</v>
      </c>
      <c r="J6932" s="74">
        <v>16000</v>
      </c>
      <c r="K6932" s="73">
        <v>347.64</v>
      </c>
      <c r="L6932" s="75">
        <v>46.024623173397799</v>
      </c>
    </row>
    <row r="6933" spans="2:12" x14ac:dyDescent="0.2">
      <c r="B6933" s="71" t="s">
        <v>6684</v>
      </c>
      <c r="C6933" s="72" t="s">
        <v>5373</v>
      </c>
      <c r="D6933" s="72" t="s">
        <v>6648</v>
      </c>
      <c r="E6933" s="72" t="s">
        <v>10120</v>
      </c>
      <c r="F6933" s="72" t="s">
        <v>9983</v>
      </c>
      <c r="G6933" s="116">
        <v>17800</v>
      </c>
      <c r="H6933" s="73">
        <v>631.02</v>
      </c>
      <c r="I6933" s="70">
        <v>28.208297676777299</v>
      </c>
      <c r="J6933" s="74">
        <v>21000</v>
      </c>
      <c r="K6933" s="73">
        <v>639.71</v>
      </c>
      <c r="L6933" s="75">
        <v>32.827374904253503</v>
      </c>
    </row>
    <row r="6934" spans="2:12" x14ac:dyDescent="0.2">
      <c r="B6934" s="71" t="s">
        <v>6684</v>
      </c>
      <c r="C6934" s="72" t="s">
        <v>5373</v>
      </c>
      <c r="D6934" s="72" t="s">
        <v>6649</v>
      </c>
      <c r="E6934" s="72" t="s">
        <v>10120</v>
      </c>
      <c r="F6934" s="72" t="s">
        <v>9983</v>
      </c>
      <c r="G6934" s="116">
        <v>238662</v>
      </c>
      <c r="H6934" s="73">
        <v>1791.35</v>
      </c>
      <c r="I6934" s="70">
        <v>133.23024534568901</v>
      </c>
      <c r="J6934" s="74">
        <v>263493</v>
      </c>
      <c r="K6934" s="73">
        <v>1807.37</v>
      </c>
      <c r="L6934" s="75">
        <v>145.78807881064799</v>
      </c>
    </row>
    <row r="6935" spans="2:12" x14ac:dyDescent="0.2">
      <c r="B6935" s="71" t="s">
        <v>6684</v>
      </c>
      <c r="C6935" s="72" t="s">
        <v>5373</v>
      </c>
      <c r="D6935" s="72" t="s">
        <v>9940</v>
      </c>
      <c r="E6935" s="72" t="s">
        <v>10120</v>
      </c>
      <c r="F6935" s="72" t="s">
        <v>9980</v>
      </c>
      <c r="G6935" s="116">
        <v>0</v>
      </c>
      <c r="H6935" s="73">
        <v>0</v>
      </c>
      <c r="I6935" s="70">
        <v>0</v>
      </c>
      <c r="J6935" s="74">
        <v>0</v>
      </c>
      <c r="K6935" s="73">
        <v>0</v>
      </c>
      <c r="L6935" s="75">
        <v>0</v>
      </c>
    </row>
    <row r="6936" spans="2:12" x14ac:dyDescent="0.2">
      <c r="B6936" s="71" t="s">
        <v>6684</v>
      </c>
      <c r="C6936" s="72" t="s">
        <v>5373</v>
      </c>
      <c r="D6936" s="72" t="s">
        <v>6650</v>
      </c>
      <c r="E6936" s="72" t="s">
        <v>10120</v>
      </c>
      <c r="F6936" s="72" t="s">
        <v>9983</v>
      </c>
      <c r="G6936" s="116">
        <v>18000</v>
      </c>
      <c r="H6936" s="73">
        <v>497.4</v>
      </c>
      <c r="I6936" s="70">
        <v>36.1881785283474</v>
      </c>
      <c r="J6936" s="74">
        <v>19219</v>
      </c>
      <c r="K6936" s="73">
        <v>501.6</v>
      </c>
      <c r="L6936" s="75">
        <v>38.315390749601299</v>
      </c>
    </row>
    <row r="6937" spans="2:12" x14ac:dyDescent="0.2">
      <c r="B6937" s="71" t="s">
        <v>6684</v>
      </c>
      <c r="C6937" s="72" t="s">
        <v>5373</v>
      </c>
      <c r="D6937" s="72" t="s">
        <v>5029</v>
      </c>
      <c r="E6937" s="72" t="s">
        <v>10120</v>
      </c>
      <c r="F6937" s="72" t="s">
        <v>9983</v>
      </c>
      <c r="G6937" s="116">
        <v>9313</v>
      </c>
      <c r="H6937" s="73">
        <v>510.21</v>
      </c>
      <c r="I6937" s="70">
        <v>18.253268262088199</v>
      </c>
      <c r="J6937" s="74">
        <v>12000</v>
      </c>
      <c r="K6937" s="73">
        <v>516.4</v>
      </c>
      <c r="L6937" s="75">
        <v>23.237800154918698</v>
      </c>
    </row>
    <row r="6938" spans="2:12" x14ac:dyDescent="0.2">
      <c r="B6938" s="71" t="s">
        <v>6684</v>
      </c>
      <c r="C6938" s="72" t="s">
        <v>5373</v>
      </c>
      <c r="D6938" s="72" t="s">
        <v>6651</v>
      </c>
      <c r="E6938" s="72" t="s">
        <v>10120</v>
      </c>
      <c r="F6938" s="72" t="s">
        <v>9983</v>
      </c>
      <c r="G6938" s="116">
        <v>19000</v>
      </c>
      <c r="H6938" s="73">
        <v>771.56</v>
      </c>
      <c r="I6938" s="70">
        <v>24.625434185286998</v>
      </c>
      <c r="J6938" s="74">
        <v>20000</v>
      </c>
      <c r="K6938" s="73">
        <v>784.39</v>
      </c>
      <c r="L6938" s="75">
        <v>25.4975203661444</v>
      </c>
    </row>
    <row r="6939" spans="2:12" x14ac:dyDescent="0.2">
      <c r="B6939" s="71" t="s">
        <v>6684</v>
      </c>
      <c r="C6939" s="72" t="s">
        <v>5373</v>
      </c>
      <c r="D6939" s="72" t="s">
        <v>6652</v>
      </c>
      <c r="E6939" s="72" t="s">
        <v>10120</v>
      </c>
      <c r="F6939" s="72" t="s">
        <v>9983</v>
      </c>
      <c r="G6939" s="116">
        <v>2809</v>
      </c>
      <c r="H6939" s="73">
        <v>118.99</v>
      </c>
      <c r="I6939" s="70">
        <v>23.607025800487399</v>
      </c>
      <c r="J6939" s="74">
        <v>2837</v>
      </c>
      <c r="K6939" s="73">
        <v>120.18</v>
      </c>
      <c r="L6939" s="75">
        <v>23.606257280745499</v>
      </c>
    </row>
    <row r="6940" spans="2:12" x14ac:dyDescent="0.2">
      <c r="B6940" s="71" t="s">
        <v>6684</v>
      </c>
      <c r="C6940" s="72" t="s">
        <v>5373</v>
      </c>
      <c r="D6940" s="72" t="s">
        <v>6653</v>
      </c>
      <c r="E6940" s="72" t="s">
        <v>10120</v>
      </c>
      <c r="F6940" s="72" t="s">
        <v>9983</v>
      </c>
      <c r="G6940" s="116">
        <v>1035</v>
      </c>
      <c r="H6940" s="73">
        <v>73.58</v>
      </c>
      <c r="I6940" s="70">
        <v>14.066322370209299</v>
      </c>
      <c r="J6940" s="74">
        <v>2250</v>
      </c>
      <c r="K6940" s="73">
        <v>71.62</v>
      </c>
      <c r="L6940" s="75">
        <v>31.4158056408824</v>
      </c>
    </row>
    <row r="6941" spans="2:12" x14ac:dyDescent="0.2">
      <c r="B6941" s="71" t="s">
        <v>6684</v>
      </c>
      <c r="C6941" s="72" t="s">
        <v>5373</v>
      </c>
      <c r="D6941" s="72" t="s">
        <v>6654</v>
      </c>
      <c r="E6941" s="72" t="s">
        <v>10120</v>
      </c>
      <c r="F6941" s="72" t="s">
        <v>9983</v>
      </c>
      <c r="G6941" s="116">
        <v>17642</v>
      </c>
      <c r="H6941" s="73">
        <v>540.07000000000005</v>
      </c>
      <c r="I6941" s="70">
        <v>32.666135871275898</v>
      </c>
      <c r="J6941" s="74">
        <v>17939</v>
      </c>
      <c r="K6941" s="73">
        <v>549.15</v>
      </c>
      <c r="L6941" s="75">
        <v>32.666848766275201</v>
      </c>
    </row>
    <row r="6942" spans="2:12" x14ac:dyDescent="0.2">
      <c r="B6942" s="71" t="s">
        <v>6684</v>
      </c>
      <c r="C6942" s="72" t="s">
        <v>5373</v>
      </c>
      <c r="D6942" s="72" t="s">
        <v>6655</v>
      </c>
      <c r="E6942" s="72" t="s">
        <v>10120</v>
      </c>
      <c r="F6942" s="72" t="s">
        <v>9983</v>
      </c>
      <c r="G6942" s="116">
        <v>426637</v>
      </c>
      <c r="H6942" s="73">
        <v>2880.19</v>
      </c>
      <c r="I6942" s="70">
        <v>148.12807488394901</v>
      </c>
      <c r="J6942" s="74">
        <v>433463</v>
      </c>
      <c r="K6942" s="73">
        <v>2912.1</v>
      </c>
      <c r="L6942" s="75">
        <v>148.84894062703901</v>
      </c>
    </row>
    <row r="6943" spans="2:12" x14ac:dyDescent="0.2">
      <c r="B6943" s="71" t="s">
        <v>6684</v>
      </c>
      <c r="C6943" s="72" t="s">
        <v>5373</v>
      </c>
      <c r="D6943" s="72" t="s">
        <v>5492</v>
      </c>
      <c r="E6943" s="72" t="s">
        <v>10120</v>
      </c>
      <c r="F6943" s="72" t="s">
        <v>9983</v>
      </c>
      <c r="G6943" s="116">
        <v>34130</v>
      </c>
      <c r="H6943" s="73">
        <v>757.69</v>
      </c>
      <c r="I6943" s="70">
        <v>45.044807243067702</v>
      </c>
      <c r="J6943" s="74">
        <v>36630</v>
      </c>
      <c r="K6943" s="73">
        <v>793.35</v>
      </c>
      <c r="L6943" s="75">
        <v>46.171298922291498</v>
      </c>
    </row>
    <row r="6944" spans="2:12" x14ac:dyDescent="0.2">
      <c r="B6944" s="71" t="s">
        <v>6684</v>
      </c>
      <c r="C6944" s="72" t="s">
        <v>5373</v>
      </c>
      <c r="D6944" s="72" t="s">
        <v>1790</v>
      </c>
      <c r="E6944" s="72" t="s">
        <v>10120</v>
      </c>
      <c r="F6944" s="72" t="s">
        <v>9990</v>
      </c>
      <c r="G6944" s="116">
        <v>0</v>
      </c>
      <c r="H6944" s="73">
        <v>48.92</v>
      </c>
      <c r="I6944" s="70">
        <v>0</v>
      </c>
      <c r="J6944" s="74">
        <v>0</v>
      </c>
      <c r="K6944" s="73">
        <v>53.56</v>
      </c>
      <c r="L6944" s="75">
        <v>0</v>
      </c>
    </row>
    <row r="6945" spans="2:12" x14ac:dyDescent="0.2">
      <c r="B6945" s="71" t="s">
        <v>6684</v>
      </c>
      <c r="C6945" s="72" t="s">
        <v>5373</v>
      </c>
      <c r="D6945" s="72" t="s">
        <v>6656</v>
      </c>
      <c r="E6945" s="72" t="s">
        <v>10120</v>
      </c>
      <c r="F6945" s="72" t="s">
        <v>9983</v>
      </c>
      <c r="G6945" s="116">
        <v>6100</v>
      </c>
      <c r="H6945" s="73">
        <v>316.17</v>
      </c>
      <c r="I6945" s="70">
        <v>19.293418097858702</v>
      </c>
      <c r="J6945" s="74">
        <v>6500</v>
      </c>
      <c r="K6945" s="73">
        <v>316.93</v>
      </c>
      <c r="L6945" s="75">
        <v>20.509260720032799</v>
      </c>
    </row>
    <row r="6946" spans="2:12" x14ac:dyDescent="0.2">
      <c r="B6946" s="71" t="s">
        <v>6684</v>
      </c>
      <c r="C6946" s="72" t="s">
        <v>5373</v>
      </c>
      <c r="D6946" s="72" t="s">
        <v>6657</v>
      </c>
      <c r="E6946" s="72" t="s">
        <v>10120</v>
      </c>
      <c r="F6946" s="72" t="s">
        <v>9983</v>
      </c>
      <c r="G6946" s="116">
        <v>6162</v>
      </c>
      <c r="H6946" s="73">
        <v>322.94</v>
      </c>
      <c r="I6946" s="70">
        <v>19.080943828574998</v>
      </c>
      <c r="J6946" s="74">
        <v>6276</v>
      </c>
      <c r="K6946" s="73">
        <v>328.94</v>
      </c>
      <c r="L6946" s="75">
        <v>19.0794673800693</v>
      </c>
    </row>
    <row r="6947" spans="2:12" x14ac:dyDescent="0.2">
      <c r="B6947" s="71" t="s">
        <v>6684</v>
      </c>
      <c r="C6947" s="72" t="s">
        <v>5373</v>
      </c>
      <c r="D6947" s="72" t="s">
        <v>4503</v>
      </c>
      <c r="E6947" s="72" t="s">
        <v>10120</v>
      </c>
      <c r="F6947" s="72" t="s">
        <v>9983</v>
      </c>
      <c r="G6947" s="116">
        <v>4990</v>
      </c>
      <c r="H6947" s="73">
        <v>99.34</v>
      </c>
      <c r="I6947" s="70">
        <v>50.231528085363401</v>
      </c>
      <c r="J6947" s="74">
        <v>5275</v>
      </c>
      <c r="K6947" s="73">
        <v>102.72</v>
      </c>
      <c r="L6947" s="75">
        <v>51.353193146417397</v>
      </c>
    </row>
    <row r="6948" spans="2:12" x14ac:dyDescent="0.2">
      <c r="B6948" s="71" t="s">
        <v>6684</v>
      </c>
      <c r="C6948" s="72" t="s">
        <v>5373</v>
      </c>
      <c r="D6948" s="72" t="s">
        <v>6658</v>
      </c>
      <c r="E6948" s="72" t="s">
        <v>10120</v>
      </c>
      <c r="F6948" s="72" t="s">
        <v>9983</v>
      </c>
      <c r="G6948" s="116">
        <v>20282</v>
      </c>
      <c r="H6948" s="73">
        <v>539.85</v>
      </c>
      <c r="I6948" s="70">
        <v>37.569695285727498</v>
      </c>
      <c r="J6948" s="74">
        <v>20920</v>
      </c>
      <c r="K6948" s="73">
        <v>556.80999999999995</v>
      </c>
      <c r="L6948" s="75">
        <v>37.5711643109858</v>
      </c>
    </row>
    <row r="6949" spans="2:12" x14ac:dyDescent="0.2">
      <c r="B6949" s="71" t="s">
        <v>6684</v>
      </c>
      <c r="C6949" s="72" t="s">
        <v>5373</v>
      </c>
      <c r="D6949" s="72" t="s">
        <v>7538</v>
      </c>
      <c r="E6949" s="72" t="s">
        <v>10120</v>
      </c>
      <c r="F6949" s="72" t="s">
        <v>9980</v>
      </c>
      <c r="G6949" s="116">
        <v>11849</v>
      </c>
      <c r="H6949" s="73">
        <v>856.76</v>
      </c>
      <c r="I6949" s="70">
        <v>13.830010738129699</v>
      </c>
      <c r="J6949" s="74">
        <v>12239</v>
      </c>
      <c r="K6949" s="73">
        <v>867.73</v>
      </c>
      <c r="L6949" s="75">
        <v>14.1046177958582</v>
      </c>
    </row>
    <row r="6950" spans="2:12" x14ac:dyDescent="0.2">
      <c r="B6950" s="71" t="s">
        <v>6684</v>
      </c>
      <c r="C6950" s="72" t="s">
        <v>5373</v>
      </c>
      <c r="D6950" s="72" t="s">
        <v>6659</v>
      </c>
      <c r="E6950" s="72" t="s">
        <v>10120</v>
      </c>
      <c r="F6950" s="72" t="s">
        <v>9983</v>
      </c>
      <c r="G6950" s="116">
        <v>21443</v>
      </c>
      <c r="H6950" s="73">
        <v>752.16</v>
      </c>
      <c r="I6950" s="70">
        <v>28.508562008083398</v>
      </c>
      <c r="J6950" s="74">
        <v>23956</v>
      </c>
      <c r="K6950" s="73">
        <v>760</v>
      </c>
      <c r="L6950" s="75">
        <v>31.5210526315789</v>
      </c>
    </row>
    <row r="6951" spans="2:12" x14ac:dyDescent="0.2">
      <c r="B6951" s="71" t="s">
        <v>6684</v>
      </c>
      <c r="C6951" s="72" t="s">
        <v>5373</v>
      </c>
      <c r="D6951" s="72" t="s">
        <v>6660</v>
      </c>
      <c r="E6951" s="72" t="s">
        <v>10120</v>
      </c>
      <c r="F6951" s="72" t="s">
        <v>9983</v>
      </c>
      <c r="G6951" s="116">
        <v>2813</v>
      </c>
      <c r="H6951" s="73">
        <v>151.57</v>
      </c>
      <c r="I6951" s="70">
        <v>18.5590816124563</v>
      </c>
      <c r="J6951" s="74">
        <v>3502</v>
      </c>
      <c r="K6951" s="73">
        <v>157</v>
      </c>
      <c r="L6951" s="75">
        <v>22.305732484076401</v>
      </c>
    </row>
    <row r="6952" spans="2:12" x14ac:dyDescent="0.2">
      <c r="B6952" s="71" t="s">
        <v>5311</v>
      </c>
      <c r="C6952" s="72" t="s">
        <v>7970</v>
      </c>
      <c r="D6952" s="72" t="s">
        <v>6661</v>
      </c>
      <c r="E6952" s="72" t="s">
        <v>10120</v>
      </c>
      <c r="F6952" s="72" t="s">
        <v>9983</v>
      </c>
      <c r="G6952" s="116">
        <v>58596</v>
      </c>
      <c r="H6952" s="73">
        <v>514.70000000000005</v>
      </c>
      <c r="I6952" s="70">
        <v>113.844958228094</v>
      </c>
      <c r="J6952" s="74">
        <v>48423</v>
      </c>
      <c r="K6952" s="73">
        <v>597</v>
      </c>
      <c r="L6952" s="75">
        <v>81.110552763819101</v>
      </c>
    </row>
    <row r="6953" spans="2:12" x14ac:dyDescent="0.2">
      <c r="B6953" s="71" t="s">
        <v>5311</v>
      </c>
      <c r="C6953" s="72" t="s">
        <v>7970</v>
      </c>
      <c r="D6953" s="72" t="s">
        <v>6662</v>
      </c>
      <c r="E6953" s="72" t="s">
        <v>10120</v>
      </c>
      <c r="F6953" s="72" t="s">
        <v>9983</v>
      </c>
      <c r="G6953" s="116">
        <v>93450</v>
      </c>
      <c r="H6953" s="73">
        <v>1755.2</v>
      </c>
      <c r="I6953" s="70">
        <v>53.241795806745699</v>
      </c>
      <c r="J6953" s="74">
        <v>94053</v>
      </c>
      <c r="K6953" s="73">
        <v>1781.1</v>
      </c>
      <c r="L6953" s="75">
        <v>52.806131042614098</v>
      </c>
    </row>
    <row r="6954" spans="2:12" x14ac:dyDescent="0.2">
      <c r="B6954" s="71" t="s">
        <v>5311</v>
      </c>
      <c r="C6954" s="72" t="s">
        <v>7970</v>
      </c>
      <c r="D6954" s="72" t="s">
        <v>6663</v>
      </c>
      <c r="E6954" s="72" t="s">
        <v>10120</v>
      </c>
      <c r="F6954" s="72" t="s">
        <v>9983</v>
      </c>
      <c r="G6954" s="116">
        <v>55000</v>
      </c>
      <c r="H6954" s="73">
        <v>1244.4000000000001</v>
      </c>
      <c r="I6954" s="70">
        <v>44.198007071681097</v>
      </c>
      <c r="J6954" s="74">
        <v>55346</v>
      </c>
      <c r="K6954" s="73">
        <v>1270.3</v>
      </c>
      <c r="L6954" s="75">
        <v>43.569235613634604</v>
      </c>
    </row>
    <row r="6955" spans="2:12" x14ac:dyDescent="0.2">
      <c r="B6955" s="71" t="s">
        <v>5313</v>
      </c>
      <c r="C6955" s="72" t="s">
        <v>5312</v>
      </c>
      <c r="D6955" s="72" t="s">
        <v>6664</v>
      </c>
      <c r="E6955" s="72" t="s">
        <v>10119</v>
      </c>
      <c r="F6955" s="72" t="s">
        <v>9983</v>
      </c>
      <c r="G6955" s="116">
        <v>92154</v>
      </c>
      <c r="H6955" s="73">
        <v>2598</v>
      </c>
      <c r="I6955" s="70">
        <v>35.471131639722898</v>
      </c>
      <c r="J6955" s="74">
        <v>94870</v>
      </c>
      <c r="K6955" s="73">
        <v>2648</v>
      </c>
      <c r="L6955" s="75">
        <v>35.827039274924502</v>
      </c>
    </row>
    <row r="6956" spans="2:12" x14ac:dyDescent="0.2">
      <c r="B6956" s="71" t="s">
        <v>5313</v>
      </c>
      <c r="C6956" s="72" t="s">
        <v>5312</v>
      </c>
      <c r="D6956" s="72" t="s">
        <v>5726</v>
      </c>
      <c r="E6956" s="72" t="s">
        <v>10119</v>
      </c>
      <c r="F6956" s="72" t="s">
        <v>9983</v>
      </c>
      <c r="G6956" s="116">
        <v>3657</v>
      </c>
      <c r="H6956" s="73">
        <v>256</v>
      </c>
      <c r="I6956" s="70">
        <v>14.28515625</v>
      </c>
      <c r="J6956" s="74">
        <v>3856.5</v>
      </c>
      <c r="K6956" s="73">
        <v>262</v>
      </c>
      <c r="L6956" s="75">
        <v>14.719465648855</v>
      </c>
    </row>
    <row r="6957" spans="2:12" x14ac:dyDescent="0.2">
      <c r="B6957" s="71" t="s">
        <v>5313</v>
      </c>
      <c r="C6957" s="72" t="s">
        <v>5312</v>
      </c>
      <c r="D6957" s="72" t="s">
        <v>5727</v>
      </c>
      <c r="E6957" s="72" t="s">
        <v>10119</v>
      </c>
      <c r="F6957" s="72" t="s">
        <v>9983</v>
      </c>
      <c r="G6957" s="116">
        <v>51300</v>
      </c>
      <c r="H6957" s="73">
        <v>1494</v>
      </c>
      <c r="I6957" s="70">
        <v>34.337349397590401</v>
      </c>
      <c r="J6957" s="74">
        <v>52400</v>
      </c>
      <c r="K6957" s="73">
        <v>1510</v>
      </c>
      <c r="L6957" s="75">
        <v>34.701986754966903</v>
      </c>
    </row>
    <row r="6958" spans="2:12" x14ac:dyDescent="0.2">
      <c r="B6958" s="71" t="s">
        <v>5313</v>
      </c>
      <c r="C6958" s="72" t="s">
        <v>5312</v>
      </c>
      <c r="D6958" s="72" t="s">
        <v>9941</v>
      </c>
      <c r="E6958" s="72" t="s">
        <v>10119</v>
      </c>
      <c r="F6958" s="72" t="s">
        <v>9983</v>
      </c>
      <c r="G6958" s="116">
        <v>122810</v>
      </c>
      <c r="H6958" s="73">
        <v>2222</v>
      </c>
      <c r="I6958" s="70">
        <v>55.27</v>
      </c>
      <c r="J6958" s="74">
        <v>128668</v>
      </c>
      <c r="K6958" s="73">
        <v>2328</v>
      </c>
      <c r="L6958" s="75">
        <v>55.269759450171797</v>
      </c>
    </row>
    <row r="6959" spans="2:12" x14ac:dyDescent="0.2">
      <c r="B6959" s="71" t="s">
        <v>5313</v>
      </c>
      <c r="C6959" s="72" t="s">
        <v>5312</v>
      </c>
      <c r="D6959" s="72" t="s">
        <v>5728</v>
      </c>
      <c r="E6959" s="72" t="s">
        <v>10119</v>
      </c>
      <c r="F6959" s="72" t="s">
        <v>9983</v>
      </c>
      <c r="G6959" s="116">
        <v>215852</v>
      </c>
      <c r="H6959" s="73">
        <v>3739</v>
      </c>
      <c r="I6959" s="70">
        <v>57.729874297940597</v>
      </c>
      <c r="J6959" s="74">
        <v>221395</v>
      </c>
      <c r="K6959" s="73">
        <v>3835</v>
      </c>
      <c r="L6959" s="75">
        <v>57.730117340286803</v>
      </c>
    </row>
    <row r="6960" spans="2:12" x14ac:dyDescent="0.2">
      <c r="B6960" s="71" t="s">
        <v>5313</v>
      </c>
      <c r="C6960" s="72" t="s">
        <v>5312</v>
      </c>
      <c r="D6960" s="72" t="s">
        <v>9307</v>
      </c>
      <c r="E6960" s="72" t="s">
        <v>10119</v>
      </c>
      <c r="F6960" s="72" t="s">
        <v>9983</v>
      </c>
      <c r="G6960" s="116">
        <v>10290</v>
      </c>
      <c r="H6960" s="73">
        <v>293</v>
      </c>
      <c r="I6960" s="70">
        <v>35.119453924914701</v>
      </c>
      <c r="J6960" s="74">
        <v>10388</v>
      </c>
      <c r="K6960" s="73">
        <v>290</v>
      </c>
      <c r="L6960" s="75">
        <v>35.820689655172401</v>
      </c>
    </row>
    <row r="6961" spans="2:12" x14ac:dyDescent="0.2">
      <c r="B6961" s="71" t="s">
        <v>5313</v>
      </c>
      <c r="C6961" s="72" t="s">
        <v>5312</v>
      </c>
      <c r="D6961" s="72" t="s">
        <v>5729</v>
      </c>
      <c r="E6961" s="72" t="s">
        <v>10119</v>
      </c>
      <c r="F6961" s="72" t="s">
        <v>9983</v>
      </c>
      <c r="G6961" s="116">
        <v>168142</v>
      </c>
      <c r="H6961" s="73">
        <v>2283</v>
      </c>
      <c r="I6961" s="70">
        <v>73.649583880858501</v>
      </c>
      <c r="J6961" s="74">
        <v>181940</v>
      </c>
      <c r="K6961" s="73">
        <v>2422</v>
      </c>
      <c r="L6961" s="75">
        <v>75.119735755573899</v>
      </c>
    </row>
    <row r="6962" spans="2:12" x14ac:dyDescent="0.2">
      <c r="B6962" s="71" t="s">
        <v>5313</v>
      </c>
      <c r="C6962" s="72" t="s">
        <v>5312</v>
      </c>
      <c r="D6962" s="72" t="s">
        <v>5730</v>
      </c>
      <c r="E6962" s="72" t="s">
        <v>10119</v>
      </c>
      <c r="F6962" s="72" t="s">
        <v>9983</v>
      </c>
      <c r="G6962" s="116">
        <v>43750</v>
      </c>
      <c r="H6962" s="73">
        <v>920</v>
      </c>
      <c r="I6962" s="70">
        <v>47.554347826087003</v>
      </c>
      <c r="J6962" s="74">
        <v>44554.35</v>
      </c>
      <c r="K6962" s="73">
        <v>937</v>
      </c>
      <c r="L6962" s="75">
        <v>47.55</v>
      </c>
    </row>
    <row r="6963" spans="2:12" x14ac:dyDescent="0.2">
      <c r="B6963" s="71" t="s">
        <v>5313</v>
      </c>
      <c r="C6963" s="72" t="s">
        <v>5312</v>
      </c>
      <c r="D6963" s="72" t="s">
        <v>5731</v>
      </c>
      <c r="E6963" s="72" t="s">
        <v>10119</v>
      </c>
      <c r="F6963" s="72" t="s">
        <v>9983</v>
      </c>
      <c r="G6963" s="116">
        <v>79436</v>
      </c>
      <c r="H6963" s="73">
        <v>1871</v>
      </c>
      <c r="I6963" s="70">
        <v>42.456440406199903</v>
      </c>
      <c r="J6963" s="74">
        <v>80632</v>
      </c>
      <c r="K6963" s="73">
        <v>1899</v>
      </c>
      <c r="L6963" s="75">
        <v>42.460242232754098</v>
      </c>
    </row>
    <row r="6964" spans="2:12" x14ac:dyDescent="0.2">
      <c r="B6964" s="71" t="s">
        <v>5313</v>
      </c>
      <c r="C6964" s="72" t="s">
        <v>5312</v>
      </c>
      <c r="D6964" s="72" t="s">
        <v>5732</v>
      </c>
      <c r="E6964" s="72" t="s">
        <v>10119</v>
      </c>
      <c r="F6964" s="72" t="s">
        <v>9983</v>
      </c>
      <c r="G6964" s="116">
        <v>78873</v>
      </c>
      <c r="H6964" s="73">
        <v>1520</v>
      </c>
      <c r="I6964" s="70">
        <v>51.890131578947397</v>
      </c>
      <c r="J6964" s="74">
        <v>81571</v>
      </c>
      <c r="K6964" s="73">
        <v>1572</v>
      </c>
      <c r="L6964" s="75">
        <v>51.8899491094148</v>
      </c>
    </row>
    <row r="6965" spans="2:12" x14ac:dyDescent="0.2">
      <c r="B6965" s="71" t="s">
        <v>5313</v>
      </c>
      <c r="C6965" s="72" t="s">
        <v>5312</v>
      </c>
      <c r="D6965" s="72" t="s">
        <v>9308</v>
      </c>
      <c r="E6965" s="72" t="s">
        <v>10119</v>
      </c>
      <c r="F6965" s="72" t="s">
        <v>9983</v>
      </c>
      <c r="G6965" s="116">
        <v>24694</v>
      </c>
      <c r="H6965" s="73">
        <v>897</v>
      </c>
      <c r="I6965" s="70">
        <v>27.529542920847302</v>
      </c>
      <c r="J6965" s="74">
        <v>25693</v>
      </c>
      <c r="K6965" s="73">
        <v>915</v>
      </c>
      <c r="L6965" s="75">
        <v>28.079781420764999</v>
      </c>
    </row>
    <row r="6966" spans="2:12" x14ac:dyDescent="0.2">
      <c r="B6966" s="71" t="s">
        <v>5313</v>
      </c>
      <c r="C6966" s="72" t="s">
        <v>5312</v>
      </c>
      <c r="D6966" s="72" t="s">
        <v>5733</v>
      </c>
      <c r="E6966" s="72" t="s">
        <v>10119</v>
      </c>
      <c r="F6966" s="72" t="s">
        <v>9983</v>
      </c>
      <c r="G6966" s="116">
        <v>41273</v>
      </c>
      <c r="H6966" s="73">
        <v>772</v>
      </c>
      <c r="I6966" s="70">
        <v>53.462435233160598</v>
      </c>
      <c r="J6966" s="74">
        <v>45695</v>
      </c>
      <c r="K6966" s="73">
        <v>777</v>
      </c>
      <c r="L6966" s="75">
        <v>58.809523809523803</v>
      </c>
    </row>
    <row r="6967" spans="2:12" x14ac:dyDescent="0.2">
      <c r="B6967" s="71" t="s">
        <v>5313</v>
      </c>
      <c r="C6967" s="72" t="s">
        <v>5312</v>
      </c>
      <c r="D6967" s="72" t="s">
        <v>5734</v>
      </c>
      <c r="E6967" s="72" t="s">
        <v>10119</v>
      </c>
      <c r="F6967" s="72" t="s">
        <v>9983</v>
      </c>
      <c r="G6967" s="116">
        <v>42859</v>
      </c>
      <c r="H6967" s="73">
        <v>1622</v>
      </c>
      <c r="I6967" s="70">
        <v>26.423551171393299</v>
      </c>
      <c r="J6967" s="74">
        <v>42859</v>
      </c>
      <c r="K6967" s="73">
        <v>1669</v>
      </c>
      <c r="L6967" s="75">
        <v>25.679448771719599</v>
      </c>
    </row>
    <row r="6968" spans="2:12" x14ac:dyDescent="0.2">
      <c r="B6968" s="71" t="s">
        <v>5313</v>
      </c>
      <c r="C6968" s="72" t="s">
        <v>5312</v>
      </c>
      <c r="D6968" s="72" t="s">
        <v>5735</v>
      </c>
      <c r="E6968" s="72" t="s">
        <v>10119</v>
      </c>
      <c r="F6968" s="72" t="s">
        <v>9983</v>
      </c>
      <c r="G6968" s="116">
        <v>38930</v>
      </c>
      <c r="H6968" s="73">
        <v>1146</v>
      </c>
      <c r="I6968" s="70">
        <v>33.970331588132602</v>
      </c>
      <c r="J6968" s="74">
        <v>41100.160000000003</v>
      </c>
      <c r="K6968" s="73">
        <v>1192</v>
      </c>
      <c r="L6968" s="75">
        <v>34.479999999999997</v>
      </c>
    </row>
    <row r="6969" spans="2:12" x14ac:dyDescent="0.2">
      <c r="B6969" s="71" t="s">
        <v>5313</v>
      </c>
      <c r="C6969" s="72" t="s">
        <v>5312</v>
      </c>
      <c r="D6969" s="72" t="s">
        <v>5736</v>
      </c>
      <c r="E6969" s="72" t="s">
        <v>10119</v>
      </c>
      <c r="F6969" s="72" t="s">
        <v>9983</v>
      </c>
      <c r="G6969" s="116">
        <v>96598</v>
      </c>
      <c r="H6969" s="73">
        <v>1861</v>
      </c>
      <c r="I6969" s="70">
        <v>51.9065018807093</v>
      </c>
      <c r="J6969" s="74">
        <v>94541</v>
      </c>
      <c r="K6969" s="73">
        <v>1899</v>
      </c>
      <c r="L6969" s="75">
        <v>49.784623486045298</v>
      </c>
    </row>
    <row r="6970" spans="2:12" x14ac:dyDescent="0.2">
      <c r="B6970" s="71" t="s">
        <v>5313</v>
      </c>
      <c r="C6970" s="72" t="s">
        <v>5312</v>
      </c>
      <c r="D6970" s="72" t="s">
        <v>5737</v>
      </c>
      <c r="E6970" s="72" t="s">
        <v>10119</v>
      </c>
      <c r="F6970" s="72" t="s">
        <v>9983</v>
      </c>
      <c r="G6970" s="116">
        <v>11803</v>
      </c>
      <c r="H6970" s="73">
        <v>458</v>
      </c>
      <c r="I6970" s="70">
        <v>25.7707423580786</v>
      </c>
      <c r="J6970" s="74">
        <v>11829</v>
      </c>
      <c r="K6970" s="73">
        <v>464</v>
      </c>
      <c r="L6970" s="75">
        <v>25.493534482758601</v>
      </c>
    </row>
    <row r="6971" spans="2:12" x14ac:dyDescent="0.2">
      <c r="B6971" s="71" t="s">
        <v>5315</v>
      </c>
      <c r="C6971" s="72" t="s">
        <v>5314</v>
      </c>
      <c r="D6971" s="72" t="s">
        <v>5738</v>
      </c>
      <c r="E6971" s="72" t="s">
        <v>10118</v>
      </c>
      <c r="F6971" s="72" t="s">
        <v>9983</v>
      </c>
      <c r="G6971" s="116">
        <v>265430</v>
      </c>
      <c r="H6971" s="73">
        <v>6090</v>
      </c>
      <c r="I6971" s="70">
        <v>43.584564860426902</v>
      </c>
      <c r="J6971" s="74">
        <v>267970</v>
      </c>
      <c r="K6971" s="73">
        <v>6149</v>
      </c>
      <c r="L6971" s="75">
        <v>43.579443812001998</v>
      </c>
    </row>
    <row r="6972" spans="2:12" x14ac:dyDescent="0.2">
      <c r="B6972" s="71" t="s">
        <v>5315</v>
      </c>
      <c r="C6972" s="72" t="s">
        <v>5314</v>
      </c>
      <c r="D6972" s="72" t="s">
        <v>5739</v>
      </c>
      <c r="E6972" s="72" t="s">
        <v>10118</v>
      </c>
      <c r="F6972" s="72" t="s">
        <v>9983</v>
      </c>
      <c r="G6972" s="116">
        <v>493565</v>
      </c>
      <c r="H6972" s="73">
        <v>4846</v>
      </c>
      <c r="I6972" s="70">
        <v>101.849979364424</v>
      </c>
      <c r="J6972" s="74">
        <v>493870</v>
      </c>
      <c r="K6972" s="73">
        <v>4849</v>
      </c>
      <c r="L6972" s="75">
        <v>101.849865951743</v>
      </c>
    </row>
    <row r="6973" spans="2:12" x14ac:dyDescent="0.2">
      <c r="B6973" s="71" t="s">
        <v>5315</v>
      </c>
      <c r="C6973" s="72" t="s">
        <v>5314</v>
      </c>
      <c r="D6973" s="72" t="s">
        <v>1724</v>
      </c>
      <c r="E6973" s="72" t="s">
        <v>10118</v>
      </c>
      <c r="F6973" s="72" t="s">
        <v>9983</v>
      </c>
      <c r="G6973" s="116">
        <v>97011</v>
      </c>
      <c r="H6973" s="73">
        <v>3326</v>
      </c>
      <c r="I6973" s="70">
        <v>29.167468430547199</v>
      </c>
      <c r="J6973" s="74">
        <v>102204</v>
      </c>
      <c r="K6973" s="73">
        <v>3310</v>
      </c>
      <c r="L6973" s="75">
        <v>30.877341389728102</v>
      </c>
    </row>
    <row r="6974" spans="2:12" x14ac:dyDescent="0.2">
      <c r="B6974" s="71" t="s">
        <v>5315</v>
      </c>
      <c r="C6974" s="72" t="s">
        <v>5314</v>
      </c>
      <c r="D6974" s="72" t="s">
        <v>5740</v>
      </c>
      <c r="E6974" s="72" t="s">
        <v>10118</v>
      </c>
      <c r="F6974" s="72" t="s">
        <v>9983</v>
      </c>
      <c r="G6974" s="116">
        <v>19422</v>
      </c>
      <c r="H6974" s="73">
        <v>375</v>
      </c>
      <c r="I6974" s="70">
        <v>51.792000000000002</v>
      </c>
      <c r="J6974" s="74">
        <v>20005</v>
      </c>
      <c r="K6974" s="73">
        <v>384</v>
      </c>
      <c r="L6974" s="75">
        <v>52.0963541666667</v>
      </c>
    </row>
    <row r="6975" spans="2:12" x14ac:dyDescent="0.2">
      <c r="B6975" s="71" t="s">
        <v>5315</v>
      </c>
      <c r="C6975" s="72" t="s">
        <v>5314</v>
      </c>
      <c r="D6975" s="72" t="s">
        <v>5741</v>
      </c>
      <c r="E6975" s="72" t="s">
        <v>10118</v>
      </c>
      <c r="F6975" s="72" t="s">
        <v>9983</v>
      </c>
      <c r="G6975" s="116">
        <v>115000</v>
      </c>
      <c r="H6975" s="73">
        <v>2994</v>
      </c>
      <c r="I6975" s="70">
        <v>38.410153640614602</v>
      </c>
      <c r="J6975" s="74">
        <v>115000</v>
      </c>
      <c r="K6975" s="73">
        <v>2998</v>
      </c>
      <c r="L6975" s="75">
        <v>38.358905937291503</v>
      </c>
    </row>
    <row r="6976" spans="2:12" x14ac:dyDescent="0.2">
      <c r="B6976" s="71" t="s">
        <v>5315</v>
      </c>
      <c r="C6976" s="72" t="s">
        <v>5314</v>
      </c>
      <c r="D6976" s="72" t="s">
        <v>5742</v>
      </c>
      <c r="E6976" s="72" t="s">
        <v>10118</v>
      </c>
      <c r="F6976" s="72" t="s">
        <v>9983</v>
      </c>
      <c r="G6976" s="116">
        <v>23400</v>
      </c>
      <c r="H6976" s="73">
        <v>341</v>
      </c>
      <c r="I6976" s="70">
        <v>68.621700879765399</v>
      </c>
      <c r="J6976" s="74">
        <v>23400</v>
      </c>
      <c r="K6976" s="73">
        <v>356</v>
      </c>
      <c r="L6976" s="75">
        <v>65.730337078651701</v>
      </c>
    </row>
    <row r="6977" spans="2:12" x14ac:dyDescent="0.2">
      <c r="B6977" s="71" t="s">
        <v>5315</v>
      </c>
      <c r="C6977" s="72" t="s">
        <v>5314</v>
      </c>
      <c r="D6977" s="72" t="s">
        <v>5743</v>
      </c>
      <c r="E6977" s="72" t="s">
        <v>10118</v>
      </c>
      <c r="F6977" s="72" t="s">
        <v>9983</v>
      </c>
      <c r="G6977" s="116">
        <v>218510</v>
      </c>
      <c r="H6977" s="73">
        <v>4482</v>
      </c>
      <c r="I6977" s="70">
        <v>48.752788933511802</v>
      </c>
      <c r="J6977" s="74">
        <v>218510</v>
      </c>
      <c r="K6977" s="73">
        <v>4535</v>
      </c>
      <c r="L6977" s="75">
        <v>48.183020948180797</v>
      </c>
    </row>
    <row r="6978" spans="2:12" x14ac:dyDescent="0.2">
      <c r="B6978" s="71" t="s">
        <v>5315</v>
      </c>
      <c r="C6978" s="72" t="s">
        <v>5314</v>
      </c>
      <c r="D6978" s="72" t="s">
        <v>5744</v>
      </c>
      <c r="E6978" s="72" t="s">
        <v>10118</v>
      </c>
      <c r="F6978" s="72" t="s">
        <v>9983</v>
      </c>
      <c r="G6978" s="116">
        <v>19900</v>
      </c>
      <c r="H6978" s="73">
        <v>398</v>
      </c>
      <c r="I6978" s="70">
        <v>50</v>
      </c>
      <c r="J6978" s="74">
        <v>19900</v>
      </c>
      <c r="K6978" s="73">
        <v>387</v>
      </c>
      <c r="L6978" s="75">
        <v>51.421188630491002</v>
      </c>
    </row>
    <row r="6979" spans="2:12" x14ac:dyDescent="0.2">
      <c r="B6979" s="71" t="s">
        <v>5315</v>
      </c>
      <c r="C6979" s="72" t="s">
        <v>5314</v>
      </c>
      <c r="D6979" s="72" t="s">
        <v>5745</v>
      </c>
      <c r="E6979" s="72" t="s">
        <v>10118</v>
      </c>
      <c r="F6979" s="72" t="s">
        <v>9983</v>
      </c>
      <c r="G6979" s="116">
        <v>420500</v>
      </c>
      <c r="H6979" s="73">
        <v>4569</v>
      </c>
      <c r="I6979" s="70">
        <v>92.033267673451505</v>
      </c>
      <c r="J6979" s="74">
        <v>416266</v>
      </c>
      <c r="K6979" s="73">
        <v>4523</v>
      </c>
      <c r="L6979" s="75">
        <v>92.033163829316806</v>
      </c>
    </row>
    <row r="6980" spans="2:12" x14ac:dyDescent="0.2">
      <c r="B6980" s="71" t="s">
        <v>5315</v>
      </c>
      <c r="C6980" s="72" t="s">
        <v>5314</v>
      </c>
      <c r="D6980" s="72" t="s">
        <v>5746</v>
      </c>
      <c r="E6980" s="72" t="s">
        <v>10118</v>
      </c>
      <c r="F6980" s="72" t="s">
        <v>9983</v>
      </c>
      <c r="G6980" s="116">
        <v>177536</v>
      </c>
      <c r="H6980" s="73">
        <v>2250</v>
      </c>
      <c r="I6980" s="70">
        <v>78.904888888888905</v>
      </c>
      <c r="J6980" s="74">
        <v>180536</v>
      </c>
      <c r="K6980" s="73">
        <v>2295</v>
      </c>
      <c r="L6980" s="75">
        <v>78.664923747276703</v>
      </c>
    </row>
    <row r="6981" spans="2:12" x14ac:dyDescent="0.2">
      <c r="B6981" s="71" t="s">
        <v>5315</v>
      </c>
      <c r="C6981" s="72" t="s">
        <v>5314</v>
      </c>
      <c r="D6981" s="72" t="s">
        <v>5747</v>
      </c>
      <c r="E6981" s="72" t="s">
        <v>10118</v>
      </c>
      <c r="F6981" s="72" t="s">
        <v>9983</v>
      </c>
      <c r="G6981" s="116">
        <v>20000</v>
      </c>
      <c r="H6981" s="73">
        <v>1043</v>
      </c>
      <c r="I6981" s="70">
        <v>19.1754554170662</v>
      </c>
      <c r="J6981" s="74">
        <v>18000</v>
      </c>
      <c r="K6981" s="73">
        <v>1062</v>
      </c>
      <c r="L6981" s="75">
        <v>16.9491525423729</v>
      </c>
    </row>
    <row r="6982" spans="2:12" x14ac:dyDescent="0.2">
      <c r="B6982" s="71" t="s">
        <v>5315</v>
      </c>
      <c r="C6982" s="72" t="s">
        <v>5314</v>
      </c>
      <c r="D6982" s="72" t="s">
        <v>5748</v>
      </c>
      <c r="E6982" s="72" t="s">
        <v>10118</v>
      </c>
      <c r="F6982" s="72" t="s">
        <v>9983</v>
      </c>
      <c r="G6982" s="116">
        <v>31000</v>
      </c>
      <c r="H6982" s="73">
        <v>912</v>
      </c>
      <c r="I6982" s="70">
        <v>33.991228070175403</v>
      </c>
      <c r="J6982" s="74">
        <v>31000</v>
      </c>
      <c r="K6982" s="73">
        <v>904</v>
      </c>
      <c r="L6982" s="75">
        <v>34.292035398230098</v>
      </c>
    </row>
    <row r="6983" spans="2:12" x14ac:dyDescent="0.2">
      <c r="B6983" s="71" t="s">
        <v>5317</v>
      </c>
      <c r="C6983" s="72" t="s">
        <v>5316</v>
      </c>
      <c r="D6983" s="72" t="s">
        <v>9309</v>
      </c>
      <c r="E6983" s="72" t="s">
        <v>10118</v>
      </c>
      <c r="F6983" s="72" t="s">
        <v>9990</v>
      </c>
      <c r="G6983" s="116">
        <v>0</v>
      </c>
      <c r="H6983" s="73">
        <v>74.900000000000006</v>
      </c>
      <c r="I6983" s="70">
        <v>0</v>
      </c>
      <c r="J6983" s="74">
        <v>0</v>
      </c>
      <c r="K6983" s="73">
        <v>75.3</v>
      </c>
      <c r="L6983" s="75">
        <v>0</v>
      </c>
    </row>
    <row r="6984" spans="2:12" x14ac:dyDescent="0.2">
      <c r="B6984" s="71" t="s">
        <v>5317</v>
      </c>
      <c r="C6984" s="72" t="s">
        <v>5316</v>
      </c>
      <c r="D6984" s="72" t="s">
        <v>5749</v>
      </c>
      <c r="E6984" s="72" t="s">
        <v>10118</v>
      </c>
      <c r="F6984" s="72" t="s">
        <v>9983</v>
      </c>
      <c r="G6984" s="116">
        <v>12230</v>
      </c>
      <c r="H6984" s="73">
        <v>166.1</v>
      </c>
      <c r="I6984" s="70">
        <v>73.630343166767005</v>
      </c>
      <c r="J6984" s="74">
        <v>12230</v>
      </c>
      <c r="K6984" s="73">
        <v>172.1</v>
      </c>
      <c r="L6984" s="75">
        <v>71.0633352701918</v>
      </c>
    </row>
    <row r="6985" spans="2:12" x14ac:dyDescent="0.2">
      <c r="B6985" s="71" t="s">
        <v>5317</v>
      </c>
      <c r="C6985" s="72" t="s">
        <v>5316</v>
      </c>
      <c r="D6985" s="72" t="s">
        <v>5750</v>
      </c>
      <c r="E6985" s="72" t="s">
        <v>10118</v>
      </c>
      <c r="F6985" s="72" t="s">
        <v>9983</v>
      </c>
      <c r="G6985" s="116">
        <v>10210</v>
      </c>
      <c r="H6985" s="73">
        <v>126.4</v>
      </c>
      <c r="I6985" s="70">
        <v>80.775316455696199</v>
      </c>
      <c r="J6985" s="74">
        <v>10255</v>
      </c>
      <c r="K6985" s="73">
        <v>119.5</v>
      </c>
      <c r="L6985" s="75">
        <v>85.815899581590003</v>
      </c>
    </row>
    <row r="6986" spans="2:12" x14ac:dyDescent="0.2">
      <c r="B6986" s="71" t="s">
        <v>5317</v>
      </c>
      <c r="C6986" s="72" t="s">
        <v>5316</v>
      </c>
      <c r="D6986" s="72" t="s">
        <v>5751</v>
      </c>
      <c r="E6986" s="72" t="s">
        <v>10118</v>
      </c>
      <c r="F6986" s="72" t="s">
        <v>9983</v>
      </c>
      <c r="G6986" s="116">
        <v>42300</v>
      </c>
      <c r="H6986" s="73">
        <v>657.9</v>
      </c>
      <c r="I6986" s="70">
        <v>64.295485636114904</v>
      </c>
      <c r="J6986" s="74">
        <v>44000</v>
      </c>
      <c r="K6986" s="73">
        <v>667.5</v>
      </c>
      <c r="L6986" s="75">
        <v>65.917602996254701</v>
      </c>
    </row>
    <row r="6987" spans="2:12" x14ac:dyDescent="0.2">
      <c r="B6987" s="71" t="s">
        <v>5317</v>
      </c>
      <c r="C6987" s="72" t="s">
        <v>5316</v>
      </c>
      <c r="D6987" s="72" t="s">
        <v>5752</v>
      </c>
      <c r="E6987" s="72" t="s">
        <v>10118</v>
      </c>
      <c r="F6987" s="72" t="s">
        <v>9983</v>
      </c>
      <c r="G6987" s="116">
        <v>91088</v>
      </c>
      <c r="H6987" s="73">
        <v>1415.4</v>
      </c>
      <c r="I6987" s="70">
        <v>64.354952663557995</v>
      </c>
      <c r="J6987" s="74">
        <v>94738</v>
      </c>
      <c r="K6987" s="73">
        <v>1438.7</v>
      </c>
      <c r="L6987" s="75">
        <v>65.849725446583705</v>
      </c>
    </row>
    <row r="6988" spans="2:12" x14ac:dyDescent="0.2">
      <c r="B6988" s="71" t="s">
        <v>5317</v>
      </c>
      <c r="C6988" s="72" t="s">
        <v>5316</v>
      </c>
      <c r="D6988" s="72" t="s">
        <v>5436</v>
      </c>
      <c r="E6988" s="72" t="s">
        <v>10118</v>
      </c>
      <c r="F6988" s="72" t="s">
        <v>9983</v>
      </c>
      <c r="G6988" s="116">
        <v>29000</v>
      </c>
      <c r="H6988" s="73">
        <v>448.5</v>
      </c>
      <c r="I6988" s="70">
        <v>64.659977703455993</v>
      </c>
      <c r="J6988" s="74">
        <v>34000</v>
      </c>
      <c r="K6988" s="73">
        <v>464.9</v>
      </c>
      <c r="L6988" s="75">
        <v>73.134007313400701</v>
      </c>
    </row>
    <row r="6989" spans="2:12" x14ac:dyDescent="0.2">
      <c r="B6989" s="71" t="s">
        <v>5317</v>
      </c>
      <c r="C6989" s="72" t="s">
        <v>5316</v>
      </c>
      <c r="D6989" s="72" t="s">
        <v>9310</v>
      </c>
      <c r="E6989" s="72" t="s">
        <v>10118</v>
      </c>
      <c r="F6989" s="72" t="s">
        <v>9990</v>
      </c>
      <c r="G6989" s="116">
        <v>0</v>
      </c>
      <c r="H6989" s="73">
        <v>52.4</v>
      </c>
      <c r="I6989" s="70">
        <v>0</v>
      </c>
      <c r="J6989" s="74">
        <v>0</v>
      </c>
      <c r="K6989" s="73">
        <v>53.1</v>
      </c>
      <c r="L6989" s="75">
        <v>0</v>
      </c>
    </row>
    <row r="6990" spans="2:12" x14ac:dyDescent="0.2">
      <c r="B6990" s="71" t="s">
        <v>5317</v>
      </c>
      <c r="C6990" s="72" t="s">
        <v>5316</v>
      </c>
      <c r="D6990" s="72" t="s">
        <v>2675</v>
      </c>
      <c r="E6990" s="72" t="s">
        <v>10118</v>
      </c>
      <c r="F6990" s="72" t="s">
        <v>9983</v>
      </c>
      <c r="G6990" s="116">
        <v>18000</v>
      </c>
      <c r="H6990" s="73">
        <v>375.7</v>
      </c>
      <c r="I6990" s="70">
        <v>47.910566941708801</v>
      </c>
      <c r="J6990" s="74">
        <v>18000</v>
      </c>
      <c r="K6990" s="73">
        <v>380.6</v>
      </c>
      <c r="L6990" s="75">
        <v>47.293746715711997</v>
      </c>
    </row>
    <row r="6991" spans="2:12" x14ac:dyDescent="0.2">
      <c r="B6991" s="71" t="s">
        <v>5317</v>
      </c>
      <c r="C6991" s="72" t="s">
        <v>5316</v>
      </c>
      <c r="D6991" s="72" t="s">
        <v>5753</v>
      </c>
      <c r="E6991" s="72" t="s">
        <v>10118</v>
      </c>
      <c r="F6991" s="72" t="s">
        <v>9983</v>
      </c>
      <c r="G6991" s="116">
        <v>64260</v>
      </c>
      <c r="H6991" s="73">
        <v>1117.0999999999999</v>
      </c>
      <c r="I6991" s="70">
        <v>57.523945931429601</v>
      </c>
      <c r="J6991" s="74">
        <v>60000</v>
      </c>
      <c r="K6991" s="73">
        <v>1140.4000000000001</v>
      </c>
      <c r="L6991" s="75">
        <v>52.6131182041389</v>
      </c>
    </row>
    <row r="6992" spans="2:12" x14ac:dyDescent="0.2">
      <c r="B6992" s="71" t="s">
        <v>5317</v>
      </c>
      <c r="C6992" s="72" t="s">
        <v>5316</v>
      </c>
      <c r="D6992" s="72" t="s">
        <v>5754</v>
      </c>
      <c r="E6992" s="72" t="s">
        <v>10118</v>
      </c>
      <c r="F6992" s="72" t="s">
        <v>9983</v>
      </c>
      <c r="G6992" s="116">
        <v>31123</v>
      </c>
      <c r="H6992" s="73">
        <v>397</v>
      </c>
      <c r="I6992" s="70">
        <v>78.395465994962194</v>
      </c>
      <c r="J6992" s="74">
        <v>31199</v>
      </c>
      <c r="K6992" s="73">
        <v>405.7</v>
      </c>
      <c r="L6992" s="75">
        <v>76.901651466600896</v>
      </c>
    </row>
    <row r="6993" spans="2:12" x14ac:dyDescent="0.2">
      <c r="B6993" s="71" t="s">
        <v>5317</v>
      </c>
      <c r="C6993" s="72" t="s">
        <v>5316</v>
      </c>
      <c r="D6993" s="72" t="s">
        <v>5755</v>
      </c>
      <c r="E6993" s="72" t="s">
        <v>10118</v>
      </c>
      <c r="F6993" s="72" t="s">
        <v>9983</v>
      </c>
      <c r="G6993" s="116">
        <v>2500</v>
      </c>
      <c r="H6993" s="73">
        <v>97.7</v>
      </c>
      <c r="I6993" s="70">
        <v>25.588536335721599</v>
      </c>
      <c r="J6993" s="74">
        <v>2500</v>
      </c>
      <c r="K6993" s="73">
        <v>103.2</v>
      </c>
      <c r="L6993" s="75">
        <v>24.2248062015504</v>
      </c>
    </row>
    <row r="6994" spans="2:12" x14ac:dyDescent="0.2">
      <c r="B6994" s="71" t="s">
        <v>5317</v>
      </c>
      <c r="C6994" s="72" t="s">
        <v>5316</v>
      </c>
      <c r="D6994" s="72" t="s">
        <v>6303</v>
      </c>
      <c r="E6994" s="72" t="s">
        <v>10118</v>
      </c>
      <c r="F6994" s="72" t="s">
        <v>9983</v>
      </c>
      <c r="G6994" s="116">
        <v>72267</v>
      </c>
      <c r="H6994" s="73">
        <v>685</v>
      </c>
      <c r="I6994" s="70">
        <v>105.499270072993</v>
      </c>
      <c r="J6994" s="74">
        <v>68893</v>
      </c>
      <c r="K6994" s="73">
        <v>689</v>
      </c>
      <c r="L6994" s="75">
        <v>99.989840348330901</v>
      </c>
    </row>
    <row r="6995" spans="2:12" x14ac:dyDescent="0.2">
      <c r="B6995" s="71" t="s">
        <v>5317</v>
      </c>
      <c r="C6995" s="72" t="s">
        <v>5316</v>
      </c>
      <c r="D6995" s="72" t="s">
        <v>3091</v>
      </c>
      <c r="E6995" s="72" t="s">
        <v>10118</v>
      </c>
      <c r="F6995" s="72" t="s">
        <v>9983</v>
      </c>
      <c r="G6995" s="116">
        <v>385688</v>
      </c>
      <c r="H6995" s="73">
        <v>3194.1</v>
      </c>
      <c r="I6995" s="70">
        <v>120.750133057825</v>
      </c>
      <c r="J6995" s="74">
        <v>416588</v>
      </c>
      <c r="K6995" s="73">
        <v>3450</v>
      </c>
      <c r="L6995" s="75">
        <v>120.750144927536</v>
      </c>
    </row>
    <row r="6996" spans="2:12" x14ac:dyDescent="0.2">
      <c r="B6996" s="71" t="s">
        <v>5317</v>
      </c>
      <c r="C6996" s="72" t="s">
        <v>5316</v>
      </c>
      <c r="D6996" s="72" t="s">
        <v>8123</v>
      </c>
      <c r="E6996" s="72" t="s">
        <v>10118</v>
      </c>
      <c r="F6996" s="72" t="s">
        <v>9983</v>
      </c>
      <c r="G6996" s="116">
        <v>2700</v>
      </c>
      <c r="H6996" s="73">
        <v>94.8</v>
      </c>
      <c r="I6996" s="70">
        <v>28.4810126582279</v>
      </c>
      <c r="J6996" s="74">
        <v>3000</v>
      </c>
      <c r="K6996" s="73">
        <v>97.4</v>
      </c>
      <c r="L6996" s="75">
        <v>30.800821355236099</v>
      </c>
    </row>
    <row r="6997" spans="2:12" x14ac:dyDescent="0.2">
      <c r="B6997" s="71" t="s">
        <v>5317</v>
      </c>
      <c r="C6997" s="72" t="s">
        <v>5316</v>
      </c>
      <c r="D6997" s="72" t="s">
        <v>3092</v>
      </c>
      <c r="E6997" s="72" t="s">
        <v>10118</v>
      </c>
      <c r="F6997" s="72" t="s">
        <v>9983</v>
      </c>
      <c r="G6997" s="116">
        <v>10000</v>
      </c>
      <c r="H6997" s="73">
        <v>261.8</v>
      </c>
      <c r="I6997" s="70">
        <v>38.197097020626401</v>
      </c>
      <c r="J6997" s="74">
        <v>10000</v>
      </c>
      <c r="K6997" s="73">
        <v>264.60000000000002</v>
      </c>
      <c r="L6997" s="75">
        <v>37.792894935752102</v>
      </c>
    </row>
    <row r="6998" spans="2:12" x14ac:dyDescent="0.2">
      <c r="B6998" s="71" t="s">
        <v>5317</v>
      </c>
      <c r="C6998" s="72" t="s">
        <v>5316</v>
      </c>
      <c r="D6998" s="72" t="s">
        <v>5757</v>
      </c>
      <c r="E6998" s="72" t="s">
        <v>10118</v>
      </c>
      <c r="F6998" s="72" t="s">
        <v>9983</v>
      </c>
      <c r="G6998" s="116">
        <v>15000</v>
      </c>
      <c r="H6998" s="73">
        <v>229</v>
      </c>
      <c r="I6998" s="70">
        <v>65.502183406113502</v>
      </c>
      <c r="J6998" s="74">
        <v>15000</v>
      </c>
      <c r="K6998" s="73">
        <v>229.2</v>
      </c>
      <c r="L6998" s="75">
        <v>65.445026178010494</v>
      </c>
    </row>
    <row r="6999" spans="2:12" x14ac:dyDescent="0.2">
      <c r="B6999" s="71" t="s">
        <v>5317</v>
      </c>
      <c r="C6999" s="72" t="s">
        <v>5316</v>
      </c>
      <c r="D6999" s="72" t="s">
        <v>9311</v>
      </c>
      <c r="E6999" s="72" t="s">
        <v>10118</v>
      </c>
      <c r="F6999" s="72" t="s">
        <v>9990</v>
      </c>
      <c r="G6999" s="116">
        <v>0</v>
      </c>
      <c r="H6999" s="73">
        <v>12.1</v>
      </c>
      <c r="I6999" s="70">
        <v>0</v>
      </c>
      <c r="J6999" s="74">
        <v>0</v>
      </c>
      <c r="K6999" s="73">
        <v>12</v>
      </c>
      <c r="L6999" s="75">
        <v>0</v>
      </c>
    </row>
    <row r="7000" spans="2:12" x14ac:dyDescent="0.2">
      <c r="B7000" s="71" t="s">
        <v>5317</v>
      </c>
      <c r="C7000" s="72" t="s">
        <v>5316</v>
      </c>
      <c r="D7000" s="72" t="s">
        <v>5758</v>
      </c>
      <c r="E7000" s="72" t="s">
        <v>10118</v>
      </c>
      <c r="F7000" s="72" t="s">
        <v>9983</v>
      </c>
      <c r="G7000" s="116">
        <v>57000</v>
      </c>
      <c r="H7000" s="73">
        <v>900.1</v>
      </c>
      <c r="I7000" s="70">
        <v>63.326297078102399</v>
      </c>
      <c r="J7000" s="74">
        <v>58370</v>
      </c>
      <c r="K7000" s="73">
        <v>906.6</v>
      </c>
      <c r="L7000" s="75">
        <v>64.383410544892996</v>
      </c>
    </row>
    <row r="7001" spans="2:12" x14ac:dyDescent="0.2">
      <c r="B7001" s="71" t="s">
        <v>5317</v>
      </c>
      <c r="C7001" s="72" t="s">
        <v>5316</v>
      </c>
      <c r="D7001" s="72" t="s">
        <v>2441</v>
      </c>
      <c r="E7001" s="72" t="s">
        <v>10118</v>
      </c>
      <c r="F7001" s="72" t="s">
        <v>9990</v>
      </c>
      <c r="G7001" s="116">
        <v>0</v>
      </c>
      <c r="H7001" s="73">
        <v>59.3</v>
      </c>
      <c r="I7001" s="70">
        <v>0</v>
      </c>
      <c r="J7001" s="74">
        <v>0</v>
      </c>
      <c r="K7001" s="73">
        <v>62.5</v>
      </c>
      <c r="L7001" s="75">
        <v>0</v>
      </c>
    </row>
    <row r="7002" spans="2:12" x14ac:dyDescent="0.2">
      <c r="B7002" s="71" t="s">
        <v>5317</v>
      </c>
      <c r="C7002" s="72" t="s">
        <v>5316</v>
      </c>
      <c r="D7002" s="72" t="s">
        <v>5759</v>
      </c>
      <c r="E7002" s="72" t="s">
        <v>10118</v>
      </c>
      <c r="F7002" s="72" t="s">
        <v>9983</v>
      </c>
      <c r="G7002" s="116">
        <v>21000</v>
      </c>
      <c r="H7002" s="73">
        <v>356.7</v>
      </c>
      <c r="I7002" s="70">
        <v>58.873002523128697</v>
      </c>
      <c r="J7002" s="74">
        <v>24000</v>
      </c>
      <c r="K7002" s="73">
        <v>366.2</v>
      </c>
      <c r="L7002" s="75">
        <v>65.537957400327699</v>
      </c>
    </row>
    <row r="7003" spans="2:12" x14ac:dyDescent="0.2">
      <c r="B7003" s="71" t="s">
        <v>5317</v>
      </c>
      <c r="C7003" s="72" t="s">
        <v>5316</v>
      </c>
      <c r="D7003" s="72" t="s">
        <v>5760</v>
      </c>
      <c r="E7003" s="72" t="s">
        <v>10118</v>
      </c>
      <c r="F7003" s="72" t="s">
        <v>9983</v>
      </c>
      <c r="G7003" s="116">
        <v>237641</v>
      </c>
      <c r="H7003" s="73">
        <v>2233.9</v>
      </c>
      <c r="I7003" s="70">
        <v>106.379426115762</v>
      </c>
      <c r="J7003" s="74">
        <v>204098</v>
      </c>
      <c r="K7003" s="73">
        <v>2311.4</v>
      </c>
      <c r="L7003" s="75">
        <v>88.300597040754496</v>
      </c>
    </row>
    <row r="7004" spans="2:12" x14ac:dyDescent="0.2">
      <c r="B7004" s="71" t="s">
        <v>5317</v>
      </c>
      <c r="C7004" s="72" t="s">
        <v>5316</v>
      </c>
      <c r="D7004" s="72" t="s">
        <v>5453</v>
      </c>
      <c r="E7004" s="72" t="s">
        <v>10118</v>
      </c>
      <c r="F7004" s="72" t="s">
        <v>9983</v>
      </c>
      <c r="G7004" s="116">
        <v>4679</v>
      </c>
      <c r="H7004" s="73">
        <v>74.3</v>
      </c>
      <c r="I7004" s="70">
        <v>62.974427994616399</v>
      </c>
      <c r="J7004" s="74">
        <v>4500</v>
      </c>
      <c r="K7004" s="73">
        <v>74.5</v>
      </c>
      <c r="L7004" s="75">
        <v>60.402684563758399</v>
      </c>
    </row>
    <row r="7005" spans="2:12" x14ac:dyDescent="0.2">
      <c r="B7005" s="71" t="s">
        <v>5317</v>
      </c>
      <c r="C7005" s="72" t="s">
        <v>5316</v>
      </c>
      <c r="D7005" s="72" t="s">
        <v>5835</v>
      </c>
      <c r="E7005" s="72" t="s">
        <v>10118</v>
      </c>
      <c r="F7005" s="72" t="s">
        <v>9983</v>
      </c>
      <c r="G7005" s="116">
        <v>2850</v>
      </c>
      <c r="H7005" s="73">
        <v>102.2</v>
      </c>
      <c r="I7005" s="70">
        <v>27.886497064579299</v>
      </c>
      <c r="J7005" s="74">
        <v>2250</v>
      </c>
      <c r="K7005" s="73">
        <v>102.7</v>
      </c>
      <c r="L7005" s="75">
        <v>21.908471275559901</v>
      </c>
    </row>
    <row r="7006" spans="2:12" x14ac:dyDescent="0.2">
      <c r="B7006" s="71" t="s">
        <v>5317</v>
      </c>
      <c r="C7006" s="72" t="s">
        <v>5316</v>
      </c>
      <c r="D7006" s="72" t="s">
        <v>5761</v>
      </c>
      <c r="E7006" s="72" t="s">
        <v>10118</v>
      </c>
      <c r="F7006" s="72" t="s">
        <v>9983</v>
      </c>
      <c r="G7006" s="116">
        <v>9500</v>
      </c>
      <c r="H7006" s="73">
        <v>282.39999999999998</v>
      </c>
      <c r="I7006" s="70">
        <v>33.640226628895199</v>
      </c>
      <c r="J7006" s="74">
        <v>9500</v>
      </c>
      <c r="K7006" s="73">
        <v>286.10000000000002</v>
      </c>
      <c r="L7006" s="75">
        <v>33.2051730164278</v>
      </c>
    </row>
    <row r="7007" spans="2:12" x14ac:dyDescent="0.2">
      <c r="B7007" s="71" t="s">
        <v>5317</v>
      </c>
      <c r="C7007" s="72" t="s">
        <v>5316</v>
      </c>
      <c r="D7007" s="72" t="s">
        <v>5762</v>
      </c>
      <c r="E7007" s="72" t="s">
        <v>10118</v>
      </c>
      <c r="F7007" s="72" t="s">
        <v>9983</v>
      </c>
      <c r="G7007" s="116">
        <v>43300</v>
      </c>
      <c r="H7007" s="73">
        <v>709.1</v>
      </c>
      <c r="I7007" s="70">
        <v>61.063319701029499</v>
      </c>
      <c r="J7007" s="74">
        <v>42500</v>
      </c>
      <c r="K7007" s="73">
        <v>725.9</v>
      </c>
      <c r="L7007" s="75">
        <v>58.548009367681502</v>
      </c>
    </row>
    <row r="7008" spans="2:12" x14ac:dyDescent="0.2">
      <c r="B7008" s="71" t="s">
        <v>5317</v>
      </c>
      <c r="C7008" s="72" t="s">
        <v>5316</v>
      </c>
      <c r="D7008" s="72" t="s">
        <v>5763</v>
      </c>
      <c r="E7008" s="72" t="s">
        <v>10118</v>
      </c>
      <c r="F7008" s="72" t="s">
        <v>9983</v>
      </c>
      <c r="G7008" s="116">
        <v>17000</v>
      </c>
      <c r="H7008" s="73">
        <v>286.7</v>
      </c>
      <c r="I7008" s="70">
        <v>59.295430763864701</v>
      </c>
      <c r="J7008" s="74">
        <v>20000</v>
      </c>
      <c r="K7008" s="73">
        <v>294.89999999999998</v>
      </c>
      <c r="L7008" s="75">
        <v>67.819599864360796</v>
      </c>
    </row>
    <row r="7009" spans="2:12" x14ac:dyDescent="0.2">
      <c r="B7009" s="71" t="s">
        <v>5317</v>
      </c>
      <c r="C7009" s="72" t="s">
        <v>5316</v>
      </c>
      <c r="D7009" s="72" t="s">
        <v>5764</v>
      </c>
      <c r="E7009" s="72" t="s">
        <v>10118</v>
      </c>
      <c r="F7009" s="72" t="s">
        <v>9983</v>
      </c>
      <c r="G7009" s="116">
        <v>10848</v>
      </c>
      <c r="H7009" s="73">
        <v>177</v>
      </c>
      <c r="I7009" s="70">
        <v>61.288135593220296</v>
      </c>
      <c r="J7009" s="74">
        <v>10954</v>
      </c>
      <c r="K7009" s="73">
        <v>178.7</v>
      </c>
      <c r="L7009" s="75">
        <v>61.298265249020702</v>
      </c>
    </row>
    <row r="7010" spans="2:12" x14ac:dyDescent="0.2">
      <c r="B7010" s="71" t="s">
        <v>5317</v>
      </c>
      <c r="C7010" s="72" t="s">
        <v>5316</v>
      </c>
      <c r="D7010" s="72" t="s">
        <v>5765</v>
      </c>
      <c r="E7010" s="72" t="s">
        <v>10118</v>
      </c>
      <c r="F7010" s="72" t="s">
        <v>9983</v>
      </c>
      <c r="G7010" s="116">
        <v>21200</v>
      </c>
      <c r="H7010" s="73">
        <v>328.5</v>
      </c>
      <c r="I7010" s="70">
        <v>64.535768645357706</v>
      </c>
      <c r="J7010" s="74">
        <v>21518</v>
      </c>
      <c r="K7010" s="73">
        <v>337.8</v>
      </c>
      <c r="L7010" s="75">
        <v>63.700414446418002</v>
      </c>
    </row>
    <row r="7011" spans="2:12" x14ac:dyDescent="0.2">
      <c r="B7011" s="71" t="s">
        <v>5317</v>
      </c>
      <c r="C7011" s="72" t="s">
        <v>5316</v>
      </c>
      <c r="D7011" s="72" t="s">
        <v>5766</v>
      </c>
      <c r="E7011" s="72" t="s">
        <v>10118</v>
      </c>
      <c r="F7011" s="72" t="s">
        <v>9983</v>
      </c>
      <c r="G7011" s="116">
        <v>16600</v>
      </c>
      <c r="H7011" s="73">
        <v>332.5</v>
      </c>
      <c r="I7011" s="70">
        <v>49.924812030075202</v>
      </c>
      <c r="J7011" s="74">
        <v>18000</v>
      </c>
      <c r="K7011" s="73">
        <v>340.1</v>
      </c>
      <c r="L7011" s="75">
        <v>52.925610114672203</v>
      </c>
    </row>
    <row r="7012" spans="2:12" x14ac:dyDescent="0.2">
      <c r="B7012" s="71" t="s">
        <v>5317</v>
      </c>
      <c r="C7012" s="72" t="s">
        <v>5316</v>
      </c>
      <c r="D7012" s="72" t="s">
        <v>5767</v>
      </c>
      <c r="E7012" s="72" t="s">
        <v>10118</v>
      </c>
      <c r="F7012" s="72" t="s">
        <v>9983</v>
      </c>
      <c r="G7012" s="116">
        <v>33840</v>
      </c>
      <c r="H7012" s="73">
        <v>530.6</v>
      </c>
      <c r="I7012" s="70">
        <v>63.7768563889936</v>
      </c>
      <c r="J7012" s="74">
        <v>34890</v>
      </c>
      <c r="K7012" s="73">
        <v>546.20000000000005</v>
      </c>
      <c r="L7012" s="75">
        <v>63.877700476016102</v>
      </c>
    </row>
    <row r="7013" spans="2:12" x14ac:dyDescent="0.2">
      <c r="B7013" s="71" t="s">
        <v>5317</v>
      </c>
      <c r="C7013" s="72" t="s">
        <v>5316</v>
      </c>
      <c r="D7013" s="72" t="s">
        <v>6798</v>
      </c>
      <c r="E7013" s="72" t="s">
        <v>10118</v>
      </c>
      <c r="F7013" s="72" t="s">
        <v>9983</v>
      </c>
      <c r="G7013" s="116">
        <v>24250</v>
      </c>
      <c r="H7013" s="73">
        <v>505</v>
      </c>
      <c r="I7013" s="70">
        <v>48.019801980197997</v>
      </c>
      <c r="J7013" s="74">
        <v>27000</v>
      </c>
      <c r="K7013" s="73">
        <v>513.4</v>
      </c>
      <c r="L7013" s="75">
        <v>52.590572652902203</v>
      </c>
    </row>
    <row r="7014" spans="2:12" x14ac:dyDescent="0.2">
      <c r="B7014" s="71" t="s">
        <v>5317</v>
      </c>
      <c r="C7014" s="72" t="s">
        <v>5316</v>
      </c>
      <c r="D7014" s="72" t="s">
        <v>5768</v>
      </c>
      <c r="E7014" s="72" t="s">
        <v>10118</v>
      </c>
      <c r="F7014" s="72" t="s">
        <v>9983</v>
      </c>
      <c r="G7014" s="116">
        <v>120000</v>
      </c>
      <c r="H7014" s="73">
        <v>1898.3</v>
      </c>
      <c r="I7014" s="70">
        <v>63.214455038718903</v>
      </c>
      <c r="J7014" s="74">
        <v>120000</v>
      </c>
      <c r="K7014" s="73">
        <v>1903.2</v>
      </c>
      <c r="L7014" s="75">
        <v>63.051702395964703</v>
      </c>
    </row>
    <row r="7015" spans="2:12" x14ac:dyDescent="0.2">
      <c r="B7015" s="71" t="s">
        <v>5317</v>
      </c>
      <c r="C7015" s="72" t="s">
        <v>5316</v>
      </c>
      <c r="D7015" s="72" t="s">
        <v>5769</v>
      </c>
      <c r="E7015" s="72" t="s">
        <v>10118</v>
      </c>
      <c r="F7015" s="72" t="s">
        <v>9983</v>
      </c>
      <c r="G7015" s="116">
        <v>166842</v>
      </c>
      <c r="H7015" s="73">
        <v>1351.3</v>
      </c>
      <c r="I7015" s="70">
        <v>123.46777177532699</v>
      </c>
      <c r="J7015" s="74">
        <v>177143</v>
      </c>
      <c r="K7015" s="73">
        <v>1435</v>
      </c>
      <c r="L7015" s="75">
        <v>123.444599303136</v>
      </c>
    </row>
    <row r="7016" spans="2:12" x14ac:dyDescent="0.2">
      <c r="B7016" s="71" t="s">
        <v>5317</v>
      </c>
      <c r="C7016" s="72" t="s">
        <v>5316</v>
      </c>
      <c r="D7016" s="72" t="s">
        <v>3544</v>
      </c>
      <c r="E7016" s="72" t="s">
        <v>10118</v>
      </c>
      <c r="F7016" s="72" t="s">
        <v>9983</v>
      </c>
      <c r="G7016" s="116">
        <v>94865</v>
      </c>
      <c r="H7016" s="73">
        <v>1822.4</v>
      </c>
      <c r="I7016" s="70">
        <v>52.054982440737497</v>
      </c>
      <c r="J7016" s="74">
        <v>108146</v>
      </c>
      <c r="K7016" s="73">
        <v>1804.7</v>
      </c>
      <c r="L7016" s="75">
        <v>59.924641214606297</v>
      </c>
    </row>
    <row r="7017" spans="2:12" x14ac:dyDescent="0.2">
      <c r="B7017" s="71" t="s">
        <v>5317</v>
      </c>
      <c r="C7017" s="72" t="s">
        <v>5316</v>
      </c>
      <c r="D7017" s="72" t="s">
        <v>5770</v>
      </c>
      <c r="E7017" s="72" t="s">
        <v>10118</v>
      </c>
      <c r="F7017" s="72" t="s">
        <v>9983</v>
      </c>
      <c r="G7017" s="116">
        <v>21000</v>
      </c>
      <c r="H7017" s="73">
        <v>246.8</v>
      </c>
      <c r="I7017" s="70">
        <v>85.089141004862199</v>
      </c>
      <c r="J7017" s="74">
        <v>21260</v>
      </c>
      <c r="K7017" s="73">
        <v>250.1</v>
      </c>
      <c r="L7017" s="75">
        <v>85.005997600959603</v>
      </c>
    </row>
    <row r="7018" spans="2:12" x14ac:dyDescent="0.2">
      <c r="B7018" s="71" t="s">
        <v>5317</v>
      </c>
      <c r="C7018" s="72" t="s">
        <v>5316</v>
      </c>
      <c r="D7018" s="72" t="s">
        <v>6306</v>
      </c>
      <c r="E7018" s="72" t="s">
        <v>10118</v>
      </c>
      <c r="F7018" s="72" t="s">
        <v>9983</v>
      </c>
      <c r="G7018" s="116">
        <v>5220</v>
      </c>
      <c r="H7018" s="73">
        <v>90.6</v>
      </c>
      <c r="I7018" s="70">
        <v>57.615894039735103</v>
      </c>
      <c r="J7018" s="74">
        <v>5456</v>
      </c>
      <c r="K7018" s="73">
        <v>94.7</v>
      </c>
      <c r="L7018" s="75">
        <v>57.613516367476201</v>
      </c>
    </row>
    <row r="7019" spans="2:12" x14ac:dyDescent="0.2">
      <c r="B7019" s="71" t="s">
        <v>5317</v>
      </c>
      <c r="C7019" s="72" t="s">
        <v>5316</v>
      </c>
      <c r="D7019" s="72" t="s">
        <v>5771</v>
      </c>
      <c r="E7019" s="72" t="s">
        <v>10118</v>
      </c>
      <c r="F7019" s="72" t="s">
        <v>9983</v>
      </c>
      <c r="G7019" s="116">
        <v>12000</v>
      </c>
      <c r="H7019" s="73">
        <v>351.1</v>
      </c>
      <c r="I7019" s="70">
        <v>34.1782967815437</v>
      </c>
      <c r="J7019" s="74">
        <v>12000</v>
      </c>
      <c r="K7019" s="73">
        <v>357.1</v>
      </c>
      <c r="L7019" s="75">
        <v>33.604032483898102</v>
      </c>
    </row>
    <row r="7020" spans="2:12" x14ac:dyDescent="0.2">
      <c r="B7020" s="71" t="s">
        <v>5317</v>
      </c>
      <c r="C7020" s="72" t="s">
        <v>5316</v>
      </c>
      <c r="D7020" s="72" t="s">
        <v>5772</v>
      </c>
      <c r="E7020" s="72" t="s">
        <v>10118</v>
      </c>
      <c r="F7020" s="72" t="s">
        <v>9983</v>
      </c>
      <c r="G7020" s="116">
        <v>22500</v>
      </c>
      <c r="H7020" s="73">
        <v>298.39999999999998</v>
      </c>
      <c r="I7020" s="70">
        <v>75.402144772118007</v>
      </c>
      <c r="J7020" s="74">
        <v>22500</v>
      </c>
      <c r="K7020" s="73">
        <v>308.8</v>
      </c>
      <c r="L7020" s="75">
        <v>72.8626943005181</v>
      </c>
    </row>
    <row r="7021" spans="2:12" x14ac:dyDescent="0.2">
      <c r="B7021" s="71" t="s">
        <v>5317</v>
      </c>
      <c r="C7021" s="72" t="s">
        <v>5316</v>
      </c>
      <c r="D7021" s="72" t="s">
        <v>7383</v>
      </c>
      <c r="E7021" s="72" t="s">
        <v>10118</v>
      </c>
      <c r="F7021" s="72" t="s">
        <v>9983</v>
      </c>
      <c r="G7021" s="116">
        <v>26458</v>
      </c>
      <c r="H7021" s="73">
        <v>358.8</v>
      </c>
      <c r="I7021" s="70">
        <v>73.740245261984398</v>
      </c>
      <c r="J7021" s="74">
        <v>26458</v>
      </c>
      <c r="K7021" s="73">
        <v>369.6</v>
      </c>
      <c r="L7021" s="75">
        <v>71.585497835497804</v>
      </c>
    </row>
    <row r="7022" spans="2:12" x14ac:dyDescent="0.2">
      <c r="B7022" s="71" t="s">
        <v>5317</v>
      </c>
      <c r="C7022" s="72" t="s">
        <v>5316</v>
      </c>
      <c r="D7022" s="72" t="s">
        <v>5773</v>
      </c>
      <c r="E7022" s="72" t="s">
        <v>10118</v>
      </c>
      <c r="F7022" s="72" t="s">
        <v>9983</v>
      </c>
      <c r="G7022" s="116">
        <v>100000</v>
      </c>
      <c r="H7022" s="73">
        <v>1916.7</v>
      </c>
      <c r="I7022" s="70">
        <v>52.1730056868576</v>
      </c>
      <c r="J7022" s="74">
        <v>125000</v>
      </c>
      <c r="K7022" s="73">
        <v>1932.1</v>
      </c>
      <c r="L7022" s="75">
        <v>64.696444283422196</v>
      </c>
    </row>
    <row r="7023" spans="2:12" x14ac:dyDescent="0.2">
      <c r="B7023" s="71" t="s">
        <v>5317</v>
      </c>
      <c r="C7023" s="72" t="s">
        <v>5316</v>
      </c>
      <c r="D7023" s="72" t="s">
        <v>5774</v>
      </c>
      <c r="E7023" s="72" t="s">
        <v>10118</v>
      </c>
      <c r="F7023" s="72" t="s">
        <v>9983</v>
      </c>
      <c r="G7023" s="116">
        <v>24000</v>
      </c>
      <c r="H7023" s="73">
        <v>272.8</v>
      </c>
      <c r="I7023" s="70">
        <v>87.976539589442794</v>
      </c>
      <c r="J7023" s="74">
        <v>22000</v>
      </c>
      <c r="K7023" s="73">
        <v>277.5</v>
      </c>
      <c r="L7023" s="75">
        <v>79.279279279279294</v>
      </c>
    </row>
    <row r="7024" spans="2:12" x14ac:dyDescent="0.2">
      <c r="B7024" s="71" t="s">
        <v>5317</v>
      </c>
      <c r="C7024" s="72" t="s">
        <v>5316</v>
      </c>
      <c r="D7024" s="72" t="s">
        <v>5775</v>
      </c>
      <c r="E7024" s="72" t="s">
        <v>10118</v>
      </c>
      <c r="F7024" s="72" t="s">
        <v>9983</v>
      </c>
      <c r="G7024" s="116">
        <v>33000</v>
      </c>
      <c r="H7024" s="73">
        <v>414.7</v>
      </c>
      <c r="I7024" s="70">
        <v>79.575596816976102</v>
      </c>
      <c r="J7024" s="74">
        <v>31784</v>
      </c>
      <c r="K7024" s="73">
        <v>418.4</v>
      </c>
      <c r="L7024" s="75">
        <v>75.965583173996194</v>
      </c>
    </row>
    <row r="7025" spans="2:12" x14ac:dyDescent="0.2">
      <c r="B7025" s="71" t="s">
        <v>5317</v>
      </c>
      <c r="C7025" s="72" t="s">
        <v>5316</v>
      </c>
      <c r="D7025" s="72" t="s">
        <v>6250</v>
      </c>
      <c r="E7025" s="72" t="s">
        <v>10118</v>
      </c>
      <c r="F7025" s="72" t="s">
        <v>9983</v>
      </c>
      <c r="G7025" s="116">
        <v>51649</v>
      </c>
      <c r="H7025" s="73">
        <v>922.1</v>
      </c>
      <c r="I7025" s="70">
        <v>56.012363084264202</v>
      </c>
      <c r="J7025" s="74">
        <v>51649</v>
      </c>
      <c r="K7025" s="73">
        <v>938</v>
      </c>
      <c r="L7025" s="75">
        <v>55.062899786780399</v>
      </c>
    </row>
    <row r="7026" spans="2:12" x14ac:dyDescent="0.2">
      <c r="B7026" s="71" t="s">
        <v>5317</v>
      </c>
      <c r="C7026" s="72" t="s">
        <v>5316</v>
      </c>
      <c r="D7026" s="72" t="s">
        <v>1608</v>
      </c>
      <c r="E7026" s="72" t="s">
        <v>10118</v>
      </c>
      <c r="F7026" s="72" t="s">
        <v>9983</v>
      </c>
      <c r="G7026" s="116">
        <v>8500</v>
      </c>
      <c r="H7026" s="73">
        <v>143.19999999999999</v>
      </c>
      <c r="I7026" s="70">
        <v>59.357541899441301</v>
      </c>
      <c r="J7026" s="74">
        <v>8500</v>
      </c>
      <c r="K7026" s="73">
        <v>145.9</v>
      </c>
      <c r="L7026" s="75">
        <v>58.259081562714201</v>
      </c>
    </row>
    <row r="7027" spans="2:12" x14ac:dyDescent="0.2">
      <c r="B7027" s="71" t="s">
        <v>5317</v>
      </c>
      <c r="C7027" s="72" t="s">
        <v>5316</v>
      </c>
      <c r="D7027" s="72" t="s">
        <v>1609</v>
      </c>
      <c r="E7027" s="72" t="s">
        <v>10118</v>
      </c>
      <c r="F7027" s="72" t="s">
        <v>9983</v>
      </c>
      <c r="G7027" s="116">
        <v>33713</v>
      </c>
      <c r="H7027" s="73">
        <v>770</v>
      </c>
      <c r="I7027" s="70">
        <v>43.783116883116897</v>
      </c>
      <c r="J7027" s="74">
        <v>33715</v>
      </c>
      <c r="K7027" s="73">
        <v>794.7</v>
      </c>
      <c r="L7027" s="75">
        <v>42.424814395369303</v>
      </c>
    </row>
    <row r="7028" spans="2:12" x14ac:dyDescent="0.2">
      <c r="B7028" s="71" t="s">
        <v>5317</v>
      </c>
      <c r="C7028" s="72" t="s">
        <v>5316</v>
      </c>
      <c r="D7028" s="72" t="s">
        <v>1610</v>
      </c>
      <c r="E7028" s="72" t="s">
        <v>10118</v>
      </c>
      <c r="F7028" s="72" t="s">
        <v>9983</v>
      </c>
      <c r="G7028" s="116">
        <v>64182</v>
      </c>
      <c r="H7028" s="73">
        <v>691.1</v>
      </c>
      <c r="I7028" s="70">
        <v>92.869338735349402</v>
      </c>
      <c r="J7028" s="74">
        <v>65362</v>
      </c>
      <c r="K7028" s="73">
        <v>718.2</v>
      </c>
      <c r="L7028" s="75">
        <v>91.008075744917804</v>
      </c>
    </row>
    <row r="7029" spans="2:12" x14ac:dyDescent="0.2">
      <c r="B7029" s="71" t="s">
        <v>5317</v>
      </c>
      <c r="C7029" s="72" t="s">
        <v>5316</v>
      </c>
      <c r="D7029" s="72" t="s">
        <v>1611</v>
      </c>
      <c r="E7029" s="72" t="s">
        <v>10118</v>
      </c>
      <c r="F7029" s="72" t="s">
        <v>9983</v>
      </c>
      <c r="G7029" s="116">
        <v>3380</v>
      </c>
      <c r="H7029" s="73">
        <v>95.3</v>
      </c>
      <c r="I7029" s="70">
        <v>35.466946484784899</v>
      </c>
      <c r="J7029" s="74">
        <v>3380</v>
      </c>
      <c r="K7029" s="73">
        <v>95.3</v>
      </c>
      <c r="L7029" s="75">
        <v>35.466946484784899</v>
      </c>
    </row>
    <row r="7030" spans="2:12" x14ac:dyDescent="0.2">
      <c r="B7030" s="71" t="s">
        <v>5317</v>
      </c>
      <c r="C7030" s="72" t="s">
        <v>5316</v>
      </c>
      <c r="D7030" s="72" t="s">
        <v>1612</v>
      </c>
      <c r="E7030" s="72" t="s">
        <v>10118</v>
      </c>
      <c r="F7030" s="72" t="s">
        <v>9983</v>
      </c>
      <c r="G7030" s="116">
        <v>20439</v>
      </c>
      <c r="H7030" s="73">
        <v>333.1</v>
      </c>
      <c r="I7030" s="70">
        <v>61.359951966376499</v>
      </c>
      <c r="J7030" s="74">
        <v>19617</v>
      </c>
      <c r="K7030" s="73">
        <v>319.7</v>
      </c>
      <c r="L7030" s="75">
        <v>61.360650609946802</v>
      </c>
    </row>
    <row r="7031" spans="2:12" x14ac:dyDescent="0.2">
      <c r="B7031" s="71" t="s">
        <v>5317</v>
      </c>
      <c r="C7031" s="72" t="s">
        <v>5316</v>
      </c>
      <c r="D7031" s="72" t="s">
        <v>6127</v>
      </c>
      <c r="E7031" s="72" t="s">
        <v>10118</v>
      </c>
      <c r="F7031" s="72" t="s">
        <v>9983</v>
      </c>
      <c r="G7031" s="116">
        <v>4175</v>
      </c>
      <c r="H7031" s="73">
        <v>122.2</v>
      </c>
      <c r="I7031" s="70">
        <v>34.165302782324098</v>
      </c>
      <c r="J7031" s="74">
        <v>4400</v>
      </c>
      <c r="K7031" s="73">
        <v>124.3</v>
      </c>
      <c r="L7031" s="75">
        <v>35.398230088495602</v>
      </c>
    </row>
    <row r="7032" spans="2:12" x14ac:dyDescent="0.2">
      <c r="B7032" s="71" t="s">
        <v>5317</v>
      </c>
      <c r="C7032" s="72" t="s">
        <v>5316</v>
      </c>
      <c r="D7032" s="72" t="s">
        <v>5042</v>
      </c>
      <c r="E7032" s="72" t="s">
        <v>10118</v>
      </c>
      <c r="F7032" s="72" t="s">
        <v>9983</v>
      </c>
      <c r="G7032" s="116">
        <v>12000</v>
      </c>
      <c r="H7032" s="73">
        <v>101.6</v>
      </c>
      <c r="I7032" s="70">
        <v>118.110236220472</v>
      </c>
      <c r="J7032" s="74">
        <v>12000</v>
      </c>
      <c r="K7032" s="73">
        <v>103.2</v>
      </c>
      <c r="L7032" s="75">
        <v>116.279069767442</v>
      </c>
    </row>
    <row r="7033" spans="2:12" x14ac:dyDescent="0.2">
      <c r="B7033" s="71" t="s">
        <v>5317</v>
      </c>
      <c r="C7033" s="72" t="s">
        <v>5316</v>
      </c>
      <c r="D7033" s="72" t="s">
        <v>5043</v>
      </c>
      <c r="E7033" s="72" t="s">
        <v>10118</v>
      </c>
      <c r="F7033" s="72" t="s">
        <v>9983</v>
      </c>
      <c r="G7033" s="116">
        <v>9150</v>
      </c>
      <c r="H7033" s="73">
        <v>159.80000000000001</v>
      </c>
      <c r="I7033" s="70">
        <v>57.259073842302897</v>
      </c>
      <c r="J7033" s="74">
        <v>10350</v>
      </c>
      <c r="K7033" s="73">
        <v>162.4</v>
      </c>
      <c r="L7033" s="75">
        <v>63.7315270935961</v>
      </c>
    </row>
    <row r="7034" spans="2:12" x14ac:dyDescent="0.2">
      <c r="B7034" s="71" t="s">
        <v>5317</v>
      </c>
      <c r="C7034" s="72" t="s">
        <v>5316</v>
      </c>
      <c r="D7034" s="72" t="s">
        <v>5044</v>
      </c>
      <c r="E7034" s="72" t="s">
        <v>10118</v>
      </c>
      <c r="F7034" s="72" t="s">
        <v>9983</v>
      </c>
      <c r="G7034" s="116">
        <v>152817</v>
      </c>
      <c r="H7034" s="73">
        <v>1743</v>
      </c>
      <c r="I7034" s="70">
        <v>87.674698795180703</v>
      </c>
      <c r="J7034" s="74">
        <v>160727</v>
      </c>
      <c r="K7034" s="73">
        <v>1762.8</v>
      </c>
      <c r="L7034" s="75">
        <v>91.177104606308106</v>
      </c>
    </row>
    <row r="7035" spans="2:12" x14ac:dyDescent="0.2">
      <c r="B7035" s="71" t="s">
        <v>5317</v>
      </c>
      <c r="C7035" s="72" t="s">
        <v>5316</v>
      </c>
      <c r="D7035" s="72" t="s">
        <v>5045</v>
      </c>
      <c r="E7035" s="72" t="s">
        <v>10118</v>
      </c>
      <c r="F7035" s="72" t="s">
        <v>9983</v>
      </c>
      <c r="G7035" s="116">
        <v>14025</v>
      </c>
      <c r="H7035" s="73">
        <v>165.4</v>
      </c>
      <c r="I7035" s="70">
        <v>84.794437726723103</v>
      </c>
      <c r="J7035" s="74">
        <v>14025</v>
      </c>
      <c r="K7035" s="73">
        <v>164</v>
      </c>
      <c r="L7035" s="75">
        <v>85.518292682926798</v>
      </c>
    </row>
    <row r="7036" spans="2:12" x14ac:dyDescent="0.2">
      <c r="B7036" s="71" t="s">
        <v>5317</v>
      </c>
      <c r="C7036" s="72" t="s">
        <v>5316</v>
      </c>
      <c r="D7036" s="72" t="s">
        <v>5046</v>
      </c>
      <c r="E7036" s="72" t="s">
        <v>10118</v>
      </c>
      <c r="F7036" s="72" t="s">
        <v>9983</v>
      </c>
      <c r="G7036" s="116">
        <v>10200</v>
      </c>
      <c r="H7036" s="73">
        <v>204.9</v>
      </c>
      <c r="I7036" s="70">
        <v>49.780380673499302</v>
      </c>
      <c r="J7036" s="74">
        <v>10200</v>
      </c>
      <c r="K7036" s="73">
        <v>210.4</v>
      </c>
      <c r="L7036" s="75">
        <v>48.479087452471497</v>
      </c>
    </row>
    <row r="7037" spans="2:12" x14ac:dyDescent="0.2">
      <c r="B7037" s="71" t="s">
        <v>5317</v>
      </c>
      <c r="C7037" s="72" t="s">
        <v>5316</v>
      </c>
      <c r="D7037" s="72" t="s">
        <v>5047</v>
      </c>
      <c r="E7037" s="72" t="s">
        <v>10118</v>
      </c>
      <c r="F7037" s="72" t="s">
        <v>9983</v>
      </c>
      <c r="G7037" s="116">
        <v>23000</v>
      </c>
      <c r="H7037" s="73">
        <v>322.10000000000002</v>
      </c>
      <c r="I7037" s="70">
        <v>71.406395529338695</v>
      </c>
      <c r="J7037" s="74">
        <v>23500</v>
      </c>
      <c r="K7037" s="73">
        <v>334.8</v>
      </c>
      <c r="L7037" s="75">
        <v>70.191158900836299</v>
      </c>
    </row>
    <row r="7038" spans="2:12" x14ac:dyDescent="0.2">
      <c r="B7038" s="71" t="s">
        <v>5317</v>
      </c>
      <c r="C7038" s="72" t="s">
        <v>5316</v>
      </c>
      <c r="D7038" s="72" t="s">
        <v>5048</v>
      </c>
      <c r="E7038" s="72" t="s">
        <v>10118</v>
      </c>
      <c r="F7038" s="72" t="s">
        <v>9983</v>
      </c>
      <c r="G7038" s="116">
        <v>129671</v>
      </c>
      <c r="H7038" s="73">
        <v>1479</v>
      </c>
      <c r="I7038" s="70">
        <v>87.674780256930404</v>
      </c>
      <c r="J7038" s="74">
        <v>135908</v>
      </c>
      <c r="K7038" s="73">
        <v>1490.6</v>
      </c>
      <c r="L7038" s="75">
        <v>91.176707366161295</v>
      </c>
    </row>
    <row r="7039" spans="2:12" x14ac:dyDescent="0.2">
      <c r="B7039" s="71" t="s">
        <v>5317</v>
      </c>
      <c r="C7039" s="72" t="s">
        <v>5316</v>
      </c>
      <c r="D7039" s="72" t="s">
        <v>7799</v>
      </c>
      <c r="E7039" s="72" t="s">
        <v>10118</v>
      </c>
      <c r="F7039" s="72" t="s">
        <v>9983</v>
      </c>
      <c r="G7039" s="116">
        <v>8605</v>
      </c>
      <c r="H7039" s="73">
        <v>118.6</v>
      </c>
      <c r="I7039" s="70">
        <v>72.554806070826302</v>
      </c>
      <c r="J7039" s="74">
        <v>8605</v>
      </c>
      <c r="K7039" s="73">
        <v>116.6</v>
      </c>
      <c r="L7039" s="75">
        <v>73.799313893653505</v>
      </c>
    </row>
    <row r="7040" spans="2:12" x14ac:dyDescent="0.2">
      <c r="B7040" s="71" t="s">
        <v>5317</v>
      </c>
      <c r="C7040" s="72" t="s">
        <v>5316</v>
      </c>
      <c r="D7040" s="72" t="s">
        <v>5049</v>
      </c>
      <c r="E7040" s="72" t="s">
        <v>10118</v>
      </c>
      <c r="F7040" s="72" t="s">
        <v>9983</v>
      </c>
      <c r="G7040" s="116">
        <v>1650</v>
      </c>
      <c r="H7040" s="73">
        <v>45</v>
      </c>
      <c r="I7040" s="70">
        <v>36.6666666666667</v>
      </c>
      <c r="J7040" s="74">
        <v>1650</v>
      </c>
      <c r="K7040" s="73">
        <v>43.3</v>
      </c>
      <c r="L7040" s="75">
        <v>38.106235565819901</v>
      </c>
    </row>
    <row r="7041" spans="2:12" x14ac:dyDescent="0.2">
      <c r="B7041" s="71" t="s">
        <v>5317</v>
      </c>
      <c r="C7041" s="72" t="s">
        <v>5316</v>
      </c>
      <c r="D7041" s="72" t="s">
        <v>5050</v>
      </c>
      <c r="E7041" s="72" t="s">
        <v>10118</v>
      </c>
      <c r="F7041" s="72" t="s">
        <v>9983</v>
      </c>
      <c r="G7041" s="116">
        <v>19000</v>
      </c>
      <c r="H7041" s="73">
        <v>363.8</v>
      </c>
      <c r="I7041" s="70">
        <v>52.226498075865898</v>
      </c>
      <c r="J7041" s="74">
        <v>20000</v>
      </c>
      <c r="K7041" s="73">
        <v>366.7</v>
      </c>
      <c r="L7041" s="75">
        <v>54.540496318516503</v>
      </c>
    </row>
    <row r="7042" spans="2:12" x14ac:dyDescent="0.2">
      <c r="B7042" s="71" t="s">
        <v>5317</v>
      </c>
      <c r="C7042" s="72" t="s">
        <v>5316</v>
      </c>
      <c r="D7042" s="72" t="s">
        <v>7136</v>
      </c>
      <c r="E7042" s="72" t="s">
        <v>10118</v>
      </c>
      <c r="F7042" s="72" t="s">
        <v>9983</v>
      </c>
      <c r="G7042" s="116">
        <v>159850</v>
      </c>
      <c r="H7042" s="73">
        <v>1677.4</v>
      </c>
      <c r="I7042" s="70">
        <v>95.296291880290894</v>
      </c>
      <c r="J7042" s="74">
        <v>159200</v>
      </c>
      <c r="K7042" s="73">
        <v>1718</v>
      </c>
      <c r="L7042" s="75">
        <v>92.665890570430705</v>
      </c>
    </row>
    <row r="7043" spans="2:12" x14ac:dyDescent="0.2">
      <c r="B7043" s="71" t="s">
        <v>5317</v>
      </c>
      <c r="C7043" s="72" t="s">
        <v>5316</v>
      </c>
      <c r="D7043" s="72" t="s">
        <v>5051</v>
      </c>
      <c r="E7043" s="72" t="s">
        <v>10118</v>
      </c>
      <c r="F7043" s="72" t="s">
        <v>9983</v>
      </c>
      <c r="G7043" s="116">
        <v>20500</v>
      </c>
      <c r="H7043" s="73">
        <v>332.9</v>
      </c>
      <c r="I7043" s="70">
        <v>61.580054070291403</v>
      </c>
      <c r="J7043" s="74">
        <v>20500</v>
      </c>
      <c r="K7043" s="73">
        <v>334.5</v>
      </c>
      <c r="L7043" s="75">
        <v>61.285500747384198</v>
      </c>
    </row>
    <row r="7044" spans="2:12" x14ac:dyDescent="0.2">
      <c r="B7044" s="71" t="s">
        <v>5317</v>
      </c>
      <c r="C7044" s="72" t="s">
        <v>5316</v>
      </c>
      <c r="D7044" s="72" t="s">
        <v>5052</v>
      </c>
      <c r="E7044" s="72" t="s">
        <v>10118</v>
      </c>
      <c r="F7044" s="72" t="s">
        <v>9983</v>
      </c>
      <c r="G7044" s="116">
        <v>15850</v>
      </c>
      <c r="H7044" s="73">
        <v>251.8</v>
      </c>
      <c r="I7044" s="70">
        <v>62.946783161239097</v>
      </c>
      <c r="J7044" s="74">
        <v>16168</v>
      </c>
      <c r="K7044" s="73">
        <v>258.3</v>
      </c>
      <c r="L7044" s="75">
        <v>62.593883081687999</v>
      </c>
    </row>
    <row r="7045" spans="2:12" x14ac:dyDescent="0.2">
      <c r="B7045" s="71" t="s">
        <v>5317</v>
      </c>
      <c r="C7045" s="72" t="s">
        <v>5316</v>
      </c>
      <c r="D7045" s="72" t="s">
        <v>5053</v>
      </c>
      <c r="E7045" s="72" t="s">
        <v>10118</v>
      </c>
      <c r="F7045" s="72" t="s">
        <v>9983</v>
      </c>
      <c r="G7045" s="116">
        <v>4600</v>
      </c>
      <c r="H7045" s="73">
        <v>124.8</v>
      </c>
      <c r="I7045" s="70">
        <v>36.8589743589744</v>
      </c>
      <c r="J7045" s="74">
        <v>4800</v>
      </c>
      <c r="K7045" s="73">
        <v>127.5</v>
      </c>
      <c r="L7045" s="75">
        <v>37.647058823529399</v>
      </c>
    </row>
    <row r="7046" spans="2:12" x14ac:dyDescent="0.2">
      <c r="B7046" s="71" t="s">
        <v>5317</v>
      </c>
      <c r="C7046" s="72" t="s">
        <v>5316</v>
      </c>
      <c r="D7046" s="72" t="s">
        <v>5054</v>
      </c>
      <c r="E7046" s="72" t="s">
        <v>10118</v>
      </c>
      <c r="F7046" s="72" t="s">
        <v>9983</v>
      </c>
      <c r="G7046" s="116">
        <v>27900</v>
      </c>
      <c r="H7046" s="73">
        <v>374.6</v>
      </c>
      <c r="I7046" s="70">
        <v>74.479444741057094</v>
      </c>
      <c r="J7046" s="74">
        <v>27900</v>
      </c>
      <c r="K7046" s="73">
        <v>377.8</v>
      </c>
      <c r="L7046" s="75">
        <v>73.848597141344598</v>
      </c>
    </row>
    <row r="7047" spans="2:12" x14ac:dyDescent="0.2">
      <c r="B7047" s="71" t="s">
        <v>5317</v>
      </c>
      <c r="C7047" s="72" t="s">
        <v>5316</v>
      </c>
      <c r="D7047" s="72" t="s">
        <v>5055</v>
      </c>
      <c r="E7047" s="72" t="s">
        <v>10118</v>
      </c>
      <c r="F7047" s="72" t="s">
        <v>9983</v>
      </c>
      <c r="G7047" s="116">
        <v>8000</v>
      </c>
      <c r="H7047" s="73">
        <v>175.9</v>
      </c>
      <c r="I7047" s="70">
        <v>45.480386583285998</v>
      </c>
      <c r="J7047" s="74">
        <v>9000</v>
      </c>
      <c r="K7047" s="73">
        <v>182</v>
      </c>
      <c r="L7047" s="75">
        <v>49.450549450549502</v>
      </c>
    </row>
    <row r="7048" spans="2:12" x14ac:dyDescent="0.2">
      <c r="B7048" s="71" t="s">
        <v>5317</v>
      </c>
      <c r="C7048" s="72" t="s">
        <v>5316</v>
      </c>
      <c r="D7048" s="72" t="s">
        <v>5056</v>
      </c>
      <c r="E7048" s="72" t="s">
        <v>10118</v>
      </c>
      <c r="F7048" s="72" t="s">
        <v>9983</v>
      </c>
      <c r="G7048" s="116">
        <v>2250</v>
      </c>
      <c r="H7048" s="73">
        <v>77.400000000000006</v>
      </c>
      <c r="I7048" s="70">
        <v>29.069767441860499</v>
      </c>
      <c r="J7048" s="74">
        <v>2250</v>
      </c>
      <c r="K7048" s="73">
        <v>76.3</v>
      </c>
      <c r="L7048" s="75">
        <v>29.488859764089099</v>
      </c>
    </row>
    <row r="7049" spans="2:12" x14ac:dyDescent="0.2">
      <c r="B7049" s="71" t="s">
        <v>5317</v>
      </c>
      <c r="C7049" s="72" t="s">
        <v>5316</v>
      </c>
      <c r="D7049" s="72" t="s">
        <v>5057</v>
      </c>
      <c r="E7049" s="72" t="s">
        <v>10118</v>
      </c>
      <c r="F7049" s="72" t="s">
        <v>9983</v>
      </c>
      <c r="G7049" s="116">
        <v>130000</v>
      </c>
      <c r="H7049" s="73">
        <v>1242.5999999999999</v>
      </c>
      <c r="I7049" s="70">
        <v>104.61934653146599</v>
      </c>
      <c r="J7049" s="74">
        <v>128000</v>
      </c>
      <c r="K7049" s="73">
        <v>1255.7</v>
      </c>
      <c r="L7049" s="75">
        <v>101.935175599267</v>
      </c>
    </row>
    <row r="7050" spans="2:12" x14ac:dyDescent="0.2">
      <c r="B7050" s="71" t="s">
        <v>5317</v>
      </c>
      <c r="C7050" s="72" t="s">
        <v>5316</v>
      </c>
      <c r="D7050" s="72" t="s">
        <v>5058</v>
      </c>
      <c r="E7050" s="72" t="s">
        <v>10118</v>
      </c>
      <c r="F7050" s="72" t="s">
        <v>9983</v>
      </c>
      <c r="G7050" s="116">
        <v>4000</v>
      </c>
      <c r="H7050" s="73">
        <v>87.4</v>
      </c>
      <c r="I7050" s="70">
        <v>45.766590389016002</v>
      </c>
      <c r="J7050" s="74">
        <v>4000</v>
      </c>
      <c r="K7050" s="73">
        <v>89.1</v>
      </c>
      <c r="L7050" s="75">
        <v>44.893378226711597</v>
      </c>
    </row>
    <row r="7051" spans="2:12" x14ac:dyDescent="0.2">
      <c r="B7051" s="71" t="s">
        <v>5317</v>
      </c>
      <c r="C7051" s="72" t="s">
        <v>5316</v>
      </c>
      <c r="D7051" s="72" t="s">
        <v>5059</v>
      </c>
      <c r="E7051" s="72" t="s">
        <v>10118</v>
      </c>
      <c r="F7051" s="72" t="s">
        <v>9983</v>
      </c>
      <c r="G7051" s="116">
        <v>7450</v>
      </c>
      <c r="H7051" s="73">
        <v>107.7</v>
      </c>
      <c r="I7051" s="70">
        <v>69.173630454967494</v>
      </c>
      <c r="J7051" s="74">
        <v>7000</v>
      </c>
      <c r="K7051" s="73">
        <v>107.1</v>
      </c>
      <c r="L7051" s="75">
        <v>65.359477124183002</v>
      </c>
    </row>
    <row r="7052" spans="2:12" x14ac:dyDescent="0.2">
      <c r="B7052" s="71" t="s">
        <v>5317</v>
      </c>
      <c r="C7052" s="72" t="s">
        <v>5316</v>
      </c>
      <c r="D7052" s="72" t="s">
        <v>5060</v>
      </c>
      <c r="E7052" s="72" t="s">
        <v>10118</v>
      </c>
      <c r="F7052" s="72" t="s">
        <v>9983</v>
      </c>
      <c r="G7052" s="116">
        <v>181152</v>
      </c>
      <c r="H7052" s="73">
        <v>1823.8</v>
      </c>
      <c r="I7052" s="70">
        <v>99.326680557078603</v>
      </c>
      <c r="J7052" s="74">
        <v>190211</v>
      </c>
      <c r="K7052" s="73">
        <v>1834.5</v>
      </c>
      <c r="L7052" s="75">
        <v>103.685472880894</v>
      </c>
    </row>
    <row r="7053" spans="2:12" x14ac:dyDescent="0.2">
      <c r="B7053" s="71" t="s">
        <v>5317</v>
      </c>
      <c r="C7053" s="72" t="s">
        <v>5316</v>
      </c>
      <c r="D7053" s="72" t="s">
        <v>5061</v>
      </c>
      <c r="E7053" s="72" t="s">
        <v>10118</v>
      </c>
      <c r="F7053" s="72" t="s">
        <v>9983</v>
      </c>
      <c r="G7053" s="116">
        <v>53175</v>
      </c>
      <c r="H7053" s="73">
        <v>715.8</v>
      </c>
      <c r="I7053" s="70">
        <v>74.287510477787094</v>
      </c>
      <c r="J7053" s="74">
        <v>55500</v>
      </c>
      <c r="K7053" s="73">
        <v>746.8</v>
      </c>
      <c r="L7053" s="75">
        <v>74.317086234601007</v>
      </c>
    </row>
    <row r="7054" spans="2:12" x14ac:dyDescent="0.2">
      <c r="B7054" s="71" t="s">
        <v>5317</v>
      </c>
      <c r="C7054" s="72" t="s">
        <v>5316</v>
      </c>
      <c r="D7054" s="72" t="s">
        <v>7761</v>
      </c>
      <c r="E7054" s="72" t="s">
        <v>10118</v>
      </c>
      <c r="F7054" s="72" t="s">
        <v>9983</v>
      </c>
      <c r="G7054" s="116">
        <v>125000</v>
      </c>
      <c r="H7054" s="73">
        <v>1689.7</v>
      </c>
      <c r="I7054" s="70">
        <v>73.977629164940495</v>
      </c>
      <c r="J7054" s="74">
        <v>129000</v>
      </c>
      <c r="K7054" s="73">
        <v>1752.1</v>
      </c>
      <c r="L7054" s="75">
        <v>73.625934592774399</v>
      </c>
    </row>
    <row r="7055" spans="2:12" x14ac:dyDescent="0.2">
      <c r="B7055" s="71" t="s">
        <v>5317</v>
      </c>
      <c r="C7055" s="72" t="s">
        <v>5316</v>
      </c>
      <c r="D7055" s="72" t="s">
        <v>7072</v>
      </c>
      <c r="E7055" s="72" t="s">
        <v>10118</v>
      </c>
      <c r="F7055" s="72" t="s">
        <v>9983</v>
      </c>
      <c r="G7055" s="116">
        <v>5500</v>
      </c>
      <c r="H7055" s="73">
        <v>181</v>
      </c>
      <c r="I7055" s="70">
        <v>30.386740331491701</v>
      </c>
      <c r="J7055" s="74">
        <v>5500</v>
      </c>
      <c r="K7055" s="73">
        <v>182.5</v>
      </c>
      <c r="L7055" s="75">
        <v>30.136986301369902</v>
      </c>
    </row>
    <row r="7056" spans="2:12" x14ac:dyDescent="0.2">
      <c r="B7056" s="71" t="s">
        <v>5317</v>
      </c>
      <c r="C7056" s="72" t="s">
        <v>5316</v>
      </c>
      <c r="D7056" s="72" t="s">
        <v>5798</v>
      </c>
      <c r="E7056" s="72" t="s">
        <v>10118</v>
      </c>
      <c r="F7056" s="72" t="s">
        <v>9983</v>
      </c>
      <c r="G7056" s="116">
        <v>34000</v>
      </c>
      <c r="H7056" s="73">
        <v>577.4</v>
      </c>
      <c r="I7056" s="70">
        <v>58.884655351576001</v>
      </c>
      <c r="J7056" s="74">
        <v>34000</v>
      </c>
      <c r="K7056" s="73">
        <v>575.4</v>
      </c>
      <c r="L7056" s="75">
        <v>59.089329162321903</v>
      </c>
    </row>
    <row r="7057" spans="2:12" x14ac:dyDescent="0.2">
      <c r="B7057" s="71" t="s">
        <v>5317</v>
      </c>
      <c r="C7057" s="72" t="s">
        <v>5316</v>
      </c>
      <c r="D7057" s="72" t="s">
        <v>5799</v>
      </c>
      <c r="E7057" s="72" t="s">
        <v>10118</v>
      </c>
      <c r="F7057" s="72" t="s">
        <v>9983</v>
      </c>
      <c r="G7057" s="116">
        <v>59446</v>
      </c>
      <c r="H7057" s="73">
        <v>709.3</v>
      </c>
      <c r="I7057" s="70">
        <v>83.809389538982103</v>
      </c>
      <c r="J7057" s="74">
        <v>66088</v>
      </c>
      <c r="K7057" s="73">
        <v>751</v>
      </c>
      <c r="L7057" s="75">
        <v>88</v>
      </c>
    </row>
    <row r="7058" spans="2:12" x14ac:dyDescent="0.2">
      <c r="B7058" s="71" t="s">
        <v>5317</v>
      </c>
      <c r="C7058" s="72" t="s">
        <v>5316</v>
      </c>
      <c r="D7058" s="72" t="s">
        <v>5800</v>
      </c>
      <c r="E7058" s="72" t="s">
        <v>10118</v>
      </c>
      <c r="F7058" s="72" t="s">
        <v>9983</v>
      </c>
      <c r="G7058" s="116">
        <v>36587</v>
      </c>
      <c r="H7058" s="73">
        <v>462.8</v>
      </c>
      <c r="I7058" s="70">
        <v>79.055747623163398</v>
      </c>
      <c r="J7058" s="74">
        <v>37520</v>
      </c>
      <c r="K7058" s="73">
        <v>482.1</v>
      </c>
      <c r="L7058" s="75">
        <v>77.826177141671806</v>
      </c>
    </row>
    <row r="7059" spans="2:12" x14ac:dyDescent="0.2">
      <c r="B7059" s="71" t="s">
        <v>5317</v>
      </c>
      <c r="C7059" s="72" t="s">
        <v>5316</v>
      </c>
      <c r="D7059" s="72" t="s">
        <v>5801</v>
      </c>
      <c r="E7059" s="72" t="s">
        <v>10118</v>
      </c>
      <c r="F7059" s="72" t="s">
        <v>9983</v>
      </c>
      <c r="G7059" s="116">
        <v>36000</v>
      </c>
      <c r="H7059" s="73">
        <v>1087.2</v>
      </c>
      <c r="I7059" s="70">
        <v>33.112582781457</v>
      </c>
      <c r="J7059" s="74">
        <v>36000</v>
      </c>
      <c r="K7059" s="73">
        <v>1107.4000000000001</v>
      </c>
      <c r="L7059" s="75">
        <v>32.508578652700002</v>
      </c>
    </row>
    <row r="7060" spans="2:12" x14ac:dyDescent="0.2">
      <c r="B7060" s="71" t="s">
        <v>5317</v>
      </c>
      <c r="C7060" s="72" t="s">
        <v>5316</v>
      </c>
      <c r="D7060" s="72" t="s">
        <v>5802</v>
      </c>
      <c r="E7060" s="72" t="s">
        <v>10118</v>
      </c>
      <c r="F7060" s="72" t="s">
        <v>9983</v>
      </c>
      <c r="G7060" s="116">
        <v>10050</v>
      </c>
      <c r="H7060" s="73">
        <v>148.9</v>
      </c>
      <c r="I7060" s="70">
        <v>67.494963062457998</v>
      </c>
      <c r="J7060" s="74">
        <v>10050</v>
      </c>
      <c r="K7060" s="73">
        <v>151.80000000000001</v>
      </c>
      <c r="L7060" s="75">
        <v>66.205533596837896</v>
      </c>
    </row>
    <row r="7061" spans="2:12" x14ac:dyDescent="0.2">
      <c r="B7061" s="71" t="s">
        <v>5317</v>
      </c>
      <c r="C7061" s="72" t="s">
        <v>5316</v>
      </c>
      <c r="D7061" s="72" t="s">
        <v>5803</v>
      </c>
      <c r="E7061" s="72" t="s">
        <v>10118</v>
      </c>
      <c r="F7061" s="72" t="s">
        <v>9983</v>
      </c>
      <c r="G7061" s="116">
        <v>97500</v>
      </c>
      <c r="H7061" s="73">
        <v>1185.2</v>
      </c>
      <c r="I7061" s="70">
        <v>82.264596692541303</v>
      </c>
      <c r="J7061" s="74">
        <v>115000</v>
      </c>
      <c r="K7061" s="73">
        <v>1306.8</v>
      </c>
      <c r="L7061" s="75">
        <v>88.001224364860704</v>
      </c>
    </row>
    <row r="7062" spans="2:12" x14ac:dyDescent="0.2">
      <c r="B7062" s="71" t="s">
        <v>5317</v>
      </c>
      <c r="C7062" s="72" t="s">
        <v>5316</v>
      </c>
      <c r="D7062" s="72" t="s">
        <v>9312</v>
      </c>
      <c r="E7062" s="72" t="s">
        <v>10118</v>
      </c>
      <c r="F7062" s="72" t="s">
        <v>9990</v>
      </c>
      <c r="G7062" s="116">
        <v>0</v>
      </c>
      <c r="H7062" s="73">
        <v>34</v>
      </c>
      <c r="I7062" s="70">
        <v>0</v>
      </c>
      <c r="J7062" s="74">
        <v>0</v>
      </c>
      <c r="K7062" s="73">
        <v>34.4</v>
      </c>
      <c r="L7062" s="75">
        <v>0</v>
      </c>
    </row>
    <row r="7063" spans="2:12" x14ac:dyDescent="0.2">
      <c r="B7063" s="71" t="s">
        <v>5317</v>
      </c>
      <c r="C7063" s="72" t="s">
        <v>5316</v>
      </c>
      <c r="D7063" s="72" t="s">
        <v>7163</v>
      </c>
      <c r="E7063" s="72" t="s">
        <v>10118</v>
      </c>
      <c r="F7063" s="72" t="s">
        <v>9983</v>
      </c>
      <c r="G7063" s="116">
        <v>11000</v>
      </c>
      <c r="H7063" s="73">
        <v>182.8</v>
      </c>
      <c r="I7063" s="70">
        <v>60.175054704595198</v>
      </c>
      <c r="J7063" s="74">
        <v>13000</v>
      </c>
      <c r="K7063" s="73">
        <v>185.2</v>
      </c>
      <c r="L7063" s="75">
        <v>70.194384449244097</v>
      </c>
    </row>
    <row r="7064" spans="2:12" x14ac:dyDescent="0.2">
      <c r="B7064" s="71" t="s">
        <v>5317</v>
      </c>
      <c r="C7064" s="72" t="s">
        <v>5316</v>
      </c>
      <c r="D7064" s="72" t="s">
        <v>5804</v>
      </c>
      <c r="E7064" s="72" t="s">
        <v>10118</v>
      </c>
      <c r="F7064" s="72" t="s">
        <v>9983</v>
      </c>
      <c r="G7064" s="116">
        <v>284389</v>
      </c>
      <c r="H7064" s="73">
        <v>2425.6</v>
      </c>
      <c r="I7064" s="70">
        <v>117.244805408971</v>
      </c>
      <c r="J7064" s="74">
        <v>296033</v>
      </c>
      <c r="K7064" s="73">
        <v>2477</v>
      </c>
      <c r="L7064" s="75">
        <v>119.512716996367</v>
      </c>
    </row>
    <row r="7065" spans="2:12" x14ac:dyDescent="0.2">
      <c r="B7065" s="71" t="s">
        <v>5317</v>
      </c>
      <c r="C7065" s="72" t="s">
        <v>5316</v>
      </c>
      <c r="D7065" s="72" t="s">
        <v>5805</v>
      </c>
      <c r="E7065" s="72" t="s">
        <v>10118</v>
      </c>
      <c r="F7065" s="72" t="s">
        <v>9983</v>
      </c>
      <c r="G7065" s="116">
        <v>20810</v>
      </c>
      <c r="H7065" s="73">
        <v>331</v>
      </c>
      <c r="I7065" s="70">
        <v>62.870090634441098</v>
      </c>
      <c r="J7065" s="74">
        <v>19425</v>
      </c>
      <c r="K7065" s="73">
        <v>334.8</v>
      </c>
      <c r="L7065" s="75">
        <v>58.019713261648697</v>
      </c>
    </row>
    <row r="7066" spans="2:12" x14ac:dyDescent="0.2">
      <c r="B7066" s="71" t="s">
        <v>5317</v>
      </c>
      <c r="C7066" s="72" t="s">
        <v>5316</v>
      </c>
      <c r="D7066" s="72" t="s">
        <v>5806</v>
      </c>
      <c r="E7066" s="72" t="s">
        <v>10118</v>
      </c>
      <c r="F7066" s="72" t="s">
        <v>9983</v>
      </c>
      <c r="G7066" s="116">
        <v>1500</v>
      </c>
      <c r="H7066" s="73">
        <v>55.2</v>
      </c>
      <c r="I7066" s="70">
        <v>27.173913043478301</v>
      </c>
      <c r="J7066" s="74">
        <v>1500</v>
      </c>
      <c r="K7066" s="73">
        <v>56.7</v>
      </c>
      <c r="L7066" s="75">
        <v>26.455026455026498</v>
      </c>
    </row>
    <row r="7067" spans="2:12" x14ac:dyDescent="0.2">
      <c r="B7067" s="71" t="s">
        <v>5317</v>
      </c>
      <c r="C7067" s="72" t="s">
        <v>5316</v>
      </c>
      <c r="D7067" s="72" t="s">
        <v>5807</v>
      </c>
      <c r="E7067" s="72" t="s">
        <v>10118</v>
      </c>
      <c r="F7067" s="72" t="s">
        <v>9983</v>
      </c>
      <c r="G7067" s="116">
        <v>4750</v>
      </c>
      <c r="H7067" s="73">
        <v>135.6</v>
      </c>
      <c r="I7067" s="70">
        <v>35.029498525073699</v>
      </c>
      <c r="J7067" s="74">
        <v>5750</v>
      </c>
      <c r="K7067" s="73">
        <v>138</v>
      </c>
      <c r="L7067" s="75">
        <v>41.6666666666667</v>
      </c>
    </row>
    <row r="7068" spans="2:12" x14ac:dyDescent="0.2">
      <c r="B7068" s="71" t="s">
        <v>5317</v>
      </c>
      <c r="C7068" s="72" t="s">
        <v>5316</v>
      </c>
      <c r="D7068" s="72" t="s">
        <v>2522</v>
      </c>
      <c r="E7068" s="72" t="s">
        <v>10118</v>
      </c>
      <c r="F7068" s="72" t="s">
        <v>9983</v>
      </c>
      <c r="G7068" s="116">
        <v>60000</v>
      </c>
      <c r="H7068" s="73">
        <v>843.3</v>
      </c>
      <c r="I7068" s="70">
        <v>71.149057274991094</v>
      </c>
      <c r="J7068" s="74">
        <v>60000</v>
      </c>
      <c r="K7068" s="73">
        <v>859.1</v>
      </c>
      <c r="L7068" s="75">
        <v>69.840530788034002</v>
      </c>
    </row>
    <row r="7069" spans="2:12" x14ac:dyDescent="0.2">
      <c r="B7069" s="71" t="s">
        <v>5317</v>
      </c>
      <c r="C7069" s="72" t="s">
        <v>5316</v>
      </c>
      <c r="D7069" s="72" t="s">
        <v>5808</v>
      </c>
      <c r="E7069" s="72" t="s">
        <v>10118</v>
      </c>
      <c r="F7069" s="72" t="s">
        <v>9983</v>
      </c>
      <c r="G7069" s="116">
        <v>27500</v>
      </c>
      <c r="H7069" s="73">
        <v>486.5</v>
      </c>
      <c r="I7069" s="70">
        <v>56.526207605344297</v>
      </c>
      <c r="J7069" s="74">
        <v>27500</v>
      </c>
      <c r="K7069" s="73">
        <v>502.4</v>
      </c>
      <c r="L7069" s="75">
        <v>54.737261146496799</v>
      </c>
    </row>
    <row r="7070" spans="2:12" x14ac:dyDescent="0.2">
      <c r="B7070" s="71" t="s">
        <v>5317</v>
      </c>
      <c r="C7070" s="72" t="s">
        <v>5316</v>
      </c>
      <c r="D7070" s="72" t="s">
        <v>5809</v>
      </c>
      <c r="E7070" s="72" t="s">
        <v>10118</v>
      </c>
      <c r="F7070" s="72" t="s">
        <v>9983</v>
      </c>
      <c r="G7070" s="116">
        <v>9600</v>
      </c>
      <c r="H7070" s="73">
        <v>207.4</v>
      </c>
      <c r="I7070" s="70">
        <v>46.287367405978799</v>
      </c>
      <c r="J7070" s="74">
        <v>9950</v>
      </c>
      <c r="K7070" s="73">
        <v>210.3</v>
      </c>
      <c r="L7070" s="75">
        <v>47.313361864003802</v>
      </c>
    </row>
    <row r="7071" spans="2:12" x14ac:dyDescent="0.2">
      <c r="B7071" s="71" t="s">
        <v>5317</v>
      </c>
      <c r="C7071" s="72" t="s">
        <v>5316</v>
      </c>
      <c r="D7071" s="72" t="s">
        <v>5810</v>
      </c>
      <c r="E7071" s="72" t="s">
        <v>10118</v>
      </c>
      <c r="F7071" s="72" t="s">
        <v>9983</v>
      </c>
      <c r="G7071" s="116">
        <v>53290</v>
      </c>
      <c r="H7071" s="73">
        <v>923.7</v>
      </c>
      <c r="I7071" s="70">
        <v>57.691891306701301</v>
      </c>
      <c r="J7071" s="74">
        <v>54800</v>
      </c>
      <c r="K7071" s="73">
        <v>922.7</v>
      </c>
      <c r="L7071" s="75">
        <v>59.390917958166199</v>
      </c>
    </row>
    <row r="7072" spans="2:12" x14ac:dyDescent="0.2">
      <c r="B7072" s="71" t="s">
        <v>5317</v>
      </c>
      <c r="C7072" s="72" t="s">
        <v>5316</v>
      </c>
      <c r="D7072" s="72" t="s">
        <v>3147</v>
      </c>
      <c r="E7072" s="72" t="s">
        <v>10118</v>
      </c>
      <c r="F7072" s="72" t="s">
        <v>9983</v>
      </c>
      <c r="G7072" s="116">
        <v>2450</v>
      </c>
      <c r="H7072" s="73">
        <v>78.099999999999994</v>
      </c>
      <c r="I7072" s="70">
        <v>31.370038412291901</v>
      </c>
      <c r="J7072" s="74">
        <v>2547</v>
      </c>
      <c r="K7072" s="73">
        <v>77.400000000000006</v>
      </c>
      <c r="L7072" s="75">
        <v>32.906976744185997</v>
      </c>
    </row>
    <row r="7073" spans="2:12" x14ac:dyDescent="0.2">
      <c r="B7073" s="71" t="s">
        <v>5317</v>
      </c>
      <c r="C7073" s="72" t="s">
        <v>5316</v>
      </c>
      <c r="D7073" s="72" t="s">
        <v>3148</v>
      </c>
      <c r="E7073" s="72" t="s">
        <v>10118</v>
      </c>
      <c r="F7073" s="72" t="s">
        <v>9983</v>
      </c>
      <c r="G7073" s="116">
        <v>69000</v>
      </c>
      <c r="H7073" s="73">
        <v>959</v>
      </c>
      <c r="I7073" s="70">
        <v>71.949947862356595</v>
      </c>
      <c r="J7073" s="74">
        <v>69000</v>
      </c>
      <c r="K7073" s="73">
        <v>986.7</v>
      </c>
      <c r="L7073" s="75">
        <v>69.930069930069905</v>
      </c>
    </row>
    <row r="7074" spans="2:12" x14ac:dyDescent="0.2">
      <c r="B7074" s="71" t="s">
        <v>5317</v>
      </c>
      <c r="C7074" s="72" t="s">
        <v>5316</v>
      </c>
      <c r="D7074" s="72" t="s">
        <v>3149</v>
      </c>
      <c r="E7074" s="72" t="s">
        <v>10118</v>
      </c>
      <c r="F7074" s="72" t="s">
        <v>9983</v>
      </c>
      <c r="G7074" s="116">
        <v>15300</v>
      </c>
      <c r="H7074" s="73">
        <v>478.8</v>
      </c>
      <c r="I7074" s="70">
        <v>31.954887218045101</v>
      </c>
      <c r="J7074" s="74">
        <v>15606</v>
      </c>
      <c r="K7074" s="73">
        <v>483.3</v>
      </c>
      <c r="L7074" s="75">
        <v>32.290502793296099</v>
      </c>
    </row>
    <row r="7075" spans="2:12" x14ac:dyDescent="0.2">
      <c r="B7075" s="71" t="s">
        <v>5317</v>
      </c>
      <c r="C7075" s="72" t="s">
        <v>5316</v>
      </c>
      <c r="D7075" s="72" t="s">
        <v>4966</v>
      </c>
      <c r="E7075" s="72" t="s">
        <v>10118</v>
      </c>
      <c r="F7075" s="72" t="s">
        <v>9983</v>
      </c>
      <c r="G7075" s="116">
        <v>17500</v>
      </c>
      <c r="H7075" s="73">
        <v>234.1</v>
      </c>
      <c r="I7075" s="70">
        <v>74.754378470738999</v>
      </c>
      <c r="J7075" s="74">
        <v>17500</v>
      </c>
      <c r="K7075" s="73">
        <v>238</v>
      </c>
      <c r="L7075" s="75">
        <v>73.529411764705898</v>
      </c>
    </row>
    <row r="7076" spans="2:12" x14ac:dyDescent="0.2">
      <c r="B7076" s="71" t="s">
        <v>5317</v>
      </c>
      <c r="C7076" s="72" t="s">
        <v>5316</v>
      </c>
      <c r="D7076" s="72" t="s">
        <v>3150</v>
      </c>
      <c r="E7076" s="72" t="s">
        <v>10118</v>
      </c>
      <c r="F7076" s="72" t="s">
        <v>9983</v>
      </c>
      <c r="G7076" s="116">
        <v>134422</v>
      </c>
      <c r="H7076" s="73">
        <v>1611.8</v>
      </c>
      <c r="I7076" s="70">
        <v>83.398684700334996</v>
      </c>
      <c r="J7076" s="74">
        <v>148880</v>
      </c>
      <c r="K7076" s="73">
        <v>1716.4</v>
      </c>
      <c r="L7076" s="75">
        <v>86.739687718480496</v>
      </c>
    </row>
    <row r="7077" spans="2:12" x14ac:dyDescent="0.2">
      <c r="B7077" s="71" t="s">
        <v>5317</v>
      </c>
      <c r="C7077" s="72" t="s">
        <v>5316</v>
      </c>
      <c r="D7077" s="72" t="s">
        <v>3151</v>
      </c>
      <c r="E7077" s="72" t="s">
        <v>10118</v>
      </c>
      <c r="F7077" s="72" t="s">
        <v>9983</v>
      </c>
      <c r="G7077" s="116">
        <v>10500</v>
      </c>
      <c r="H7077" s="73">
        <v>173.9</v>
      </c>
      <c r="I7077" s="70">
        <v>60.379528464634802</v>
      </c>
      <c r="J7077" s="74">
        <v>10700</v>
      </c>
      <c r="K7077" s="73">
        <v>184.9</v>
      </c>
      <c r="L7077" s="75">
        <v>57.869118442401302</v>
      </c>
    </row>
    <row r="7078" spans="2:12" x14ac:dyDescent="0.2">
      <c r="B7078" s="71" t="s">
        <v>5317</v>
      </c>
      <c r="C7078" s="72" t="s">
        <v>5316</v>
      </c>
      <c r="D7078" s="72" t="s">
        <v>3152</v>
      </c>
      <c r="E7078" s="72" t="s">
        <v>10118</v>
      </c>
      <c r="F7078" s="72" t="s">
        <v>9983</v>
      </c>
      <c r="G7078" s="116">
        <v>10508</v>
      </c>
      <c r="H7078" s="73">
        <v>221</v>
      </c>
      <c r="I7078" s="70">
        <v>47.547511312217203</v>
      </c>
      <c r="J7078" s="74">
        <v>10718</v>
      </c>
      <c r="K7078" s="73">
        <v>224.3</v>
      </c>
      <c r="L7078" s="75">
        <v>47.784217565760102</v>
      </c>
    </row>
    <row r="7079" spans="2:12" x14ac:dyDescent="0.2">
      <c r="B7079" s="71" t="s">
        <v>5317</v>
      </c>
      <c r="C7079" s="72" t="s">
        <v>5316</v>
      </c>
      <c r="D7079" s="72" t="s">
        <v>3153</v>
      </c>
      <c r="E7079" s="72" t="s">
        <v>10118</v>
      </c>
      <c r="F7079" s="72" t="s">
        <v>9983</v>
      </c>
      <c r="G7079" s="116">
        <v>7867</v>
      </c>
      <c r="H7079" s="73">
        <v>189.8</v>
      </c>
      <c r="I7079" s="70">
        <v>41.448893572181198</v>
      </c>
      <c r="J7079" s="74">
        <v>8100</v>
      </c>
      <c r="K7079" s="73">
        <v>195.1</v>
      </c>
      <c r="L7079" s="75">
        <v>41.5171706817017</v>
      </c>
    </row>
    <row r="7080" spans="2:12" x14ac:dyDescent="0.2">
      <c r="B7080" s="71" t="s">
        <v>5317</v>
      </c>
      <c r="C7080" s="72" t="s">
        <v>5316</v>
      </c>
      <c r="D7080" s="72" t="s">
        <v>5032</v>
      </c>
      <c r="E7080" s="72" t="s">
        <v>10118</v>
      </c>
      <c r="F7080" s="72" t="s">
        <v>9983</v>
      </c>
      <c r="G7080" s="116">
        <v>16400</v>
      </c>
      <c r="H7080" s="73">
        <v>201.2</v>
      </c>
      <c r="I7080" s="70">
        <v>81.510934393638195</v>
      </c>
      <c r="J7080" s="74">
        <v>16960</v>
      </c>
      <c r="K7080" s="73">
        <v>208.1</v>
      </c>
      <c r="L7080" s="75">
        <v>81.499279192695795</v>
      </c>
    </row>
    <row r="7081" spans="2:12" x14ac:dyDescent="0.2">
      <c r="B7081" s="71" t="s">
        <v>5317</v>
      </c>
      <c r="C7081" s="72" t="s">
        <v>5316</v>
      </c>
      <c r="D7081" s="72" t="s">
        <v>3154</v>
      </c>
      <c r="E7081" s="72" t="s">
        <v>10118</v>
      </c>
      <c r="F7081" s="72" t="s">
        <v>9983</v>
      </c>
      <c r="G7081" s="116">
        <v>36000</v>
      </c>
      <c r="H7081" s="73">
        <v>750.4</v>
      </c>
      <c r="I7081" s="70">
        <v>47.974413646055403</v>
      </c>
      <c r="J7081" s="74">
        <v>36750</v>
      </c>
      <c r="K7081" s="73">
        <v>768.6</v>
      </c>
      <c r="L7081" s="75">
        <v>47.814207650273197</v>
      </c>
    </row>
    <row r="7082" spans="2:12" x14ac:dyDescent="0.2">
      <c r="B7082" s="71" t="s">
        <v>5317</v>
      </c>
      <c r="C7082" s="72" t="s">
        <v>5316</v>
      </c>
      <c r="D7082" s="72" t="s">
        <v>3155</v>
      </c>
      <c r="E7082" s="72" t="s">
        <v>10118</v>
      </c>
      <c r="F7082" s="72" t="s">
        <v>9983</v>
      </c>
      <c r="G7082" s="116">
        <v>112000</v>
      </c>
      <c r="H7082" s="73">
        <v>1463.2</v>
      </c>
      <c r="I7082" s="70">
        <v>76.544559868780794</v>
      </c>
      <c r="J7082" s="74">
        <v>114000</v>
      </c>
      <c r="K7082" s="73">
        <v>1470</v>
      </c>
      <c r="L7082" s="75">
        <v>77.551020408163296</v>
      </c>
    </row>
    <row r="7083" spans="2:12" x14ac:dyDescent="0.2">
      <c r="B7083" s="71" t="s">
        <v>5317</v>
      </c>
      <c r="C7083" s="72" t="s">
        <v>5316</v>
      </c>
      <c r="D7083" s="72" t="s">
        <v>3156</v>
      </c>
      <c r="E7083" s="72" t="s">
        <v>10118</v>
      </c>
      <c r="F7083" s="72" t="s">
        <v>9983</v>
      </c>
      <c r="G7083" s="116">
        <v>4000</v>
      </c>
      <c r="H7083" s="73">
        <v>136.30000000000001</v>
      </c>
      <c r="I7083" s="70">
        <v>29.347028613352901</v>
      </c>
      <c r="J7083" s="74">
        <v>4000</v>
      </c>
      <c r="K7083" s="73">
        <v>138</v>
      </c>
      <c r="L7083" s="75">
        <v>28.985507246376802</v>
      </c>
    </row>
    <row r="7084" spans="2:12" x14ac:dyDescent="0.2">
      <c r="B7084" s="71" t="s">
        <v>5319</v>
      </c>
      <c r="C7084" s="72" t="s">
        <v>5318</v>
      </c>
      <c r="D7084" s="72" t="s">
        <v>4807</v>
      </c>
      <c r="E7084" s="72" t="s">
        <v>10118</v>
      </c>
      <c r="F7084" s="72" t="s">
        <v>9990</v>
      </c>
      <c r="G7084" s="116">
        <v>0</v>
      </c>
      <c r="H7084" s="73">
        <v>25</v>
      </c>
      <c r="I7084" s="70">
        <v>0</v>
      </c>
      <c r="J7084" s="74">
        <v>0</v>
      </c>
      <c r="K7084" s="73">
        <v>24</v>
      </c>
      <c r="L7084" s="75">
        <v>0</v>
      </c>
    </row>
    <row r="7085" spans="2:12" x14ac:dyDescent="0.2">
      <c r="B7085" s="71" t="s">
        <v>5319</v>
      </c>
      <c r="C7085" s="72" t="s">
        <v>5318</v>
      </c>
      <c r="D7085" s="72" t="s">
        <v>3157</v>
      </c>
      <c r="E7085" s="72" t="s">
        <v>10118</v>
      </c>
      <c r="F7085" s="72" t="s">
        <v>9983</v>
      </c>
      <c r="G7085" s="116">
        <v>28060</v>
      </c>
      <c r="H7085" s="73">
        <v>673</v>
      </c>
      <c r="I7085" s="70">
        <v>41.693907875185701</v>
      </c>
      <c r="J7085" s="74">
        <v>30000</v>
      </c>
      <c r="K7085" s="73">
        <v>676</v>
      </c>
      <c r="L7085" s="75">
        <v>44.378698224852101</v>
      </c>
    </row>
    <row r="7086" spans="2:12" x14ac:dyDescent="0.2">
      <c r="B7086" s="71" t="s">
        <v>5319</v>
      </c>
      <c r="C7086" s="72" t="s">
        <v>5318</v>
      </c>
      <c r="D7086" s="72" t="s">
        <v>3158</v>
      </c>
      <c r="E7086" s="72" t="s">
        <v>10118</v>
      </c>
      <c r="F7086" s="72" t="s">
        <v>9983</v>
      </c>
      <c r="G7086" s="116">
        <v>8800</v>
      </c>
      <c r="H7086" s="73">
        <v>234</v>
      </c>
      <c r="I7086" s="70">
        <v>37.606837606837601</v>
      </c>
      <c r="J7086" s="74">
        <v>9360</v>
      </c>
      <c r="K7086" s="73">
        <v>234</v>
      </c>
      <c r="L7086" s="75">
        <v>40</v>
      </c>
    </row>
    <row r="7087" spans="2:12" x14ac:dyDescent="0.2">
      <c r="B7087" s="71" t="s">
        <v>5319</v>
      </c>
      <c r="C7087" s="72" t="s">
        <v>5318</v>
      </c>
      <c r="D7087" s="72" t="s">
        <v>9313</v>
      </c>
      <c r="E7087" s="72" t="s">
        <v>10118</v>
      </c>
      <c r="F7087" s="72" t="s">
        <v>9990</v>
      </c>
      <c r="G7087" s="116">
        <v>0</v>
      </c>
      <c r="H7087" s="73">
        <v>32</v>
      </c>
      <c r="I7087" s="70">
        <v>0</v>
      </c>
      <c r="J7087" s="74">
        <v>0</v>
      </c>
      <c r="K7087" s="73">
        <v>32</v>
      </c>
      <c r="L7087" s="75">
        <v>0</v>
      </c>
    </row>
    <row r="7088" spans="2:12" x14ac:dyDescent="0.2">
      <c r="B7088" s="71" t="s">
        <v>5319</v>
      </c>
      <c r="C7088" s="72" t="s">
        <v>5318</v>
      </c>
      <c r="D7088" s="72" t="s">
        <v>9314</v>
      </c>
      <c r="E7088" s="72" t="s">
        <v>10118</v>
      </c>
      <c r="F7088" s="72" t="s">
        <v>9990</v>
      </c>
      <c r="G7088" s="116">
        <v>0</v>
      </c>
      <c r="H7088" s="73">
        <v>12</v>
      </c>
      <c r="I7088" s="70">
        <v>0</v>
      </c>
      <c r="J7088" s="74">
        <v>0</v>
      </c>
      <c r="K7088" s="73">
        <v>12</v>
      </c>
      <c r="L7088" s="75">
        <v>0</v>
      </c>
    </row>
    <row r="7089" spans="2:12" x14ac:dyDescent="0.2">
      <c r="B7089" s="71" t="s">
        <v>5319</v>
      </c>
      <c r="C7089" s="72" t="s">
        <v>5318</v>
      </c>
      <c r="D7089" s="72" t="s">
        <v>3159</v>
      </c>
      <c r="E7089" s="72" t="s">
        <v>10118</v>
      </c>
      <c r="F7089" s="72" t="s">
        <v>9983</v>
      </c>
      <c r="G7089" s="116">
        <v>3673</v>
      </c>
      <c r="H7089" s="73">
        <v>406</v>
      </c>
      <c r="I7089" s="70">
        <v>9.0467980295566495</v>
      </c>
      <c r="J7089" s="74">
        <v>3000</v>
      </c>
      <c r="K7089" s="73">
        <v>408</v>
      </c>
      <c r="L7089" s="75">
        <v>7.3529411764705896</v>
      </c>
    </row>
    <row r="7090" spans="2:12" x14ac:dyDescent="0.2">
      <c r="B7090" s="71" t="s">
        <v>5319</v>
      </c>
      <c r="C7090" s="72" t="s">
        <v>5318</v>
      </c>
      <c r="D7090" s="72" t="s">
        <v>3160</v>
      </c>
      <c r="E7090" s="72" t="s">
        <v>10118</v>
      </c>
      <c r="F7090" s="72" t="s">
        <v>9983</v>
      </c>
      <c r="G7090" s="116">
        <v>12613</v>
      </c>
      <c r="H7090" s="73">
        <v>680</v>
      </c>
      <c r="I7090" s="70">
        <v>18.548529411764701</v>
      </c>
      <c r="J7090" s="74">
        <v>10000</v>
      </c>
      <c r="K7090" s="73">
        <v>687</v>
      </c>
      <c r="L7090" s="75">
        <v>14.556040756914101</v>
      </c>
    </row>
    <row r="7091" spans="2:12" x14ac:dyDescent="0.2">
      <c r="B7091" s="71" t="s">
        <v>5319</v>
      </c>
      <c r="C7091" s="72" t="s">
        <v>5318</v>
      </c>
      <c r="D7091" s="72" t="s">
        <v>9315</v>
      </c>
      <c r="E7091" s="72" t="s">
        <v>10118</v>
      </c>
      <c r="F7091" s="72" t="s">
        <v>9990</v>
      </c>
      <c r="G7091" s="116">
        <v>0</v>
      </c>
      <c r="H7091" s="73">
        <v>10</v>
      </c>
      <c r="I7091" s="70">
        <v>0</v>
      </c>
      <c r="J7091" s="74">
        <v>0</v>
      </c>
      <c r="K7091" s="73">
        <v>11</v>
      </c>
      <c r="L7091" s="75">
        <v>0</v>
      </c>
    </row>
    <row r="7092" spans="2:12" x14ac:dyDescent="0.2">
      <c r="B7092" s="71" t="s">
        <v>5319</v>
      </c>
      <c r="C7092" s="72" t="s">
        <v>5318</v>
      </c>
      <c r="D7092" s="72" t="s">
        <v>3161</v>
      </c>
      <c r="E7092" s="72" t="s">
        <v>10118</v>
      </c>
      <c r="F7092" s="72" t="s">
        <v>9983</v>
      </c>
      <c r="G7092" s="116">
        <v>18389</v>
      </c>
      <c r="H7092" s="73">
        <v>471</v>
      </c>
      <c r="I7092" s="70">
        <v>39.042462845010597</v>
      </c>
      <c r="J7092" s="74">
        <v>18389</v>
      </c>
      <c r="K7092" s="73">
        <v>485</v>
      </c>
      <c r="L7092" s="75">
        <v>37.915463917525798</v>
      </c>
    </row>
    <row r="7093" spans="2:12" x14ac:dyDescent="0.2">
      <c r="B7093" s="71" t="s">
        <v>5319</v>
      </c>
      <c r="C7093" s="72" t="s">
        <v>5318</v>
      </c>
      <c r="D7093" s="72" t="s">
        <v>2450</v>
      </c>
      <c r="E7093" s="72" t="s">
        <v>10118</v>
      </c>
      <c r="F7093" s="72" t="s">
        <v>9990</v>
      </c>
      <c r="G7093" s="116">
        <v>0</v>
      </c>
      <c r="H7093" s="73">
        <v>20</v>
      </c>
      <c r="I7093" s="70">
        <v>0</v>
      </c>
      <c r="J7093" s="74">
        <v>0</v>
      </c>
      <c r="K7093" s="73">
        <v>21</v>
      </c>
      <c r="L7093" s="75">
        <v>0</v>
      </c>
    </row>
    <row r="7094" spans="2:12" x14ac:dyDescent="0.2">
      <c r="B7094" s="71" t="s">
        <v>5319</v>
      </c>
      <c r="C7094" s="72" t="s">
        <v>5318</v>
      </c>
      <c r="D7094" s="72" t="s">
        <v>9316</v>
      </c>
      <c r="E7094" s="72" t="s">
        <v>10118</v>
      </c>
      <c r="F7094" s="72" t="s">
        <v>9990</v>
      </c>
      <c r="G7094" s="116">
        <v>0</v>
      </c>
      <c r="H7094" s="73">
        <v>48</v>
      </c>
      <c r="I7094" s="70">
        <v>0</v>
      </c>
      <c r="J7094" s="74">
        <v>0</v>
      </c>
      <c r="K7094" s="73">
        <v>47</v>
      </c>
      <c r="L7094" s="75">
        <v>0</v>
      </c>
    </row>
    <row r="7095" spans="2:12" x14ac:dyDescent="0.2">
      <c r="B7095" s="71" t="s">
        <v>5319</v>
      </c>
      <c r="C7095" s="72" t="s">
        <v>5318</v>
      </c>
      <c r="D7095" s="72" t="s">
        <v>3162</v>
      </c>
      <c r="E7095" s="72" t="s">
        <v>10118</v>
      </c>
      <c r="F7095" s="72" t="s">
        <v>9983</v>
      </c>
      <c r="G7095" s="116">
        <v>7000</v>
      </c>
      <c r="H7095" s="73">
        <v>235</v>
      </c>
      <c r="I7095" s="70">
        <v>29.787234042553202</v>
      </c>
      <c r="J7095" s="74">
        <v>7000</v>
      </c>
      <c r="K7095" s="73">
        <v>233</v>
      </c>
      <c r="L7095" s="75">
        <v>30.042918454935599</v>
      </c>
    </row>
    <row r="7096" spans="2:12" x14ac:dyDescent="0.2">
      <c r="B7096" s="71" t="s">
        <v>5319</v>
      </c>
      <c r="C7096" s="72" t="s">
        <v>5318</v>
      </c>
      <c r="D7096" s="72" t="s">
        <v>3163</v>
      </c>
      <c r="E7096" s="72" t="s">
        <v>10118</v>
      </c>
      <c r="F7096" s="72" t="s">
        <v>9983</v>
      </c>
      <c r="G7096" s="116">
        <v>6482</v>
      </c>
      <c r="H7096" s="73">
        <v>256</v>
      </c>
      <c r="I7096" s="70">
        <v>25.3203125</v>
      </c>
      <c r="J7096" s="74">
        <v>6482</v>
      </c>
      <c r="K7096" s="73">
        <v>269</v>
      </c>
      <c r="L7096" s="75">
        <v>24.096654275092899</v>
      </c>
    </row>
    <row r="7097" spans="2:12" x14ac:dyDescent="0.2">
      <c r="B7097" s="71" t="s">
        <v>5319</v>
      </c>
      <c r="C7097" s="72" t="s">
        <v>5318</v>
      </c>
      <c r="D7097" s="72" t="s">
        <v>3164</v>
      </c>
      <c r="E7097" s="72" t="s">
        <v>10118</v>
      </c>
      <c r="F7097" s="72" t="s">
        <v>9983</v>
      </c>
      <c r="G7097" s="116">
        <v>1500</v>
      </c>
      <c r="H7097" s="73">
        <v>120</v>
      </c>
      <c r="I7097" s="70">
        <v>12.5</v>
      </c>
      <c r="J7097" s="74">
        <v>1500</v>
      </c>
      <c r="K7097" s="73">
        <v>122</v>
      </c>
      <c r="L7097" s="75">
        <v>12.2950819672131</v>
      </c>
    </row>
    <row r="7098" spans="2:12" x14ac:dyDescent="0.2">
      <c r="B7098" s="71" t="s">
        <v>5319</v>
      </c>
      <c r="C7098" s="72" t="s">
        <v>5318</v>
      </c>
      <c r="D7098" s="72" t="s">
        <v>9317</v>
      </c>
      <c r="E7098" s="72" t="s">
        <v>10118</v>
      </c>
      <c r="F7098" s="72" t="s">
        <v>9990</v>
      </c>
      <c r="G7098" s="116">
        <v>0</v>
      </c>
      <c r="H7098" s="73">
        <v>62</v>
      </c>
      <c r="I7098" s="70">
        <v>0</v>
      </c>
      <c r="J7098" s="74">
        <v>0</v>
      </c>
      <c r="K7098" s="73">
        <v>61</v>
      </c>
      <c r="L7098" s="75">
        <v>0</v>
      </c>
    </row>
    <row r="7099" spans="2:12" x14ac:dyDescent="0.2">
      <c r="B7099" s="71" t="s">
        <v>5319</v>
      </c>
      <c r="C7099" s="72" t="s">
        <v>5318</v>
      </c>
      <c r="D7099" s="72" t="s">
        <v>3165</v>
      </c>
      <c r="E7099" s="72" t="s">
        <v>10118</v>
      </c>
      <c r="F7099" s="72" t="s">
        <v>9983</v>
      </c>
      <c r="G7099" s="116">
        <v>9715</v>
      </c>
      <c r="H7099" s="73">
        <v>257</v>
      </c>
      <c r="I7099" s="70">
        <v>37.801556420233503</v>
      </c>
      <c r="J7099" s="74">
        <v>9909</v>
      </c>
      <c r="K7099" s="73">
        <v>259</v>
      </c>
      <c r="L7099" s="75">
        <v>38.258687258687303</v>
      </c>
    </row>
    <row r="7100" spans="2:12" x14ac:dyDescent="0.2">
      <c r="B7100" s="71" t="s">
        <v>5319</v>
      </c>
      <c r="C7100" s="72" t="s">
        <v>5318</v>
      </c>
      <c r="D7100" s="72" t="s">
        <v>3166</v>
      </c>
      <c r="E7100" s="72" t="s">
        <v>10118</v>
      </c>
      <c r="F7100" s="72" t="s">
        <v>9983</v>
      </c>
      <c r="G7100" s="116">
        <v>10820</v>
      </c>
      <c r="H7100" s="73">
        <v>698</v>
      </c>
      <c r="I7100" s="70">
        <v>15.5014326647564</v>
      </c>
      <c r="J7100" s="74">
        <v>10820</v>
      </c>
      <c r="K7100" s="73">
        <v>699</v>
      </c>
      <c r="L7100" s="75">
        <v>15.4792560801144</v>
      </c>
    </row>
    <row r="7101" spans="2:12" x14ac:dyDescent="0.2">
      <c r="B7101" s="71" t="s">
        <v>5319</v>
      </c>
      <c r="C7101" s="72" t="s">
        <v>5318</v>
      </c>
      <c r="D7101" s="72" t="s">
        <v>3167</v>
      </c>
      <c r="E7101" s="72" t="s">
        <v>10118</v>
      </c>
      <c r="F7101" s="72" t="s">
        <v>9983</v>
      </c>
      <c r="G7101" s="116">
        <v>37094</v>
      </c>
      <c r="H7101" s="73">
        <v>987</v>
      </c>
      <c r="I7101" s="70">
        <v>37.582573454913899</v>
      </c>
      <c r="J7101" s="74">
        <v>36891</v>
      </c>
      <c r="K7101" s="73">
        <v>985</v>
      </c>
      <c r="L7101" s="75">
        <v>37.452791878172597</v>
      </c>
    </row>
    <row r="7102" spans="2:12" x14ac:dyDescent="0.2">
      <c r="B7102" s="71" t="s">
        <v>5319</v>
      </c>
      <c r="C7102" s="72" t="s">
        <v>5318</v>
      </c>
      <c r="D7102" s="72" t="s">
        <v>2299</v>
      </c>
      <c r="E7102" s="72" t="s">
        <v>10118</v>
      </c>
      <c r="F7102" s="72" t="s">
        <v>9983</v>
      </c>
      <c r="G7102" s="116">
        <v>18000</v>
      </c>
      <c r="H7102" s="73">
        <v>622</v>
      </c>
      <c r="I7102" s="70">
        <v>28.938906752411601</v>
      </c>
      <c r="J7102" s="74">
        <v>18000</v>
      </c>
      <c r="K7102" s="73">
        <v>624</v>
      </c>
      <c r="L7102" s="75">
        <v>28.846153846153801</v>
      </c>
    </row>
    <row r="7103" spans="2:12" x14ac:dyDescent="0.2">
      <c r="B7103" s="71" t="s">
        <v>5319</v>
      </c>
      <c r="C7103" s="72" t="s">
        <v>5318</v>
      </c>
      <c r="D7103" s="72" t="s">
        <v>9318</v>
      </c>
      <c r="E7103" s="72" t="s">
        <v>10118</v>
      </c>
      <c r="F7103" s="72" t="s">
        <v>9990</v>
      </c>
      <c r="G7103" s="116">
        <v>0</v>
      </c>
      <c r="H7103" s="73">
        <v>33</v>
      </c>
      <c r="I7103" s="70">
        <v>0</v>
      </c>
      <c r="J7103" s="74">
        <v>0</v>
      </c>
      <c r="K7103" s="73">
        <v>33</v>
      </c>
      <c r="L7103" s="75">
        <v>0</v>
      </c>
    </row>
    <row r="7104" spans="2:12" x14ac:dyDescent="0.2">
      <c r="B7104" s="71" t="s">
        <v>5319</v>
      </c>
      <c r="C7104" s="72" t="s">
        <v>5318</v>
      </c>
      <c r="D7104" s="72" t="s">
        <v>2300</v>
      </c>
      <c r="E7104" s="72" t="s">
        <v>10118</v>
      </c>
      <c r="F7104" s="72" t="s">
        <v>9983</v>
      </c>
      <c r="G7104" s="116">
        <v>8567</v>
      </c>
      <c r="H7104" s="73">
        <v>241</v>
      </c>
      <c r="I7104" s="70">
        <v>35.547717842323699</v>
      </c>
      <c r="J7104" s="74">
        <v>8567</v>
      </c>
      <c r="K7104" s="73">
        <v>247</v>
      </c>
      <c r="L7104" s="75">
        <v>34.684210526315802</v>
      </c>
    </row>
    <row r="7105" spans="2:12" x14ac:dyDescent="0.2">
      <c r="B7105" s="71" t="s">
        <v>5319</v>
      </c>
      <c r="C7105" s="72" t="s">
        <v>5318</v>
      </c>
      <c r="D7105" s="72" t="s">
        <v>2301</v>
      </c>
      <c r="E7105" s="72" t="s">
        <v>10118</v>
      </c>
      <c r="F7105" s="72" t="s">
        <v>9983</v>
      </c>
      <c r="G7105" s="116">
        <v>7800</v>
      </c>
      <c r="H7105" s="73">
        <v>1027</v>
      </c>
      <c r="I7105" s="70">
        <v>7.59493670886076</v>
      </c>
      <c r="J7105" s="74">
        <v>7800</v>
      </c>
      <c r="K7105" s="73">
        <v>1057</v>
      </c>
      <c r="L7105" s="75">
        <v>7.3793755912961201</v>
      </c>
    </row>
    <row r="7106" spans="2:12" x14ac:dyDescent="0.2">
      <c r="B7106" s="71" t="s">
        <v>5319</v>
      </c>
      <c r="C7106" s="72" t="s">
        <v>5318</v>
      </c>
      <c r="D7106" s="72" t="s">
        <v>5016</v>
      </c>
      <c r="E7106" s="72" t="s">
        <v>10118</v>
      </c>
      <c r="F7106" s="72" t="s">
        <v>9983</v>
      </c>
      <c r="G7106" s="116">
        <v>30600</v>
      </c>
      <c r="H7106" s="73">
        <v>806</v>
      </c>
      <c r="I7106" s="70">
        <v>37.9652605459057</v>
      </c>
      <c r="J7106" s="74">
        <v>31200</v>
      </c>
      <c r="K7106" s="73">
        <v>838</v>
      </c>
      <c r="L7106" s="75">
        <v>37.231503579952303</v>
      </c>
    </row>
    <row r="7107" spans="2:12" x14ac:dyDescent="0.2">
      <c r="B7107" s="71" t="s">
        <v>5319</v>
      </c>
      <c r="C7107" s="72" t="s">
        <v>5318</v>
      </c>
      <c r="D7107" s="72" t="s">
        <v>7780</v>
      </c>
      <c r="E7107" s="72" t="s">
        <v>10118</v>
      </c>
      <c r="F7107" s="72" t="s">
        <v>9983</v>
      </c>
      <c r="G7107" s="116">
        <v>132000</v>
      </c>
      <c r="H7107" s="73">
        <v>2590</v>
      </c>
      <c r="I7107" s="70">
        <v>50.965250965251002</v>
      </c>
      <c r="J7107" s="74">
        <v>165000</v>
      </c>
      <c r="K7107" s="73">
        <v>2584</v>
      </c>
      <c r="L7107" s="75">
        <v>63.854489164086701</v>
      </c>
    </row>
    <row r="7108" spans="2:12" x14ac:dyDescent="0.2">
      <c r="B7108" s="71" t="s">
        <v>5319</v>
      </c>
      <c r="C7108" s="72" t="s">
        <v>5318</v>
      </c>
      <c r="D7108" s="72" t="s">
        <v>9319</v>
      </c>
      <c r="E7108" s="72" t="s">
        <v>10118</v>
      </c>
      <c r="F7108" s="72" t="s">
        <v>9990</v>
      </c>
      <c r="G7108" s="116">
        <v>0</v>
      </c>
      <c r="H7108" s="73">
        <v>21</v>
      </c>
      <c r="I7108" s="70">
        <v>0</v>
      </c>
      <c r="J7108" s="74">
        <v>0</v>
      </c>
      <c r="K7108" s="73">
        <v>22</v>
      </c>
      <c r="L7108" s="75">
        <v>0</v>
      </c>
    </row>
    <row r="7109" spans="2:12" x14ac:dyDescent="0.2">
      <c r="B7109" s="71" t="s">
        <v>5319</v>
      </c>
      <c r="C7109" s="72" t="s">
        <v>5318</v>
      </c>
      <c r="D7109" s="72" t="s">
        <v>9320</v>
      </c>
      <c r="E7109" s="72" t="s">
        <v>10118</v>
      </c>
      <c r="F7109" s="72" t="s">
        <v>9990</v>
      </c>
      <c r="G7109" s="116">
        <v>0</v>
      </c>
      <c r="H7109" s="73">
        <v>48</v>
      </c>
      <c r="I7109" s="70">
        <v>0</v>
      </c>
      <c r="J7109" s="74">
        <v>0</v>
      </c>
      <c r="K7109" s="73">
        <v>47</v>
      </c>
      <c r="L7109" s="75">
        <v>0</v>
      </c>
    </row>
    <row r="7110" spans="2:12" x14ac:dyDescent="0.2">
      <c r="B7110" s="71" t="s">
        <v>5319</v>
      </c>
      <c r="C7110" s="72" t="s">
        <v>5318</v>
      </c>
      <c r="D7110" s="72" t="s">
        <v>7136</v>
      </c>
      <c r="E7110" s="72" t="s">
        <v>10118</v>
      </c>
      <c r="F7110" s="72" t="s">
        <v>9983</v>
      </c>
      <c r="G7110" s="116">
        <v>30545</v>
      </c>
      <c r="H7110" s="73">
        <v>626</v>
      </c>
      <c r="I7110" s="70">
        <v>48.793929712460098</v>
      </c>
      <c r="J7110" s="74">
        <v>30545</v>
      </c>
      <c r="K7110" s="73">
        <v>641</v>
      </c>
      <c r="L7110" s="75">
        <v>47.6521060842434</v>
      </c>
    </row>
    <row r="7111" spans="2:12" x14ac:dyDescent="0.2">
      <c r="B7111" s="71" t="s">
        <v>5319</v>
      </c>
      <c r="C7111" s="72" t="s">
        <v>5318</v>
      </c>
      <c r="D7111" s="72" t="s">
        <v>3291</v>
      </c>
      <c r="E7111" s="72" t="s">
        <v>10118</v>
      </c>
      <c r="F7111" s="72" t="s">
        <v>9990</v>
      </c>
      <c r="G7111" s="116">
        <v>0</v>
      </c>
      <c r="H7111" s="73">
        <v>61</v>
      </c>
      <c r="I7111" s="70">
        <v>0</v>
      </c>
      <c r="J7111" s="74">
        <v>0</v>
      </c>
      <c r="K7111" s="73">
        <v>59</v>
      </c>
      <c r="L7111" s="75">
        <v>0</v>
      </c>
    </row>
    <row r="7112" spans="2:12" x14ac:dyDescent="0.2">
      <c r="B7112" s="71" t="s">
        <v>5319</v>
      </c>
      <c r="C7112" s="72" t="s">
        <v>5318</v>
      </c>
      <c r="D7112" s="72" t="s">
        <v>9321</v>
      </c>
      <c r="E7112" s="72" t="s">
        <v>10118</v>
      </c>
      <c r="F7112" s="72" t="s">
        <v>9990</v>
      </c>
      <c r="G7112" s="116">
        <v>0</v>
      </c>
      <c r="H7112" s="73">
        <v>16</v>
      </c>
      <c r="I7112" s="70">
        <v>0</v>
      </c>
      <c r="J7112" s="74">
        <v>0</v>
      </c>
      <c r="K7112" s="73">
        <v>17</v>
      </c>
      <c r="L7112" s="75">
        <v>0</v>
      </c>
    </row>
    <row r="7113" spans="2:12" x14ac:dyDescent="0.2">
      <c r="B7113" s="71" t="s">
        <v>5319</v>
      </c>
      <c r="C7113" s="72" t="s">
        <v>5318</v>
      </c>
      <c r="D7113" s="72" t="s">
        <v>2888</v>
      </c>
      <c r="E7113" s="72" t="s">
        <v>10118</v>
      </c>
      <c r="F7113" s="72" t="s">
        <v>9983</v>
      </c>
      <c r="G7113" s="116">
        <v>40960</v>
      </c>
      <c r="H7113" s="73">
        <v>1818</v>
      </c>
      <c r="I7113" s="70">
        <v>22.5302530253025</v>
      </c>
      <c r="J7113" s="74">
        <v>63026</v>
      </c>
      <c r="K7113" s="73">
        <v>1875</v>
      </c>
      <c r="L7113" s="75">
        <v>33.613866666666702</v>
      </c>
    </row>
    <row r="7114" spans="2:12" x14ac:dyDescent="0.2">
      <c r="B7114" s="71" t="s">
        <v>5319</v>
      </c>
      <c r="C7114" s="72" t="s">
        <v>5318</v>
      </c>
      <c r="D7114" s="72" t="s">
        <v>2302</v>
      </c>
      <c r="E7114" s="72" t="s">
        <v>10118</v>
      </c>
      <c r="F7114" s="72" t="s">
        <v>9983</v>
      </c>
      <c r="G7114" s="116">
        <v>9300</v>
      </c>
      <c r="H7114" s="73">
        <v>319</v>
      </c>
      <c r="I7114" s="70">
        <v>29.153605015674</v>
      </c>
      <c r="J7114" s="74">
        <v>9540</v>
      </c>
      <c r="K7114" s="73">
        <v>319</v>
      </c>
      <c r="L7114" s="75">
        <v>29.905956112852699</v>
      </c>
    </row>
    <row r="7115" spans="2:12" x14ac:dyDescent="0.2">
      <c r="B7115" s="71" t="s">
        <v>5319</v>
      </c>
      <c r="C7115" s="72" t="s">
        <v>5318</v>
      </c>
      <c r="D7115" s="72" t="s">
        <v>2303</v>
      </c>
      <c r="E7115" s="72" t="s">
        <v>10118</v>
      </c>
      <c r="F7115" s="72" t="s">
        <v>9983</v>
      </c>
      <c r="G7115" s="116">
        <v>4400</v>
      </c>
      <c r="H7115" s="73">
        <v>281</v>
      </c>
      <c r="I7115" s="70">
        <v>15.6583629893238</v>
      </c>
      <c r="J7115" s="74">
        <v>4400</v>
      </c>
      <c r="K7115" s="73">
        <v>278</v>
      </c>
      <c r="L7115" s="75">
        <v>15.8273381294964</v>
      </c>
    </row>
    <row r="7116" spans="2:12" x14ac:dyDescent="0.2">
      <c r="B7116" s="71" t="s">
        <v>5319</v>
      </c>
      <c r="C7116" s="72" t="s">
        <v>5318</v>
      </c>
      <c r="D7116" s="72" t="s">
        <v>9322</v>
      </c>
      <c r="E7116" s="72" t="s">
        <v>10118</v>
      </c>
      <c r="F7116" s="72" t="s">
        <v>9990</v>
      </c>
      <c r="G7116" s="116">
        <v>0</v>
      </c>
      <c r="H7116" s="73">
        <v>125</v>
      </c>
      <c r="I7116" s="70">
        <v>0</v>
      </c>
      <c r="J7116" s="74">
        <v>0</v>
      </c>
      <c r="K7116" s="73">
        <v>123</v>
      </c>
      <c r="L7116" s="75">
        <v>0</v>
      </c>
    </row>
    <row r="7117" spans="2:12" x14ac:dyDescent="0.2">
      <c r="B7117" s="71" t="s">
        <v>5319</v>
      </c>
      <c r="C7117" s="72" t="s">
        <v>5318</v>
      </c>
      <c r="D7117" s="72" t="s">
        <v>2304</v>
      </c>
      <c r="E7117" s="72" t="s">
        <v>10118</v>
      </c>
      <c r="F7117" s="72" t="s">
        <v>9983</v>
      </c>
      <c r="G7117" s="116">
        <v>26000</v>
      </c>
      <c r="H7117" s="73">
        <v>771</v>
      </c>
      <c r="I7117" s="70">
        <v>33.7224383916991</v>
      </c>
      <c r="J7117" s="74">
        <v>27000</v>
      </c>
      <c r="K7117" s="73">
        <v>787</v>
      </c>
      <c r="L7117" s="75">
        <v>34.3074968233799</v>
      </c>
    </row>
    <row r="7118" spans="2:12" x14ac:dyDescent="0.2">
      <c r="B7118" s="71" t="s">
        <v>5319</v>
      </c>
      <c r="C7118" s="72" t="s">
        <v>5318</v>
      </c>
      <c r="D7118" s="72" t="s">
        <v>9323</v>
      </c>
      <c r="E7118" s="72" t="s">
        <v>10118</v>
      </c>
      <c r="F7118" s="72" t="s">
        <v>9990</v>
      </c>
      <c r="G7118" s="116">
        <v>0</v>
      </c>
      <c r="H7118" s="73">
        <v>49</v>
      </c>
      <c r="I7118" s="70">
        <v>0</v>
      </c>
      <c r="J7118" s="74">
        <v>0</v>
      </c>
      <c r="K7118" s="73">
        <v>50</v>
      </c>
      <c r="L7118" s="75">
        <v>0</v>
      </c>
    </row>
    <row r="7119" spans="2:12" x14ac:dyDescent="0.2">
      <c r="B7119" s="71" t="s">
        <v>5319</v>
      </c>
      <c r="C7119" s="72" t="s">
        <v>5318</v>
      </c>
      <c r="D7119" s="72" t="s">
        <v>2305</v>
      </c>
      <c r="E7119" s="72" t="s">
        <v>10118</v>
      </c>
      <c r="F7119" s="72" t="s">
        <v>9983</v>
      </c>
      <c r="G7119" s="116">
        <v>14472</v>
      </c>
      <c r="H7119" s="73">
        <v>1011</v>
      </c>
      <c r="I7119" s="70">
        <v>14.3145400593472</v>
      </c>
      <c r="J7119" s="74">
        <v>14746</v>
      </c>
      <c r="K7119" s="73">
        <v>1007</v>
      </c>
      <c r="L7119" s="75">
        <v>14.643495531280999</v>
      </c>
    </row>
    <row r="7120" spans="2:12" x14ac:dyDescent="0.2">
      <c r="B7120" s="71" t="s">
        <v>5319</v>
      </c>
      <c r="C7120" s="72" t="s">
        <v>5318</v>
      </c>
      <c r="D7120" s="72" t="s">
        <v>2306</v>
      </c>
      <c r="E7120" s="72" t="s">
        <v>10118</v>
      </c>
      <c r="F7120" s="72" t="s">
        <v>9983</v>
      </c>
      <c r="G7120" s="116">
        <v>5950</v>
      </c>
      <c r="H7120" s="73">
        <v>255</v>
      </c>
      <c r="I7120" s="70">
        <v>23.3333333333333</v>
      </c>
      <c r="J7120" s="74">
        <v>5950</v>
      </c>
      <c r="K7120" s="73">
        <v>256</v>
      </c>
      <c r="L7120" s="75">
        <v>23.2421875</v>
      </c>
    </row>
    <row r="7121" spans="2:12" x14ac:dyDescent="0.2">
      <c r="B7121" s="71" t="s">
        <v>5319</v>
      </c>
      <c r="C7121" s="72" t="s">
        <v>5318</v>
      </c>
      <c r="D7121" s="72" t="s">
        <v>2307</v>
      </c>
      <c r="E7121" s="72" t="s">
        <v>10118</v>
      </c>
      <c r="F7121" s="72" t="s">
        <v>9983</v>
      </c>
      <c r="G7121" s="116">
        <v>15269</v>
      </c>
      <c r="H7121" s="73">
        <v>413</v>
      </c>
      <c r="I7121" s="70">
        <v>36.970944309927397</v>
      </c>
      <c r="J7121" s="74">
        <v>16668</v>
      </c>
      <c r="K7121" s="73">
        <v>418</v>
      </c>
      <c r="L7121" s="75">
        <v>39.875598086124398</v>
      </c>
    </row>
    <row r="7122" spans="2:12" x14ac:dyDescent="0.2">
      <c r="B7122" s="71" t="s">
        <v>5319</v>
      </c>
      <c r="C7122" s="72" t="s">
        <v>5318</v>
      </c>
      <c r="D7122" s="72" t="s">
        <v>2308</v>
      </c>
      <c r="E7122" s="72" t="s">
        <v>10118</v>
      </c>
      <c r="F7122" s="72" t="s">
        <v>9983</v>
      </c>
      <c r="G7122" s="116">
        <v>3858</v>
      </c>
      <c r="H7122" s="73">
        <v>122</v>
      </c>
      <c r="I7122" s="70">
        <v>31.622950819672099</v>
      </c>
      <c r="J7122" s="74">
        <v>4190</v>
      </c>
      <c r="K7122" s="73">
        <v>122</v>
      </c>
      <c r="L7122" s="75">
        <v>34.344262295081997</v>
      </c>
    </row>
    <row r="7123" spans="2:12" x14ac:dyDescent="0.2">
      <c r="B7123" s="71" t="s">
        <v>5319</v>
      </c>
      <c r="C7123" s="72" t="s">
        <v>5318</v>
      </c>
      <c r="D7123" s="72" t="s">
        <v>9324</v>
      </c>
      <c r="E7123" s="72" t="s">
        <v>10118</v>
      </c>
      <c r="F7123" s="72" t="s">
        <v>9990</v>
      </c>
      <c r="G7123" s="116">
        <v>0</v>
      </c>
      <c r="H7123" s="73">
        <v>117</v>
      </c>
      <c r="I7123" s="70">
        <v>0</v>
      </c>
      <c r="J7123" s="74">
        <v>0</v>
      </c>
      <c r="K7123" s="73">
        <v>119</v>
      </c>
      <c r="L7123" s="75">
        <v>0</v>
      </c>
    </row>
    <row r="7124" spans="2:12" x14ac:dyDescent="0.2">
      <c r="B7124" s="71" t="s">
        <v>5319</v>
      </c>
      <c r="C7124" s="72" t="s">
        <v>5318</v>
      </c>
      <c r="D7124" s="72" t="s">
        <v>2309</v>
      </c>
      <c r="E7124" s="72" t="s">
        <v>10118</v>
      </c>
      <c r="F7124" s="72" t="s">
        <v>9983</v>
      </c>
      <c r="G7124" s="116">
        <v>3350</v>
      </c>
      <c r="H7124" s="73">
        <v>1085</v>
      </c>
      <c r="I7124" s="70">
        <v>3.0875576036866401</v>
      </c>
      <c r="J7124" s="74">
        <v>3350</v>
      </c>
      <c r="K7124" s="73">
        <v>1094</v>
      </c>
      <c r="L7124" s="75">
        <v>3.0621572212065802</v>
      </c>
    </row>
    <row r="7125" spans="2:12" x14ac:dyDescent="0.2">
      <c r="B7125" s="71" t="s">
        <v>5319</v>
      </c>
      <c r="C7125" s="72" t="s">
        <v>5318</v>
      </c>
      <c r="D7125" s="72" t="s">
        <v>9325</v>
      </c>
      <c r="E7125" s="72" t="s">
        <v>10118</v>
      </c>
      <c r="F7125" s="72" t="s">
        <v>9990</v>
      </c>
      <c r="G7125" s="116">
        <v>0</v>
      </c>
      <c r="H7125" s="73">
        <v>63</v>
      </c>
      <c r="I7125" s="70">
        <v>0</v>
      </c>
      <c r="J7125" s="74">
        <v>0</v>
      </c>
      <c r="K7125" s="73">
        <v>64</v>
      </c>
      <c r="L7125" s="75">
        <v>0</v>
      </c>
    </row>
    <row r="7126" spans="2:12" x14ac:dyDescent="0.2">
      <c r="B7126" s="71" t="s">
        <v>5319</v>
      </c>
      <c r="C7126" s="72" t="s">
        <v>5318</v>
      </c>
      <c r="D7126" s="72" t="s">
        <v>9326</v>
      </c>
      <c r="E7126" s="72" t="s">
        <v>10118</v>
      </c>
      <c r="F7126" s="72" t="s">
        <v>9990</v>
      </c>
      <c r="G7126" s="116">
        <v>0</v>
      </c>
      <c r="H7126" s="73">
        <v>85</v>
      </c>
      <c r="I7126" s="70">
        <v>0</v>
      </c>
      <c r="J7126" s="74">
        <v>0</v>
      </c>
      <c r="K7126" s="73">
        <v>89</v>
      </c>
      <c r="L7126" s="75">
        <v>0</v>
      </c>
    </row>
    <row r="7127" spans="2:12" x14ac:dyDescent="0.2">
      <c r="B7127" s="71" t="s">
        <v>5319</v>
      </c>
      <c r="C7127" s="72" t="s">
        <v>5318</v>
      </c>
      <c r="D7127" s="72" t="s">
        <v>2310</v>
      </c>
      <c r="E7127" s="72" t="s">
        <v>10118</v>
      </c>
      <c r="F7127" s="72" t="s">
        <v>9983</v>
      </c>
      <c r="G7127" s="116">
        <v>11500</v>
      </c>
      <c r="H7127" s="73">
        <v>290</v>
      </c>
      <c r="I7127" s="70">
        <v>39.655172413793103</v>
      </c>
      <c r="J7127" s="74">
        <v>11850</v>
      </c>
      <c r="K7127" s="73">
        <v>294</v>
      </c>
      <c r="L7127" s="75">
        <v>40.3061224489796</v>
      </c>
    </row>
    <row r="7128" spans="2:12" x14ac:dyDescent="0.2">
      <c r="B7128" s="71" t="s">
        <v>5319</v>
      </c>
      <c r="C7128" s="72" t="s">
        <v>5318</v>
      </c>
      <c r="D7128" s="72" t="s">
        <v>9327</v>
      </c>
      <c r="E7128" s="72" t="s">
        <v>10118</v>
      </c>
      <c r="F7128" s="72" t="s">
        <v>9990</v>
      </c>
      <c r="G7128" s="116">
        <v>0</v>
      </c>
      <c r="H7128" s="73">
        <v>38</v>
      </c>
      <c r="I7128" s="70">
        <v>0</v>
      </c>
      <c r="J7128" s="74">
        <v>0</v>
      </c>
      <c r="K7128" s="73">
        <v>37</v>
      </c>
      <c r="L7128" s="75">
        <v>0</v>
      </c>
    </row>
    <row r="7129" spans="2:12" x14ac:dyDescent="0.2">
      <c r="B7129" s="71" t="s">
        <v>5319</v>
      </c>
      <c r="C7129" s="72" t="s">
        <v>5318</v>
      </c>
      <c r="D7129" s="72" t="s">
        <v>9328</v>
      </c>
      <c r="E7129" s="72" t="s">
        <v>10118</v>
      </c>
      <c r="F7129" s="72" t="s">
        <v>9990</v>
      </c>
      <c r="G7129" s="116">
        <v>0</v>
      </c>
      <c r="H7129" s="73">
        <v>67</v>
      </c>
      <c r="I7129" s="70">
        <v>0</v>
      </c>
      <c r="J7129" s="74">
        <v>0</v>
      </c>
      <c r="K7129" s="73">
        <v>173</v>
      </c>
      <c r="L7129" s="75">
        <v>0</v>
      </c>
    </row>
    <row r="7130" spans="2:12" x14ac:dyDescent="0.2">
      <c r="B7130" s="71" t="s">
        <v>5319</v>
      </c>
      <c r="C7130" s="72" t="s">
        <v>5318</v>
      </c>
      <c r="D7130" s="72" t="s">
        <v>2311</v>
      </c>
      <c r="E7130" s="72" t="s">
        <v>10118</v>
      </c>
      <c r="F7130" s="72" t="s">
        <v>9983</v>
      </c>
      <c r="G7130" s="116">
        <v>5649</v>
      </c>
      <c r="H7130" s="73">
        <v>297</v>
      </c>
      <c r="I7130" s="70">
        <v>19.020202020201999</v>
      </c>
      <c r="J7130" s="74">
        <v>5649</v>
      </c>
      <c r="K7130" s="73">
        <v>298</v>
      </c>
      <c r="L7130" s="75">
        <v>18.956375838926199</v>
      </c>
    </row>
    <row r="7131" spans="2:12" x14ac:dyDescent="0.2">
      <c r="B7131" s="71" t="s">
        <v>5319</v>
      </c>
      <c r="C7131" s="72" t="s">
        <v>5318</v>
      </c>
      <c r="D7131" s="72" t="s">
        <v>2312</v>
      </c>
      <c r="E7131" s="72" t="s">
        <v>10118</v>
      </c>
      <c r="F7131" s="72" t="s">
        <v>9983</v>
      </c>
      <c r="G7131" s="116">
        <v>12500</v>
      </c>
      <c r="H7131" s="73">
        <v>473</v>
      </c>
      <c r="I7131" s="70">
        <v>26.4270613107822</v>
      </c>
      <c r="J7131" s="74">
        <v>13000</v>
      </c>
      <c r="K7131" s="73">
        <v>474</v>
      </c>
      <c r="L7131" s="75">
        <v>27.426160337552702</v>
      </c>
    </row>
    <row r="7132" spans="2:12" x14ac:dyDescent="0.2">
      <c r="B7132" s="71" t="s">
        <v>5319</v>
      </c>
      <c r="C7132" s="72" t="s">
        <v>5318</v>
      </c>
      <c r="D7132" s="72" t="s">
        <v>6412</v>
      </c>
      <c r="E7132" s="72" t="s">
        <v>10118</v>
      </c>
      <c r="F7132" s="72" t="s">
        <v>9983</v>
      </c>
      <c r="G7132" s="116">
        <v>36608</v>
      </c>
      <c r="H7132" s="73">
        <v>858</v>
      </c>
      <c r="I7132" s="70">
        <v>42.6666666666667</v>
      </c>
      <c r="J7132" s="74">
        <v>36608</v>
      </c>
      <c r="K7132" s="73">
        <v>878</v>
      </c>
      <c r="L7132" s="75">
        <v>41.694760820045602</v>
      </c>
    </row>
    <row r="7133" spans="2:12" x14ac:dyDescent="0.2">
      <c r="B7133" s="71" t="s">
        <v>5319</v>
      </c>
      <c r="C7133" s="72" t="s">
        <v>5318</v>
      </c>
      <c r="D7133" s="72" t="s">
        <v>2313</v>
      </c>
      <c r="E7133" s="72" t="s">
        <v>10118</v>
      </c>
      <c r="F7133" s="72" t="s">
        <v>9983</v>
      </c>
      <c r="G7133" s="116">
        <v>45000</v>
      </c>
      <c r="H7133" s="73">
        <v>1522</v>
      </c>
      <c r="I7133" s="70">
        <v>29.566360052562398</v>
      </c>
      <c r="J7133" s="74">
        <v>47500</v>
      </c>
      <c r="K7133" s="73">
        <v>1615</v>
      </c>
      <c r="L7133" s="75">
        <v>29.411764705882401</v>
      </c>
    </row>
    <row r="7134" spans="2:12" x14ac:dyDescent="0.2">
      <c r="B7134" s="71" t="s">
        <v>5320</v>
      </c>
      <c r="C7134" s="72" t="s">
        <v>7971</v>
      </c>
      <c r="D7134" s="72" t="s">
        <v>2314</v>
      </c>
      <c r="E7134" s="72" t="s">
        <v>10120</v>
      </c>
      <c r="F7134" s="72" t="s">
        <v>9983</v>
      </c>
      <c r="G7134" s="116">
        <v>4840</v>
      </c>
      <c r="H7134" s="73">
        <v>155</v>
      </c>
      <c r="I7134" s="70">
        <v>31.2258064516129</v>
      </c>
      <c r="J7134" s="74">
        <v>4840</v>
      </c>
      <c r="K7134" s="73">
        <v>154</v>
      </c>
      <c r="L7134" s="75">
        <v>31.428571428571399</v>
      </c>
    </row>
    <row r="7135" spans="2:12" x14ac:dyDescent="0.2">
      <c r="B7135" s="71" t="s">
        <v>5320</v>
      </c>
      <c r="C7135" s="72" t="s">
        <v>7971</v>
      </c>
      <c r="D7135" s="72" t="s">
        <v>2315</v>
      </c>
      <c r="E7135" s="72" t="s">
        <v>10120</v>
      </c>
      <c r="F7135" s="72" t="s">
        <v>9983</v>
      </c>
      <c r="G7135" s="116">
        <v>135000</v>
      </c>
      <c r="H7135" s="73">
        <v>2013</v>
      </c>
      <c r="I7135" s="70">
        <v>67.064083457526095</v>
      </c>
      <c r="J7135" s="74">
        <v>134153</v>
      </c>
      <c r="K7135" s="73">
        <v>2017</v>
      </c>
      <c r="L7135" s="75">
        <v>66.511155180961794</v>
      </c>
    </row>
    <row r="7136" spans="2:12" x14ac:dyDescent="0.2">
      <c r="B7136" s="71" t="s">
        <v>5320</v>
      </c>
      <c r="C7136" s="72" t="s">
        <v>7971</v>
      </c>
      <c r="D7136" s="72" t="s">
        <v>2316</v>
      </c>
      <c r="E7136" s="72" t="s">
        <v>10120</v>
      </c>
      <c r="F7136" s="72" t="s">
        <v>9983</v>
      </c>
      <c r="G7136" s="116">
        <v>55306</v>
      </c>
      <c r="H7136" s="73">
        <v>1269</v>
      </c>
      <c r="I7136" s="70">
        <v>43.582348305752603</v>
      </c>
      <c r="J7136" s="74">
        <v>52237</v>
      </c>
      <c r="K7136" s="73">
        <v>1270</v>
      </c>
      <c r="L7136" s="75">
        <v>41.131496062992099</v>
      </c>
    </row>
    <row r="7137" spans="2:12" x14ac:dyDescent="0.2">
      <c r="B7137" s="71" t="s">
        <v>5320</v>
      </c>
      <c r="C7137" s="72" t="s">
        <v>7971</v>
      </c>
      <c r="D7137" s="72" t="s">
        <v>2317</v>
      </c>
      <c r="E7137" s="72" t="s">
        <v>10120</v>
      </c>
      <c r="F7137" s="72" t="s">
        <v>9983</v>
      </c>
      <c r="G7137" s="116">
        <v>4070</v>
      </c>
      <c r="H7137" s="73">
        <v>220</v>
      </c>
      <c r="I7137" s="70">
        <v>18.5</v>
      </c>
      <c r="J7137" s="74">
        <v>4170</v>
      </c>
      <c r="K7137" s="73">
        <v>221</v>
      </c>
      <c r="L7137" s="75">
        <v>18.868778280543001</v>
      </c>
    </row>
    <row r="7138" spans="2:12" x14ac:dyDescent="0.2">
      <c r="B7138" s="71" t="s">
        <v>5320</v>
      </c>
      <c r="C7138" s="72" t="s">
        <v>7971</v>
      </c>
      <c r="D7138" s="72" t="s">
        <v>2318</v>
      </c>
      <c r="E7138" s="72" t="s">
        <v>10120</v>
      </c>
      <c r="F7138" s="72" t="s">
        <v>9983</v>
      </c>
      <c r="G7138" s="116">
        <v>88600</v>
      </c>
      <c r="H7138" s="73">
        <v>3104</v>
      </c>
      <c r="I7138" s="70">
        <v>28.543814432989699</v>
      </c>
      <c r="J7138" s="74">
        <v>89500</v>
      </c>
      <c r="K7138" s="73">
        <v>3090</v>
      </c>
      <c r="L7138" s="75">
        <v>28.964401294498401</v>
      </c>
    </row>
    <row r="7139" spans="2:12" x14ac:dyDescent="0.2">
      <c r="B7139" s="71" t="s">
        <v>5320</v>
      </c>
      <c r="C7139" s="72" t="s">
        <v>7971</v>
      </c>
      <c r="D7139" s="72" t="s">
        <v>2320</v>
      </c>
      <c r="E7139" s="72" t="s">
        <v>10120</v>
      </c>
      <c r="F7139" s="72" t="s">
        <v>9983</v>
      </c>
      <c r="G7139" s="116">
        <v>764877</v>
      </c>
      <c r="H7139" s="73">
        <v>6739</v>
      </c>
      <c r="I7139" s="70">
        <v>113.50007419498399</v>
      </c>
      <c r="J7139" s="74">
        <v>773389</v>
      </c>
      <c r="K7139" s="73">
        <v>6814</v>
      </c>
      <c r="L7139" s="75">
        <v>113.5</v>
      </c>
    </row>
    <row r="7140" spans="2:12" x14ac:dyDescent="0.2">
      <c r="B7140" s="71" t="s">
        <v>5320</v>
      </c>
      <c r="C7140" s="72" t="s">
        <v>7971</v>
      </c>
      <c r="D7140" s="72" t="s">
        <v>2321</v>
      </c>
      <c r="E7140" s="72" t="s">
        <v>10120</v>
      </c>
      <c r="F7140" s="72" t="s">
        <v>9983</v>
      </c>
      <c r="G7140" s="116">
        <v>37000</v>
      </c>
      <c r="H7140" s="73">
        <v>889</v>
      </c>
      <c r="I7140" s="70">
        <v>41.619797525309302</v>
      </c>
      <c r="J7140" s="74">
        <v>45000</v>
      </c>
      <c r="K7140" s="73">
        <v>891</v>
      </c>
      <c r="L7140" s="75">
        <v>50.505050505050498</v>
      </c>
    </row>
    <row r="7141" spans="2:12" x14ac:dyDescent="0.2">
      <c r="B7141" s="71" t="s">
        <v>5320</v>
      </c>
      <c r="C7141" s="72" t="s">
        <v>7971</v>
      </c>
      <c r="D7141" s="72" t="s">
        <v>2322</v>
      </c>
      <c r="E7141" s="72" t="s">
        <v>10120</v>
      </c>
      <c r="F7141" s="72" t="s">
        <v>9983</v>
      </c>
      <c r="G7141" s="116">
        <v>3500</v>
      </c>
      <c r="H7141" s="73">
        <v>121</v>
      </c>
      <c r="I7141" s="70">
        <v>28.925619834710702</v>
      </c>
      <c r="J7141" s="74">
        <v>3581</v>
      </c>
      <c r="K7141" s="73">
        <v>121</v>
      </c>
      <c r="L7141" s="75">
        <v>29.595041322314</v>
      </c>
    </row>
    <row r="7142" spans="2:12" x14ac:dyDescent="0.2">
      <c r="B7142" s="71" t="s">
        <v>5320</v>
      </c>
      <c r="C7142" s="72" t="s">
        <v>7971</v>
      </c>
      <c r="D7142" s="72" t="s">
        <v>2323</v>
      </c>
      <c r="E7142" s="72" t="s">
        <v>10120</v>
      </c>
      <c r="F7142" s="72" t="s">
        <v>9983</v>
      </c>
      <c r="G7142" s="116">
        <v>12000</v>
      </c>
      <c r="H7142" s="73">
        <v>283</v>
      </c>
      <c r="I7142" s="70">
        <v>42.402826855123699</v>
      </c>
      <c r="J7142" s="74">
        <v>12000</v>
      </c>
      <c r="K7142" s="73">
        <v>283</v>
      </c>
      <c r="L7142" s="75">
        <v>42.402826855123699</v>
      </c>
    </row>
    <row r="7143" spans="2:12" x14ac:dyDescent="0.2">
      <c r="B7143" s="71" t="s">
        <v>5320</v>
      </c>
      <c r="C7143" s="72" t="s">
        <v>7971</v>
      </c>
      <c r="D7143" s="72" t="s">
        <v>2324</v>
      </c>
      <c r="E7143" s="72" t="s">
        <v>10120</v>
      </c>
      <c r="F7143" s="72" t="s">
        <v>9983</v>
      </c>
      <c r="G7143" s="116">
        <v>172795</v>
      </c>
      <c r="H7143" s="73">
        <v>2191</v>
      </c>
      <c r="I7143" s="70">
        <v>78.8658146964856</v>
      </c>
      <c r="J7143" s="74">
        <v>183765</v>
      </c>
      <c r="K7143" s="73">
        <v>2309</v>
      </c>
      <c r="L7143" s="75">
        <v>79.586401039411001</v>
      </c>
    </row>
    <row r="7144" spans="2:12" x14ac:dyDescent="0.2">
      <c r="B7144" s="71" t="s">
        <v>5320</v>
      </c>
      <c r="C7144" s="72" t="s">
        <v>7971</v>
      </c>
      <c r="D7144" s="72" t="s">
        <v>2325</v>
      </c>
      <c r="E7144" s="72" t="s">
        <v>10120</v>
      </c>
      <c r="F7144" s="72" t="s">
        <v>9983</v>
      </c>
      <c r="G7144" s="116">
        <v>87000</v>
      </c>
      <c r="H7144" s="73">
        <v>4425</v>
      </c>
      <c r="I7144" s="70">
        <v>19.661016949152501</v>
      </c>
      <c r="J7144" s="74">
        <v>87000</v>
      </c>
      <c r="K7144" s="73">
        <v>4441</v>
      </c>
      <c r="L7144" s="75">
        <v>19.590182391353299</v>
      </c>
    </row>
    <row r="7145" spans="2:12" x14ac:dyDescent="0.2">
      <c r="B7145" s="71" t="s">
        <v>5320</v>
      </c>
      <c r="C7145" s="72" t="s">
        <v>7971</v>
      </c>
      <c r="D7145" s="72" t="s">
        <v>1649</v>
      </c>
      <c r="E7145" s="72" t="s">
        <v>10120</v>
      </c>
      <c r="F7145" s="72" t="s">
        <v>9983</v>
      </c>
      <c r="G7145" s="116">
        <v>5000</v>
      </c>
      <c r="H7145" s="73">
        <v>144</v>
      </c>
      <c r="I7145" s="70">
        <v>34.7222222222222</v>
      </c>
      <c r="J7145" s="74">
        <v>5000</v>
      </c>
      <c r="K7145" s="73">
        <v>147</v>
      </c>
      <c r="L7145" s="75">
        <v>34.013605442176903</v>
      </c>
    </row>
    <row r="7146" spans="2:12" x14ac:dyDescent="0.2">
      <c r="B7146" s="71" t="s">
        <v>5320</v>
      </c>
      <c r="C7146" s="72" t="s">
        <v>7971</v>
      </c>
      <c r="D7146" s="72" t="s">
        <v>1650</v>
      </c>
      <c r="E7146" s="72" t="s">
        <v>10120</v>
      </c>
      <c r="F7146" s="72" t="s">
        <v>9983</v>
      </c>
      <c r="G7146" s="116">
        <v>6000</v>
      </c>
      <c r="H7146" s="73">
        <v>141</v>
      </c>
      <c r="I7146" s="70">
        <v>42.553191489361701</v>
      </c>
      <c r="J7146" s="74">
        <v>6745</v>
      </c>
      <c r="K7146" s="73">
        <v>142</v>
      </c>
      <c r="L7146" s="75">
        <v>47.5</v>
      </c>
    </row>
    <row r="7147" spans="2:12" x14ac:dyDescent="0.2">
      <c r="B7147" s="71" t="s">
        <v>5320</v>
      </c>
      <c r="C7147" s="72" t="s">
        <v>7971</v>
      </c>
      <c r="D7147" s="72" t="s">
        <v>9942</v>
      </c>
      <c r="E7147" s="72" t="s">
        <v>10120</v>
      </c>
      <c r="F7147" s="72" t="s">
        <v>9983</v>
      </c>
      <c r="G7147" s="116">
        <v>0</v>
      </c>
      <c r="H7147" s="73">
        <v>0</v>
      </c>
      <c r="I7147" s="70">
        <v>0</v>
      </c>
      <c r="J7147" s="74">
        <v>196971</v>
      </c>
      <c r="K7147" s="73">
        <v>4998</v>
      </c>
      <c r="L7147" s="75">
        <v>39.409963985594203</v>
      </c>
    </row>
    <row r="7148" spans="2:12" x14ac:dyDescent="0.2">
      <c r="B7148" s="71" t="s">
        <v>5320</v>
      </c>
      <c r="C7148" s="72" t="s">
        <v>7971</v>
      </c>
      <c r="D7148" s="72" t="s">
        <v>1651</v>
      </c>
      <c r="E7148" s="72" t="s">
        <v>10120</v>
      </c>
      <c r="F7148" s="72" t="s">
        <v>9983</v>
      </c>
      <c r="G7148" s="116">
        <v>6150</v>
      </c>
      <c r="H7148" s="73">
        <v>225</v>
      </c>
      <c r="I7148" s="70">
        <v>27.3333333333333</v>
      </c>
      <c r="J7148" s="74">
        <v>6150</v>
      </c>
      <c r="K7148" s="73">
        <v>227</v>
      </c>
      <c r="L7148" s="75">
        <v>27.092511013215901</v>
      </c>
    </row>
    <row r="7149" spans="2:12" x14ac:dyDescent="0.2">
      <c r="B7149" s="71" t="s">
        <v>5320</v>
      </c>
      <c r="C7149" s="72" t="s">
        <v>7971</v>
      </c>
      <c r="D7149" s="72" t="s">
        <v>1652</v>
      </c>
      <c r="E7149" s="72" t="s">
        <v>10120</v>
      </c>
      <c r="F7149" s="72" t="s">
        <v>9983</v>
      </c>
      <c r="G7149" s="116">
        <v>533562</v>
      </c>
      <c r="H7149" s="73">
        <v>2923</v>
      </c>
      <c r="I7149" s="70">
        <v>182.53917208347599</v>
      </c>
      <c r="J7149" s="74">
        <v>561655</v>
      </c>
      <c r="K7149" s="73">
        <v>2936</v>
      </c>
      <c r="L7149" s="75">
        <v>191.29938692098099</v>
      </c>
    </row>
    <row r="7150" spans="2:12" x14ac:dyDescent="0.2">
      <c r="B7150" s="71" t="s">
        <v>5320</v>
      </c>
      <c r="C7150" s="72" t="s">
        <v>7971</v>
      </c>
      <c r="D7150" s="72" t="s">
        <v>1653</v>
      </c>
      <c r="E7150" s="72" t="s">
        <v>10120</v>
      </c>
      <c r="F7150" s="72" t="s">
        <v>9983</v>
      </c>
      <c r="G7150" s="116">
        <v>183552</v>
      </c>
      <c r="H7150" s="73">
        <v>2446</v>
      </c>
      <c r="I7150" s="70">
        <v>75.041700735895304</v>
      </c>
      <c r="J7150" s="74">
        <v>194565</v>
      </c>
      <c r="K7150" s="73">
        <v>2466</v>
      </c>
      <c r="L7150" s="75">
        <v>78.899026763990307</v>
      </c>
    </row>
    <row r="7151" spans="2:12" x14ac:dyDescent="0.2">
      <c r="B7151" s="71" t="s">
        <v>5320</v>
      </c>
      <c r="C7151" s="72" t="s">
        <v>7971</v>
      </c>
      <c r="D7151" s="72" t="s">
        <v>7384</v>
      </c>
      <c r="E7151" s="72" t="s">
        <v>10120</v>
      </c>
      <c r="F7151" s="72" t="s">
        <v>9983</v>
      </c>
      <c r="G7151" s="116">
        <v>1898</v>
      </c>
      <c r="H7151" s="73">
        <v>102</v>
      </c>
      <c r="I7151" s="70">
        <v>18.6078431372549</v>
      </c>
      <c r="J7151" s="74">
        <v>1976</v>
      </c>
      <c r="K7151" s="73">
        <v>104</v>
      </c>
      <c r="L7151" s="75">
        <v>19</v>
      </c>
    </row>
    <row r="7152" spans="2:12" x14ac:dyDescent="0.2">
      <c r="B7152" s="71" t="s">
        <v>5320</v>
      </c>
      <c r="C7152" s="72" t="s">
        <v>7971</v>
      </c>
      <c r="D7152" s="72" t="s">
        <v>1654</v>
      </c>
      <c r="E7152" s="72" t="s">
        <v>10120</v>
      </c>
      <c r="F7152" s="72" t="s">
        <v>9983</v>
      </c>
      <c r="G7152" s="116">
        <v>50478</v>
      </c>
      <c r="H7152" s="73">
        <v>1952</v>
      </c>
      <c r="I7152" s="70">
        <v>25.859631147540998</v>
      </c>
      <c r="J7152" s="74">
        <v>49246</v>
      </c>
      <c r="K7152" s="73">
        <v>1957</v>
      </c>
      <c r="L7152" s="75">
        <v>25.164026571282601</v>
      </c>
    </row>
    <row r="7153" spans="2:12" x14ac:dyDescent="0.2">
      <c r="B7153" s="71" t="s">
        <v>5320</v>
      </c>
      <c r="C7153" s="72" t="s">
        <v>7971</v>
      </c>
      <c r="D7153" s="72" t="s">
        <v>1655</v>
      </c>
      <c r="E7153" s="72" t="s">
        <v>10120</v>
      </c>
      <c r="F7153" s="72" t="s">
        <v>9983</v>
      </c>
      <c r="G7153" s="116">
        <v>42207</v>
      </c>
      <c r="H7153" s="73">
        <v>2249</v>
      </c>
      <c r="I7153" s="70">
        <v>18.7670075589151</v>
      </c>
      <c r="J7153" s="74">
        <v>30000</v>
      </c>
      <c r="K7153" s="73">
        <v>2185</v>
      </c>
      <c r="L7153" s="75">
        <v>13.7299771167048</v>
      </c>
    </row>
    <row r="7154" spans="2:12" x14ac:dyDescent="0.2">
      <c r="B7154" s="71" t="s">
        <v>5320</v>
      </c>
      <c r="C7154" s="72" t="s">
        <v>7971</v>
      </c>
      <c r="D7154" s="72" t="s">
        <v>1656</v>
      </c>
      <c r="E7154" s="72" t="s">
        <v>10120</v>
      </c>
      <c r="F7154" s="72" t="s">
        <v>9983</v>
      </c>
      <c r="G7154" s="116">
        <v>13260</v>
      </c>
      <c r="H7154" s="73">
        <v>502</v>
      </c>
      <c r="I7154" s="70">
        <v>26.4143426294821</v>
      </c>
      <c r="J7154" s="74">
        <v>14608</v>
      </c>
      <c r="K7154" s="73">
        <v>509</v>
      </c>
      <c r="L7154" s="75">
        <v>28.699410609037301</v>
      </c>
    </row>
    <row r="7155" spans="2:12" x14ac:dyDescent="0.2">
      <c r="B7155" s="71" t="s">
        <v>5320</v>
      </c>
      <c r="C7155" s="72" t="s">
        <v>7971</v>
      </c>
      <c r="D7155" s="72" t="s">
        <v>1657</v>
      </c>
      <c r="E7155" s="72" t="s">
        <v>10120</v>
      </c>
      <c r="F7155" s="72" t="s">
        <v>9983</v>
      </c>
      <c r="G7155" s="116">
        <v>850</v>
      </c>
      <c r="H7155" s="73">
        <v>50</v>
      </c>
      <c r="I7155" s="70">
        <v>17</v>
      </c>
      <c r="J7155" s="74">
        <v>850</v>
      </c>
      <c r="K7155" s="73">
        <v>53</v>
      </c>
      <c r="L7155" s="75">
        <v>16.037735849056599</v>
      </c>
    </row>
    <row r="7156" spans="2:12" x14ac:dyDescent="0.2">
      <c r="B7156" s="71" t="s">
        <v>5320</v>
      </c>
      <c r="C7156" s="72" t="s">
        <v>7971</v>
      </c>
      <c r="D7156" s="72" t="s">
        <v>1215</v>
      </c>
      <c r="E7156" s="72" t="s">
        <v>10120</v>
      </c>
      <c r="F7156" s="72" t="s">
        <v>9983</v>
      </c>
      <c r="G7156" s="116">
        <v>4750</v>
      </c>
      <c r="H7156" s="73">
        <v>176</v>
      </c>
      <c r="I7156" s="70">
        <v>26.988636363636399</v>
      </c>
      <c r="J7156" s="74">
        <v>4687</v>
      </c>
      <c r="K7156" s="73">
        <v>173</v>
      </c>
      <c r="L7156" s="75">
        <v>27.092485549132899</v>
      </c>
    </row>
    <row r="7157" spans="2:12" x14ac:dyDescent="0.2">
      <c r="B7157" s="71" t="s">
        <v>5320</v>
      </c>
      <c r="C7157" s="72" t="s">
        <v>7971</v>
      </c>
      <c r="D7157" s="72" t="s">
        <v>1658</v>
      </c>
      <c r="E7157" s="72" t="s">
        <v>10120</v>
      </c>
      <c r="F7157" s="72" t="s">
        <v>9983</v>
      </c>
      <c r="G7157" s="116">
        <v>24000</v>
      </c>
      <c r="H7157" s="73">
        <v>528</v>
      </c>
      <c r="I7157" s="70">
        <v>45.454545454545503</v>
      </c>
      <c r="J7157" s="74">
        <v>25716</v>
      </c>
      <c r="K7157" s="73">
        <v>518</v>
      </c>
      <c r="L7157" s="75">
        <v>49.644787644787598</v>
      </c>
    </row>
    <row r="7158" spans="2:12" x14ac:dyDescent="0.2">
      <c r="B7158" s="71" t="s">
        <v>5320</v>
      </c>
      <c r="C7158" s="72" t="s">
        <v>7971</v>
      </c>
      <c r="D7158" s="72" t="s">
        <v>1659</v>
      </c>
      <c r="E7158" s="72" t="s">
        <v>10120</v>
      </c>
      <c r="F7158" s="72" t="s">
        <v>9983</v>
      </c>
      <c r="G7158" s="116">
        <v>516</v>
      </c>
      <c r="H7158" s="73">
        <v>52</v>
      </c>
      <c r="I7158" s="70">
        <v>9.9230769230769198</v>
      </c>
      <c r="J7158" s="74">
        <v>516</v>
      </c>
      <c r="K7158" s="73">
        <v>53</v>
      </c>
      <c r="L7158" s="75">
        <v>9.7358490566037705</v>
      </c>
    </row>
    <row r="7159" spans="2:12" x14ac:dyDescent="0.2">
      <c r="B7159" s="71" t="s">
        <v>5320</v>
      </c>
      <c r="C7159" s="72" t="s">
        <v>7971</v>
      </c>
      <c r="D7159" s="72" t="s">
        <v>1660</v>
      </c>
      <c r="E7159" s="72" t="s">
        <v>10120</v>
      </c>
      <c r="F7159" s="72" t="s">
        <v>9983</v>
      </c>
      <c r="G7159" s="116">
        <v>56560</v>
      </c>
      <c r="H7159" s="73">
        <v>689</v>
      </c>
      <c r="I7159" s="70">
        <v>82.089985486211901</v>
      </c>
      <c r="J7159" s="74">
        <v>56723</v>
      </c>
      <c r="K7159" s="73">
        <v>691</v>
      </c>
      <c r="L7159" s="75">
        <v>82.088277858176596</v>
      </c>
    </row>
    <row r="7160" spans="2:12" x14ac:dyDescent="0.2">
      <c r="B7160" s="71" t="s">
        <v>5320</v>
      </c>
      <c r="C7160" s="72" t="s">
        <v>7971</v>
      </c>
      <c r="D7160" s="72" t="s">
        <v>1661</v>
      </c>
      <c r="E7160" s="72" t="s">
        <v>10120</v>
      </c>
      <c r="F7160" s="72" t="s">
        <v>9983</v>
      </c>
      <c r="G7160" s="116">
        <v>12000</v>
      </c>
      <c r="H7160" s="73">
        <v>349</v>
      </c>
      <c r="I7160" s="70">
        <v>34.383954154727803</v>
      </c>
      <c r="J7160" s="74">
        <v>12000</v>
      </c>
      <c r="K7160" s="73">
        <v>352</v>
      </c>
      <c r="L7160" s="75">
        <v>34.090909090909101</v>
      </c>
    </row>
    <row r="7161" spans="2:12" x14ac:dyDescent="0.2">
      <c r="B7161" s="71" t="s">
        <v>5320</v>
      </c>
      <c r="C7161" s="72" t="s">
        <v>7971</v>
      </c>
      <c r="D7161" s="72" t="s">
        <v>1662</v>
      </c>
      <c r="E7161" s="72" t="s">
        <v>10120</v>
      </c>
      <c r="F7161" s="72" t="s">
        <v>9983</v>
      </c>
      <c r="G7161" s="116">
        <v>108250</v>
      </c>
      <c r="H7161" s="73">
        <v>4704</v>
      </c>
      <c r="I7161" s="70">
        <v>23.012329931972801</v>
      </c>
      <c r="J7161" s="74">
        <v>108250</v>
      </c>
      <c r="K7161" s="73">
        <v>4729</v>
      </c>
      <c r="L7161" s="75">
        <v>22.890674561217999</v>
      </c>
    </row>
    <row r="7162" spans="2:12" x14ac:dyDescent="0.2">
      <c r="B7162" s="71" t="s">
        <v>5320</v>
      </c>
      <c r="C7162" s="72" t="s">
        <v>7971</v>
      </c>
      <c r="D7162" s="72" t="s">
        <v>1663</v>
      </c>
      <c r="E7162" s="72" t="s">
        <v>10120</v>
      </c>
      <c r="F7162" s="72" t="s">
        <v>9983</v>
      </c>
      <c r="G7162" s="116">
        <v>36000</v>
      </c>
      <c r="H7162" s="73">
        <v>861</v>
      </c>
      <c r="I7162" s="70">
        <v>41.811846689895503</v>
      </c>
      <c r="J7162" s="74">
        <v>36000</v>
      </c>
      <c r="K7162" s="73">
        <v>866</v>
      </c>
      <c r="L7162" s="75">
        <v>41.5704387990762</v>
      </c>
    </row>
    <row r="7163" spans="2:12" x14ac:dyDescent="0.2">
      <c r="B7163" s="71" t="s">
        <v>5320</v>
      </c>
      <c r="C7163" s="72" t="s">
        <v>7971</v>
      </c>
      <c r="D7163" s="72" t="s">
        <v>1664</v>
      </c>
      <c r="E7163" s="72" t="s">
        <v>10120</v>
      </c>
      <c r="F7163" s="72" t="s">
        <v>9983</v>
      </c>
      <c r="G7163" s="116">
        <v>540727</v>
      </c>
      <c r="H7163" s="73">
        <v>3180</v>
      </c>
      <c r="I7163" s="70">
        <v>170.03993710691799</v>
      </c>
      <c r="J7163" s="74">
        <v>464677</v>
      </c>
      <c r="K7163" s="73">
        <v>2732</v>
      </c>
      <c r="L7163" s="75">
        <v>170.086749633968</v>
      </c>
    </row>
    <row r="7164" spans="2:12" x14ac:dyDescent="0.2">
      <c r="B7164" s="71" t="s">
        <v>5320</v>
      </c>
      <c r="C7164" s="72" t="s">
        <v>7971</v>
      </c>
      <c r="D7164" s="72" t="s">
        <v>1665</v>
      </c>
      <c r="E7164" s="72" t="s">
        <v>10120</v>
      </c>
      <c r="F7164" s="72" t="s">
        <v>9983</v>
      </c>
      <c r="G7164" s="116">
        <v>56000</v>
      </c>
      <c r="H7164" s="73">
        <v>1114</v>
      </c>
      <c r="I7164" s="70">
        <v>50.269299820466799</v>
      </c>
      <c r="J7164" s="74">
        <v>57400</v>
      </c>
      <c r="K7164" s="73">
        <v>1135</v>
      </c>
      <c r="L7164" s="75">
        <v>50.5726872246696</v>
      </c>
    </row>
    <row r="7165" spans="2:12" x14ac:dyDescent="0.2">
      <c r="B7165" s="71" t="s">
        <v>5320</v>
      </c>
      <c r="C7165" s="72" t="s">
        <v>7971</v>
      </c>
      <c r="D7165" s="72" t="s">
        <v>1666</v>
      </c>
      <c r="E7165" s="72" t="s">
        <v>10120</v>
      </c>
      <c r="F7165" s="72" t="s">
        <v>9983</v>
      </c>
      <c r="G7165" s="116">
        <v>62103</v>
      </c>
      <c r="H7165" s="73">
        <v>886</v>
      </c>
      <c r="I7165" s="70">
        <v>70.093679458239293</v>
      </c>
      <c r="J7165" s="74">
        <v>63655</v>
      </c>
      <c r="K7165" s="73">
        <v>878</v>
      </c>
      <c r="L7165" s="75">
        <v>72.5</v>
      </c>
    </row>
    <row r="7166" spans="2:12" x14ac:dyDescent="0.2">
      <c r="B7166" s="71" t="s">
        <v>5320</v>
      </c>
      <c r="C7166" s="72" t="s">
        <v>7971</v>
      </c>
      <c r="D7166" s="72" t="s">
        <v>1667</v>
      </c>
      <c r="E7166" s="72" t="s">
        <v>10120</v>
      </c>
      <c r="F7166" s="72" t="s">
        <v>9983</v>
      </c>
      <c r="G7166" s="116">
        <v>12418</v>
      </c>
      <c r="H7166" s="73">
        <v>268</v>
      </c>
      <c r="I7166" s="70">
        <v>46.335820895522403</v>
      </c>
      <c r="J7166" s="74">
        <v>13287</v>
      </c>
      <c r="K7166" s="73">
        <v>276</v>
      </c>
      <c r="L7166" s="75">
        <v>48.1413043478261</v>
      </c>
    </row>
    <row r="7167" spans="2:12" x14ac:dyDescent="0.2">
      <c r="B7167" s="71" t="s">
        <v>5320</v>
      </c>
      <c r="C7167" s="72" t="s">
        <v>7971</v>
      </c>
      <c r="D7167" s="72" t="s">
        <v>1668</v>
      </c>
      <c r="E7167" s="72" t="s">
        <v>10120</v>
      </c>
      <c r="F7167" s="72" t="s">
        <v>9983</v>
      </c>
      <c r="G7167" s="116">
        <v>1250</v>
      </c>
      <c r="H7167" s="73">
        <v>81</v>
      </c>
      <c r="I7167" s="70">
        <v>15.4320987654321</v>
      </c>
      <c r="J7167" s="74">
        <v>1250</v>
      </c>
      <c r="K7167" s="73">
        <v>81</v>
      </c>
      <c r="L7167" s="75">
        <v>15.4320987654321</v>
      </c>
    </row>
    <row r="7168" spans="2:12" x14ac:dyDescent="0.2">
      <c r="B7168" s="71" t="s">
        <v>5320</v>
      </c>
      <c r="C7168" s="72" t="s">
        <v>7971</v>
      </c>
      <c r="D7168" s="72" t="s">
        <v>1669</v>
      </c>
      <c r="E7168" s="72" t="s">
        <v>10120</v>
      </c>
      <c r="F7168" s="72" t="s">
        <v>9983</v>
      </c>
      <c r="G7168" s="116">
        <v>26000</v>
      </c>
      <c r="H7168" s="73">
        <v>1530</v>
      </c>
      <c r="I7168" s="70">
        <v>16.993464052287599</v>
      </c>
      <c r="J7168" s="74">
        <v>26000</v>
      </c>
      <c r="K7168" s="73">
        <v>1550</v>
      </c>
      <c r="L7168" s="75">
        <v>16.7741935483871</v>
      </c>
    </row>
    <row r="7169" spans="2:12" x14ac:dyDescent="0.2">
      <c r="B7169" s="71" t="s">
        <v>5320</v>
      </c>
      <c r="C7169" s="72" t="s">
        <v>7971</v>
      </c>
      <c r="D7169" s="72" t="s">
        <v>1670</v>
      </c>
      <c r="E7169" s="72" t="s">
        <v>10120</v>
      </c>
      <c r="F7169" s="72" t="s">
        <v>9983</v>
      </c>
      <c r="G7169" s="116">
        <v>169953</v>
      </c>
      <c r="H7169" s="73">
        <v>1889</v>
      </c>
      <c r="I7169" s="70">
        <v>89.969825304393893</v>
      </c>
      <c r="J7169" s="74">
        <v>176994</v>
      </c>
      <c r="K7169" s="73">
        <v>1905</v>
      </c>
      <c r="L7169" s="75">
        <v>92.910236220472399</v>
      </c>
    </row>
    <row r="7170" spans="2:12" x14ac:dyDescent="0.2">
      <c r="B7170" s="71" t="s">
        <v>5320</v>
      </c>
      <c r="C7170" s="72" t="s">
        <v>7971</v>
      </c>
      <c r="D7170" s="72" t="s">
        <v>1671</v>
      </c>
      <c r="E7170" s="72" t="s">
        <v>10120</v>
      </c>
      <c r="F7170" s="72" t="s">
        <v>9983</v>
      </c>
      <c r="G7170" s="116">
        <v>307946</v>
      </c>
      <c r="H7170" s="73">
        <v>4791</v>
      </c>
      <c r="I7170" s="70">
        <v>64.275934042997307</v>
      </c>
      <c r="J7170" s="74">
        <v>317384</v>
      </c>
      <c r="K7170" s="73">
        <v>4849</v>
      </c>
      <c r="L7170" s="75">
        <v>65.453495566096095</v>
      </c>
    </row>
    <row r="7171" spans="2:12" x14ac:dyDescent="0.2">
      <c r="B7171" s="71" t="s">
        <v>5320</v>
      </c>
      <c r="C7171" s="72" t="s">
        <v>7971</v>
      </c>
      <c r="D7171" s="72" t="s">
        <v>9943</v>
      </c>
      <c r="E7171" s="72" t="s">
        <v>10120</v>
      </c>
      <c r="F7171" s="72" t="s">
        <v>9983</v>
      </c>
      <c r="G7171" s="116">
        <v>0</v>
      </c>
      <c r="H7171" s="73">
        <v>0</v>
      </c>
      <c r="I7171" s="70">
        <v>0</v>
      </c>
      <c r="J7171" s="74">
        <v>74665</v>
      </c>
      <c r="K7171" s="73">
        <v>685</v>
      </c>
      <c r="L7171" s="75">
        <v>109</v>
      </c>
    </row>
    <row r="7172" spans="2:12" x14ac:dyDescent="0.2">
      <c r="B7172" s="71" t="s">
        <v>5320</v>
      </c>
      <c r="C7172" s="72" t="s">
        <v>7971</v>
      </c>
      <c r="D7172" s="72" t="s">
        <v>7390</v>
      </c>
      <c r="E7172" s="72" t="s">
        <v>10120</v>
      </c>
      <c r="F7172" s="72" t="s">
        <v>9983</v>
      </c>
      <c r="G7172" s="116">
        <v>457442</v>
      </c>
      <c r="H7172" s="73">
        <v>4218</v>
      </c>
      <c r="I7172" s="70">
        <v>108.449976292082</v>
      </c>
      <c r="J7172" s="74">
        <v>456543</v>
      </c>
      <c r="K7172" s="73">
        <v>4308</v>
      </c>
      <c r="L7172" s="75">
        <v>105.97562674094701</v>
      </c>
    </row>
    <row r="7173" spans="2:12" x14ac:dyDescent="0.2">
      <c r="B7173" s="71" t="s">
        <v>5320</v>
      </c>
      <c r="C7173" s="72" t="s">
        <v>7971</v>
      </c>
      <c r="D7173" s="72" t="s">
        <v>1672</v>
      </c>
      <c r="E7173" s="72" t="s">
        <v>10120</v>
      </c>
      <c r="F7173" s="72" t="s">
        <v>9983</v>
      </c>
      <c r="G7173" s="116">
        <v>3906</v>
      </c>
      <c r="H7173" s="73">
        <v>166</v>
      </c>
      <c r="I7173" s="70">
        <v>23.5301204819277</v>
      </c>
      <c r="J7173" s="74">
        <v>3996</v>
      </c>
      <c r="K7173" s="73">
        <v>168</v>
      </c>
      <c r="L7173" s="75">
        <v>23.785714285714299</v>
      </c>
    </row>
    <row r="7174" spans="2:12" x14ac:dyDescent="0.2">
      <c r="B7174" s="71" t="s">
        <v>5320</v>
      </c>
      <c r="C7174" s="72" t="s">
        <v>7971</v>
      </c>
      <c r="D7174" s="72" t="s">
        <v>1673</v>
      </c>
      <c r="E7174" s="72" t="s">
        <v>10120</v>
      </c>
      <c r="F7174" s="72" t="s">
        <v>9983</v>
      </c>
      <c r="G7174" s="116">
        <v>100</v>
      </c>
      <c r="H7174" s="73">
        <v>54</v>
      </c>
      <c r="I7174" s="70">
        <v>1.8518518518518501</v>
      </c>
      <c r="J7174" s="74">
        <v>100</v>
      </c>
      <c r="K7174" s="73">
        <v>55</v>
      </c>
      <c r="L7174" s="75">
        <v>1.8181818181818199</v>
      </c>
    </row>
    <row r="7175" spans="2:12" x14ac:dyDescent="0.2">
      <c r="B7175" s="71" t="s">
        <v>5320</v>
      </c>
      <c r="C7175" s="72" t="s">
        <v>7971</v>
      </c>
      <c r="D7175" s="72" t="s">
        <v>1079</v>
      </c>
      <c r="E7175" s="72" t="s">
        <v>10120</v>
      </c>
      <c r="F7175" s="72" t="s">
        <v>9983</v>
      </c>
      <c r="G7175" s="116">
        <v>19724</v>
      </c>
      <c r="H7175" s="73">
        <v>271</v>
      </c>
      <c r="I7175" s="70">
        <v>72.782287822878203</v>
      </c>
      <c r="J7175" s="74">
        <v>21401</v>
      </c>
      <c r="K7175" s="73">
        <v>276</v>
      </c>
      <c r="L7175" s="75">
        <v>77.539855072463794</v>
      </c>
    </row>
    <row r="7176" spans="2:12" x14ac:dyDescent="0.2">
      <c r="B7176" s="71" t="s">
        <v>5320</v>
      </c>
      <c r="C7176" s="72" t="s">
        <v>7971</v>
      </c>
      <c r="D7176" s="72" t="s">
        <v>1080</v>
      </c>
      <c r="E7176" s="72" t="s">
        <v>10120</v>
      </c>
      <c r="F7176" s="72" t="s">
        <v>9983</v>
      </c>
      <c r="G7176" s="116">
        <v>74205</v>
      </c>
      <c r="H7176" s="73">
        <v>1332</v>
      </c>
      <c r="I7176" s="70">
        <v>55.709459459459502</v>
      </c>
      <c r="J7176" s="74">
        <v>75600</v>
      </c>
      <c r="K7176" s="73">
        <v>1344</v>
      </c>
      <c r="L7176" s="75">
        <v>56.25</v>
      </c>
    </row>
    <row r="7177" spans="2:12" x14ac:dyDescent="0.2">
      <c r="B7177" s="71" t="s">
        <v>5320</v>
      </c>
      <c r="C7177" s="72" t="s">
        <v>7971</v>
      </c>
      <c r="D7177" s="72" t="s">
        <v>1081</v>
      </c>
      <c r="E7177" s="72" t="s">
        <v>10120</v>
      </c>
      <c r="F7177" s="72" t="s">
        <v>9983</v>
      </c>
      <c r="G7177" s="116">
        <v>30000</v>
      </c>
      <c r="H7177" s="73">
        <v>697</v>
      </c>
      <c r="I7177" s="70">
        <v>43.0416068866571</v>
      </c>
      <c r="J7177" s="74">
        <v>35000</v>
      </c>
      <c r="K7177" s="73">
        <v>697</v>
      </c>
      <c r="L7177" s="75">
        <v>50.215208034433303</v>
      </c>
    </row>
    <row r="7178" spans="2:12" x14ac:dyDescent="0.2">
      <c r="B7178" s="71" t="s">
        <v>5320</v>
      </c>
      <c r="C7178" s="72" t="s">
        <v>7971</v>
      </c>
      <c r="D7178" s="72" t="s">
        <v>1082</v>
      </c>
      <c r="E7178" s="72" t="s">
        <v>10120</v>
      </c>
      <c r="F7178" s="72" t="s">
        <v>9983</v>
      </c>
      <c r="G7178" s="116">
        <v>34000</v>
      </c>
      <c r="H7178" s="73">
        <v>687</v>
      </c>
      <c r="I7178" s="70">
        <v>49.490538573507997</v>
      </c>
      <c r="J7178" s="74">
        <v>35385</v>
      </c>
      <c r="K7178" s="73">
        <v>699</v>
      </c>
      <c r="L7178" s="75">
        <v>50.622317596566504</v>
      </c>
    </row>
    <row r="7179" spans="2:12" x14ac:dyDescent="0.2">
      <c r="B7179" s="71" t="s">
        <v>5320</v>
      </c>
      <c r="C7179" s="72" t="s">
        <v>7971</v>
      </c>
      <c r="D7179" s="72" t="s">
        <v>1083</v>
      </c>
      <c r="E7179" s="72" t="s">
        <v>10120</v>
      </c>
      <c r="F7179" s="72" t="s">
        <v>9983</v>
      </c>
      <c r="G7179" s="116">
        <v>174750</v>
      </c>
      <c r="H7179" s="73">
        <v>3400</v>
      </c>
      <c r="I7179" s="70">
        <v>51.397058823529399</v>
      </c>
      <c r="J7179" s="74">
        <v>174750</v>
      </c>
      <c r="K7179" s="73">
        <v>3432</v>
      </c>
      <c r="L7179" s="75">
        <v>50.917832167832202</v>
      </c>
    </row>
    <row r="7180" spans="2:12" x14ac:dyDescent="0.2">
      <c r="B7180" s="71" t="s">
        <v>5320</v>
      </c>
      <c r="C7180" s="72" t="s">
        <v>7971</v>
      </c>
      <c r="D7180" s="72" t="s">
        <v>1084</v>
      </c>
      <c r="E7180" s="72" t="s">
        <v>10120</v>
      </c>
      <c r="F7180" s="72" t="s">
        <v>9983</v>
      </c>
      <c r="G7180" s="116">
        <v>831530</v>
      </c>
      <c r="H7180" s="73">
        <v>6510</v>
      </c>
      <c r="I7180" s="70">
        <v>127.731182795699</v>
      </c>
      <c r="J7180" s="74">
        <v>873514</v>
      </c>
      <c r="K7180" s="73">
        <v>6685</v>
      </c>
      <c r="L7180" s="75">
        <v>130.66776364996301</v>
      </c>
    </row>
    <row r="7181" spans="2:12" x14ac:dyDescent="0.2">
      <c r="B7181" s="71" t="s">
        <v>5322</v>
      </c>
      <c r="C7181" s="72" t="s">
        <v>5321</v>
      </c>
      <c r="D7181" s="72" t="s">
        <v>1085</v>
      </c>
      <c r="E7181" s="72" t="s">
        <v>10118</v>
      </c>
      <c r="F7181" s="72" t="s">
        <v>9983</v>
      </c>
      <c r="G7181" s="116">
        <v>5400</v>
      </c>
      <c r="H7181" s="73">
        <v>243.37</v>
      </c>
      <c r="I7181" s="70">
        <v>22.1884373587542</v>
      </c>
      <c r="J7181" s="74">
        <v>5400</v>
      </c>
      <c r="K7181" s="73">
        <v>248.54</v>
      </c>
      <c r="L7181" s="75">
        <v>21.726885008449301</v>
      </c>
    </row>
    <row r="7182" spans="2:12" x14ac:dyDescent="0.2">
      <c r="B7182" s="71" t="s">
        <v>5322</v>
      </c>
      <c r="C7182" s="72" t="s">
        <v>5321</v>
      </c>
      <c r="D7182" s="72" t="s">
        <v>1086</v>
      </c>
      <c r="E7182" s="72" t="s">
        <v>10118</v>
      </c>
      <c r="F7182" s="72" t="s">
        <v>9983</v>
      </c>
      <c r="G7182" s="116">
        <v>19289</v>
      </c>
      <c r="H7182" s="73">
        <v>378.82</v>
      </c>
      <c r="I7182" s="70">
        <v>50.918642099149999</v>
      </c>
      <c r="J7182" s="74">
        <v>20916</v>
      </c>
      <c r="K7182" s="73">
        <v>383.17</v>
      </c>
      <c r="L7182" s="75">
        <v>54.586736957486202</v>
      </c>
    </row>
    <row r="7183" spans="2:12" x14ac:dyDescent="0.2">
      <c r="B7183" s="71" t="s">
        <v>5322</v>
      </c>
      <c r="C7183" s="72" t="s">
        <v>5321</v>
      </c>
      <c r="D7183" s="72" t="s">
        <v>1087</v>
      </c>
      <c r="E7183" s="72" t="s">
        <v>10118</v>
      </c>
      <c r="F7183" s="72" t="s">
        <v>9983</v>
      </c>
      <c r="G7183" s="116">
        <v>3836</v>
      </c>
      <c r="H7183" s="73">
        <v>328.16</v>
      </c>
      <c r="I7183" s="70">
        <v>11.6894197952218</v>
      </c>
      <c r="J7183" s="74">
        <v>4348</v>
      </c>
      <c r="K7183" s="73">
        <v>342.68</v>
      </c>
      <c r="L7183" s="75">
        <v>12.6882222481615</v>
      </c>
    </row>
    <row r="7184" spans="2:12" x14ac:dyDescent="0.2">
      <c r="B7184" s="71" t="s">
        <v>5322</v>
      </c>
      <c r="C7184" s="72" t="s">
        <v>5321</v>
      </c>
      <c r="D7184" s="72" t="s">
        <v>5967</v>
      </c>
      <c r="E7184" s="72" t="s">
        <v>10118</v>
      </c>
      <c r="F7184" s="72" t="s">
        <v>9983</v>
      </c>
      <c r="G7184" s="116">
        <v>79702</v>
      </c>
      <c r="H7184" s="73">
        <v>1283.2</v>
      </c>
      <c r="I7184" s="70">
        <v>62.111907730673302</v>
      </c>
      <c r="J7184" s="74">
        <v>79703</v>
      </c>
      <c r="K7184" s="73">
        <v>1287.22</v>
      </c>
      <c r="L7184" s="75">
        <v>61.918708534671602</v>
      </c>
    </row>
    <row r="7185" spans="2:12" x14ac:dyDescent="0.2">
      <c r="B7185" s="71" t="s">
        <v>5322</v>
      </c>
      <c r="C7185" s="72" t="s">
        <v>5321</v>
      </c>
      <c r="D7185" s="72" t="s">
        <v>1088</v>
      </c>
      <c r="E7185" s="72" t="s">
        <v>10118</v>
      </c>
      <c r="F7185" s="72" t="s">
        <v>9983</v>
      </c>
      <c r="G7185" s="116">
        <v>7600</v>
      </c>
      <c r="H7185" s="73">
        <v>404.22</v>
      </c>
      <c r="I7185" s="70">
        <v>18.801642669833299</v>
      </c>
      <c r="J7185" s="74">
        <v>8000</v>
      </c>
      <c r="K7185" s="73">
        <v>402.46</v>
      </c>
      <c r="L7185" s="75">
        <v>19.877751826268501</v>
      </c>
    </row>
    <row r="7186" spans="2:12" x14ac:dyDescent="0.2">
      <c r="B7186" s="71" t="s">
        <v>5322</v>
      </c>
      <c r="C7186" s="72" t="s">
        <v>5321</v>
      </c>
      <c r="D7186" s="72" t="s">
        <v>1089</v>
      </c>
      <c r="E7186" s="72" t="s">
        <v>10118</v>
      </c>
      <c r="F7186" s="72" t="s">
        <v>9983</v>
      </c>
      <c r="G7186" s="116">
        <v>12018</v>
      </c>
      <c r="H7186" s="73">
        <v>338.49</v>
      </c>
      <c r="I7186" s="70">
        <v>35.504741646725201</v>
      </c>
      <c r="J7186" s="74">
        <v>13091</v>
      </c>
      <c r="K7186" s="73">
        <v>332.84</v>
      </c>
      <c r="L7186" s="75">
        <v>39.331210191082803</v>
      </c>
    </row>
    <row r="7187" spans="2:12" x14ac:dyDescent="0.2">
      <c r="B7187" s="71" t="s">
        <v>5322</v>
      </c>
      <c r="C7187" s="72" t="s">
        <v>5321</v>
      </c>
      <c r="D7187" s="72" t="s">
        <v>1090</v>
      </c>
      <c r="E7187" s="72" t="s">
        <v>10118</v>
      </c>
      <c r="F7187" s="72" t="s">
        <v>9983</v>
      </c>
      <c r="G7187" s="116">
        <v>16000</v>
      </c>
      <c r="H7187" s="73">
        <v>611.13</v>
      </c>
      <c r="I7187" s="70">
        <v>26.1810089506324</v>
      </c>
      <c r="J7187" s="74">
        <v>16141</v>
      </c>
      <c r="K7187" s="73">
        <v>614.22</v>
      </c>
      <c r="L7187" s="75">
        <v>26.2788577382697</v>
      </c>
    </row>
    <row r="7188" spans="2:12" x14ac:dyDescent="0.2">
      <c r="B7188" s="71" t="s">
        <v>5322</v>
      </c>
      <c r="C7188" s="72" t="s">
        <v>5321</v>
      </c>
      <c r="D7188" s="72" t="s">
        <v>1091</v>
      </c>
      <c r="E7188" s="72" t="s">
        <v>10118</v>
      </c>
      <c r="F7188" s="72" t="s">
        <v>9983</v>
      </c>
      <c r="G7188" s="116">
        <v>3000</v>
      </c>
      <c r="H7188" s="73">
        <v>103.11</v>
      </c>
      <c r="I7188" s="70">
        <v>29.095141111434401</v>
      </c>
      <c r="J7188" s="74">
        <v>3000</v>
      </c>
      <c r="K7188" s="73">
        <v>105.18</v>
      </c>
      <c r="L7188" s="75">
        <v>28.5225328009127</v>
      </c>
    </row>
    <row r="7189" spans="2:12" x14ac:dyDescent="0.2">
      <c r="B7189" s="71" t="s">
        <v>5322</v>
      </c>
      <c r="C7189" s="72" t="s">
        <v>5321</v>
      </c>
      <c r="D7189" s="72" t="s">
        <v>1092</v>
      </c>
      <c r="E7189" s="72" t="s">
        <v>10118</v>
      </c>
      <c r="F7189" s="72" t="s">
        <v>9983</v>
      </c>
      <c r="G7189" s="116">
        <v>5500</v>
      </c>
      <c r="H7189" s="73">
        <v>261.73</v>
      </c>
      <c r="I7189" s="70">
        <v>21.014022083826799</v>
      </c>
      <c r="J7189" s="74">
        <v>7500</v>
      </c>
      <c r="K7189" s="73">
        <v>265.44</v>
      </c>
      <c r="L7189" s="75">
        <v>28.254972875225999</v>
      </c>
    </row>
    <row r="7190" spans="2:12" x14ac:dyDescent="0.2">
      <c r="B7190" s="71" t="s">
        <v>5322</v>
      </c>
      <c r="C7190" s="72" t="s">
        <v>5321</v>
      </c>
      <c r="D7190" s="72" t="s">
        <v>1093</v>
      </c>
      <c r="E7190" s="72" t="s">
        <v>10118</v>
      </c>
      <c r="F7190" s="72" t="s">
        <v>9983</v>
      </c>
      <c r="G7190" s="116">
        <v>3300</v>
      </c>
      <c r="H7190" s="73">
        <v>183.4</v>
      </c>
      <c r="I7190" s="70">
        <v>17.9934569247546</v>
      </c>
      <c r="J7190" s="74">
        <v>3600</v>
      </c>
      <c r="K7190" s="73">
        <v>183.77</v>
      </c>
      <c r="L7190" s="75">
        <v>19.589704521956801</v>
      </c>
    </row>
    <row r="7191" spans="2:12" x14ac:dyDescent="0.2">
      <c r="B7191" s="71" t="s">
        <v>5322</v>
      </c>
      <c r="C7191" s="72" t="s">
        <v>5321</v>
      </c>
      <c r="D7191" s="72" t="s">
        <v>270</v>
      </c>
      <c r="E7191" s="72" t="s">
        <v>10118</v>
      </c>
      <c r="F7191" s="72" t="s">
        <v>9983</v>
      </c>
      <c r="G7191" s="116">
        <v>5850</v>
      </c>
      <c r="H7191" s="73">
        <v>213.43</v>
      </c>
      <c r="I7191" s="70">
        <v>27.409455090662</v>
      </c>
      <c r="J7191" s="74">
        <v>6000</v>
      </c>
      <c r="K7191" s="73">
        <v>219.73</v>
      </c>
      <c r="L7191" s="75">
        <v>27.306239475720201</v>
      </c>
    </row>
    <row r="7192" spans="2:12" x14ac:dyDescent="0.2">
      <c r="B7192" s="71" t="s">
        <v>5322</v>
      </c>
      <c r="C7192" s="72" t="s">
        <v>5321</v>
      </c>
      <c r="D7192" s="72" t="s">
        <v>271</v>
      </c>
      <c r="E7192" s="72" t="s">
        <v>10118</v>
      </c>
      <c r="F7192" s="72" t="s">
        <v>9983</v>
      </c>
      <c r="G7192" s="116">
        <v>11937</v>
      </c>
      <c r="H7192" s="73">
        <v>398.38</v>
      </c>
      <c r="I7192" s="70">
        <v>29.963853607108799</v>
      </c>
      <c r="J7192" s="74">
        <v>12235</v>
      </c>
      <c r="K7192" s="73">
        <v>401.61</v>
      </c>
      <c r="L7192" s="75">
        <v>30.4648788625781</v>
      </c>
    </row>
    <row r="7193" spans="2:12" x14ac:dyDescent="0.2">
      <c r="B7193" s="71" t="s">
        <v>5322</v>
      </c>
      <c r="C7193" s="72" t="s">
        <v>5321</v>
      </c>
      <c r="D7193" s="72" t="s">
        <v>272</v>
      </c>
      <c r="E7193" s="72" t="s">
        <v>10118</v>
      </c>
      <c r="F7193" s="72" t="s">
        <v>9983</v>
      </c>
      <c r="G7193" s="116">
        <v>5750</v>
      </c>
      <c r="H7193" s="73">
        <v>180.04</v>
      </c>
      <c r="I7193" s="70">
        <v>31.9373472561653</v>
      </c>
      <c r="J7193" s="74">
        <v>6000</v>
      </c>
      <c r="K7193" s="73">
        <v>179.6</v>
      </c>
      <c r="L7193" s="75">
        <v>33.4075723830735</v>
      </c>
    </row>
    <row r="7194" spans="2:12" x14ac:dyDescent="0.2">
      <c r="B7194" s="71" t="s">
        <v>5322</v>
      </c>
      <c r="C7194" s="72" t="s">
        <v>5321</v>
      </c>
      <c r="D7194" s="72" t="s">
        <v>273</v>
      </c>
      <c r="E7194" s="72" t="s">
        <v>10118</v>
      </c>
      <c r="F7194" s="72" t="s">
        <v>9983</v>
      </c>
      <c r="G7194" s="116">
        <v>16307</v>
      </c>
      <c r="H7194" s="73">
        <v>676.5</v>
      </c>
      <c r="I7194" s="70">
        <v>24.104951958610499</v>
      </c>
      <c r="J7194" s="74">
        <v>17123</v>
      </c>
      <c r="K7194" s="73">
        <v>672.57</v>
      </c>
      <c r="L7194" s="75">
        <v>25.459060023492</v>
      </c>
    </row>
    <row r="7195" spans="2:12" x14ac:dyDescent="0.2">
      <c r="B7195" s="71" t="s">
        <v>5322</v>
      </c>
      <c r="C7195" s="72" t="s">
        <v>5321</v>
      </c>
      <c r="D7195" s="72" t="s">
        <v>274</v>
      </c>
      <c r="E7195" s="72" t="s">
        <v>10118</v>
      </c>
      <c r="F7195" s="72" t="s">
        <v>9983</v>
      </c>
      <c r="G7195" s="116">
        <v>164419</v>
      </c>
      <c r="H7195" s="73">
        <v>2687.16</v>
      </c>
      <c r="I7195" s="70">
        <v>61.186903645484499</v>
      </c>
      <c r="J7195" s="74">
        <v>180860</v>
      </c>
      <c r="K7195" s="73">
        <v>2704.85</v>
      </c>
      <c r="L7195" s="75">
        <v>66.865075697358407</v>
      </c>
    </row>
    <row r="7196" spans="2:12" x14ac:dyDescent="0.2">
      <c r="B7196" s="71" t="s">
        <v>5322</v>
      </c>
      <c r="C7196" s="72" t="s">
        <v>5321</v>
      </c>
      <c r="D7196" s="72" t="s">
        <v>275</v>
      </c>
      <c r="E7196" s="72" t="s">
        <v>10118</v>
      </c>
      <c r="F7196" s="72" t="s">
        <v>9983</v>
      </c>
      <c r="G7196" s="116">
        <v>2350</v>
      </c>
      <c r="H7196" s="73">
        <v>72.650000000000006</v>
      </c>
      <c r="I7196" s="70">
        <v>32.346868547832102</v>
      </c>
      <c r="J7196" s="74">
        <v>2495</v>
      </c>
      <c r="K7196" s="73">
        <v>73.95</v>
      </c>
      <c r="L7196" s="75">
        <v>33.739012846517902</v>
      </c>
    </row>
    <row r="7197" spans="2:12" x14ac:dyDescent="0.2">
      <c r="B7197" s="71" t="s">
        <v>5322</v>
      </c>
      <c r="C7197" s="72" t="s">
        <v>5321</v>
      </c>
      <c r="D7197" s="72" t="s">
        <v>276</v>
      </c>
      <c r="E7197" s="72" t="s">
        <v>10118</v>
      </c>
      <c r="F7197" s="72" t="s">
        <v>9983</v>
      </c>
      <c r="G7197" s="116">
        <v>5660</v>
      </c>
      <c r="H7197" s="73">
        <v>246.62</v>
      </c>
      <c r="I7197" s="70">
        <v>22.950287892303901</v>
      </c>
      <c r="J7197" s="74">
        <v>5800</v>
      </c>
      <c r="K7197" s="73">
        <v>242.18</v>
      </c>
      <c r="L7197" s="75">
        <v>23.9491287472128</v>
      </c>
    </row>
    <row r="7198" spans="2:12" x14ac:dyDescent="0.2">
      <c r="B7198" s="71" t="s">
        <v>5322</v>
      </c>
      <c r="C7198" s="72" t="s">
        <v>5321</v>
      </c>
      <c r="D7198" s="72" t="s">
        <v>277</v>
      </c>
      <c r="E7198" s="72" t="s">
        <v>10118</v>
      </c>
      <c r="F7198" s="72" t="s">
        <v>9983</v>
      </c>
      <c r="G7198" s="116">
        <v>11000</v>
      </c>
      <c r="H7198" s="73">
        <v>343.78</v>
      </c>
      <c r="I7198" s="70">
        <v>31.997207516434901</v>
      </c>
      <c r="J7198" s="74">
        <v>10752</v>
      </c>
      <c r="K7198" s="73">
        <v>348.26</v>
      </c>
      <c r="L7198" s="75">
        <v>30.8734853270545</v>
      </c>
    </row>
    <row r="7199" spans="2:12" x14ac:dyDescent="0.2">
      <c r="B7199" s="71" t="s">
        <v>5322</v>
      </c>
      <c r="C7199" s="72" t="s">
        <v>5321</v>
      </c>
      <c r="D7199" s="72" t="s">
        <v>278</v>
      </c>
      <c r="E7199" s="72" t="s">
        <v>10118</v>
      </c>
      <c r="F7199" s="72" t="s">
        <v>9983</v>
      </c>
      <c r="G7199" s="116">
        <v>9000</v>
      </c>
      <c r="H7199" s="73">
        <v>293.25</v>
      </c>
      <c r="I7199" s="70">
        <v>30.690537084399001</v>
      </c>
      <c r="J7199" s="74">
        <v>8753</v>
      </c>
      <c r="K7199" s="73">
        <v>306.70999999999998</v>
      </c>
      <c r="L7199" s="75">
        <v>28.538358710182301</v>
      </c>
    </row>
    <row r="7200" spans="2:12" x14ac:dyDescent="0.2">
      <c r="B7200" s="71" t="s">
        <v>5322</v>
      </c>
      <c r="C7200" s="72" t="s">
        <v>5321</v>
      </c>
      <c r="D7200" s="72" t="s">
        <v>279</v>
      </c>
      <c r="E7200" s="72" t="s">
        <v>10118</v>
      </c>
      <c r="F7200" s="72" t="s">
        <v>9983</v>
      </c>
      <c r="G7200" s="116">
        <v>7000</v>
      </c>
      <c r="H7200" s="73">
        <v>171.24</v>
      </c>
      <c r="I7200" s="70">
        <v>40.878299462742298</v>
      </c>
      <c r="J7200" s="74">
        <v>7210</v>
      </c>
      <c r="K7200" s="73">
        <v>175.45</v>
      </c>
      <c r="L7200" s="75">
        <v>41.094328868623499</v>
      </c>
    </row>
    <row r="7201" spans="2:12" x14ac:dyDescent="0.2">
      <c r="B7201" s="71" t="s">
        <v>5322</v>
      </c>
      <c r="C7201" s="72" t="s">
        <v>5321</v>
      </c>
      <c r="D7201" s="72" t="s">
        <v>280</v>
      </c>
      <c r="E7201" s="72" t="s">
        <v>10118</v>
      </c>
      <c r="F7201" s="72" t="s">
        <v>9983</v>
      </c>
      <c r="G7201" s="116">
        <v>14803</v>
      </c>
      <c r="H7201" s="73">
        <v>345.82</v>
      </c>
      <c r="I7201" s="70">
        <v>42.805505754438698</v>
      </c>
      <c r="J7201" s="74">
        <v>17918</v>
      </c>
      <c r="K7201" s="73">
        <v>365.01</v>
      </c>
      <c r="L7201" s="75">
        <v>49.089066052984798</v>
      </c>
    </row>
    <row r="7202" spans="2:12" x14ac:dyDescent="0.2">
      <c r="B7202" s="71" t="s">
        <v>5322</v>
      </c>
      <c r="C7202" s="72" t="s">
        <v>5321</v>
      </c>
      <c r="D7202" s="72" t="s">
        <v>281</v>
      </c>
      <c r="E7202" s="72" t="s">
        <v>10118</v>
      </c>
      <c r="F7202" s="72" t="s">
        <v>9983</v>
      </c>
      <c r="G7202" s="116">
        <v>6300</v>
      </c>
      <c r="H7202" s="73">
        <v>213.46</v>
      </c>
      <c r="I7202" s="70">
        <v>29.513726225053901</v>
      </c>
      <c r="J7202" s="74">
        <v>6300</v>
      </c>
      <c r="K7202" s="73">
        <v>216.18</v>
      </c>
      <c r="L7202" s="75">
        <v>29.142381348875901</v>
      </c>
    </row>
    <row r="7203" spans="2:12" x14ac:dyDescent="0.2">
      <c r="B7203" s="71" t="s">
        <v>5322</v>
      </c>
      <c r="C7203" s="72" t="s">
        <v>5321</v>
      </c>
      <c r="D7203" s="72" t="s">
        <v>282</v>
      </c>
      <c r="E7203" s="72" t="s">
        <v>10118</v>
      </c>
      <c r="F7203" s="72" t="s">
        <v>9983</v>
      </c>
      <c r="G7203" s="116">
        <v>7000</v>
      </c>
      <c r="H7203" s="73">
        <v>181.16</v>
      </c>
      <c r="I7203" s="70">
        <v>38.639876352395703</v>
      </c>
      <c r="J7203" s="74">
        <v>7700</v>
      </c>
      <c r="K7203" s="73">
        <v>184.61</v>
      </c>
      <c r="L7203" s="75">
        <v>41.709549861870997</v>
      </c>
    </row>
    <row r="7204" spans="2:12" x14ac:dyDescent="0.2">
      <c r="B7204" s="71" t="s">
        <v>5322</v>
      </c>
      <c r="C7204" s="72" t="s">
        <v>5321</v>
      </c>
      <c r="D7204" s="72" t="s">
        <v>283</v>
      </c>
      <c r="E7204" s="72" t="s">
        <v>10118</v>
      </c>
      <c r="F7204" s="72" t="s">
        <v>9983</v>
      </c>
      <c r="G7204" s="116">
        <v>8053</v>
      </c>
      <c r="H7204" s="73">
        <v>486.16</v>
      </c>
      <c r="I7204" s="70">
        <v>16.564505512588401</v>
      </c>
      <c r="J7204" s="74">
        <v>9396</v>
      </c>
      <c r="K7204" s="73">
        <v>493.4</v>
      </c>
      <c r="L7204" s="75">
        <v>19.0433725172274</v>
      </c>
    </row>
    <row r="7205" spans="2:12" x14ac:dyDescent="0.2">
      <c r="B7205" s="71" t="s">
        <v>5322</v>
      </c>
      <c r="C7205" s="72" t="s">
        <v>5321</v>
      </c>
      <c r="D7205" s="72" t="s">
        <v>284</v>
      </c>
      <c r="E7205" s="72" t="s">
        <v>10118</v>
      </c>
      <c r="F7205" s="72" t="s">
        <v>9983</v>
      </c>
      <c r="G7205" s="116">
        <v>990</v>
      </c>
      <c r="H7205" s="73">
        <v>39.06</v>
      </c>
      <c r="I7205" s="70">
        <v>25.345622119815701</v>
      </c>
      <c r="J7205" s="74">
        <v>990</v>
      </c>
      <c r="K7205" s="73">
        <v>38.03</v>
      </c>
      <c r="L7205" s="75">
        <v>26.0320799368919</v>
      </c>
    </row>
    <row r="7206" spans="2:12" x14ac:dyDescent="0.2">
      <c r="B7206" s="71" t="s">
        <v>5322</v>
      </c>
      <c r="C7206" s="72" t="s">
        <v>5321</v>
      </c>
      <c r="D7206" s="72" t="s">
        <v>285</v>
      </c>
      <c r="E7206" s="72" t="s">
        <v>10118</v>
      </c>
      <c r="F7206" s="72" t="s">
        <v>9983</v>
      </c>
      <c r="G7206" s="116">
        <v>6554</v>
      </c>
      <c r="H7206" s="73">
        <v>299.47000000000003</v>
      </c>
      <c r="I7206" s="70">
        <v>21.885330750993401</v>
      </c>
      <c r="J7206" s="74">
        <v>7035</v>
      </c>
      <c r="K7206" s="73">
        <v>296.72000000000003</v>
      </c>
      <c r="L7206" s="75">
        <v>23.7092208142356</v>
      </c>
    </row>
    <row r="7207" spans="2:12" x14ac:dyDescent="0.2">
      <c r="B7207" s="71" t="s">
        <v>5322</v>
      </c>
      <c r="C7207" s="72" t="s">
        <v>5321</v>
      </c>
      <c r="D7207" s="72" t="s">
        <v>286</v>
      </c>
      <c r="E7207" s="72" t="s">
        <v>10118</v>
      </c>
      <c r="F7207" s="72" t="s">
        <v>9983</v>
      </c>
      <c r="G7207" s="116">
        <v>5066</v>
      </c>
      <c r="H7207" s="73">
        <v>128.97999999999999</v>
      </c>
      <c r="I7207" s="70">
        <v>39.277407349976698</v>
      </c>
      <c r="J7207" s="74">
        <v>5566</v>
      </c>
      <c r="K7207" s="73">
        <v>134.55000000000001</v>
      </c>
      <c r="L7207" s="75">
        <v>41.367521367521398</v>
      </c>
    </row>
    <row r="7208" spans="2:12" x14ac:dyDescent="0.2">
      <c r="B7208" s="71" t="s">
        <v>5322</v>
      </c>
      <c r="C7208" s="72" t="s">
        <v>5321</v>
      </c>
      <c r="D7208" s="72" t="s">
        <v>287</v>
      </c>
      <c r="E7208" s="72" t="s">
        <v>10118</v>
      </c>
      <c r="F7208" s="72" t="s">
        <v>9983</v>
      </c>
      <c r="G7208" s="116">
        <v>366932</v>
      </c>
      <c r="H7208" s="73">
        <v>3711.31</v>
      </c>
      <c r="I7208" s="70">
        <v>98.868593569386505</v>
      </c>
      <c r="J7208" s="74">
        <v>380437</v>
      </c>
      <c r="K7208" s="73">
        <v>3725.49</v>
      </c>
      <c r="L7208" s="75">
        <v>102.11730537459501</v>
      </c>
    </row>
    <row r="7209" spans="2:12" x14ac:dyDescent="0.2">
      <c r="B7209" s="71" t="s">
        <v>5322</v>
      </c>
      <c r="C7209" s="72" t="s">
        <v>5321</v>
      </c>
      <c r="D7209" s="72" t="s">
        <v>288</v>
      </c>
      <c r="E7209" s="72" t="s">
        <v>10118</v>
      </c>
      <c r="F7209" s="72" t="s">
        <v>9983</v>
      </c>
      <c r="G7209" s="116">
        <v>101195</v>
      </c>
      <c r="H7209" s="73">
        <v>2121.42</v>
      </c>
      <c r="I7209" s="70">
        <v>47.701539534839903</v>
      </c>
      <c r="J7209" s="74">
        <v>105834</v>
      </c>
      <c r="K7209" s="73">
        <v>2125.98</v>
      </c>
      <c r="L7209" s="75">
        <v>49.781277340332501</v>
      </c>
    </row>
    <row r="7210" spans="2:12" x14ac:dyDescent="0.2">
      <c r="B7210" s="71" t="s">
        <v>5322</v>
      </c>
      <c r="C7210" s="72" t="s">
        <v>5321</v>
      </c>
      <c r="D7210" s="72" t="s">
        <v>7799</v>
      </c>
      <c r="E7210" s="72" t="s">
        <v>10118</v>
      </c>
      <c r="F7210" s="72" t="s">
        <v>9983</v>
      </c>
      <c r="G7210" s="116">
        <v>5500</v>
      </c>
      <c r="H7210" s="73">
        <v>191.43</v>
      </c>
      <c r="I7210" s="70">
        <v>28.731128872172601</v>
      </c>
      <c r="J7210" s="74">
        <v>6100</v>
      </c>
      <c r="K7210" s="73">
        <v>195.83</v>
      </c>
      <c r="L7210" s="75">
        <v>31.149466373895699</v>
      </c>
    </row>
    <row r="7211" spans="2:12" x14ac:dyDescent="0.2">
      <c r="B7211" s="71" t="s">
        <v>5322</v>
      </c>
      <c r="C7211" s="72" t="s">
        <v>5321</v>
      </c>
      <c r="D7211" s="72" t="s">
        <v>289</v>
      </c>
      <c r="E7211" s="72" t="s">
        <v>10118</v>
      </c>
      <c r="F7211" s="72" t="s">
        <v>9983</v>
      </c>
      <c r="G7211" s="116">
        <v>22429</v>
      </c>
      <c r="H7211" s="73">
        <v>774.97</v>
      </c>
      <c r="I7211" s="70">
        <v>28.941765487696301</v>
      </c>
      <c r="J7211" s="74">
        <v>24536</v>
      </c>
      <c r="K7211" s="73">
        <v>792.28</v>
      </c>
      <c r="L7211" s="75">
        <v>30.9688493966779</v>
      </c>
    </row>
    <row r="7212" spans="2:12" x14ac:dyDescent="0.2">
      <c r="B7212" s="71" t="s">
        <v>5322</v>
      </c>
      <c r="C7212" s="72" t="s">
        <v>5321</v>
      </c>
      <c r="D7212" s="72" t="s">
        <v>290</v>
      </c>
      <c r="E7212" s="72" t="s">
        <v>10118</v>
      </c>
      <c r="F7212" s="72" t="s">
        <v>9983</v>
      </c>
      <c r="G7212" s="116">
        <v>2734</v>
      </c>
      <c r="H7212" s="73">
        <v>102.93</v>
      </c>
      <c r="I7212" s="70">
        <v>26.5617409890217</v>
      </c>
      <c r="J7212" s="74">
        <v>2748</v>
      </c>
      <c r="K7212" s="73">
        <v>100.1</v>
      </c>
      <c r="L7212" s="75">
        <v>27.452547452547499</v>
      </c>
    </row>
    <row r="7213" spans="2:12" x14ac:dyDescent="0.2">
      <c r="B7213" s="71" t="s">
        <v>5322</v>
      </c>
      <c r="C7213" s="72" t="s">
        <v>5321</v>
      </c>
      <c r="D7213" s="72" t="s">
        <v>291</v>
      </c>
      <c r="E7213" s="72" t="s">
        <v>10118</v>
      </c>
      <c r="F7213" s="72" t="s">
        <v>9983</v>
      </c>
      <c r="G7213" s="116">
        <v>16320</v>
      </c>
      <c r="H7213" s="73">
        <v>397.03</v>
      </c>
      <c r="I7213" s="70">
        <v>41.105206155706099</v>
      </c>
      <c r="J7213" s="74">
        <v>18000</v>
      </c>
      <c r="K7213" s="73">
        <v>412.49</v>
      </c>
      <c r="L7213" s="75">
        <v>43.637421513248803</v>
      </c>
    </row>
    <row r="7214" spans="2:12" x14ac:dyDescent="0.2">
      <c r="B7214" s="71" t="s">
        <v>5322</v>
      </c>
      <c r="C7214" s="72" t="s">
        <v>5321</v>
      </c>
      <c r="D7214" s="72" t="s">
        <v>292</v>
      </c>
      <c r="E7214" s="72" t="s">
        <v>10118</v>
      </c>
      <c r="F7214" s="72" t="s">
        <v>9983</v>
      </c>
      <c r="G7214" s="116">
        <v>14003</v>
      </c>
      <c r="H7214" s="73">
        <v>435.62</v>
      </c>
      <c r="I7214" s="70">
        <v>32.1449887516643</v>
      </c>
      <c r="J7214" s="74">
        <v>16804</v>
      </c>
      <c r="K7214" s="73">
        <v>439.5</v>
      </c>
      <c r="L7214" s="75">
        <v>38.234357224118298</v>
      </c>
    </row>
    <row r="7215" spans="2:12" x14ac:dyDescent="0.2">
      <c r="B7215" s="71" t="s">
        <v>5322</v>
      </c>
      <c r="C7215" s="72" t="s">
        <v>5321</v>
      </c>
      <c r="D7215" s="72" t="s">
        <v>293</v>
      </c>
      <c r="E7215" s="72" t="s">
        <v>10118</v>
      </c>
      <c r="F7215" s="72" t="s">
        <v>9983</v>
      </c>
      <c r="G7215" s="116">
        <v>11069</v>
      </c>
      <c r="H7215" s="73">
        <v>821.34</v>
      </c>
      <c r="I7215" s="70">
        <v>13.476757493851499</v>
      </c>
      <c r="J7215" s="74">
        <v>11163</v>
      </c>
      <c r="K7215" s="73">
        <v>823.63</v>
      </c>
      <c r="L7215" s="75">
        <v>13.5534159756201</v>
      </c>
    </row>
    <row r="7216" spans="2:12" x14ac:dyDescent="0.2">
      <c r="B7216" s="71" t="s">
        <v>5322</v>
      </c>
      <c r="C7216" s="72" t="s">
        <v>5321</v>
      </c>
      <c r="D7216" s="72" t="s">
        <v>294</v>
      </c>
      <c r="E7216" s="72" t="s">
        <v>10118</v>
      </c>
      <c r="F7216" s="72" t="s">
        <v>9983</v>
      </c>
      <c r="G7216" s="116">
        <v>26000</v>
      </c>
      <c r="H7216" s="73">
        <v>656.18</v>
      </c>
      <c r="I7216" s="70">
        <v>39.623274101618499</v>
      </c>
      <c r="J7216" s="74">
        <v>28500</v>
      </c>
      <c r="K7216" s="73">
        <v>660.31</v>
      </c>
      <c r="L7216" s="75">
        <v>43.161545334766998</v>
      </c>
    </row>
    <row r="7217" spans="2:12" x14ac:dyDescent="0.2">
      <c r="B7217" s="71" t="s">
        <v>5322</v>
      </c>
      <c r="C7217" s="72" t="s">
        <v>5321</v>
      </c>
      <c r="D7217" s="72" t="s">
        <v>295</v>
      </c>
      <c r="E7217" s="72" t="s">
        <v>10118</v>
      </c>
      <c r="F7217" s="72" t="s">
        <v>9983</v>
      </c>
      <c r="G7217" s="116">
        <v>37708</v>
      </c>
      <c r="H7217" s="73">
        <v>1104.94</v>
      </c>
      <c r="I7217" s="70">
        <v>34.126739913479497</v>
      </c>
      <c r="J7217" s="74">
        <v>38463</v>
      </c>
      <c r="K7217" s="73">
        <v>1121.71</v>
      </c>
      <c r="L7217" s="75">
        <v>34.2896113968851</v>
      </c>
    </row>
    <row r="7218" spans="2:12" x14ac:dyDescent="0.2">
      <c r="B7218" s="71" t="s">
        <v>5322</v>
      </c>
      <c r="C7218" s="72" t="s">
        <v>5321</v>
      </c>
      <c r="D7218" s="72" t="s">
        <v>1110</v>
      </c>
      <c r="E7218" s="72" t="s">
        <v>10118</v>
      </c>
      <c r="F7218" s="72" t="s">
        <v>9983</v>
      </c>
      <c r="G7218" s="116">
        <v>2000</v>
      </c>
      <c r="H7218" s="73">
        <v>202.27</v>
      </c>
      <c r="I7218" s="70">
        <v>9.8877737677361903</v>
      </c>
      <c r="J7218" s="74">
        <v>1451</v>
      </c>
      <c r="K7218" s="73">
        <v>207.66</v>
      </c>
      <c r="L7218" s="75">
        <v>6.9873832225753603</v>
      </c>
    </row>
    <row r="7219" spans="2:12" x14ac:dyDescent="0.2">
      <c r="B7219" s="71" t="s">
        <v>5322</v>
      </c>
      <c r="C7219" s="72" t="s">
        <v>5321</v>
      </c>
      <c r="D7219" s="72" t="s">
        <v>1111</v>
      </c>
      <c r="E7219" s="72" t="s">
        <v>10118</v>
      </c>
      <c r="F7219" s="72" t="s">
        <v>9983</v>
      </c>
      <c r="G7219" s="116">
        <v>4203</v>
      </c>
      <c r="H7219" s="73">
        <v>201.05</v>
      </c>
      <c r="I7219" s="70">
        <v>20.9052474508829</v>
      </c>
      <c r="J7219" s="74">
        <v>4483</v>
      </c>
      <c r="K7219" s="73">
        <v>200.52</v>
      </c>
      <c r="L7219" s="75">
        <v>22.356872132455599</v>
      </c>
    </row>
    <row r="7220" spans="2:12" x14ac:dyDescent="0.2">
      <c r="B7220" s="71" t="s">
        <v>5322</v>
      </c>
      <c r="C7220" s="72" t="s">
        <v>5321</v>
      </c>
      <c r="D7220" s="72" t="s">
        <v>1112</v>
      </c>
      <c r="E7220" s="72" t="s">
        <v>10118</v>
      </c>
      <c r="F7220" s="72" t="s">
        <v>9983</v>
      </c>
      <c r="G7220" s="116">
        <v>4384</v>
      </c>
      <c r="H7220" s="73">
        <v>124.97</v>
      </c>
      <c r="I7220" s="70">
        <v>35.080419300632201</v>
      </c>
      <c r="J7220" s="74">
        <v>4603</v>
      </c>
      <c r="K7220" s="73">
        <v>122.75</v>
      </c>
      <c r="L7220" s="75">
        <v>37.498981670061099</v>
      </c>
    </row>
    <row r="7221" spans="2:12" x14ac:dyDescent="0.2">
      <c r="B7221" s="71" t="s">
        <v>5322</v>
      </c>
      <c r="C7221" s="72" t="s">
        <v>5321</v>
      </c>
      <c r="D7221" s="72" t="s">
        <v>5176</v>
      </c>
      <c r="E7221" s="72" t="s">
        <v>10118</v>
      </c>
      <c r="F7221" s="72" t="s">
        <v>9983</v>
      </c>
      <c r="G7221" s="116">
        <v>65027</v>
      </c>
      <c r="H7221" s="73">
        <v>1876.41</v>
      </c>
      <c r="I7221" s="70">
        <v>34.655006102077898</v>
      </c>
      <c r="J7221" s="74">
        <v>69504</v>
      </c>
      <c r="K7221" s="73">
        <v>1924.97</v>
      </c>
      <c r="L7221" s="75">
        <v>36.1065367252477</v>
      </c>
    </row>
    <row r="7222" spans="2:12" x14ac:dyDescent="0.2">
      <c r="B7222" s="71" t="s">
        <v>5322</v>
      </c>
      <c r="C7222" s="72" t="s">
        <v>5321</v>
      </c>
      <c r="D7222" s="72" t="s">
        <v>5177</v>
      </c>
      <c r="E7222" s="72" t="s">
        <v>10118</v>
      </c>
      <c r="F7222" s="72" t="s">
        <v>9983</v>
      </c>
      <c r="G7222" s="116">
        <v>9703</v>
      </c>
      <c r="H7222" s="73">
        <v>274.49</v>
      </c>
      <c r="I7222" s="70">
        <v>35.349193048927098</v>
      </c>
      <c r="J7222" s="74">
        <v>9897</v>
      </c>
      <c r="K7222" s="73">
        <v>279.95</v>
      </c>
      <c r="L7222" s="75">
        <v>35.352741560993003</v>
      </c>
    </row>
    <row r="7223" spans="2:12" x14ac:dyDescent="0.2">
      <c r="B7223" s="71" t="s">
        <v>5322</v>
      </c>
      <c r="C7223" s="72" t="s">
        <v>5321</v>
      </c>
      <c r="D7223" s="72" t="s">
        <v>6747</v>
      </c>
      <c r="E7223" s="72" t="s">
        <v>10118</v>
      </c>
      <c r="F7223" s="72" t="s">
        <v>9983</v>
      </c>
      <c r="G7223" s="116">
        <v>8700</v>
      </c>
      <c r="H7223" s="73">
        <v>257.98</v>
      </c>
      <c r="I7223" s="70">
        <v>33.723544460810899</v>
      </c>
      <c r="J7223" s="74">
        <v>9135</v>
      </c>
      <c r="K7223" s="73">
        <v>261.93</v>
      </c>
      <c r="L7223" s="75">
        <v>34.875730156912098</v>
      </c>
    </row>
    <row r="7224" spans="2:12" x14ac:dyDescent="0.2">
      <c r="B7224" s="71" t="s">
        <v>5322</v>
      </c>
      <c r="C7224" s="72" t="s">
        <v>5321</v>
      </c>
      <c r="D7224" s="72" t="s">
        <v>5178</v>
      </c>
      <c r="E7224" s="72" t="s">
        <v>10118</v>
      </c>
      <c r="F7224" s="72" t="s">
        <v>9983</v>
      </c>
      <c r="G7224" s="116">
        <v>41992</v>
      </c>
      <c r="H7224" s="73">
        <v>947.6</v>
      </c>
      <c r="I7224" s="70">
        <v>44.314056563950999</v>
      </c>
      <c r="J7224" s="74">
        <v>46230</v>
      </c>
      <c r="K7224" s="73">
        <v>965.27</v>
      </c>
      <c r="L7224" s="75">
        <v>47.893335543423099</v>
      </c>
    </row>
    <row r="7225" spans="2:12" x14ac:dyDescent="0.2">
      <c r="B7225" s="71" t="s">
        <v>5322</v>
      </c>
      <c r="C7225" s="72" t="s">
        <v>5321</v>
      </c>
      <c r="D7225" s="72" t="s">
        <v>5179</v>
      </c>
      <c r="E7225" s="72" t="s">
        <v>10118</v>
      </c>
      <c r="F7225" s="72" t="s">
        <v>9983</v>
      </c>
      <c r="G7225" s="116">
        <v>4440</v>
      </c>
      <c r="H7225" s="73">
        <v>460.27</v>
      </c>
      <c r="I7225" s="70">
        <v>9.6465118300128196</v>
      </c>
      <c r="J7225" s="74">
        <v>5000</v>
      </c>
      <c r="K7225" s="73">
        <v>463.33</v>
      </c>
      <c r="L7225" s="75">
        <v>10.7914445427665</v>
      </c>
    </row>
    <row r="7226" spans="2:12" x14ac:dyDescent="0.2">
      <c r="B7226" s="71" t="s">
        <v>5322</v>
      </c>
      <c r="C7226" s="72" t="s">
        <v>5321</v>
      </c>
      <c r="D7226" s="72" t="s">
        <v>5180</v>
      </c>
      <c r="E7226" s="72" t="s">
        <v>10118</v>
      </c>
      <c r="F7226" s="72" t="s">
        <v>9983</v>
      </c>
      <c r="G7226" s="116">
        <v>4274</v>
      </c>
      <c r="H7226" s="73">
        <v>238</v>
      </c>
      <c r="I7226" s="70">
        <v>17.9579831932773</v>
      </c>
      <c r="J7226" s="74">
        <v>4297</v>
      </c>
      <c r="K7226" s="73">
        <v>241.59</v>
      </c>
      <c r="L7226" s="75">
        <v>17.786332215737399</v>
      </c>
    </row>
    <row r="7227" spans="2:12" x14ac:dyDescent="0.2">
      <c r="B7227" s="71" t="s">
        <v>5322</v>
      </c>
      <c r="C7227" s="72" t="s">
        <v>5321</v>
      </c>
      <c r="D7227" s="72" t="s">
        <v>5181</v>
      </c>
      <c r="E7227" s="72" t="s">
        <v>10118</v>
      </c>
      <c r="F7227" s="72" t="s">
        <v>9983</v>
      </c>
      <c r="G7227" s="116">
        <v>4499</v>
      </c>
      <c r="H7227" s="73">
        <v>114.4</v>
      </c>
      <c r="I7227" s="70">
        <v>39.326923076923102</v>
      </c>
      <c r="J7227" s="74">
        <v>4709</v>
      </c>
      <c r="K7227" s="73">
        <v>112.6</v>
      </c>
      <c r="L7227" s="75">
        <v>41.820603907637697</v>
      </c>
    </row>
    <row r="7228" spans="2:12" x14ac:dyDescent="0.2">
      <c r="B7228" s="71" t="s">
        <v>5322</v>
      </c>
      <c r="C7228" s="72" t="s">
        <v>5321</v>
      </c>
      <c r="D7228" s="72" t="s">
        <v>5182</v>
      </c>
      <c r="E7228" s="72" t="s">
        <v>10118</v>
      </c>
      <c r="F7228" s="72" t="s">
        <v>9983</v>
      </c>
      <c r="G7228" s="116">
        <v>8355</v>
      </c>
      <c r="H7228" s="73">
        <v>439.63</v>
      </c>
      <c r="I7228" s="70">
        <v>19.004617519277598</v>
      </c>
      <c r="J7228" s="74">
        <v>8634</v>
      </c>
      <c r="K7228" s="73">
        <v>447.29</v>
      </c>
      <c r="L7228" s="75">
        <v>19.3029130988844</v>
      </c>
    </row>
    <row r="7229" spans="2:12" x14ac:dyDescent="0.2">
      <c r="B7229" s="71" t="s">
        <v>5322</v>
      </c>
      <c r="C7229" s="72" t="s">
        <v>5321</v>
      </c>
      <c r="D7229" s="72" t="s">
        <v>7176</v>
      </c>
      <c r="E7229" s="72" t="s">
        <v>10118</v>
      </c>
      <c r="F7229" s="72" t="s">
        <v>9983</v>
      </c>
      <c r="G7229" s="116">
        <v>11419</v>
      </c>
      <c r="H7229" s="73">
        <v>325.60000000000002</v>
      </c>
      <c r="I7229" s="70">
        <v>35.070638820638798</v>
      </c>
      <c r="J7229" s="74">
        <v>12327</v>
      </c>
      <c r="K7229" s="73">
        <v>334.06</v>
      </c>
      <c r="L7229" s="75">
        <v>36.900556786206103</v>
      </c>
    </row>
    <row r="7230" spans="2:12" x14ac:dyDescent="0.2">
      <c r="B7230" s="71" t="s">
        <v>5322</v>
      </c>
      <c r="C7230" s="72" t="s">
        <v>5321</v>
      </c>
      <c r="D7230" s="72" t="s">
        <v>5183</v>
      </c>
      <c r="E7230" s="72" t="s">
        <v>10118</v>
      </c>
      <c r="F7230" s="72" t="s">
        <v>9983</v>
      </c>
      <c r="G7230" s="116">
        <v>13522</v>
      </c>
      <c r="H7230" s="73">
        <v>534.22</v>
      </c>
      <c r="I7230" s="70">
        <v>25.311669349706101</v>
      </c>
      <c r="J7230" s="74">
        <v>13945</v>
      </c>
      <c r="K7230" s="73">
        <v>540.29</v>
      </c>
      <c r="L7230" s="75">
        <v>25.8102130337411</v>
      </c>
    </row>
    <row r="7231" spans="2:12" x14ac:dyDescent="0.2">
      <c r="B7231" s="71" t="s">
        <v>5322</v>
      </c>
      <c r="C7231" s="72" t="s">
        <v>5321</v>
      </c>
      <c r="D7231" s="72" t="s">
        <v>5184</v>
      </c>
      <c r="E7231" s="72" t="s">
        <v>10118</v>
      </c>
      <c r="F7231" s="72" t="s">
        <v>9983</v>
      </c>
      <c r="G7231" s="116">
        <v>13137</v>
      </c>
      <c r="H7231" s="73">
        <v>661.83</v>
      </c>
      <c r="I7231" s="70">
        <v>19.849508181859399</v>
      </c>
      <c r="J7231" s="74">
        <v>16223</v>
      </c>
      <c r="K7231" s="73">
        <v>670.27</v>
      </c>
      <c r="L7231" s="75">
        <v>24.203679114386699</v>
      </c>
    </row>
    <row r="7232" spans="2:12" x14ac:dyDescent="0.2">
      <c r="B7232" s="71" t="s">
        <v>5322</v>
      </c>
      <c r="C7232" s="72" t="s">
        <v>5321</v>
      </c>
      <c r="D7232" s="72" t="s">
        <v>5185</v>
      </c>
      <c r="E7232" s="72" t="s">
        <v>10118</v>
      </c>
      <c r="F7232" s="72" t="s">
        <v>9983</v>
      </c>
      <c r="G7232" s="116">
        <v>30360</v>
      </c>
      <c r="H7232" s="73">
        <v>1067.8699999999999</v>
      </c>
      <c r="I7232" s="70">
        <v>28.430426924625699</v>
      </c>
      <c r="J7232" s="74">
        <v>32020</v>
      </c>
      <c r="K7232" s="73">
        <v>1077.2</v>
      </c>
      <c r="L7232" s="75">
        <v>29.725213516524299</v>
      </c>
    </row>
    <row r="7233" spans="2:12" x14ac:dyDescent="0.2">
      <c r="B7233" s="71" t="s">
        <v>5322</v>
      </c>
      <c r="C7233" s="72" t="s">
        <v>5321</v>
      </c>
      <c r="D7233" s="72" t="s">
        <v>5186</v>
      </c>
      <c r="E7233" s="72" t="s">
        <v>10118</v>
      </c>
      <c r="F7233" s="72" t="s">
        <v>9983</v>
      </c>
      <c r="G7233" s="116">
        <v>8177</v>
      </c>
      <c r="H7233" s="73">
        <v>287.24</v>
      </c>
      <c r="I7233" s="70">
        <v>28.4674836373764</v>
      </c>
      <c r="J7233" s="74">
        <v>8656</v>
      </c>
      <c r="K7233" s="73">
        <v>286.47000000000003</v>
      </c>
      <c r="L7233" s="75">
        <v>30.216078472440401</v>
      </c>
    </row>
    <row r="7234" spans="2:12" x14ac:dyDescent="0.2">
      <c r="B7234" s="71" t="s">
        <v>5322</v>
      </c>
      <c r="C7234" s="72" t="s">
        <v>5321</v>
      </c>
      <c r="D7234" s="72" t="s">
        <v>5187</v>
      </c>
      <c r="E7234" s="72" t="s">
        <v>10118</v>
      </c>
      <c r="F7234" s="72" t="s">
        <v>9983</v>
      </c>
      <c r="G7234" s="116">
        <v>15852</v>
      </c>
      <c r="H7234" s="73">
        <v>734.22</v>
      </c>
      <c r="I7234" s="70">
        <v>21.590259050420901</v>
      </c>
      <c r="J7234" s="74">
        <v>16230</v>
      </c>
      <c r="K7234" s="73">
        <v>741.9</v>
      </c>
      <c r="L7234" s="75">
        <v>21.876263647391799</v>
      </c>
    </row>
    <row r="7235" spans="2:12" x14ac:dyDescent="0.2">
      <c r="B7235" s="71" t="s">
        <v>5322</v>
      </c>
      <c r="C7235" s="72" t="s">
        <v>5321</v>
      </c>
      <c r="D7235" s="72" t="s">
        <v>5188</v>
      </c>
      <c r="E7235" s="72" t="s">
        <v>10118</v>
      </c>
      <c r="F7235" s="72" t="s">
        <v>9983</v>
      </c>
      <c r="G7235" s="116">
        <v>223306</v>
      </c>
      <c r="H7235" s="73">
        <v>2616.65</v>
      </c>
      <c r="I7235" s="70">
        <v>85.340416180994794</v>
      </c>
      <c r="J7235" s="74">
        <v>230088</v>
      </c>
      <c r="K7235" s="73">
        <v>2617.91</v>
      </c>
      <c r="L7235" s="75">
        <v>87.889958019947201</v>
      </c>
    </row>
    <row r="7236" spans="2:12" x14ac:dyDescent="0.2">
      <c r="B7236" s="71" t="s">
        <v>5322</v>
      </c>
      <c r="C7236" s="72" t="s">
        <v>5321</v>
      </c>
      <c r="D7236" s="72" t="s">
        <v>5189</v>
      </c>
      <c r="E7236" s="72" t="s">
        <v>10118</v>
      </c>
      <c r="F7236" s="72" t="s">
        <v>9983</v>
      </c>
      <c r="G7236" s="116">
        <v>14000</v>
      </c>
      <c r="H7236" s="73">
        <v>710.96</v>
      </c>
      <c r="I7236" s="70">
        <v>19.691684482952599</v>
      </c>
      <c r="J7236" s="74">
        <v>15000</v>
      </c>
      <c r="K7236" s="73">
        <v>717.33</v>
      </c>
      <c r="L7236" s="75">
        <v>20.9108778386517</v>
      </c>
    </row>
    <row r="7237" spans="2:12" x14ac:dyDescent="0.2">
      <c r="B7237" s="71" t="s">
        <v>5322</v>
      </c>
      <c r="C7237" s="72" t="s">
        <v>5321</v>
      </c>
      <c r="D7237" s="72" t="s">
        <v>5190</v>
      </c>
      <c r="E7237" s="72" t="s">
        <v>10118</v>
      </c>
      <c r="F7237" s="72" t="s">
        <v>9983</v>
      </c>
      <c r="G7237" s="116">
        <v>24000</v>
      </c>
      <c r="H7237" s="73">
        <v>1404.96</v>
      </c>
      <c r="I7237" s="70">
        <v>17.082336863683</v>
      </c>
      <c r="J7237" s="74">
        <v>24500</v>
      </c>
      <c r="K7237" s="73">
        <v>1401.39</v>
      </c>
      <c r="L7237" s="75">
        <v>17.482642233782201</v>
      </c>
    </row>
    <row r="7238" spans="2:12" x14ac:dyDescent="0.2">
      <c r="B7238" s="71" t="s">
        <v>5322</v>
      </c>
      <c r="C7238" s="72" t="s">
        <v>5321</v>
      </c>
      <c r="D7238" s="72" t="s">
        <v>5191</v>
      </c>
      <c r="E7238" s="72" t="s">
        <v>10118</v>
      </c>
      <c r="F7238" s="72" t="s">
        <v>9983</v>
      </c>
      <c r="G7238" s="116">
        <v>4090</v>
      </c>
      <c r="H7238" s="73">
        <v>247.98</v>
      </c>
      <c r="I7238" s="70">
        <v>16.493265585934299</v>
      </c>
      <c r="J7238" s="74">
        <v>4505</v>
      </c>
      <c r="K7238" s="73">
        <v>249.39</v>
      </c>
      <c r="L7238" s="75">
        <v>18.064076346284899</v>
      </c>
    </row>
    <row r="7239" spans="2:12" x14ac:dyDescent="0.2">
      <c r="B7239" s="71" t="s">
        <v>5322</v>
      </c>
      <c r="C7239" s="72" t="s">
        <v>5321</v>
      </c>
      <c r="D7239" s="72" t="s">
        <v>5192</v>
      </c>
      <c r="E7239" s="72" t="s">
        <v>10118</v>
      </c>
      <c r="F7239" s="72" t="s">
        <v>9983</v>
      </c>
      <c r="G7239" s="116">
        <v>3381</v>
      </c>
      <c r="H7239" s="73">
        <v>116.17</v>
      </c>
      <c r="I7239" s="70">
        <v>29.103899457691298</v>
      </c>
      <c r="J7239" s="74">
        <v>3493</v>
      </c>
      <c r="K7239" s="73">
        <v>118.34</v>
      </c>
      <c r="L7239" s="75">
        <v>29.516646949467599</v>
      </c>
    </row>
    <row r="7240" spans="2:12" x14ac:dyDescent="0.2">
      <c r="B7240" s="71" t="s">
        <v>5322</v>
      </c>
      <c r="C7240" s="72" t="s">
        <v>5321</v>
      </c>
      <c r="D7240" s="72" t="s">
        <v>5193</v>
      </c>
      <c r="E7240" s="72" t="s">
        <v>10118</v>
      </c>
      <c r="F7240" s="72" t="s">
        <v>9983</v>
      </c>
      <c r="G7240" s="116">
        <v>500</v>
      </c>
      <c r="H7240" s="73">
        <v>99.71</v>
      </c>
      <c r="I7240" s="70">
        <v>5.0145421722996701</v>
      </c>
      <c r="J7240" s="74">
        <v>489</v>
      </c>
      <c r="K7240" s="73">
        <v>100.93</v>
      </c>
      <c r="L7240" s="75">
        <v>4.84494203903696</v>
      </c>
    </row>
    <row r="7241" spans="2:12" x14ac:dyDescent="0.2">
      <c r="B7241" s="71" t="s">
        <v>5322</v>
      </c>
      <c r="C7241" s="72" t="s">
        <v>5321</v>
      </c>
      <c r="D7241" s="72" t="s">
        <v>5194</v>
      </c>
      <c r="E7241" s="72" t="s">
        <v>10118</v>
      </c>
      <c r="F7241" s="72" t="s">
        <v>9983</v>
      </c>
      <c r="G7241" s="116">
        <v>29300</v>
      </c>
      <c r="H7241" s="73">
        <v>875.82</v>
      </c>
      <c r="I7241" s="70">
        <v>33.454362768605399</v>
      </c>
      <c r="J7241" s="74">
        <v>29750</v>
      </c>
      <c r="K7241" s="73">
        <v>907.19</v>
      </c>
      <c r="L7241" s="75">
        <v>32.793571357708998</v>
      </c>
    </row>
    <row r="7242" spans="2:12" x14ac:dyDescent="0.2">
      <c r="B7242" s="71" t="s">
        <v>5324</v>
      </c>
      <c r="C7242" s="72" t="s">
        <v>5323</v>
      </c>
      <c r="D7242" s="72" t="s">
        <v>5195</v>
      </c>
      <c r="E7242" s="72" t="s">
        <v>10118</v>
      </c>
      <c r="F7242" s="72" t="s">
        <v>9983</v>
      </c>
      <c r="G7242" s="116">
        <v>6185</v>
      </c>
      <c r="H7242" s="73">
        <v>394</v>
      </c>
      <c r="I7242" s="70">
        <v>15.697969543147201</v>
      </c>
      <c r="J7242" s="74">
        <v>6342</v>
      </c>
      <c r="K7242" s="73">
        <v>390</v>
      </c>
      <c r="L7242" s="75">
        <v>16.2615384615385</v>
      </c>
    </row>
    <row r="7243" spans="2:12" x14ac:dyDescent="0.2">
      <c r="B7243" s="71" t="s">
        <v>5324</v>
      </c>
      <c r="C7243" s="72" t="s">
        <v>5323</v>
      </c>
      <c r="D7243" s="72" t="s">
        <v>5196</v>
      </c>
      <c r="E7243" s="72" t="s">
        <v>10118</v>
      </c>
      <c r="F7243" s="72" t="s">
        <v>9983</v>
      </c>
      <c r="G7243" s="116">
        <v>65500</v>
      </c>
      <c r="H7243" s="73">
        <v>1293</v>
      </c>
      <c r="I7243" s="70">
        <v>50.657385924207297</v>
      </c>
      <c r="J7243" s="74">
        <v>64928</v>
      </c>
      <c r="K7243" s="73">
        <v>1299</v>
      </c>
      <c r="L7243" s="75">
        <v>49.983063895304099</v>
      </c>
    </row>
    <row r="7244" spans="2:12" x14ac:dyDescent="0.2">
      <c r="B7244" s="71" t="s">
        <v>5324</v>
      </c>
      <c r="C7244" s="72" t="s">
        <v>5323</v>
      </c>
      <c r="D7244" s="72" t="s">
        <v>5197</v>
      </c>
      <c r="E7244" s="72" t="s">
        <v>10118</v>
      </c>
      <c r="F7244" s="72" t="s">
        <v>9983</v>
      </c>
      <c r="G7244" s="116">
        <v>10481</v>
      </c>
      <c r="H7244" s="73">
        <v>534</v>
      </c>
      <c r="I7244" s="70">
        <v>19.627340823969998</v>
      </c>
      <c r="J7244" s="74">
        <v>11240</v>
      </c>
      <c r="K7244" s="73">
        <v>530</v>
      </c>
      <c r="L7244" s="75">
        <v>21.207547169811299</v>
      </c>
    </row>
    <row r="7245" spans="2:12" x14ac:dyDescent="0.2">
      <c r="B7245" s="71" t="s">
        <v>5324</v>
      </c>
      <c r="C7245" s="72" t="s">
        <v>5323</v>
      </c>
      <c r="D7245" s="72" t="s">
        <v>867</v>
      </c>
      <c r="E7245" s="72" t="s">
        <v>10118</v>
      </c>
      <c r="F7245" s="72" t="s">
        <v>9983</v>
      </c>
      <c r="G7245" s="116">
        <v>21512</v>
      </c>
      <c r="H7245" s="73">
        <v>784</v>
      </c>
      <c r="I7245" s="70">
        <v>27.438775510204099</v>
      </c>
      <c r="J7245" s="74">
        <v>22256</v>
      </c>
      <c r="K7245" s="73">
        <v>797</v>
      </c>
      <c r="L7245" s="75">
        <v>27.924717691342501</v>
      </c>
    </row>
    <row r="7246" spans="2:12" x14ac:dyDescent="0.2">
      <c r="B7246" s="71" t="s">
        <v>5324</v>
      </c>
      <c r="C7246" s="72" t="s">
        <v>5323</v>
      </c>
      <c r="D7246" s="72" t="s">
        <v>3499</v>
      </c>
      <c r="E7246" s="72" t="s">
        <v>10118</v>
      </c>
      <c r="F7246" s="72" t="s">
        <v>9983</v>
      </c>
      <c r="G7246" s="116">
        <v>16001</v>
      </c>
      <c r="H7246" s="73">
        <v>630</v>
      </c>
      <c r="I7246" s="70">
        <v>25.398412698412699</v>
      </c>
      <c r="J7246" s="74">
        <v>16521</v>
      </c>
      <c r="K7246" s="73">
        <v>634</v>
      </c>
      <c r="L7246" s="75">
        <v>26.0583596214511</v>
      </c>
    </row>
    <row r="7247" spans="2:12" x14ac:dyDescent="0.2">
      <c r="B7247" s="71" t="s">
        <v>5324</v>
      </c>
      <c r="C7247" s="72" t="s">
        <v>5323</v>
      </c>
      <c r="D7247" s="72" t="s">
        <v>5198</v>
      </c>
      <c r="E7247" s="72" t="s">
        <v>10118</v>
      </c>
      <c r="F7247" s="72" t="s">
        <v>9983</v>
      </c>
      <c r="G7247" s="116">
        <v>23829</v>
      </c>
      <c r="H7247" s="73">
        <v>663</v>
      </c>
      <c r="I7247" s="70">
        <v>35.941176470588204</v>
      </c>
      <c r="J7247" s="74">
        <v>25665</v>
      </c>
      <c r="K7247" s="73">
        <v>656</v>
      </c>
      <c r="L7247" s="75">
        <v>39.123475609756099</v>
      </c>
    </row>
    <row r="7248" spans="2:12" x14ac:dyDescent="0.2">
      <c r="B7248" s="71" t="s">
        <v>5324</v>
      </c>
      <c r="C7248" s="72" t="s">
        <v>5323</v>
      </c>
      <c r="D7248" s="72" t="s">
        <v>5199</v>
      </c>
      <c r="E7248" s="72" t="s">
        <v>10118</v>
      </c>
      <c r="F7248" s="72" t="s">
        <v>9983</v>
      </c>
      <c r="G7248" s="116">
        <v>6535</v>
      </c>
      <c r="H7248" s="73">
        <v>200</v>
      </c>
      <c r="I7248" s="70">
        <v>32.674999999999997</v>
      </c>
      <c r="J7248" s="74">
        <v>7768</v>
      </c>
      <c r="K7248" s="73">
        <v>203</v>
      </c>
      <c r="L7248" s="75">
        <v>38.266009852216698</v>
      </c>
    </row>
    <row r="7249" spans="2:12" x14ac:dyDescent="0.2">
      <c r="B7249" s="71" t="s">
        <v>5324</v>
      </c>
      <c r="C7249" s="72" t="s">
        <v>5323</v>
      </c>
      <c r="D7249" s="72" t="s">
        <v>5200</v>
      </c>
      <c r="E7249" s="72" t="s">
        <v>10118</v>
      </c>
      <c r="F7249" s="72" t="s">
        <v>9983</v>
      </c>
      <c r="G7249" s="116">
        <v>20059</v>
      </c>
      <c r="H7249" s="73">
        <v>853</v>
      </c>
      <c r="I7249" s="70">
        <v>23.5158264947245</v>
      </c>
      <c r="J7249" s="74">
        <v>25529</v>
      </c>
      <c r="K7249" s="73">
        <v>851</v>
      </c>
      <c r="L7249" s="75">
        <v>29.9988249118684</v>
      </c>
    </row>
    <row r="7250" spans="2:12" x14ac:dyDescent="0.2">
      <c r="B7250" s="71" t="s">
        <v>5324</v>
      </c>
      <c r="C7250" s="72" t="s">
        <v>5323</v>
      </c>
      <c r="D7250" s="72" t="s">
        <v>5201</v>
      </c>
      <c r="E7250" s="72" t="s">
        <v>10118</v>
      </c>
      <c r="F7250" s="72" t="s">
        <v>9983</v>
      </c>
      <c r="G7250" s="116">
        <v>177469</v>
      </c>
      <c r="H7250" s="73">
        <v>2989</v>
      </c>
      <c r="I7250" s="70">
        <v>59.3740381398461</v>
      </c>
      <c r="J7250" s="74">
        <v>187885</v>
      </c>
      <c r="K7250" s="73">
        <v>3006</v>
      </c>
      <c r="L7250" s="75">
        <v>62.503326679973398</v>
      </c>
    </row>
    <row r="7251" spans="2:12" x14ac:dyDescent="0.2">
      <c r="B7251" s="71" t="s">
        <v>5324</v>
      </c>
      <c r="C7251" s="72" t="s">
        <v>5323</v>
      </c>
      <c r="D7251" s="72" t="s">
        <v>5202</v>
      </c>
      <c r="E7251" s="72" t="s">
        <v>10118</v>
      </c>
      <c r="F7251" s="72" t="s">
        <v>9983</v>
      </c>
      <c r="G7251" s="116">
        <v>583</v>
      </c>
      <c r="H7251" s="73">
        <v>31</v>
      </c>
      <c r="I7251" s="70">
        <v>18.806451612903199</v>
      </c>
      <c r="J7251" s="74">
        <v>617</v>
      </c>
      <c r="K7251" s="73">
        <v>32</v>
      </c>
      <c r="L7251" s="75">
        <v>19.28125</v>
      </c>
    </row>
    <row r="7252" spans="2:12" x14ac:dyDescent="0.2">
      <c r="B7252" s="71" t="s">
        <v>5324</v>
      </c>
      <c r="C7252" s="72" t="s">
        <v>5323</v>
      </c>
      <c r="D7252" s="72" t="s">
        <v>1227</v>
      </c>
      <c r="E7252" s="72" t="s">
        <v>10118</v>
      </c>
      <c r="F7252" s="72" t="s">
        <v>9983</v>
      </c>
      <c r="G7252" s="116">
        <v>62830</v>
      </c>
      <c r="H7252" s="73">
        <v>1447</v>
      </c>
      <c r="I7252" s="70">
        <v>43.420870767104397</v>
      </c>
      <c r="J7252" s="74">
        <v>67665</v>
      </c>
      <c r="K7252" s="73">
        <v>1458</v>
      </c>
      <c r="L7252" s="75">
        <v>46.4094650205761</v>
      </c>
    </row>
    <row r="7253" spans="2:12" x14ac:dyDescent="0.2">
      <c r="B7253" s="71" t="s">
        <v>5324</v>
      </c>
      <c r="C7253" s="72" t="s">
        <v>5323</v>
      </c>
      <c r="D7253" s="72" t="s">
        <v>6208</v>
      </c>
      <c r="E7253" s="72" t="s">
        <v>10118</v>
      </c>
      <c r="F7253" s="72" t="s">
        <v>9983</v>
      </c>
      <c r="G7253" s="116">
        <v>19010</v>
      </c>
      <c r="H7253" s="73">
        <v>374</v>
      </c>
      <c r="I7253" s="70">
        <v>50.8288770053476</v>
      </c>
      <c r="J7253" s="74">
        <v>19505</v>
      </c>
      <c r="K7253" s="73">
        <v>375</v>
      </c>
      <c r="L7253" s="75">
        <v>52.0133333333333</v>
      </c>
    </row>
    <row r="7254" spans="2:12" x14ac:dyDescent="0.2">
      <c r="B7254" s="71" t="s">
        <v>5324</v>
      </c>
      <c r="C7254" s="72" t="s">
        <v>5323</v>
      </c>
      <c r="D7254" s="72" t="s">
        <v>6850</v>
      </c>
      <c r="E7254" s="72" t="s">
        <v>10118</v>
      </c>
      <c r="F7254" s="72" t="s">
        <v>9983</v>
      </c>
      <c r="G7254" s="116">
        <v>35003</v>
      </c>
      <c r="H7254" s="73">
        <v>1076</v>
      </c>
      <c r="I7254" s="70">
        <v>32.530669144981402</v>
      </c>
      <c r="J7254" s="74">
        <v>36001</v>
      </c>
      <c r="K7254" s="73">
        <v>1085</v>
      </c>
      <c r="L7254" s="75">
        <v>33.1806451612903</v>
      </c>
    </row>
    <row r="7255" spans="2:12" x14ac:dyDescent="0.2">
      <c r="B7255" s="71" t="s">
        <v>5324</v>
      </c>
      <c r="C7255" s="72" t="s">
        <v>5323</v>
      </c>
      <c r="D7255" s="72" t="s">
        <v>5203</v>
      </c>
      <c r="E7255" s="72" t="s">
        <v>10118</v>
      </c>
      <c r="F7255" s="72" t="s">
        <v>9983</v>
      </c>
      <c r="G7255" s="116">
        <v>23158</v>
      </c>
      <c r="H7255" s="73">
        <v>1611</v>
      </c>
      <c r="I7255" s="70">
        <v>14.374922408442</v>
      </c>
      <c r="J7255" s="74">
        <v>24079</v>
      </c>
      <c r="K7255" s="73">
        <v>1621</v>
      </c>
      <c r="L7255" s="75">
        <v>14.854410857495401</v>
      </c>
    </row>
    <row r="7256" spans="2:12" x14ac:dyDescent="0.2">
      <c r="B7256" s="71" t="s">
        <v>5324</v>
      </c>
      <c r="C7256" s="72" t="s">
        <v>5323</v>
      </c>
      <c r="D7256" s="72" t="s">
        <v>5204</v>
      </c>
      <c r="E7256" s="72" t="s">
        <v>10118</v>
      </c>
      <c r="F7256" s="72" t="s">
        <v>9983</v>
      </c>
      <c r="G7256" s="116">
        <v>7104</v>
      </c>
      <c r="H7256" s="73">
        <v>394</v>
      </c>
      <c r="I7256" s="70">
        <v>18.0304568527919</v>
      </c>
      <c r="J7256" s="74">
        <v>7302</v>
      </c>
      <c r="K7256" s="73">
        <v>391</v>
      </c>
      <c r="L7256" s="75">
        <v>18.675191815856799</v>
      </c>
    </row>
    <row r="7257" spans="2:12" x14ac:dyDescent="0.2">
      <c r="B7257" s="71" t="s">
        <v>5324</v>
      </c>
      <c r="C7257" s="72" t="s">
        <v>5323</v>
      </c>
      <c r="D7257" s="72" t="s">
        <v>9329</v>
      </c>
      <c r="E7257" s="72" t="s">
        <v>10118</v>
      </c>
      <c r="F7257" s="72" t="s">
        <v>9983</v>
      </c>
      <c r="G7257" s="116">
        <v>0</v>
      </c>
      <c r="H7257" s="73">
        <v>422</v>
      </c>
      <c r="I7257" s="70">
        <v>0</v>
      </c>
      <c r="J7257" s="74">
        <v>29</v>
      </c>
      <c r="K7257" s="73">
        <v>422</v>
      </c>
      <c r="L7257" s="75">
        <v>6.8720379146919405E-2</v>
      </c>
    </row>
    <row r="7258" spans="2:12" x14ac:dyDescent="0.2">
      <c r="B7258" s="71" t="s">
        <v>5324</v>
      </c>
      <c r="C7258" s="72" t="s">
        <v>5323</v>
      </c>
      <c r="D7258" s="72" t="s">
        <v>1140</v>
      </c>
      <c r="E7258" s="72" t="s">
        <v>10118</v>
      </c>
      <c r="F7258" s="72" t="s">
        <v>9983</v>
      </c>
      <c r="G7258" s="116">
        <v>51361</v>
      </c>
      <c r="H7258" s="73">
        <v>1147</v>
      </c>
      <c r="I7258" s="70">
        <v>44.7785527462947</v>
      </c>
      <c r="J7258" s="74">
        <v>56181</v>
      </c>
      <c r="K7258" s="73">
        <v>1146</v>
      </c>
      <c r="L7258" s="75">
        <v>49.023560209424097</v>
      </c>
    </row>
    <row r="7259" spans="2:12" x14ac:dyDescent="0.2">
      <c r="B7259" s="71" t="s">
        <v>5324</v>
      </c>
      <c r="C7259" s="72" t="s">
        <v>5323</v>
      </c>
      <c r="D7259" s="72" t="s">
        <v>1141</v>
      </c>
      <c r="E7259" s="72" t="s">
        <v>10118</v>
      </c>
      <c r="F7259" s="72" t="s">
        <v>9983</v>
      </c>
      <c r="G7259" s="116">
        <v>5016</v>
      </c>
      <c r="H7259" s="73">
        <v>185</v>
      </c>
      <c r="I7259" s="70">
        <v>27.113513513513499</v>
      </c>
      <c r="J7259" s="74">
        <v>5453</v>
      </c>
      <c r="K7259" s="73">
        <v>187</v>
      </c>
      <c r="L7259" s="75">
        <v>29.160427807486599</v>
      </c>
    </row>
    <row r="7260" spans="2:12" x14ac:dyDescent="0.2">
      <c r="B7260" s="71" t="s">
        <v>5324</v>
      </c>
      <c r="C7260" s="72" t="s">
        <v>5323</v>
      </c>
      <c r="D7260" s="72" t="s">
        <v>1142</v>
      </c>
      <c r="E7260" s="72" t="s">
        <v>10118</v>
      </c>
      <c r="F7260" s="72" t="s">
        <v>9983</v>
      </c>
      <c r="G7260" s="116">
        <v>7104</v>
      </c>
      <c r="H7260" s="73">
        <v>311</v>
      </c>
      <c r="I7260" s="70">
        <v>22.842443729903501</v>
      </c>
      <c r="J7260" s="74">
        <v>7104</v>
      </c>
      <c r="K7260" s="73">
        <v>307</v>
      </c>
      <c r="L7260" s="75">
        <v>23.140065146579801</v>
      </c>
    </row>
    <row r="7261" spans="2:12" x14ac:dyDescent="0.2">
      <c r="B7261" s="71" t="s">
        <v>5324</v>
      </c>
      <c r="C7261" s="72" t="s">
        <v>5323</v>
      </c>
      <c r="D7261" s="72" t="s">
        <v>3995</v>
      </c>
      <c r="E7261" s="72" t="s">
        <v>10118</v>
      </c>
      <c r="F7261" s="72" t="s">
        <v>9983</v>
      </c>
      <c r="G7261" s="116">
        <v>17679</v>
      </c>
      <c r="H7261" s="73">
        <v>308</v>
      </c>
      <c r="I7261" s="70">
        <v>57.399350649350701</v>
      </c>
      <c r="J7261" s="74">
        <v>20340</v>
      </c>
      <c r="K7261" s="73">
        <v>308</v>
      </c>
      <c r="L7261" s="75">
        <v>66.038961038961006</v>
      </c>
    </row>
    <row r="7262" spans="2:12" x14ac:dyDescent="0.2">
      <c r="B7262" s="71" t="s">
        <v>5324</v>
      </c>
      <c r="C7262" s="72" t="s">
        <v>5323</v>
      </c>
      <c r="D7262" s="72" t="s">
        <v>4970</v>
      </c>
      <c r="E7262" s="72" t="s">
        <v>10118</v>
      </c>
      <c r="F7262" s="72" t="s">
        <v>9983</v>
      </c>
      <c r="G7262" s="116">
        <v>15036</v>
      </c>
      <c r="H7262" s="73">
        <v>597</v>
      </c>
      <c r="I7262" s="70">
        <v>25.185929648241199</v>
      </c>
      <c r="J7262" s="74">
        <v>15018</v>
      </c>
      <c r="K7262" s="73">
        <v>601</v>
      </c>
      <c r="L7262" s="75">
        <v>24.988352745424301</v>
      </c>
    </row>
    <row r="7263" spans="2:12" x14ac:dyDescent="0.2">
      <c r="B7263" s="71" t="s">
        <v>5324</v>
      </c>
      <c r="C7263" s="72" t="s">
        <v>5323</v>
      </c>
      <c r="D7263" s="72" t="s">
        <v>3996</v>
      </c>
      <c r="E7263" s="72" t="s">
        <v>10118</v>
      </c>
      <c r="F7263" s="72" t="s">
        <v>9983</v>
      </c>
      <c r="G7263" s="116">
        <v>11701</v>
      </c>
      <c r="H7263" s="73">
        <v>1020</v>
      </c>
      <c r="I7263" s="70">
        <v>11.471568627450999</v>
      </c>
      <c r="J7263" s="74">
        <v>12351</v>
      </c>
      <c r="K7263" s="73">
        <v>1025</v>
      </c>
      <c r="L7263" s="75">
        <v>12.049756097561</v>
      </c>
    </row>
    <row r="7264" spans="2:12" x14ac:dyDescent="0.2">
      <c r="B7264" s="71" t="s">
        <v>6952</v>
      </c>
      <c r="C7264" s="72" t="s">
        <v>6951</v>
      </c>
      <c r="D7264" s="72" t="s">
        <v>9330</v>
      </c>
      <c r="E7264" s="72" t="s">
        <v>10118</v>
      </c>
      <c r="F7264" s="72" t="s">
        <v>9983</v>
      </c>
      <c r="G7264" s="116">
        <v>13990</v>
      </c>
      <c r="H7264" s="73">
        <v>335.7</v>
      </c>
      <c r="I7264" s="70">
        <v>41.67</v>
      </c>
      <c r="J7264" s="74">
        <v>16958</v>
      </c>
      <c r="K7264" s="73">
        <v>338.9</v>
      </c>
      <c r="L7264" s="75">
        <v>50.038359398052499</v>
      </c>
    </row>
    <row r="7265" spans="2:12" x14ac:dyDescent="0.2">
      <c r="B7265" s="71" t="s">
        <v>6952</v>
      </c>
      <c r="C7265" s="72" t="s">
        <v>6951</v>
      </c>
      <c r="D7265" s="72" t="s">
        <v>3998</v>
      </c>
      <c r="E7265" s="72" t="s">
        <v>10118</v>
      </c>
      <c r="F7265" s="72" t="s">
        <v>9983</v>
      </c>
      <c r="G7265" s="116">
        <v>23896</v>
      </c>
      <c r="H7265" s="73">
        <v>530</v>
      </c>
      <c r="I7265" s="70">
        <v>45.09</v>
      </c>
      <c r="J7265" s="74">
        <v>24445</v>
      </c>
      <c r="K7265" s="73">
        <v>543.20000000000005</v>
      </c>
      <c r="L7265" s="75">
        <v>45.001840942562602</v>
      </c>
    </row>
    <row r="7266" spans="2:12" x14ac:dyDescent="0.2">
      <c r="B7266" s="71" t="s">
        <v>6952</v>
      </c>
      <c r="C7266" s="72" t="s">
        <v>6951</v>
      </c>
      <c r="D7266" s="72" t="s">
        <v>3999</v>
      </c>
      <c r="E7266" s="72" t="s">
        <v>10118</v>
      </c>
      <c r="F7266" s="72" t="s">
        <v>9983</v>
      </c>
      <c r="G7266" s="116">
        <v>2516</v>
      </c>
      <c r="H7266" s="73">
        <v>102.5</v>
      </c>
      <c r="I7266" s="70">
        <v>24.55</v>
      </c>
      <c r="J7266" s="74">
        <v>2541</v>
      </c>
      <c r="K7266" s="73">
        <v>103.8</v>
      </c>
      <c r="L7266" s="75">
        <v>24.479768786127199</v>
      </c>
    </row>
    <row r="7267" spans="2:12" x14ac:dyDescent="0.2">
      <c r="B7267" s="71" t="s">
        <v>6952</v>
      </c>
      <c r="C7267" s="72" t="s">
        <v>6951</v>
      </c>
      <c r="D7267" s="72" t="s">
        <v>6470</v>
      </c>
      <c r="E7267" s="72" t="s">
        <v>10118</v>
      </c>
      <c r="F7267" s="72" t="s">
        <v>9983</v>
      </c>
      <c r="G7267" s="116">
        <v>277</v>
      </c>
      <c r="H7267" s="73">
        <v>32.799999999999997</v>
      </c>
      <c r="I7267" s="70">
        <v>8.4499999999999993</v>
      </c>
      <c r="J7267" s="74">
        <v>279</v>
      </c>
      <c r="K7267" s="73">
        <v>33.4</v>
      </c>
      <c r="L7267" s="75">
        <v>8.3532934131736507</v>
      </c>
    </row>
    <row r="7268" spans="2:12" x14ac:dyDescent="0.2">
      <c r="B7268" s="71" t="s">
        <v>6952</v>
      </c>
      <c r="C7268" s="72" t="s">
        <v>6951</v>
      </c>
      <c r="D7268" s="72" t="s">
        <v>9331</v>
      </c>
      <c r="E7268" s="72" t="s">
        <v>10118</v>
      </c>
      <c r="F7268" s="72" t="s">
        <v>9980</v>
      </c>
      <c r="G7268" s="116">
        <v>8384</v>
      </c>
      <c r="H7268" s="73">
        <v>243</v>
      </c>
      <c r="I7268" s="70">
        <v>34.5</v>
      </c>
      <c r="J7268" s="74">
        <v>13507</v>
      </c>
      <c r="K7268" s="73">
        <v>242.9</v>
      </c>
      <c r="L7268" s="75">
        <v>55.607245780156397</v>
      </c>
    </row>
    <row r="7269" spans="2:12" x14ac:dyDescent="0.2">
      <c r="B7269" s="71" t="s">
        <v>6952</v>
      </c>
      <c r="C7269" s="72" t="s">
        <v>6951</v>
      </c>
      <c r="D7269" s="72" t="s">
        <v>6471</v>
      </c>
      <c r="E7269" s="72" t="s">
        <v>10118</v>
      </c>
      <c r="F7269" s="72" t="s">
        <v>9983</v>
      </c>
      <c r="G7269" s="116">
        <v>32874</v>
      </c>
      <c r="H7269" s="73">
        <v>672.7</v>
      </c>
      <c r="I7269" s="70">
        <v>48.87</v>
      </c>
      <c r="J7269" s="74">
        <v>33550</v>
      </c>
      <c r="K7269" s="73">
        <v>683.5</v>
      </c>
      <c r="L7269" s="75">
        <v>49.085588880760803</v>
      </c>
    </row>
    <row r="7270" spans="2:12" x14ac:dyDescent="0.2">
      <c r="B7270" s="71" t="s">
        <v>6952</v>
      </c>
      <c r="C7270" s="72" t="s">
        <v>6951</v>
      </c>
      <c r="D7270" s="72" t="s">
        <v>6472</v>
      </c>
      <c r="E7270" s="72" t="s">
        <v>10118</v>
      </c>
      <c r="F7270" s="72" t="s">
        <v>9983</v>
      </c>
      <c r="G7270" s="116">
        <v>10468</v>
      </c>
      <c r="H7270" s="73">
        <v>520.9</v>
      </c>
      <c r="I7270" s="70">
        <v>20.100000000000001</v>
      </c>
      <c r="J7270" s="74">
        <v>10690</v>
      </c>
      <c r="K7270" s="73">
        <v>544.70000000000005</v>
      </c>
      <c r="L7270" s="75">
        <v>19.625481916651399</v>
      </c>
    </row>
    <row r="7271" spans="2:12" x14ac:dyDescent="0.2">
      <c r="B7271" s="71" t="s">
        <v>6952</v>
      </c>
      <c r="C7271" s="72" t="s">
        <v>6951</v>
      </c>
      <c r="D7271" s="72" t="s">
        <v>6473</v>
      </c>
      <c r="E7271" s="72" t="s">
        <v>10118</v>
      </c>
      <c r="F7271" s="72" t="s">
        <v>9983</v>
      </c>
      <c r="G7271" s="116">
        <v>720</v>
      </c>
      <c r="H7271" s="73">
        <v>199.9</v>
      </c>
      <c r="I7271" s="70">
        <v>3.6</v>
      </c>
      <c r="J7271" s="74">
        <v>731</v>
      </c>
      <c r="K7271" s="73">
        <v>202.9</v>
      </c>
      <c r="L7271" s="75">
        <v>3.6027599802858599</v>
      </c>
    </row>
    <row r="7272" spans="2:12" x14ac:dyDescent="0.2">
      <c r="B7272" s="71" t="s">
        <v>6952</v>
      </c>
      <c r="C7272" s="72" t="s">
        <v>6951</v>
      </c>
      <c r="D7272" s="72" t="s">
        <v>357</v>
      </c>
      <c r="E7272" s="72" t="s">
        <v>10118</v>
      </c>
      <c r="F7272" s="72" t="s">
        <v>9983</v>
      </c>
      <c r="G7272" s="116">
        <v>12389</v>
      </c>
      <c r="H7272" s="73">
        <v>441.7</v>
      </c>
      <c r="I7272" s="70">
        <v>28.05</v>
      </c>
      <c r="J7272" s="74">
        <v>12582</v>
      </c>
      <c r="K7272" s="73">
        <v>452.3</v>
      </c>
      <c r="L7272" s="75">
        <v>27.817820030952898</v>
      </c>
    </row>
    <row r="7273" spans="2:12" x14ac:dyDescent="0.2">
      <c r="B7273" s="71" t="s">
        <v>6952</v>
      </c>
      <c r="C7273" s="72" t="s">
        <v>6951</v>
      </c>
      <c r="D7273" s="72" t="s">
        <v>9332</v>
      </c>
      <c r="E7273" s="72" t="s">
        <v>10118</v>
      </c>
      <c r="F7273" s="72" t="s">
        <v>9990</v>
      </c>
      <c r="G7273" s="116">
        <v>0</v>
      </c>
      <c r="H7273" s="73">
        <v>53</v>
      </c>
      <c r="I7273" s="70">
        <v>0</v>
      </c>
      <c r="J7273" s="74">
        <v>0</v>
      </c>
      <c r="K7273" s="73">
        <v>53.7</v>
      </c>
      <c r="L7273" s="75">
        <v>0</v>
      </c>
    </row>
    <row r="7274" spans="2:12" x14ac:dyDescent="0.2">
      <c r="B7274" s="71" t="s">
        <v>6952</v>
      </c>
      <c r="C7274" s="72" t="s">
        <v>6951</v>
      </c>
      <c r="D7274" s="72" t="s">
        <v>4020</v>
      </c>
      <c r="E7274" s="72" t="s">
        <v>10118</v>
      </c>
      <c r="F7274" s="72" t="s">
        <v>9983</v>
      </c>
      <c r="G7274" s="116">
        <v>230</v>
      </c>
      <c r="H7274" s="73">
        <v>59.5</v>
      </c>
      <c r="I7274" s="70">
        <v>3.87</v>
      </c>
      <c r="J7274" s="74">
        <v>235</v>
      </c>
      <c r="K7274" s="73">
        <v>62.1</v>
      </c>
      <c r="L7274" s="75">
        <v>3.7842190016103099</v>
      </c>
    </row>
    <row r="7275" spans="2:12" x14ac:dyDescent="0.2">
      <c r="B7275" s="71" t="s">
        <v>6952</v>
      </c>
      <c r="C7275" s="72" t="s">
        <v>6951</v>
      </c>
      <c r="D7275" s="72" t="s">
        <v>4021</v>
      </c>
      <c r="E7275" s="72" t="s">
        <v>10118</v>
      </c>
      <c r="F7275" s="72" t="s">
        <v>9983</v>
      </c>
      <c r="G7275" s="116">
        <v>124070</v>
      </c>
      <c r="H7275" s="73">
        <v>4801.8999999999996</v>
      </c>
      <c r="I7275" s="70">
        <v>25.84</v>
      </c>
      <c r="J7275" s="74">
        <v>132125</v>
      </c>
      <c r="K7275" s="73">
        <v>4978.3</v>
      </c>
      <c r="L7275" s="75">
        <v>26.540184400297299</v>
      </c>
    </row>
    <row r="7276" spans="2:12" x14ac:dyDescent="0.2">
      <c r="B7276" s="71" t="s">
        <v>6952</v>
      </c>
      <c r="C7276" s="72" t="s">
        <v>6951</v>
      </c>
      <c r="D7276" s="72" t="s">
        <v>4022</v>
      </c>
      <c r="E7276" s="72" t="s">
        <v>10118</v>
      </c>
      <c r="F7276" s="72" t="s">
        <v>9983</v>
      </c>
      <c r="G7276" s="116">
        <v>2442</v>
      </c>
      <c r="H7276" s="73">
        <v>138.19999999999999</v>
      </c>
      <c r="I7276" s="70">
        <v>17.670000000000002</v>
      </c>
      <c r="J7276" s="74">
        <v>2490</v>
      </c>
      <c r="K7276" s="73">
        <v>139.30000000000001</v>
      </c>
      <c r="L7276" s="75">
        <v>17.875089734386201</v>
      </c>
    </row>
    <row r="7277" spans="2:12" x14ac:dyDescent="0.2">
      <c r="B7277" s="71" t="s">
        <v>6952</v>
      </c>
      <c r="C7277" s="72" t="s">
        <v>6951</v>
      </c>
      <c r="D7277" s="72" t="s">
        <v>9333</v>
      </c>
      <c r="E7277" s="72" t="s">
        <v>10118</v>
      </c>
      <c r="F7277" s="72" t="s">
        <v>9980</v>
      </c>
      <c r="G7277" s="116">
        <v>0</v>
      </c>
      <c r="H7277" s="73">
        <v>0</v>
      </c>
      <c r="I7277" s="70">
        <v>0</v>
      </c>
      <c r="J7277" s="74">
        <v>0</v>
      </c>
      <c r="K7277" s="73">
        <v>0</v>
      </c>
      <c r="L7277" s="75">
        <v>0</v>
      </c>
    </row>
    <row r="7278" spans="2:12" x14ac:dyDescent="0.2">
      <c r="B7278" s="71" t="s">
        <v>6952</v>
      </c>
      <c r="C7278" s="72" t="s">
        <v>6951</v>
      </c>
      <c r="D7278" s="72" t="s">
        <v>4023</v>
      </c>
      <c r="E7278" s="72" t="s">
        <v>10118</v>
      </c>
      <c r="F7278" s="72" t="s">
        <v>9983</v>
      </c>
      <c r="G7278" s="116">
        <v>101</v>
      </c>
      <c r="H7278" s="73">
        <v>36.5</v>
      </c>
      <c r="I7278" s="70">
        <v>2.77</v>
      </c>
      <c r="J7278" s="74">
        <v>102</v>
      </c>
      <c r="K7278" s="73">
        <v>37.799999999999997</v>
      </c>
      <c r="L7278" s="75">
        <v>2.6984126984126999</v>
      </c>
    </row>
    <row r="7279" spans="2:12" x14ac:dyDescent="0.2">
      <c r="B7279" s="71" t="s">
        <v>6952</v>
      </c>
      <c r="C7279" s="72" t="s">
        <v>6951</v>
      </c>
      <c r="D7279" s="72" t="s">
        <v>4024</v>
      </c>
      <c r="E7279" s="72" t="s">
        <v>10118</v>
      </c>
      <c r="F7279" s="72" t="s">
        <v>9983</v>
      </c>
      <c r="G7279" s="116">
        <v>1077</v>
      </c>
      <c r="H7279" s="73">
        <v>72.099999999999994</v>
      </c>
      <c r="I7279" s="70">
        <v>14.94</v>
      </c>
      <c r="J7279" s="74">
        <v>1115</v>
      </c>
      <c r="K7279" s="73">
        <v>74.2</v>
      </c>
      <c r="L7279" s="75">
        <v>15.026954177897601</v>
      </c>
    </row>
    <row r="7280" spans="2:12" x14ac:dyDescent="0.2">
      <c r="B7280" s="71" t="s">
        <v>6952</v>
      </c>
      <c r="C7280" s="72" t="s">
        <v>6951</v>
      </c>
      <c r="D7280" s="72" t="s">
        <v>4025</v>
      </c>
      <c r="E7280" s="72" t="s">
        <v>10118</v>
      </c>
      <c r="F7280" s="72" t="s">
        <v>9983</v>
      </c>
      <c r="G7280" s="116">
        <v>5931</v>
      </c>
      <c r="H7280" s="73">
        <v>200.9</v>
      </c>
      <c r="I7280" s="70">
        <v>29.52</v>
      </c>
      <c r="J7280" s="74">
        <v>5923</v>
      </c>
      <c r="K7280" s="73">
        <v>200.7</v>
      </c>
      <c r="L7280" s="75">
        <v>29.5117090184355</v>
      </c>
    </row>
    <row r="7281" spans="2:12" x14ac:dyDescent="0.2">
      <c r="B7281" s="71" t="s">
        <v>6952</v>
      </c>
      <c r="C7281" s="72" t="s">
        <v>6951</v>
      </c>
      <c r="D7281" s="72" t="s">
        <v>9334</v>
      </c>
      <c r="E7281" s="72" t="s">
        <v>10118</v>
      </c>
      <c r="F7281" s="72" t="s">
        <v>9980</v>
      </c>
      <c r="G7281" s="116">
        <v>6069</v>
      </c>
      <c r="H7281" s="73">
        <v>117.5</v>
      </c>
      <c r="I7281" s="70">
        <v>51.65</v>
      </c>
      <c r="J7281" s="74">
        <v>6511</v>
      </c>
      <c r="K7281" s="73">
        <v>126.3</v>
      </c>
      <c r="L7281" s="75">
        <v>51.5518606492478</v>
      </c>
    </row>
    <row r="7282" spans="2:12" x14ac:dyDescent="0.2">
      <c r="B7282" s="71" t="s">
        <v>6952</v>
      </c>
      <c r="C7282" s="72" t="s">
        <v>6951</v>
      </c>
      <c r="D7282" s="72" t="s">
        <v>4026</v>
      </c>
      <c r="E7282" s="72" t="s">
        <v>10118</v>
      </c>
      <c r="F7282" s="72" t="s">
        <v>9983</v>
      </c>
      <c r="G7282" s="116">
        <v>8614</v>
      </c>
      <c r="H7282" s="73">
        <v>287.39999999999998</v>
      </c>
      <c r="I7282" s="70">
        <v>29.97</v>
      </c>
      <c r="J7282" s="74">
        <v>8533</v>
      </c>
      <c r="K7282" s="73">
        <v>284.7</v>
      </c>
      <c r="L7282" s="75">
        <v>29.971900245872799</v>
      </c>
    </row>
    <row r="7283" spans="2:12" x14ac:dyDescent="0.2">
      <c r="B7283" s="71" t="s">
        <v>6952</v>
      </c>
      <c r="C7283" s="72" t="s">
        <v>6951</v>
      </c>
      <c r="D7283" s="72" t="s">
        <v>3531</v>
      </c>
      <c r="E7283" s="72" t="s">
        <v>10118</v>
      </c>
      <c r="F7283" s="72" t="s">
        <v>9983</v>
      </c>
      <c r="G7283" s="116">
        <v>27063</v>
      </c>
      <c r="H7283" s="73">
        <v>505.9</v>
      </c>
      <c r="I7283" s="70">
        <v>53.49</v>
      </c>
      <c r="J7283" s="74">
        <v>27434</v>
      </c>
      <c r="K7283" s="73">
        <v>513.20000000000005</v>
      </c>
      <c r="L7283" s="75">
        <v>53.456742010911903</v>
      </c>
    </row>
    <row r="7284" spans="2:12" x14ac:dyDescent="0.2">
      <c r="B7284" s="71" t="s">
        <v>6952</v>
      </c>
      <c r="C7284" s="72" t="s">
        <v>6951</v>
      </c>
      <c r="D7284" s="72" t="s">
        <v>4027</v>
      </c>
      <c r="E7284" s="72" t="s">
        <v>10118</v>
      </c>
      <c r="F7284" s="72" t="s">
        <v>9983</v>
      </c>
      <c r="G7284" s="116">
        <v>16291</v>
      </c>
      <c r="H7284" s="73">
        <v>496.9</v>
      </c>
      <c r="I7284" s="70">
        <v>32.79</v>
      </c>
      <c r="J7284" s="74">
        <v>17149</v>
      </c>
      <c r="K7284" s="73">
        <v>507.8</v>
      </c>
      <c r="L7284" s="75">
        <v>33.771169751870801</v>
      </c>
    </row>
    <row r="7285" spans="2:12" x14ac:dyDescent="0.2">
      <c r="B7285" s="71" t="s">
        <v>6952</v>
      </c>
      <c r="C7285" s="72" t="s">
        <v>6951</v>
      </c>
      <c r="D7285" s="72" t="s">
        <v>9335</v>
      </c>
      <c r="E7285" s="72" t="s">
        <v>10118</v>
      </c>
      <c r="F7285" s="72" t="s">
        <v>9980</v>
      </c>
      <c r="G7285" s="116">
        <v>27429</v>
      </c>
      <c r="H7285" s="73">
        <v>708.2</v>
      </c>
      <c r="I7285" s="70">
        <v>38.729999999999997</v>
      </c>
      <c r="J7285" s="74">
        <v>29133</v>
      </c>
      <c r="K7285" s="73">
        <v>743.2</v>
      </c>
      <c r="L7285" s="75">
        <v>39.1994079655544</v>
      </c>
    </row>
    <row r="7286" spans="2:12" x14ac:dyDescent="0.2">
      <c r="B7286" s="71" t="s">
        <v>6952</v>
      </c>
      <c r="C7286" s="72" t="s">
        <v>6951</v>
      </c>
      <c r="D7286" s="72" t="s">
        <v>4028</v>
      </c>
      <c r="E7286" s="72" t="s">
        <v>10118</v>
      </c>
      <c r="F7286" s="72" t="s">
        <v>9983</v>
      </c>
      <c r="G7286" s="116">
        <v>10504</v>
      </c>
      <c r="H7286" s="73">
        <v>381.4</v>
      </c>
      <c r="I7286" s="70">
        <v>27.54</v>
      </c>
      <c r="J7286" s="74">
        <v>10696</v>
      </c>
      <c r="K7286" s="73">
        <v>389.7</v>
      </c>
      <c r="L7286" s="75">
        <v>27.446753913266601</v>
      </c>
    </row>
    <row r="7287" spans="2:12" x14ac:dyDescent="0.2">
      <c r="B7287" s="71" t="s">
        <v>6952</v>
      </c>
      <c r="C7287" s="72" t="s">
        <v>6951</v>
      </c>
      <c r="D7287" s="72" t="s">
        <v>9336</v>
      </c>
      <c r="E7287" s="72" t="s">
        <v>10118</v>
      </c>
      <c r="F7287" s="72" t="s">
        <v>9990</v>
      </c>
      <c r="G7287" s="116">
        <v>0</v>
      </c>
      <c r="H7287" s="73">
        <v>27.2</v>
      </c>
      <c r="I7287" s="70">
        <v>0</v>
      </c>
      <c r="J7287" s="74">
        <v>0</v>
      </c>
      <c r="K7287" s="73">
        <v>25.3</v>
      </c>
      <c r="L7287" s="75">
        <v>0</v>
      </c>
    </row>
    <row r="7288" spans="2:12" x14ac:dyDescent="0.2">
      <c r="B7288" s="71" t="s">
        <v>6952</v>
      </c>
      <c r="C7288" s="72" t="s">
        <v>6951</v>
      </c>
      <c r="D7288" s="72" t="s">
        <v>4029</v>
      </c>
      <c r="E7288" s="72" t="s">
        <v>10118</v>
      </c>
      <c r="F7288" s="72" t="s">
        <v>9983</v>
      </c>
      <c r="G7288" s="116">
        <v>96953</v>
      </c>
      <c r="H7288" s="73">
        <v>2322</v>
      </c>
      <c r="I7288" s="70">
        <v>41.75</v>
      </c>
      <c r="J7288" s="74">
        <v>103508</v>
      </c>
      <c r="K7288" s="73">
        <v>2365.6999999999998</v>
      </c>
      <c r="L7288" s="75">
        <v>43.753645855349397</v>
      </c>
    </row>
    <row r="7289" spans="2:12" x14ac:dyDescent="0.2">
      <c r="B7289" s="71" t="s">
        <v>6952</v>
      </c>
      <c r="C7289" s="72" t="s">
        <v>6951</v>
      </c>
      <c r="D7289" s="72" t="s">
        <v>5611</v>
      </c>
      <c r="E7289" s="72" t="s">
        <v>10118</v>
      </c>
      <c r="F7289" s="72" t="s">
        <v>9983</v>
      </c>
      <c r="G7289" s="116">
        <v>2663</v>
      </c>
      <c r="H7289" s="73">
        <v>117.9</v>
      </c>
      <c r="I7289" s="70">
        <v>22.59</v>
      </c>
      <c r="J7289" s="74">
        <v>4455</v>
      </c>
      <c r="K7289" s="73">
        <v>120.4</v>
      </c>
      <c r="L7289" s="75">
        <v>37.001661129568099</v>
      </c>
    </row>
    <row r="7290" spans="2:12" x14ac:dyDescent="0.2">
      <c r="B7290" s="71" t="s">
        <v>6952</v>
      </c>
      <c r="C7290" s="72" t="s">
        <v>6951</v>
      </c>
      <c r="D7290" s="72" t="s">
        <v>4030</v>
      </c>
      <c r="E7290" s="72" t="s">
        <v>10118</v>
      </c>
      <c r="F7290" s="72" t="s">
        <v>9983</v>
      </c>
      <c r="G7290" s="116">
        <v>1690</v>
      </c>
      <c r="H7290" s="73">
        <v>52.9</v>
      </c>
      <c r="I7290" s="70">
        <v>31.95</v>
      </c>
      <c r="J7290" s="74">
        <v>1653</v>
      </c>
      <c r="K7290" s="73">
        <v>51.8</v>
      </c>
      <c r="L7290" s="75">
        <v>31.9111969111969</v>
      </c>
    </row>
    <row r="7291" spans="2:12" x14ac:dyDescent="0.2">
      <c r="B7291" s="71" t="s">
        <v>6952</v>
      </c>
      <c r="C7291" s="72" t="s">
        <v>6951</v>
      </c>
      <c r="D7291" s="72" t="s">
        <v>4031</v>
      </c>
      <c r="E7291" s="72" t="s">
        <v>10118</v>
      </c>
      <c r="F7291" s="72" t="s">
        <v>9983</v>
      </c>
      <c r="G7291" s="116">
        <v>563</v>
      </c>
      <c r="H7291" s="73">
        <v>43.7</v>
      </c>
      <c r="I7291" s="70">
        <v>12.88</v>
      </c>
      <c r="J7291" s="74">
        <v>572</v>
      </c>
      <c r="K7291" s="73">
        <v>44.4</v>
      </c>
      <c r="L7291" s="75">
        <v>12.8828828828829</v>
      </c>
    </row>
    <row r="7292" spans="2:12" x14ac:dyDescent="0.2">
      <c r="B7292" s="71" t="s">
        <v>6952</v>
      </c>
      <c r="C7292" s="72" t="s">
        <v>6951</v>
      </c>
      <c r="D7292" s="72" t="s">
        <v>9337</v>
      </c>
      <c r="E7292" s="72" t="s">
        <v>10118</v>
      </c>
      <c r="F7292" s="72" t="s">
        <v>9980</v>
      </c>
      <c r="G7292" s="116">
        <v>0</v>
      </c>
      <c r="H7292" s="73">
        <v>0</v>
      </c>
      <c r="I7292" s="70">
        <v>0</v>
      </c>
      <c r="J7292" s="74">
        <v>0</v>
      </c>
      <c r="K7292" s="73">
        <v>0</v>
      </c>
      <c r="L7292" s="75">
        <v>0</v>
      </c>
    </row>
    <row r="7293" spans="2:12" x14ac:dyDescent="0.2">
      <c r="B7293" s="71" t="s">
        <v>6952</v>
      </c>
      <c r="C7293" s="72" t="s">
        <v>6951</v>
      </c>
      <c r="D7293" s="72" t="s">
        <v>4032</v>
      </c>
      <c r="E7293" s="72" t="s">
        <v>10118</v>
      </c>
      <c r="F7293" s="72" t="s">
        <v>9983</v>
      </c>
      <c r="G7293" s="116">
        <v>2522</v>
      </c>
      <c r="H7293" s="73">
        <v>103.8</v>
      </c>
      <c r="I7293" s="70">
        <v>24.3</v>
      </c>
      <c r="J7293" s="74">
        <v>2586</v>
      </c>
      <c r="K7293" s="73">
        <v>106.8</v>
      </c>
      <c r="L7293" s="75">
        <v>24.2134831460674</v>
      </c>
    </row>
    <row r="7294" spans="2:12" x14ac:dyDescent="0.2">
      <c r="B7294" s="71" t="s">
        <v>6952</v>
      </c>
      <c r="C7294" s="72" t="s">
        <v>6951</v>
      </c>
      <c r="D7294" s="72" t="s">
        <v>4033</v>
      </c>
      <c r="E7294" s="72" t="s">
        <v>10118</v>
      </c>
      <c r="F7294" s="72" t="s">
        <v>9990</v>
      </c>
      <c r="G7294" s="116">
        <v>300</v>
      </c>
      <c r="H7294" s="73">
        <v>56.9</v>
      </c>
      <c r="I7294" s="70">
        <v>5.27</v>
      </c>
      <c r="J7294" s="74">
        <v>0</v>
      </c>
      <c r="K7294" s="73">
        <v>57.3</v>
      </c>
      <c r="L7294" s="75">
        <v>0</v>
      </c>
    </row>
    <row r="7295" spans="2:12" x14ac:dyDescent="0.2">
      <c r="B7295" s="71" t="s">
        <v>6952</v>
      </c>
      <c r="C7295" s="72" t="s">
        <v>6951</v>
      </c>
      <c r="D7295" s="72" t="s">
        <v>4034</v>
      </c>
      <c r="E7295" s="72" t="s">
        <v>10118</v>
      </c>
      <c r="F7295" s="72" t="s">
        <v>9983</v>
      </c>
      <c r="G7295" s="116">
        <v>6167</v>
      </c>
      <c r="H7295" s="73">
        <v>264.60000000000002</v>
      </c>
      <c r="I7295" s="70">
        <v>23.31</v>
      </c>
      <c r="J7295" s="74">
        <v>8205</v>
      </c>
      <c r="K7295" s="73">
        <v>267.2</v>
      </c>
      <c r="L7295" s="75">
        <v>30.707335329341301</v>
      </c>
    </row>
    <row r="7296" spans="2:12" x14ac:dyDescent="0.2">
      <c r="B7296" s="71" t="s">
        <v>6952</v>
      </c>
      <c r="C7296" s="72" t="s">
        <v>6951</v>
      </c>
      <c r="D7296" s="72" t="s">
        <v>2465</v>
      </c>
      <c r="E7296" s="72" t="s">
        <v>10118</v>
      </c>
      <c r="F7296" s="72" t="s">
        <v>9983</v>
      </c>
      <c r="G7296" s="116">
        <v>8951</v>
      </c>
      <c r="H7296" s="73">
        <v>209.9</v>
      </c>
      <c r="I7296" s="70">
        <v>42.64</v>
      </c>
      <c r="J7296" s="74">
        <v>8944</v>
      </c>
      <c r="K7296" s="73">
        <v>210.1</v>
      </c>
      <c r="L7296" s="75">
        <v>42.570204664445498</v>
      </c>
    </row>
    <row r="7297" spans="2:12" x14ac:dyDescent="0.2">
      <c r="B7297" s="71" t="s">
        <v>6952</v>
      </c>
      <c r="C7297" s="72" t="s">
        <v>6951</v>
      </c>
      <c r="D7297" s="72" t="s">
        <v>4035</v>
      </c>
      <c r="E7297" s="72" t="s">
        <v>10118</v>
      </c>
      <c r="F7297" s="72" t="s">
        <v>9983</v>
      </c>
      <c r="G7297" s="116">
        <v>6293</v>
      </c>
      <c r="H7297" s="73">
        <v>211.3</v>
      </c>
      <c r="I7297" s="70">
        <v>29.78</v>
      </c>
      <c r="J7297" s="74">
        <v>6290</v>
      </c>
      <c r="K7297" s="73">
        <v>211.8</v>
      </c>
      <c r="L7297" s="75">
        <v>29.697828139754499</v>
      </c>
    </row>
    <row r="7298" spans="2:12" x14ac:dyDescent="0.2">
      <c r="B7298" s="71" t="s">
        <v>6952</v>
      </c>
      <c r="C7298" s="72" t="s">
        <v>6951</v>
      </c>
      <c r="D7298" s="72" t="s">
        <v>7903</v>
      </c>
      <c r="E7298" s="72" t="s">
        <v>10118</v>
      </c>
      <c r="F7298" s="72" t="s">
        <v>10122</v>
      </c>
      <c r="G7298" s="116">
        <v>46780</v>
      </c>
      <c r="H7298" s="73">
        <v>9823.7999999999993</v>
      </c>
      <c r="I7298" s="70">
        <v>4.76</v>
      </c>
      <c r="J7298" s="74">
        <v>42905</v>
      </c>
      <c r="K7298" s="73">
        <v>10295.200000000001</v>
      </c>
      <c r="L7298" s="75">
        <v>4.1674761053694898</v>
      </c>
    </row>
    <row r="7299" spans="2:12" x14ac:dyDescent="0.2">
      <c r="B7299" s="71" t="s">
        <v>6952</v>
      </c>
      <c r="C7299" s="72" t="s">
        <v>6951</v>
      </c>
      <c r="D7299" s="72" t="s">
        <v>4036</v>
      </c>
      <c r="E7299" s="72" t="s">
        <v>10118</v>
      </c>
      <c r="F7299" s="72" t="s">
        <v>9983</v>
      </c>
      <c r="G7299" s="116">
        <v>23529</v>
      </c>
      <c r="H7299" s="73">
        <v>700.9</v>
      </c>
      <c r="I7299" s="70">
        <v>33.57</v>
      </c>
      <c r="J7299" s="74">
        <v>23654</v>
      </c>
      <c r="K7299" s="73">
        <v>719.8</v>
      </c>
      <c r="L7299" s="75">
        <v>32.861906085023598</v>
      </c>
    </row>
    <row r="7300" spans="2:12" x14ac:dyDescent="0.2">
      <c r="B7300" s="71" t="s">
        <v>6952</v>
      </c>
      <c r="C7300" s="72" t="s">
        <v>6951</v>
      </c>
      <c r="D7300" s="72" t="s">
        <v>4037</v>
      </c>
      <c r="E7300" s="72" t="s">
        <v>10118</v>
      </c>
      <c r="F7300" s="72" t="s">
        <v>9983</v>
      </c>
      <c r="G7300" s="116">
        <v>4780</v>
      </c>
      <c r="H7300" s="73">
        <v>118.8</v>
      </c>
      <c r="I7300" s="70">
        <v>40.24</v>
      </c>
      <c r="J7300" s="74">
        <v>4832</v>
      </c>
      <c r="K7300" s="73">
        <v>120.4</v>
      </c>
      <c r="L7300" s="75">
        <v>40.132890365448503</v>
      </c>
    </row>
    <row r="7301" spans="2:12" x14ac:dyDescent="0.2">
      <c r="B7301" s="71" t="s">
        <v>6952</v>
      </c>
      <c r="C7301" s="72" t="s">
        <v>6951</v>
      </c>
      <c r="D7301" s="72" t="s">
        <v>4038</v>
      </c>
      <c r="E7301" s="72" t="s">
        <v>10118</v>
      </c>
      <c r="F7301" s="72" t="s">
        <v>9983</v>
      </c>
      <c r="G7301" s="116">
        <v>2857</v>
      </c>
      <c r="H7301" s="73">
        <v>123.5</v>
      </c>
      <c r="I7301" s="70">
        <v>23.13</v>
      </c>
      <c r="J7301" s="74">
        <v>2904</v>
      </c>
      <c r="K7301" s="73">
        <v>126</v>
      </c>
      <c r="L7301" s="75">
        <v>23.047619047619001</v>
      </c>
    </row>
    <row r="7302" spans="2:12" x14ac:dyDescent="0.2">
      <c r="B7302" s="71" t="s">
        <v>6952</v>
      </c>
      <c r="C7302" s="72" t="s">
        <v>6951</v>
      </c>
      <c r="D7302" s="72" t="s">
        <v>9338</v>
      </c>
      <c r="E7302" s="72" t="s">
        <v>10118</v>
      </c>
      <c r="F7302" s="72" t="s">
        <v>9980</v>
      </c>
      <c r="G7302" s="116">
        <v>0</v>
      </c>
      <c r="H7302" s="73">
        <v>0</v>
      </c>
      <c r="I7302" s="70">
        <v>0</v>
      </c>
      <c r="J7302" s="74">
        <v>0</v>
      </c>
      <c r="K7302" s="73">
        <v>0</v>
      </c>
      <c r="L7302" s="75">
        <v>0</v>
      </c>
    </row>
    <row r="7303" spans="2:12" x14ac:dyDescent="0.2">
      <c r="B7303" s="71" t="s">
        <v>6952</v>
      </c>
      <c r="C7303" s="72" t="s">
        <v>6951</v>
      </c>
      <c r="D7303" s="72" t="s">
        <v>387</v>
      </c>
      <c r="E7303" s="72" t="s">
        <v>10118</v>
      </c>
      <c r="F7303" s="72" t="s">
        <v>9983</v>
      </c>
      <c r="G7303" s="116">
        <v>742</v>
      </c>
      <c r="H7303" s="73">
        <v>179.2</v>
      </c>
      <c r="I7303" s="70">
        <v>4.1399999999999997</v>
      </c>
      <c r="J7303" s="74">
        <v>738</v>
      </c>
      <c r="K7303" s="73">
        <v>182.3</v>
      </c>
      <c r="L7303" s="75">
        <v>4.0482720789906699</v>
      </c>
    </row>
    <row r="7304" spans="2:12" x14ac:dyDescent="0.2">
      <c r="B7304" s="71" t="s">
        <v>6952</v>
      </c>
      <c r="C7304" s="72" t="s">
        <v>6951</v>
      </c>
      <c r="D7304" s="72" t="s">
        <v>388</v>
      </c>
      <c r="E7304" s="72" t="s">
        <v>10118</v>
      </c>
      <c r="F7304" s="72" t="s">
        <v>9983</v>
      </c>
      <c r="G7304" s="116">
        <v>15371</v>
      </c>
      <c r="H7304" s="73">
        <v>325.89999999999998</v>
      </c>
      <c r="I7304" s="70">
        <v>47.16</v>
      </c>
      <c r="J7304" s="74">
        <v>15398</v>
      </c>
      <c r="K7304" s="73">
        <v>331</v>
      </c>
      <c r="L7304" s="75">
        <v>46.5196374622357</v>
      </c>
    </row>
    <row r="7305" spans="2:12" x14ac:dyDescent="0.2">
      <c r="B7305" s="71" t="s">
        <v>6952</v>
      </c>
      <c r="C7305" s="72" t="s">
        <v>6951</v>
      </c>
      <c r="D7305" s="72" t="s">
        <v>389</v>
      </c>
      <c r="E7305" s="72" t="s">
        <v>10118</v>
      </c>
      <c r="F7305" s="72" t="s">
        <v>9983</v>
      </c>
      <c r="G7305" s="116">
        <v>4833</v>
      </c>
      <c r="H7305" s="73">
        <v>148.80000000000001</v>
      </c>
      <c r="I7305" s="70">
        <v>32.479999999999997</v>
      </c>
      <c r="J7305" s="74">
        <v>4824</v>
      </c>
      <c r="K7305" s="73">
        <v>148.5</v>
      </c>
      <c r="L7305" s="75">
        <v>32.484848484848499</v>
      </c>
    </row>
    <row r="7306" spans="2:12" x14ac:dyDescent="0.2">
      <c r="B7306" s="71" t="s">
        <v>6952</v>
      </c>
      <c r="C7306" s="72" t="s">
        <v>6951</v>
      </c>
      <c r="D7306" s="72" t="s">
        <v>9339</v>
      </c>
      <c r="E7306" s="72" t="s">
        <v>10118</v>
      </c>
      <c r="F7306" s="72" t="s">
        <v>9990</v>
      </c>
      <c r="G7306" s="116">
        <v>0</v>
      </c>
      <c r="H7306" s="73">
        <v>65</v>
      </c>
      <c r="I7306" s="70">
        <v>0</v>
      </c>
      <c r="J7306" s="74">
        <v>0</v>
      </c>
      <c r="K7306" s="73">
        <v>64.3</v>
      </c>
      <c r="L7306" s="75">
        <v>0</v>
      </c>
    </row>
    <row r="7307" spans="2:12" x14ac:dyDescent="0.2">
      <c r="B7307" s="71" t="s">
        <v>6952</v>
      </c>
      <c r="C7307" s="72" t="s">
        <v>6951</v>
      </c>
      <c r="D7307" s="72" t="s">
        <v>9340</v>
      </c>
      <c r="E7307" s="72" t="s">
        <v>10118</v>
      </c>
      <c r="F7307" s="72" t="s">
        <v>9990</v>
      </c>
      <c r="G7307" s="116">
        <v>0</v>
      </c>
      <c r="H7307" s="73">
        <v>147.4</v>
      </c>
      <c r="I7307" s="70">
        <v>0</v>
      </c>
      <c r="J7307" s="74">
        <v>0</v>
      </c>
      <c r="K7307" s="73">
        <v>154.6</v>
      </c>
      <c r="L7307" s="75">
        <v>0</v>
      </c>
    </row>
    <row r="7308" spans="2:12" x14ac:dyDescent="0.2">
      <c r="B7308" s="71" t="s">
        <v>6952</v>
      </c>
      <c r="C7308" s="72" t="s">
        <v>6951</v>
      </c>
      <c r="D7308" s="72" t="s">
        <v>390</v>
      </c>
      <c r="E7308" s="72" t="s">
        <v>10118</v>
      </c>
      <c r="F7308" s="72" t="s">
        <v>9983</v>
      </c>
      <c r="G7308" s="116">
        <v>1188</v>
      </c>
      <c r="H7308" s="73">
        <v>79.5</v>
      </c>
      <c r="I7308" s="70">
        <v>14.94</v>
      </c>
      <c r="J7308" s="74">
        <v>1153</v>
      </c>
      <c r="K7308" s="73">
        <v>77.599999999999994</v>
      </c>
      <c r="L7308" s="75">
        <v>14.8582474226804</v>
      </c>
    </row>
    <row r="7309" spans="2:12" x14ac:dyDescent="0.2">
      <c r="B7309" s="71" t="s">
        <v>6952</v>
      </c>
      <c r="C7309" s="72" t="s">
        <v>6951</v>
      </c>
      <c r="D7309" s="72" t="s">
        <v>391</v>
      </c>
      <c r="E7309" s="72" t="s">
        <v>10118</v>
      </c>
      <c r="F7309" s="72" t="s">
        <v>9983</v>
      </c>
      <c r="G7309" s="116">
        <v>5190</v>
      </c>
      <c r="H7309" s="73">
        <v>158.4</v>
      </c>
      <c r="I7309" s="70">
        <v>32.770000000000003</v>
      </c>
      <c r="J7309" s="74">
        <v>5397</v>
      </c>
      <c r="K7309" s="73">
        <v>156.80000000000001</v>
      </c>
      <c r="L7309" s="75">
        <v>34.419642857142897</v>
      </c>
    </row>
    <row r="7310" spans="2:12" x14ac:dyDescent="0.2">
      <c r="B7310" s="71" t="s">
        <v>6952</v>
      </c>
      <c r="C7310" s="72" t="s">
        <v>6951</v>
      </c>
      <c r="D7310" s="72" t="s">
        <v>392</v>
      </c>
      <c r="E7310" s="72" t="s">
        <v>10118</v>
      </c>
      <c r="F7310" s="72" t="s">
        <v>9983</v>
      </c>
      <c r="G7310" s="116">
        <v>4343</v>
      </c>
      <c r="H7310" s="73">
        <v>108.5</v>
      </c>
      <c r="I7310" s="70">
        <v>40.03</v>
      </c>
      <c r="J7310" s="74">
        <v>4466</v>
      </c>
      <c r="K7310" s="73">
        <v>113.6</v>
      </c>
      <c r="L7310" s="75">
        <v>39.313380281690101</v>
      </c>
    </row>
    <row r="7311" spans="2:12" x14ac:dyDescent="0.2">
      <c r="B7311" s="71" t="s">
        <v>6952</v>
      </c>
      <c r="C7311" s="72" t="s">
        <v>6951</v>
      </c>
      <c r="D7311" s="72" t="s">
        <v>393</v>
      </c>
      <c r="E7311" s="72" t="s">
        <v>10118</v>
      </c>
      <c r="F7311" s="72" t="s">
        <v>9983</v>
      </c>
      <c r="G7311" s="116">
        <v>1000</v>
      </c>
      <c r="H7311" s="73">
        <v>105.7</v>
      </c>
      <c r="I7311" s="70">
        <v>9.4600000000000009</v>
      </c>
      <c r="J7311" s="74">
        <v>1000</v>
      </c>
      <c r="K7311" s="73">
        <v>107.1</v>
      </c>
      <c r="L7311" s="75">
        <v>9.3370681605975694</v>
      </c>
    </row>
    <row r="7312" spans="2:12" x14ac:dyDescent="0.2">
      <c r="B7312" s="71" t="s">
        <v>6952</v>
      </c>
      <c r="C7312" s="72" t="s">
        <v>6951</v>
      </c>
      <c r="D7312" s="72" t="s">
        <v>394</v>
      </c>
      <c r="E7312" s="72" t="s">
        <v>10118</v>
      </c>
      <c r="F7312" s="72" t="s">
        <v>9983</v>
      </c>
      <c r="G7312" s="116">
        <v>907</v>
      </c>
      <c r="H7312" s="73">
        <v>76.900000000000006</v>
      </c>
      <c r="I7312" s="70">
        <v>11.79</v>
      </c>
      <c r="J7312" s="74">
        <v>896</v>
      </c>
      <c r="K7312" s="73">
        <v>76.599999999999994</v>
      </c>
      <c r="L7312" s="75">
        <v>11.6971279373368</v>
      </c>
    </row>
    <row r="7313" spans="2:12" x14ac:dyDescent="0.2">
      <c r="B7313" s="71" t="s">
        <v>6952</v>
      </c>
      <c r="C7313" s="72" t="s">
        <v>6951</v>
      </c>
      <c r="D7313" s="72" t="s">
        <v>3796</v>
      </c>
      <c r="E7313" s="72" t="s">
        <v>10118</v>
      </c>
      <c r="F7313" s="72" t="s">
        <v>9983</v>
      </c>
      <c r="G7313" s="116">
        <v>20492</v>
      </c>
      <c r="H7313" s="73">
        <v>734.2</v>
      </c>
      <c r="I7313" s="70">
        <v>27.91</v>
      </c>
      <c r="J7313" s="74">
        <v>20787</v>
      </c>
      <c r="K7313" s="73">
        <v>745.1</v>
      </c>
      <c r="L7313" s="75">
        <v>27.898268688766599</v>
      </c>
    </row>
    <row r="7314" spans="2:12" x14ac:dyDescent="0.2">
      <c r="B7314" s="71" t="s">
        <v>6952</v>
      </c>
      <c r="C7314" s="72" t="s">
        <v>6951</v>
      </c>
      <c r="D7314" s="72" t="s">
        <v>395</v>
      </c>
      <c r="E7314" s="72" t="s">
        <v>10118</v>
      </c>
      <c r="F7314" s="72" t="s">
        <v>9983</v>
      </c>
      <c r="G7314" s="116">
        <v>437</v>
      </c>
      <c r="H7314" s="73">
        <v>65.099999999999994</v>
      </c>
      <c r="I7314" s="70">
        <v>6.71</v>
      </c>
      <c r="J7314" s="74">
        <v>436</v>
      </c>
      <c r="K7314" s="73">
        <v>65.400000000000006</v>
      </c>
      <c r="L7314" s="75">
        <v>6.6666666666666696</v>
      </c>
    </row>
    <row r="7315" spans="2:12" x14ac:dyDescent="0.2">
      <c r="B7315" s="71" t="s">
        <v>6952</v>
      </c>
      <c r="C7315" s="72" t="s">
        <v>6951</v>
      </c>
      <c r="D7315" s="72" t="s">
        <v>396</v>
      </c>
      <c r="E7315" s="72" t="s">
        <v>10118</v>
      </c>
      <c r="F7315" s="72" t="s">
        <v>9983</v>
      </c>
      <c r="G7315" s="116">
        <v>3516</v>
      </c>
      <c r="H7315" s="73">
        <v>105.6</v>
      </c>
      <c r="I7315" s="70">
        <v>33.299999999999997</v>
      </c>
      <c r="J7315" s="74">
        <v>3475</v>
      </c>
      <c r="K7315" s="73">
        <v>110.7</v>
      </c>
      <c r="L7315" s="75">
        <v>31.391147244805801</v>
      </c>
    </row>
    <row r="7316" spans="2:12" x14ac:dyDescent="0.2">
      <c r="B7316" s="71" t="s">
        <v>6952</v>
      </c>
      <c r="C7316" s="72" t="s">
        <v>6951</v>
      </c>
      <c r="D7316" s="72" t="s">
        <v>397</v>
      </c>
      <c r="E7316" s="72" t="s">
        <v>10118</v>
      </c>
      <c r="F7316" s="72" t="s">
        <v>9983</v>
      </c>
      <c r="G7316" s="116">
        <v>534</v>
      </c>
      <c r="H7316" s="73">
        <v>63.8</v>
      </c>
      <c r="I7316" s="70">
        <v>8.3699999999999992</v>
      </c>
      <c r="J7316" s="74">
        <v>550</v>
      </c>
      <c r="K7316" s="73">
        <v>65.7</v>
      </c>
      <c r="L7316" s="75">
        <v>8.3713850837138502</v>
      </c>
    </row>
    <row r="7317" spans="2:12" x14ac:dyDescent="0.2">
      <c r="B7317" s="71" t="s">
        <v>6952</v>
      </c>
      <c r="C7317" s="72" t="s">
        <v>6951</v>
      </c>
      <c r="D7317" s="72" t="s">
        <v>398</v>
      </c>
      <c r="E7317" s="72" t="s">
        <v>10118</v>
      </c>
      <c r="F7317" s="72" t="s">
        <v>9983</v>
      </c>
      <c r="G7317" s="116">
        <v>26313</v>
      </c>
      <c r="H7317" s="73">
        <v>1642.5</v>
      </c>
      <c r="I7317" s="70">
        <v>16.02</v>
      </c>
      <c r="J7317" s="74">
        <v>25769</v>
      </c>
      <c r="K7317" s="73">
        <v>1608.6</v>
      </c>
      <c r="L7317" s="75">
        <v>16.019520079572299</v>
      </c>
    </row>
    <row r="7318" spans="2:12" x14ac:dyDescent="0.2">
      <c r="B7318" s="71" t="s">
        <v>6952</v>
      </c>
      <c r="C7318" s="72" t="s">
        <v>6951</v>
      </c>
      <c r="D7318" s="72" t="s">
        <v>399</v>
      </c>
      <c r="E7318" s="72" t="s">
        <v>10118</v>
      </c>
      <c r="F7318" s="72" t="s">
        <v>9983</v>
      </c>
      <c r="G7318" s="116">
        <v>40286</v>
      </c>
      <c r="H7318" s="73">
        <v>874.1</v>
      </c>
      <c r="I7318" s="70">
        <v>46.09</v>
      </c>
      <c r="J7318" s="74">
        <v>41286</v>
      </c>
      <c r="K7318" s="73">
        <v>897.9</v>
      </c>
      <c r="L7318" s="75">
        <v>45.980621450050101</v>
      </c>
    </row>
    <row r="7319" spans="2:12" x14ac:dyDescent="0.2">
      <c r="B7319" s="71" t="s">
        <v>6952</v>
      </c>
      <c r="C7319" s="72" t="s">
        <v>6951</v>
      </c>
      <c r="D7319" s="72" t="s">
        <v>400</v>
      </c>
      <c r="E7319" s="72" t="s">
        <v>10118</v>
      </c>
      <c r="F7319" s="72" t="s">
        <v>9983</v>
      </c>
      <c r="G7319" s="116">
        <v>174771</v>
      </c>
      <c r="H7319" s="73">
        <v>1927.4</v>
      </c>
      <c r="I7319" s="70">
        <v>90.68</v>
      </c>
      <c r="J7319" s="74">
        <v>188469</v>
      </c>
      <c r="K7319" s="73">
        <v>2032.1</v>
      </c>
      <c r="L7319" s="75">
        <v>92.745927857881</v>
      </c>
    </row>
    <row r="7320" spans="2:12" x14ac:dyDescent="0.2">
      <c r="B7320" s="71" t="s">
        <v>6952</v>
      </c>
      <c r="C7320" s="72" t="s">
        <v>6951</v>
      </c>
      <c r="D7320" s="72" t="s">
        <v>6848</v>
      </c>
      <c r="E7320" s="72" t="s">
        <v>10118</v>
      </c>
      <c r="F7320" s="72" t="s">
        <v>9983</v>
      </c>
      <c r="G7320" s="116">
        <v>4307</v>
      </c>
      <c r="H7320" s="73">
        <v>144.6</v>
      </c>
      <c r="I7320" s="70">
        <v>29.79</v>
      </c>
      <c r="J7320" s="74">
        <v>4408</v>
      </c>
      <c r="K7320" s="73">
        <v>148.4</v>
      </c>
      <c r="L7320" s="75">
        <v>29.703504043126699</v>
      </c>
    </row>
    <row r="7321" spans="2:12" x14ac:dyDescent="0.2">
      <c r="B7321" s="71" t="s">
        <v>6952</v>
      </c>
      <c r="C7321" s="72" t="s">
        <v>6951</v>
      </c>
      <c r="D7321" s="72" t="s">
        <v>401</v>
      </c>
      <c r="E7321" s="72" t="s">
        <v>10118</v>
      </c>
      <c r="F7321" s="72" t="s">
        <v>9983</v>
      </c>
      <c r="G7321" s="116">
        <v>11797</v>
      </c>
      <c r="H7321" s="73">
        <v>784.5</v>
      </c>
      <c r="I7321" s="70">
        <v>15.04</v>
      </c>
      <c r="J7321" s="74">
        <v>12061</v>
      </c>
      <c r="K7321" s="73">
        <v>802.5</v>
      </c>
      <c r="L7321" s="75">
        <v>15.029283489096599</v>
      </c>
    </row>
    <row r="7322" spans="2:12" x14ac:dyDescent="0.2">
      <c r="B7322" s="71" t="s">
        <v>6952</v>
      </c>
      <c r="C7322" s="72" t="s">
        <v>6951</v>
      </c>
      <c r="D7322" s="72" t="s">
        <v>9341</v>
      </c>
      <c r="E7322" s="72" t="s">
        <v>10118</v>
      </c>
      <c r="F7322" s="72" t="s">
        <v>9980</v>
      </c>
      <c r="G7322" s="116">
        <v>0</v>
      </c>
      <c r="H7322" s="73">
        <v>0</v>
      </c>
      <c r="I7322" s="70">
        <v>0</v>
      </c>
      <c r="J7322" s="74">
        <v>0</v>
      </c>
      <c r="K7322" s="73">
        <v>0</v>
      </c>
      <c r="L7322" s="75">
        <v>0</v>
      </c>
    </row>
    <row r="7323" spans="2:12" x14ac:dyDescent="0.2">
      <c r="B7323" s="71" t="s">
        <v>6952</v>
      </c>
      <c r="C7323" s="72" t="s">
        <v>6951</v>
      </c>
      <c r="D7323" s="72" t="s">
        <v>9342</v>
      </c>
      <c r="E7323" s="72" t="s">
        <v>10118</v>
      </c>
      <c r="F7323" s="72" t="s">
        <v>9980</v>
      </c>
      <c r="G7323" s="116">
        <v>0</v>
      </c>
      <c r="H7323" s="73">
        <v>0</v>
      </c>
      <c r="I7323" s="70">
        <v>0</v>
      </c>
      <c r="J7323" s="74">
        <v>0</v>
      </c>
      <c r="K7323" s="73">
        <v>0</v>
      </c>
      <c r="L7323" s="75">
        <v>0</v>
      </c>
    </row>
    <row r="7324" spans="2:12" x14ac:dyDescent="0.2">
      <c r="B7324" s="71" t="s">
        <v>6952</v>
      </c>
      <c r="C7324" s="72" t="s">
        <v>6951</v>
      </c>
      <c r="D7324" s="72" t="s">
        <v>6483</v>
      </c>
      <c r="E7324" s="72" t="s">
        <v>10118</v>
      </c>
      <c r="F7324" s="72" t="s">
        <v>9983</v>
      </c>
      <c r="G7324" s="116">
        <v>1765</v>
      </c>
      <c r="H7324" s="73">
        <v>85.8</v>
      </c>
      <c r="I7324" s="70">
        <v>20.57</v>
      </c>
      <c r="J7324" s="74">
        <v>2587</v>
      </c>
      <c r="K7324" s="73">
        <v>87.1</v>
      </c>
      <c r="L7324" s="75">
        <v>29.701492537313399</v>
      </c>
    </row>
    <row r="7325" spans="2:12" x14ac:dyDescent="0.2">
      <c r="B7325" s="71" t="s">
        <v>6952</v>
      </c>
      <c r="C7325" s="72" t="s">
        <v>6951</v>
      </c>
      <c r="D7325" s="72" t="s">
        <v>2808</v>
      </c>
      <c r="E7325" s="72" t="s">
        <v>10118</v>
      </c>
      <c r="F7325" s="72" t="s">
        <v>9983</v>
      </c>
      <c r="G7325" s="116">
        <v>504</v>
      </c>
      <c r="H7325" s="73">
        <v>73.7</v>
      </c>
      <c r="I7325" s="70">
        <v>6.84</v>
      </c>
      <c r="J7325" s="74">
        <v>508</v>
      </c>
      <c r="K7325" s="73">
        <v>75.2</v>
      </c>
      <c r="L7325" s="75">
        <v>6.7553191489361701</v>
      </c>
    </row>
    <row r="7326" spans="2:12" x14ac:dyDescent="0.2">
      <c r="B7326" s="71" t="s">
        <v>6952</v>
      </c>
      <c r="C7326" s="72" t="s">
        <v>6951</v>
      </c>
      <c r="D7326" s="72" t="s">
        <v>6484</v>
      </c>
      <c r="E7326" s="72" t="s">
        <v>10118</v>
      </c>
      <c r="F7326" s="72" t="s">
        <v>9983</v>
      </c>
      <c r="G7326" s="116">
        <v>5000</v>
      </c>
      <c r="H7326" s="73">
        <v>183.6</v>
      </c>
      <c r="I7326" s="70">
        <v>27.23</v>
      </c>
      <c r="J7326" s="74">
        <v>5000</v>
      </c>
      <c r="K7326" s="73">
        <v>188.7</v>
      </c>
      <c r="L7326" s="75">
        <v>26.497085320614701</v>
      </c>
    </row>
    <row r="7327" spans="2:12" x14ac:dyDescent="0.2">
      <c r="B7327" s="71" t="s">
        <v>6952</v>
      </c>
      <c r="C7327" s="72" t="s">
        <v>6951</v>
      </c>
      <c r="D7327" s="72" t="s">
        <v>6485</v>
      </c>
      <c r="E7327" s="72" t="s">
        <v>10118</v>
      </c>
      <c r="F7327" s="72" t="s">
        <v>9983</v>
      </c>
      <c r="G7327" s="116">
        <v>16484</v>
      </c>
      <c r="H7327" s="73">
        <v>323.39999999999998</v>
      </c>
      <c r="I7327" s="70">
        <v>50.97</v>
      </c>
      <c r="J7327" s="74">
        <v>16828</v>
      </c>
      <c r="K7327" s="73">
        <v>330.4</v>
      </c>
      <c r="L7327" s="75">
        <v>50.932203389830498</v>
      </c>
    </row>
    <row r="7328" spans="2:12" x14ac:dyDescent="0.2">
      <c r="B7328" s="71" t="s">
        <v>6952</v>
      </c>
      <c r="C7328" s="72" t="s">
        <v>6951</v>
      </c>
      <c r="D7328" s="72" t="s">
        <v>9343</v>
      </c>
      <c r="E7328" s="72" t="s">
        <v>10118</v>
      </c>
      <c r="F7328" s="72" t="s">
        <v>9980</v>
      </c>
      <c r="G7328" s="116">
        <v>5741</v>
      </c>
      <c r="H7328" s="73">
        <v>311.10000000000002</v>
      </c>
      <c r="I7328" s="70">
        <v>18.45</v>
      </c>
      <c r="J7328" s="74">
        <v>10000</v>
      </c>
      <c r="K7328" s="73">
        <v>345.4</v>
      </c>
      <c r="L7328" s="75">
        <v>28.951939779965301</v>
      </c>
    </row>
    <row r="7329" spans="2:12" x14ac:dyDescent="0.2">
      <c r="B7329" s="71" t="s">
        <v>6952</v>
      </c>
      <c r="C7329" s="72" t="s">
        <v>6951</v>
      </c>
      <c r="D7329" s="72" t="s">
        <v>6486</v>
      </c>
      <c r="E7329" s="72" t="s">
        <v>10118</v>
      </c>
      <c r="F7329" s="72" t="s">
        <v>9983</v>
      </c>
      <c r="G7329" s="116">
        <v>4407</v>
      </c>
      <c r="H7329" s="73">
        <v>141.9</v>
      </c>
      <c r="I7329" s="70">
        <v>31.06</v>
      </c>
      <c r="J7329" s="74">
        <v>4876</v>
      </c>
      <c r="K7329" s="73">
        <v>142.5</v>
      </c>
      <c r="L7329" s="75">
        <v>34.217543859649098</v>
      </c>
    </row>
    <row r="7330" spans="2:12" x14ac:dyDescent="0.2">
      <c r="B7330" s="71" t="s">
        <v>6952</v>
      </c>
      <c r="C7330" s="72" t="s">
        <v>6951</v>
      </c>
      <c r="D7330" s="72" t="s">
        <v>6487</v>
      </c>
      <c r="E7330" s="72" t="s">
        <v>10118</v>
      </c>
      <c r="F7330" s="72" t="s">
        <v>9983</v>
      </c>
      <c r="G7330" s="116">
        <v>4271</v>
      </c>
      <c r="H7330" s="73">
        <v>128.30000000000001</v>
      </c>
      <c r="I7330" s="70">
        <v>33.29</v>
      </c>
      <c r="J7330" s="74">
        <v>4338</v>
      </c>
      <c r="K7330" s="73">
        <v>130.6</v>
      </c>
      <c r="L7330" s="75">
        <v>33.215926493108697</v>
      </c>
    </row>
    <row r="7331" spans="2:12" x14ac:dyDescent="0.2">
      <c r="B7331" s="71" t="s">
        <v>6952</v>
      </c>
      <c r="C7331" s="72" t="s">
        <v>6951</v>
      </c>
      <c r="D7331" s="72" t="s">
        <v>6488</v>
      </c>
      <c r="E7331" s="72" t="s">
        <v>10118</v>
      </c>
      <c r="F7331" s="72" t="s">
        <v>9983</v>
      </c>
      <c r="G7331" s="116">
        <v>20794</v>
      </c>
      <c r="H7331" s="73">
        <v>435.9</v>
      </c>
      <c r="I7331" s="70">
        <v>47.7</v>
      </c>
      <c r="J7331" s="74">
        <v>20667</v>
      </c>
      <c r="K7331" s="73">
        <v>433.3</v>
      </c>
      <c r="L7331" s="75">
        <v>47.696745903531003</v>
      </c>
    </row>
    <row r="7332" spans="2:12" x14ac:dyDescent="0.2">
      <c r="B7332" s="71" t="s">
        <v>6952</v>
      </c>
      <c r="C7332" s="72" t="s">
        <v>6951</v>
      </c>
      <c r="D7332" s="72" t="s">
        <v>6489</v>
      </c>
      <c r="E7332" s="72" t="s">
        <v>10118</v>
      </c>
      <c r="F7332" s="72" t="s">
        <v>9983</v>
      </c>
      <c r="G7332" s="116">
        <v>406472</v>
      </c>
      <c r="H7332" s="73">
        <v>6621.4</v>
      </c>
      <c r="I7332" s="70">
        <v>61.39</v>
      </c>
      <c r="J7332" s="74">
        <v>421585</v>
      </c>
      <c r="K7332" s="73">
        <v>6753</v>
      </c>
      <c r="L7332" s="75">
        <v>62.429290685621197</v>
      </c>
    </row>
    <row r="7333" spans="2:12" x14ac:dyDescent="0.2">
      <c r="B7333" s="71" t="s">
        <v>6952</v>
      </c>
      <c r="C7333" s="72" t="s">
        <v>6951</v>
      </c>
      <c r="D7333" s="72" t="s">
        <v>9344</v>
      </c>
      <c r="E7333" s="72" t="s">
        <v>10118</v>
      </c>
      <c r="F7333" s="72" t="s">
        <v>9980</v>
      </c>
      <c r="G7333" s="116">
        <v>2245</v>
      </c>
      <c r="H7333" s="73">
        <v>81.599999999999994</v>
      </c>
      <c r="I7333" s="70">
        <v>27.51</v>
      </c>
      <c r="J7333" s="74">
        <v>2500</v>
      </c>
      <c r="K7333" s="73">
        <v>90.6</v>
      </c>
      <c r="L7333" s="75">
        <v>27.5938189845475</v>
      </c>
    </row>
    <row r="7334" spans="2:12" x14ac:dyDescent="0.2">
      <c r="B7334" s="71" t="s">
        <v>6952</v>
      </c>
      <c r="C7334" s="72" t="s">
        <v>6951</v>
      </c>
      <c r="D7334" s="72" t="s">
        <v>6490</v>
      </c>
      <c r="E7334" s="72" t="s">
        <v>10118</v>
      </c>
      <c r="F7334" s="72" t="s">
        <v>9983</v>
      </c>
      <c r="G7334" s="116">
        <v>1140</v>
      </c>
      <c r="H7334" s="73">
        <v>71.400000000000006</v>
      </c>
      <c r="I7334" s="70">
        <v>15.97</v>
      </c>
      <c r="J7334" s="74">
        <v>1144</v>
      </c>
      <c r="K7334" s="73">
        <v>71.8</v>
      </c>
      <c r="L7334" s="75">
        <v>15.933147632312</v>
      </c>
    </row>
    <row r="7335" spans="2:12" x14ac:dyDescent="0.2">
      <c r="B7335" s="71" t="s">
        <v>6952</v>
      </c>
      <c r="C7335" s="72" t="s">
        <v>6951</v>
      </c>
      <c r="D7335" s="72" t="s">
        <v>6491</v>
      </c>
      <c r="E7335" s="72" t="s">
        <v>10118</v>
      </c>
      <c r="F7335" s="72" t="s">
        <v>9983</v>
      </c>
      <c r="G7335" s="116">
        <v>2727</v>
      </c>
      <c r="H7335" s="73">
        <v>138.4</v>
      </c>
      <c r="I7335" s="70">
        <v>19.7</v>
      </c>
      <c r="J7335" s="74">
        <v>2699</v>
      </c>
      <c r="K7335" s="73">
        <v>137.5</v>
      </c>
      <c r="L7335" s="75">
        <v>19.629090909090898</v>
      </c>
    </row>
    <row r="7336" spans="2:12" x14ac:dyDescent="0.2">
      <c r="B7336" s="71" t="s">
        <v>6952</v>
      </c>
      <c r="C7336" s="72" t="s">
        <v>6951</v>
      </c>
      <c r="D7336" s="72" t="s">
        <v>6492</v>
      </c>
      <c r="E7336" s="72" t="s">
        <v>10118</v>
      </c>
      <c r="F7336" s="72" t="s">
        <v>9983</v>
      </c>
      <c r="G7336" s="116">
        <v>2754</v>
      </c>
      <c r="H7336" s="73">
        <v>72.3</v>
      </c>
      <c r="I7336" s="70">
        <v>38.090000000000003</v>
      </c>
      <c r="J7336" s="74">
        <v>2768</v>
      </c>
      <c r="K7336" s="73">
        <v>72.7</v>
      </c>
      <c r="L7336" s="75">
        <v>38.074277854195302</v>
      </c>
    </row>
    <row r="7337" spans="2:12" x14ac:dyDescent="0.2">
      <c r="B7337" s="71" t="s">
        <v>6952</v>
      </c>
      <c r="C7337" s="72" t="s">
        <v>6951</v>
      </c>
      <c r="D7337" s="72" t="s">
        <v>9345</v>
      </c>
      <c r="E7337" s="72" t="s">
        <v>10118</v>
      </c>
      <c r="F7337" s="72" t="s">
        <v>9980</v>
      </c>
      <c r="G7337" s="116">
        <v>0</v>
      </c>
      <c r="H7337" s="73">
        <v>0</v>
      </c>
      <c r="I7337" s="70">
        <v>0</v>
      </c>
      <c r="J7337" s="74">
        <v>0</v>
      </c>
      <c r="K7337" s="73">
        <v>0</v>
      </c>
      <c r="L7337" s="75">
        <v>0</v>
      </c>
    </row>
    <row r="7338" spans="2:12" x14ac:dyDescent="0.2">
      <c r="B7338" s="71" t="s">
        <v>6952</v>
      </c>
      <c r="C7338" s="72" t="s">
        <v>6951</v>
      </c>
      <c r="D7338" s="72" t="s">
        <v>6493</v>
      </c>
      <c r="E7338" s="72" t="s">
        <v>10118</v>
      </c>
      <c r="F7338" s="72" t="s">
        <v>9983</v>
      </c>
      <c r="G7338" s="116">
        <v>3801</v>
      </c>
      <c r="H7338" s="73">
        <v>192.4</v>
      </c>
      <c r="I7338" s="70">
        <v>19.760000000000002</v>
      </c>
      <c r="J7338" s="74">
        <v>4051</v>
      </c>
      <c r="K7338" s="73">
        <v>202.2</v>
      </c>
      <c r="L7338" s="75">
        <v>20.034619188921901</v>
      </c>
    </row>
    <row r="7339" spans="2:12" x14ac:dyDescent="0.2">
      <c r="B7339" s="71" t="s">
        <v>6952</v>
      </c>
      <c r="C7339" s="72" t="s">
        <v>6951</v>
      </c>
      <c r="D7339" s="72" t="s">
        <v>4444</v>
      </c>
      <c r="E7339" s="72" t="s">
        <v>10118</v>
      </c>
      <c r="F7339" s="72" t="s">
        <v>9983</v>
      </c>
      <c r="G7339" s="116">
        <v>19140</v>
      </c>
      <c r="H7339" s="73">
        <v>778.4</v>
      </c>
      <c r="I7339" s="70">
        <v>24.59</v>
      </c>
      <c r="J7339" s="74">
        <v>20087</v>
      </c>
      <c r="K7339" s="73">
        <v>780.5</v>
      </c>
      <c r="L7339" s="75">
        <v>25.736066623959001</v>
      </c>
    </row>
    <row r="7340" spans="2:12" x14ac:dyDescent="0.2">
      <c r="B7340" s="71" t="s">
        <v>6952</v>
      </c>
      <c r="C7340" s="72" t="s">
        <v>6951</v>
      </c>
      <c r="D7340" s="72" t="s">
        <v>9346</v>
      </c>
      <c r="E7340" s="72" t="s">
        <v>10118</v>
      </c>
      <c r="F7340" s="72" t="s">
        <v>9990</v>
      </c>
      <c r="G7340" s="116">
        <v>0</v>
      </c>
      <c r="H7340" s="73">
        <v>136.1</v>
      </c>
      <c r="I7340" s="70">
        <v>0</v>
      </c>
      <c r="J7340" s="74">
        <v>0</v>
      </c>
      <c r="K7340" s="73">
        <v>137.19999999999999</v>
      </c>
      <c r="L7340" s="75">
        <v>0</v>
      </c>
    </row>
    <row r="7341" spans="2:12" x14ac:dyDescent="0.2">
      <c r="B7341" s="71" t="s">
        <v>6952</v>
      </c>
      <c r="C7341" s="72" t="s">
        <v>6951</v>
      </c>
      <c r="D7341" s="72" t="s">
        <v>6645</v>
      </c>
      <c r="E7341" s="72" t="s">
        <v>10118</v>
      </c>
      <c r="F7341" s="72" t="s">
        <v>9983</v>
      </c>
      <c r="G7341" s="116">
        <v>2888</v>
      </c>
      <c r="H7341" s="73">
        <v>311.60000000000002</v>
      </c>
      <c r="I7341" s="70">
        <v>9.27</v>
      </c>
      <c r="J7341" s="74">
        <v>3884</v>
      </c>
      <c r="K7341" s="73">
        <v>314.10000000000002</v>
      </c>
      <c r="L7341" s="75">
        <v>12.365488697866899</v>
      </c>
    </row>
    <row r="7342" spans="2:12" x14ac:dyDescent="0.2">
      <c r="B7342" s="71" t="s">
        <v>6952</v>
      </c>
      <c r="C7342" s="72" t="s">
        <v>6951</v>
      </c>
      <c r="D7342" s="72" t="s">
        <v>6494</v>
      </c>
      <c r="E7342" s="72" t="s">
        <v>10118</v>
      </c>
      <c r="F7342" s="72" t="s">
        <v>9983</v>
      </c>
      <c r="G7342" s="116">
        <v>1539</v>
      </c>
      <c r="H7342" s="73">
        <v>77.400000000000006</v>
      </c>
      <c r="I7342" s="70">
        <v>19.88</v>
      </c>
      <c r="J7342" s="74">
        <v>1545</v>
      </c>
      <c r="K7342" s="73">
        <v>78.599999999999994</v>
      </c>
      <c r="L7342" s="75">
        <v>19.656488549618299</v>
      </c>
    </row>
    <row r="7343" spans="2:12" x14ac:dyDescent="0.2">
      <c r="B7343" s="71" t="s">
        <v>6952</v>
      </c>
      <c r="C7343" s="72" t="s">
        <v>6951</v>
      </c>
      <c r="D7343" s="72" t="s">
        <v>6495</v>
      </c>
      <c r="E7343" s="72" t="s">
        <v>10118</v>
      </c>
      <c r="F7343" s="72" t="s">
        <v>9983</v>
      </c>
      <c r="G7343" s="116">
        <v>3425</v>
      </c>
      <c r="H7343" s="73">
        <v>113.3</v>
      </c>
      <c r="I7343" s="70">
        <v>30.23</v>
      </c>
      <c r="J7343" s="74">
        <v>3474</v>
      </c>
      <c r="K7343" s="73">
        <v>115.2</v>
      </c>
      <c r="L7343" s="75">
        <v>30.15625</v>
      </c>
    </row>
    <row r="7344" spans="2:12" x14ac:dyDescent="0.2">
      <c r="B7344" s="71" t="s">
        <v>6952</v>
      </c>
      <c r="C7344" s="72" t="s">
        <v>6951</v>
      </c>
      <c r="D7344" s="72" t="s">
        <v>6496</v>
      </c>
      <c r="E7344" s="72" t="s">
        <v>10118</v>
      </c>
      <c r="F7344" s="72" t="s">
        <v>9983</v>
      </c>
      <c r="G7344" s="116">
        <v>1664</v>
      </c>
      <c r="H7344" s="73">
        <v>144.4</v>
      </c>
      <c r="I7344" s="70">
        <v>11.52</v>
      </c>
      <c r="J7344" s="74">
        <v>1681</v>
      </c>
      <c r="K7344" s="73">
        <v>146</v>
      </c>
      <c r="L7344" s="75">
        <v>11.513698630137</v>
      </c>
    </row>
    <row r="7345" spans="2:12" x14ac:dyDescent="0.2">
      <c r="B7345" s="71" t="s">
        <v>6952</v>
      </c>
      <c r="C7345" s="72" t="s">
        <v>6951</v>
      </c>
      <c r="D7345" s="72" t="s">
        <v>6497</v>
      </c>
      <c r="E7345" s="72" t="s">
        <v>10118</v>
      </c>
      <c r="F7345" s="72" t="s">
        <v>9983</v>
      </c>
      <c r="G7345" s="116">
        <v>1722</v>
      </c>
      <c r="H7345" s="73">
        <v>94.6</v>
      </c>
      <c r="I7345" s="70">
        <v>18.2</v>
      </c>
      <c r="J7345" s="74">
        <v>1722</v>
      </c>
      <c r="K7345" s="73">
        <v>94.7</v>
      </c>
      <c r="L7345" s="75">
        <v>18.183738120380099</v>
      </c>
    </row>
    <row r="7346" spans="2:12" x14ac:dyDescent="0.2">
      <c r="B7346" s="71" t="s">
        <v>6952</v>
      </c>
      <c r="C7346" s="72" t="s">
        <v>6951</v>
      </c>
      <c r="D7346" s="72" t="s">
        <v>6498</v>
      </c>
      <c r="E7346" s="72" t="s">
        <v>10118</v>
      </c>
      <c r="F7346" s="72" t="s">
        <v>9983</v>
      </c>
      <c r="G7346" s="116">
        <v>4399</v>
      </c>
      <c r="H7346" s="73">
        <v>133.9</v>
      </c>
      <c r="I7346" s="70">
        <v>32.85</v>
      </c>
      <c r="J7346" s="74">
        <v>4550</v>
      </c>
      <c r="K7346" s="73">
        <v>138.5</v>
      </c>
      <c r="L7346" s="75">
        <v>32.851985559566799</v>
      </c>
    </row>
    <row r="7347" spans="2:12" x14ac:dyDescent="0.2">
      <c r="B7347" s="71" t="s">
        <v>6952</v>
      </c>
      <c r="C7347" s="72" t="s">
        <v>6951</v>
      </c>
      <c r="D7347" s="72" t="s">
        <v>6499</v>
      </c>
      <c r="E7347" s="72" t="s">
        <v>10118</v>
      </c>
      <c r="F7347" s="72" t="s">
        <v>9983</v>
      </c>
      <c r="G7347" s="116">
        <v>392</v>
      </c>
      <c r="H7347" s="73">
        <v>18.600000000000001</v>
      </c>
      <c r="I7347" s="70">
        <v>21.08</v>
      </c>
      <c r="J7347" s="74">
        <v>400</v>
      </c>
      <c r="K7347" s="73">
        <v>19.8</v>
      </c>
      <c r="L7347" s="75">
        <v>20.202020202020201</v>
      </c>
    </row>
    <row r="7348" spans="2:12" x14ac:dyDescent="0.2">
      <c r="B7348" s="71" t="s">
        <v>6954</v>
      </c>
      <c r="C7348" s="72" t="s">
        <v>6953</v>
      </c>
      <c r="D7348" s="72" t="s">
        <v>6500</v>
      </c>
      <c r="E7348" s="72" t="s">
        <v>10118</v>
      </c>
      <c r="F7348" s="72" t="s">
        <v>9983</v>
      </c>
      <c r="G7348" s="116">
        <v>9400</v>
      </c>
      <c r="H7348" s="73">
        <v>525.9</v>
      </c>
      <c r="I7348" s="70">
        <v>17.874120555238601</v>
      </c>
      <c r="J7348" s="74">
        <v>8678</v>
      </c>
      <c r="K7348" s="73">
        <v>529.6</v>
      </c>
      <c r="L7348" s="75">
        <v>16.385951661631399</v>
      </c>
    </row>
    <row r="7349" spans="2:12" x14ac:dyDescent="0.2">
      <c r="B7349" s="71" t="s">
        <v>6954</v>
      </c>
      <c r="C7349" s="72" t="s">
        <v>6953</v>
      </c>
      <c r="D7349" s="72" t="s">
        <v>9347</v>
      </c>
      <c r="E7349" s="72" t="s">
        <v>10118</v>
      </c>
      <c r="F7349" s="72" t="s">
        <v>9980</v>
      </c>
      <c r="G7349" s="116">
        <v>13038</v>
      </c>
      <c r="H7349" s="73">
        <v>541.5</v>
      </c>
      <c r="I7349" s="70">
        <v>24.077562326869799</v>
      </c>
      <c r="J7349" s="74">
        <v>13559</v>
      </c>
      <c r="K7349" s="73">
        <v>543.70000000000005</v>
      </c>
      <c r="L7349" s="75">
        <v>24.9383851388633</v>
      </c>
    </row>
    <row r="7350" spans="2:12" x14ac:dyDescent="0.2">
      <c r="B7350" s="71" t="s">
        <v>6954</v>
      </c>
      <c r="C7350" s="72" t="s">
        <v>6953</v>
      </c>
      <c r="D7350" s="72" t="s">
        <v>4068</v>
      </c>
      <c r="E7350" s="72" t="s">
        <v>10118</v>
      </c>
      <c r="F7350" s="72" t="s">
        <v>9983</v>
      </c>
      <c r="G7350" s="116">
        <v>35940</v>
      </c>
      <c r="H7350" s="73">
        <v>1156.3</v>
      </c>
      <c r="I7350" s="70">
        <v>31.081899161117398</v>
      </c>
      <c r="J7350" s="74">
        <v>40417</v>
      </c>
      <c r="K7350" s="73">
        <v>1159.5</v>
      </c>
      <c r="L7350" s="75">
        <v>34.857266062958203</v>
      </c>
    </row>
    <row r="7351" spans="2:12" x14ac:dyDescent="0.2">
      <c r="B7351" s="71" t="s">
        <v>6954</v>
      </c>
      <c r="C7351" s="72" t="s">
        <v>6953</v>
      </c>
      <c r="D7351" s="72" t="s">
        <v>4069</v>
      </c>
      <c r="E7351" s="72" t="s">
        <v>10118</v>
      </c>
      <c r="F7351" s="72" t="s">
        <v>9983</v>
      </c>
      <c r="G7351" s="116">
        <v>1306</v>
      </c>
      <c r="H7351" s="73">
        <v>140.19999999999999</v>
      </c>
      <c r="I7351" s="70">
        <v>9.3152639087018496</v>
      </c>
      <c r="J7351" s="74">
        <v>4322</v>
      </c>
      <c r="K7351" s="73">
        <v>134.9</v>
      </c>
      <c r="L7351" s="75">
        <v>32.0385470719051</v>
      </c>
    </row>
    <row r="7352" spans="2:12" x14ac:dyDescent="0.2">
      <c r="B7352" s="71" t="s">
        <v>6954</v>
      </c>
      <c r="C7352" s="72" t="s">
        <v>6953</v>
      </c>
      <c r="D7352" s="72" t="s">
        <v>4070</v>
      </c>
      <c r="E7352" s="72" t="s">
        <v>10118</v>
      </c>
      <c r="F7352" s="72" t="s">
        <v>9983</v>
      </c>
      <c r="G7352" s="116">
        <v>17216</v>
      </c>
      <c r="H7352" s="73">
        <v>850.6</v>
      </c>
      <c r="I7352" s="70">
        <v>20.239830707735699</v>
      </c>
      <c r="J7352" s="74">
        <v>19704</v>
      </c>
      <c r="K7352" s="73">
        <v>857.8</v>
      </c>
      <c r="L7352" s="75">
        <v>22.9703893681511</v>
      </c>
    </row>
    <row r="7353" spans="2:12" x14ac:dyDescent="0.2">
      <c r="B7353" s="71" t="s">
        <v>6954</v>
      </c>
      <c r="C7353" s="72" t="s">
        <v>6953</v>
      </c>
      <c r="D7353" s="72" t="s">
        <v>4071</v>
      </c>
      <c r="E7353" s="72" t="s">
        <v>10118</v>
      </c>
      <c r="F7353" s="72" t="s">
        <v>9983</v>
      </c>
      <c r="G7353" s="116">
        <v>2008</v>
      </c>
      <c r="H7353" s="73">
        <v>126</v>
      </c>
      <c r="I7353" s="70">
        <v>15.936507936507899</v>
      </c>
      <c r="J7353" s="74">
        <v>2472</v>
      </c>
      <c r="K7353" s="73">
        <v>126.7</v>
      </c>
      <c r="L7353" s="75">
        <v>19.510655090765599</v>
      </c>
    </row>
    <row r="7354" spans="2:12" x14ac:dyDescent="0.2">
      <c r="B7354" s="71" t="s">
        <v>6954</v>
      </c>
      <c r="C7354" s="72" t="s">
        <v>6953</v>
      </c>
      <c r="D7354" s="72" t="s">
        <v>4072</v>
      </c>
      <c r="E7354" s="72" t="s">
        <v>10118</v>
      </c>
      <c r="F7354" s="72" t="s">
        <v>9983</v>
      </c>
      <c r="G7354" s="116">
        <v>3743</v>
      </c>
      <c r="H7354" s="73">
        <v>148.80000000000001</v>
      </c>
      <c r="I7354" s="70">
        <v>25.154569892473098</v>
      </c>
      <c r="J7354" s="74">
        <v>2958</v>
      </c>
      <c r="K7354" s="73">
        <v>148.80000000000001</v>
      </c>
      <c r="L7354" s="75">
        <v>19.879032258064498</v>
      </c>
    </row>
    <row r="7355" spans="2:12" x14ac:dyDescent="0.2">
      <c r="B7355" s="71" t="s">
        <v>6954</v>
      </c>
      <c r="C7355" s="72" t="s">
        <v>6953</v>
      </c>
      <c r="D7355" s="72" t="s">
        <v>9348</v>
      </c>
      <c r="E7355" s="72" t="s">
        <v>10118</v>
      </c>
      <c r="F7355" s="72" t="s">
        <v>9980</v>
      </c>
      <c r="G7355" s="116">
        <v>0</v>
      </c>
      <c r="H7355" s="73">
        <v>0</v>
      </c>
      <c r="I7355" s="70">
        <v>0</v>
      </c>
      <c r="J7355" s="74">
        <v>0</v>
      </c>
      <c r="K7355" s="73">
        <v>0</v>
      </c>
      <c r="L7355" s="75">
        <v>0</v>
      </c>
    </row>
    <row r="7356" spans="2:12" x14ac:dyDescent="0.2">
      <c r="B7356" s="71" t="s">
        <v>6954</v>
      </c>
      <c r="C7356" s="72" t="s">
        <v>6953</v>
      </c>
      <c r="D7356" s="72" t="s">
        <v>4073</v>
      </c>
      <c r="E7356" s="72" t="s">
        <v>10118</v>
      </c>
      <c r="F7356" s="72" t="s">
        <v>9983</v>
      </c>
      <c r="G7356" s="116">
        <v>11679</v>
      </c>
      <c r="H7356" s="73">
        <v>600.79999999999995</v>
      </c>
      <c r="I7356" s="70">
        <v>19.439081225033298</v>
      </c>
      <c r="J7356" s="74">
        <v>14145.8</v>
      </c>
      <c r="K7356" s="73">
        <v>591.5</v>
      </c>
      <c r="L7356" s="75">
        <v>23.915131022823299</v>
      </c>
    </row>
    <row r="7357" spans="2:12" x14ac:dyDescent="0.2">
      <c r="B7357" s="71" t="s">
        <v>6954</v>
      </c>
      <c r="C7357" s="72" t="s">
        <v>6953</v>
      </c>
      <c r="D7357" s="72" t="s">
        <v>4074</v>
      </c>
      <c r="E7357" s="72" t="s">
        <v>10118</v>
      </c>
      <c r="F7357" s="72" t="s">
        <v>9983</v>
      </c>
      <c r="G7357" s="116">
        <v>6138</v>
      </c>
      <c r="H7357" s="73">
        <v>249.1</v>
      </c>
      <c r="I7357" s="70">
        <v>24.640706543556799</v>
      </c>
      <c r="J7357" s="74">
        <v>6169</v>
      </c>
      <c r="K7357" s="73">
        <v>253.3</v>
      </c>
      <c r="L7357" s="75">
        <v>24.354520331622599</v>
      </c>
    </row>
    <row r="7358" spans="2:12" x14ac:dyDescent="0.2">
      <c r="B7358" s="71" t="s">
        <v>6954</v>
      </c>
      <c r="C7358" s="72" t="s">
        <v>6953</v>
      </c>
      <c r="D7358" s="72" t="s">
        <v>4075</v>
      </c>
      <c r="E7358" s="72" t="s">
        <v>10118</v>
      </c>
      <c r="F7358" s="72" t="s">
        <v>9983</v>
      </c>
      <c r="G7358" s="116">
        <v>8464</v>
      </c>
      <c r="H7358" s="73">
        <v>156</v>
      </c>
      <c r="I7358" s="70">
        <v>54.256410256410298</v>
      </c>
      <c r="J7358" s="74">
        <v>9015</v>
      </c>
      <c r="K7358" s="73">
        <v>157.69999999999999</v>
      </c>
      <c r="L7358" s="75">
        <v>57.165504121750203</v>
      </c>
    </row>
    <row r="7359" spans="2:12" x14ac:dyDescent="0.2">
      <c r="B7359" s="71" t="s">
        <v>6954</v>
      </c>
      <c r="C7359" s="72" t="s">
        <v>6953</v>
      </c>
      <c r="D7359" s="72" t="s">
        <v>4076</v>
      </c>
      <c r="E7359" s="72" t="s">
        <v>10118</v>
      </c>
      <c r="F7359" s="72" t="s">
        <v>9983</v>
      </c>
      <c r="G7359" s="116">
        <v>3931</v>
      </c>
      <c r="H7359" s="73">
        <v>238.7</v>
      </c>
      <c r="I7359" s="70">
        <v>16.468370339338101</v>
      </c>
      <c r="J7359" s="74">
        <v>3929</v>
      </c>
      <c r="K7359" s="73">
        <v>237.1</v>
      </c>
      <c r="L7359" s="75">
        <v>16.5710670603121</v>
      </c>
    </row>
    <row r="7360" spans="2:12" x14ac:dyDescent="0.2">
      <c r="B7360" s="71" t="s">
        <v>6954</v>
      </c>
      <c r="C7360" s="72" t="s">
        <v>6953</v>
      </c>
      <c r="D7360" s="72" t="s">
        <v>7607</v>
      </c>
      <c r="E7360" s="72" t="s">
        <v>10118</v>
      </c>
      <c r="F7360" s="72" t="s">
        <v>9983</v>
      </c>
      <c r="G7360" s="116">
        <v>10986</v>
      </c>
      <c r="H7360" s="73">
        <v>497.4</v>
      </c>
      <c r="I7360" s="70">
        <v>22.086851628468001</v>
      </c>
      <c r="J7360" s="74">
        <v>12080</v>
      </c>
      <c r="K7360" s="73">
        <v>498.4</v>
      </c>
      <c r="L7360" s="75">
        <v>24.237560192616399</v>
      </c>
    </row>
    <row r="7361" spans="2:12" x14ac:dyDescent="0.2">
      <c r="B7361" s="71" t="s">
        <v>6954</v>
      </c>
      <c r="C7361" s="72" t="s">
        <v>6953</v>
      </c>
      <c r="D7361" s="72" t="s">
        <v>2453</v>
      </c>
      <c r="E7361" s="72" t="s">
        <v>10118</v>
      </c>
      <c r="F7361" s="72" t="s">
        <v>9983</v>
      </c>
      <c r="G7361" s="116">
        <v>18648</v>
      </c>
      <c r="H7361" s="73">
        <v>452</v>
      </c>
      <c r="I7361" s="70">
        <v>41.256637168141602</v>
      </c>
      <c r="J7361" s="74">
        <v>16836</v>
      </c>
      <c r="K7361" s="73">
        <v>454.9</v>
      </c>
      <c r="L7361" s="75">
        <v>37.010331941086001</v>
      </c>
    </row>
    <row r="7362" spans="2:12" x14ac:dyDescent="0.2">
      <c r="B7362" s="71" t="s">
        <v>6954</v>
      </c>
      <c r="C7362" s="72" t="s">
        <v>6953</v>
      </c>
      <c r="D7362" s="72" t="s">
        <v>4077</v>
      </c>
      <c r="E7362" s="72" t="s">
        <v>10118</v>
      </c>
      <c r="F7362" s="72" t="s">
        <v>9983</v>
      </c>
      <c r="G7362" s="116">
        <v>5206</v>
      </c>
      <c r="H7362" s="73">
        <v>224</v>
      </c>
      <c r="I7362" s="70">
        <v>23.241071428571399</v>
      </c>
      <c r="J7362" s="74">
        <v>6599</v>
      </c>
      <c r="K7362" s="73">
        <v>222.3</v>
      </c>
      <c r="L7362" s="75">
        <v>29.685110211426</v>
      </c>
    </row>
    <row r="7363" spans="2:12" x14ac:dyDescent="0.2">
      <c r="B7363" s="71" t="s">
        <v>6954</v>
      </c>
      <c r="C7363" s="72" t="s">
        <v>6953</v>
      </c>
      <c r="D7363" s="72" t="s">
        <v>4078</v>
      </c>
      <c r="E7363" s="72" t="s">
        <v>10118</v>
      </c>
      <c r="F7363" s="72" t="s">
        <v>9983</v>
      </c>
      <c r="G7363" s="116">
        <v>4511</v>
      </c>
      <c r="H7363" s="73">
        <v>371.2</v>
      </c>
      <c r="I7363" s="70">
        <v>12.1524784482759</v>
      </c>
      <c r="J7363" s="74">
        <v>4486</v>
      </c>
      <c r="K7363" s="73">
        <v>364.1</v>
      </c>
      <c r="L7363" s="75">
        <v>12.3207909914859</v>
      </c>
    </row>
    <row r="7364" spans="2:12" x14ac:dyDescent="0.2">
      <c r="B7364" s="71" t="s">
        <v>6954</v>
      </c>
      <c r="C7364" s="72" t="s">
        <v>6953</v>
      </c>
      <c r="D7364" s="72" t="s">
        <v>4079</v>
      </c>
      <c r="E7364" s="72" t="s">
        <v>10118</v>
      </c>
      <c r="F7364" s="72" t="s">
        <v>9983</v>
      </c>
      <c r="G7364" s="116">
        <v>14181</v>
      </c>
      <c r="H7364" s="73">
        <v>342.8</v>
      </c>
      <c r="I7364" s="70">
        <v>41.368144690781797</v>
      </c>
      <c r="J7364" s="74">
        <v>14477</v>
      </c>
      <c r="K7364" s="73">
        <v>345.2</v>
      </c>
      <c r="L7364" s="75">
        <v>41.9380069524913</v>
      </c>
    </row>
    <row r="7365" spans="2:12" x14ac:dyDescent="0.2">
      <c r="B7365" s="71" t="s">
        <v>6954</v>
      </c>
      <c r="C7365" s="72" t="s">
        <v>6953</v>
      </c>
      <c r="D7365" s="72" t="s">
        <v>9349</v>
      </c>
      <c r="E7365" s="72" t="s">
        <v>10118</v>
      </c>
      <c r="F7365" s="72" t="s">
        <v>9990</v>
      </c>
      <c r="G7365" s="116">
        <v>0</v>
      </c>
      <c r="H7365" s="73">
        <v>27.8</v>
      </c>
      <c r="I7365" s="70">
        <v>0</v>
      </c>
      <c r="J7365" s="74">
        <v>0</v>
      </c>
      <c r="K7365" s="73">
        <v>27.8</v>
      </c>
      <c r="L7365" s="75">
        <v>0</v>
      </c>
    </row>
    <row r="7366" spans="2:12" x14ac:dyDescent="0.2">
      <c r="B7366" s="71" t="s">
        <v>6954</v>
      </c>
      <c r="C7366" s="72" t="s">
        <v>6953</v>
      </c>
      <c r="D7366" s="72" t="s">
        <v>9350</v>
      </c>
      <c r="E7366" s="72" t="s">
        <v>10118</v>
      </c>
      <c r="F7366" s="72" t="s">
        <v>9980</v>
      </c>
      <c r="G7366" s="116">
        <v>0</v>
      </c>
      <c r="H7366" s="73">
        <v>0</v>
      </c>
      <c r="I7366" s="70">
        <v>0</v>
      </c>
      <c r="J7366" s="74">
        <v>0</v>
      </c>
      <c r="K7366" s="73">
        <v>0</v>
      </c>
      <c r="L7366" s="75">
        <v>0</v>
      </c>
    </row>
    <row r="7367" spans="2:12" x14ac:dyDescent="0.2">
      <c r="B7367" s="71" t="s">
        <v>6954</v>
      </c>
      <c r="C7367" s="72" t="s">
        <v>6953</v>
      </c>
      <c r="D7367" s="72" t="s">
        <v>9351</v>
      </c>
      <c r="E7367" s="72" t="s">
        <v>10118</v>
      </c>
      <c r="F7367" s="72" t="s">
        <v>9980</v>
      </c>
      <c r="G7367" s="116">
        <v>6718</v>
      </c>
      <c r="H7367" s="73">
        <v>516.6</v>
      </c>
      <c r="I7367" s="70">
        <v>13.004258614014701</v>
      </c>
      <c r="J7367" s="74">
        <v>7070</v>
      </c>
      <c r="K7367" s="73">
        <v>525.70000000000005</v>
      </c>
      <c r="L7367" s="75">
        <v>13.4487350199734</v>
      </c>
    </row>
    <row r="7368" spans="2:12" x14ac:dyDescent="0.2">
      <c r="B7368" s="71" t="s">
        <v>6954</v>
      </c>
      <c r="C7368" s="72" t="s">
        <v>6953</v>
      </c>
      <c r="D7368" s="72" t="s">
        <v>9352</v>
      </c>
      <c r="E7368" s="72" t="s">
        <v>10118</v>
      </c>
      <c r="F7368" s="72" t="s">
        <v>9990</v>
      </c>
      <c r="G7368" s="116">
        <v>0</v>
      </c>
      <c r="H7368" s="73">
        <v>13.2</v>
      </c>
      <c r="I7368" s="70">
        <v>0</v>
      </c>
      <c r="J7368" s="74">
        <v>0</v>
      </c>
      <c r="K7368" s="73">
        <v>12.7</v>
      </c>
      <c r="L7368" s="75">
        <v>0</v>
      </c>
    </row>
    <row r="7369" spans="2:12" x14ac:dyDescent="0.2">
      <c r="B7369" s="71" t="s">
        <v>6954</v>
      </c>
      <c r="C7369" s="72" t="s">
        <v>6953</v>
      </c>
      <c r="D7369" s="72" t="s">
        <v>9353</v>
      </c>
      <c r="E7369" s="72" t="s">
        <v>10118</v>
      </c>
      <c r="F7369" s="72" t="s">
        <v>9990</v>
      </c>
      <c r="G7369" s="116">
        <v>0</v>
      </c>
      <c r="H7369" s="73">
        <v>60.5</v>
      </c>
      <c r="I7369" s="70">
        <v>0</v>
      </c>
      <c r="J7369" s="74">
        <v>0</v>
      </c>
      <c r="K7369" s="73">
        <v>61.1</v>
      </c>
      <c r="L7369" s="75">
        <v>0</v>
      </c>
    </row>
    <row r="7370" spans="2:12" x14ac:dyDescent="0.2">
      <c r="B7370" s="71" t="s">
        <v>6954</v>
      </c>
      <c r="C7370" s="72" t="s">
        <v>6953</v>
      </c>
      <c r="D7370" s="72" t="s">
        <v>1767</v>
      </c>
      <c r="E7370" s="72" t="s">
        <v>10118</v>
      </c>
      <c r="F7370" s="72" t="s">
        <v>9983</v>
      </c>
      <c r="G7370" s="116">
        <v>1737</v>
      </c>
      <c r="H7370" s="73">
        <v>118</v>
      </c>
      <c r="I7370" s="70">
        <v>14.7203389830508</v>
      </c>
      <c r="J7370" s="74">
        <v>2002</v>
      </c>
      <c r="K7370" s="73">
        <v>123.2</v>
      </c>
      <c r="L7370" s="75">
        <v>16.25</v>
      </c>
    </row>
    <row r="7371" spans="2:12" x14ac:dyDescent="0.2">
      <c r="B7371" s="71" t="s">
        <v>6954</v>
      </c>
      <c r="C7371" s="72" t="s">
        <v>6953</v>
      </c>
      <c r="D7371" s="72" t="s">
        <v>1768</v>
      </c>
      <c r="E7371" s="72" t="s">
        <v>10118</v>
      </c>
      <c r="F7371" s="72" t="s">
        <v>9983</v>
      </c>
      <c r="G7371" s="116">
        <v>142231</v>
      </c>
      <c r="H7371" s="73">
        <v>1990.2</v>
      </c>
      <c r="I7371" s="70">
        <v>71.465681841020995</v>
      </c>
      <c r="J7371" s="74">
        <v>149894</v>
      </c>
      <c r="K7371" s="73">
        <v>2017.4</v>
      </c>
      <c r="L7371" s="75">
        <v>74.300584911271898</v>
      </c>
    </row>
    <row r="7372" spans="2:12" x14ac:dyDescent="0.2">
      <c r="B7372" s="71" t="s">
        <v>6954</v>
      </c>
      <c r="C7372" s="72" t="s">
        <v>6953</v>
      </c>
      <c r="D7372" s="72" t="s">
        <v>1769</v>
      </c>
      <c r="E7372" s="72" t="s">
        <v>10118</v>
      </c>
      <c r="F7372" s="72" t="s">
        <v>9983</v>
      </c>
      <c r="G7372" s="116">
        <v>381</v>
      </c>
      <c r="H7372" s="73">
        <v>98.5</v>
      </c>
      <c r="I7372" s="70">
        <v>3.86802030456853</v>
      </c>
      <c r="J7372" s="74">
        <v>671</v>
      </c>
      <c r="K7372" s="73">
        <v>99.7</v>
      </c>
      <c r="L7372" s="75">
        <v>6.7301905717151396</v>
      </c>
    </row>
    <row r="7373" spans="2:12" x14ac:dyDescent="0.2">
      <c r="B7373" s="71" t="s">
        <v>6954</v>
      </c>
      <c r="C7373" s="72" t="s">
        <v>6953</v>
      </c>
      <c r="D7373" s="72" t="s">
        <v>1770</v>
      </c>
      <c r="E7373" s="72" t="s">
        <v>10118</v>
      </c>
      <c r="F7373" s="72" t="s">
        <v>9983</v>
      </c>
      <c r="G7373" s="116">
        <v>11311</v>
      </c>
      <c r="H7373" s="73">
        <v>357.7</v>
      </c>
      <c r="I7373" s="70">
        <v>31.621470506010599</v>
      </c>
      <c r="J7373" s="74">
        <v>11226</v>
      </c>
      <c r="K7373" s="73">
        <v>359.2</v>
      </c>
      <c r="L7373" s="75">
        <v>31.2527839643653</v>
      </c>
    </row>
    <row r="7374" spans="2:12" x14ac:dyDescent="0.2">
      <c r="B7374" s="71" t="s">
        <v>6954</v>
      </c>
      <c r="C7374" s="72" t="s">
        <v>6953</v>
      </c>
      <c r="D7374" s="72" t="s">
        <v>1771</v>
      </c>
      <c r="E7374" s="72" t="s">
        <v>10118</v>
      </c>
      <c r="F7374" s="72" t="s">
        <v>9983</v>
      </c>
      <c r="G7374" s="116">
        <v>10343</v>
      </c>
      <c r="H7374" s="73">
        <v>337.3</v>
      </c>
      <c r="I7374" s="70">
        <v>30.664097242810598</v>
      </c>
      <c r="J7374" s="74">
        <v>10536</v>
      </c>
      <c r="K7374" s="73">
        <v>335.9</v>
      </c>
      <c r="L7374" s="75">
        <v>31.366478118487599</v>
      </c>
    </row>
    <row r="7375" spans="2:12" x14ac:dyDescent="0.2">
      <c r="B7375" s="71" t="s">
        <v>6954</v>
      </c>
      <c r="C7375" s="72" t="s">
        <v>6953</v>
      </c>
      <c r="D7375" s="72" t="s">
        <v>1772</v>
      </c>
      <c r="E7375" s="72" t="s">
        <v>10118</v>
      </c>
      <c r="F7375" s="72" t="s">
        <v>9983</v>
      </c>
      <c r="G7375" s="116">
        <v>6000</v>
      </c>
      <c r="H7375" s="73">
        <v>167.8</v>
      </c>
      <c r="I7375" s="70">
        <v>35.7568533969011</v>
      </c>
      <c r="J7375" s="74">
        <v>6300</v>
      </c>
      <c r="K7375" s="73">
        <v>169.3</v>
      </c>
      <c r="L7375" s="75">
        <v>37.212049616066203</v>
      </c>
    </row>
    <row r="7376" spans="2:12" x14ac:dyDescent="0.2">
      <c r="B7376" s="71" t="s">
        <v>6954</v>
      </c>
      <c r="C7376" s="72" t="s">
        <v>6953</v>
      </c>
      <c r="D7376" s="72" t="s">
        <v>1773</v>
      </c>
      <c r="E7376" s="72" t="s">
        <v>10118</v>
      </c>
      <c r="F7376" s="72" t="s">
        <v>9983</v>
      </c>
      <c r="G7376" s="116">
        <v>8340</v>
      </c>
      <c r="H7376" s="73">
        <v>347.6</v>
      </c>
      <c r="I7376" s="70">
        <v>23.993095512082899</v>
      </c>
      <c r="J7376" s="74">
        <v>9976</v>
      </c>
      <c r="K7376" s="73">
        <v>350.4</v>
      </c>
      <c r="L7376" s="75">
        <v>28.470319634703198</v>
      </c>
    </row>
    <row r="7377" spans="2:12" x14ac:dyDescent="0.2">
      <c r="B7377" s="71" t="s">
        <v>6954</v>
      </c>
      <c r="C7377" s="72" t="s">
        <v>6953</v>
      </c>
      <c r="D7377" s="72" t="s">
        <v>9354</v>
      </c>
      <c r="E7377" s="72" t="s">
        <v>10118</v>
      </c>
      <c r="F7377" s="72" t="s">
        <v>9990</v>
      </c>
      <c r="G7377" s="116">
        <v>0</v>
      </c>
      <c r="H7377" s="73">
        <v>89.1</v>
      </c>
      <c r="I7377" s="70">
        <v>0</v>
      </c>
      <c r="J7377" s="74">
        <v>0</v>
      </c>
      <c r="K7377" s="73">
        <v>89.9</v>
      </c>
      <c r="L7377" s="75">
        <v>0</v>
      </c>
    </row>
    <row r="7378" spans="2:12" x14ac:dyDescent="0.2">
      <c r="B7378" s="71" t="s">
        <v>6954</v>
      </c>
      <c r="C7378" s="72" t="s">
        <v>6953</v>
      </c>
      <c r="D7378" s="72" t="s">
        <v>3261</v>
      </c>
      <c r="E7378" s="72" t="s">
        <v>10118</v>
      </c>
      <c r="F7378" s="72" t="s">
        <v>9983</v>
      </c>
      <c r="G7378" s="116">
        <v>19941</v>
      </c>
      <c r="H7378" s="73">
        <v>567.1</v>
      </c>
      <c r="I7378" s="70">
        <v>35.163110562511001</v>
      </c>
      <c r="J7378" s="74">
        <v>20205</v>
      </c>
      <c r="K7378" s="73">
        <v>569.9</v>
      </c>
      <c r="L7378" s="75">
        <v>35.453588348833101</v>
      </c>
    </row>
    <row r="7379" spans="2:12" x14ac:dyDescent="0.2">
      <c r="B7379" s="71" t="s">
        <v>6954</v>
      </c>
      <c r="C7379" s="72" t="s">
        <v>6953</v>
      </c>
      <c r="D7379" s="72" t="s">
        <v>9355</v>
      </c>
      <c r="E7379" s="72" t="s">
        <v>10118</v>
      </c>
      <c r="F7379" s="72" t="s">
        <v>9980</v>
      </c>
      <c r="G7379" s="116">
        <v>13244</v>
      </c>
      <c r="H7379" s="73">
        <v>751.4</v>
      </c>
      <c r="I7379" s="70">
        <v>17.625765238222002</v>
      </c>
      <c r="J7379" s="74">
        <v>15347</v>
      </c>
      <c r="K7379" s="73">
        <v>748.6</v>
      </c>
      <c r="L7379" s="75">
        <v>20.5009350788138</v>
      </c>
    </row>
    <row r="7380" spans="2:12" x14ac:dyDescent="0.2">
      <c r="B7380" s="71" t="s">
        <v>6954</v>
      </c>
      <c r="C7380" s="72" t="s">
        <v>6953</v>
      </c>
      <c r="D7380" s="72" t="s">
        <v>4093</v>
      </c>
      <c r="E7380" s="72" t="s">
        <v>10118</v>
      </c>
      <c r="F7380" s="72" t="s">
        <v>9983</v>
      </c>
      <c r="G7380" s="116">
        <v>730</v>
      </c>
      <c r="H7380" s="73">
        <v>109.6</v>
      </c>
      <c r="I7380" s="70">
        <v>6.6605839416058403</v>
      </c>
      <c r="J7380" s="74">
        <v>733</v>
      </c>
      <c r="K7380" s="73">
        <v>111.2</v>
      </c>
      <c r="L7380" s="75">
        <v>6.5917266187050396</v>
      </c>
    </row>
    <row r="7381" spans="2:12" x14ac:dyDescent="0.2">
      <c r="B7381" s="71" t="s">
        <v>6954</v>
      </c>
      <c r="C7381" s="72" t="s">
        <v>6953</v>
      </c>
      <c r="D7381" s="72" t="s">
        <v>4094</v>
      </c>
      <c r="E7381" s="72" t="s">
        <v>10118</v>
      </c>
      <c r="F7381" s="72" t="s">
        <v>9983</v>
      </c>
      <c r="G7381" s="116">
        <v>307505</v>
      </c>
      <c r="H7381" s="73">
        <v>9851.7999999999993</v>
      </c>
      <c r="I7381" s="70">
        <v>31.2130778131915</v>
      </c>
      <c r="J7381" s="74">
        <v>313319</v>
      </c>
      <c r="K7381" s="73">
        <v>10029.5</v>
      </c>
      <c r="L7381" s="75">
        <v>31.2397427588614</v>
      </c>
    </row>
    <row r="7382" spans="2:12" x14ac:dyDescent="0.2">
      <c r="B7382" s="71" t="s">
        <v>6954</v>
      </c>
      <c r="C7382" s="72" t="s">
        <v>6953</v>
      </c>
      <c r="D7382" s="72" t="s">
        <v>4095</v>
      </c>
      <c r="E7382" s="72" t="s">
        <v>10118</v>
      </c>
      <c r="F7382" s="72" t="s">
        <v>9983</v>
      </c>
      <c r="G7382" s="116">
        <v>1900</v>
      </c>
      <c r="H7382" s="73">
        <v>64.7</v>
      </c>
      <c r="I7382" s="70">
        <v>29.366306027820698</v>
      </c>
      <c r="J7382" s="74">
        <v>1900</v>
      </c>
      <c r="K7382" s="73">
        <v>66.900000000000006</v>
      </c>
      <c r="L7382" s="75">
        <v>28.4005979073244</v>
      </c>
    </row>
    <row r="7383" spans="2:12" x14ac:dyDescent="0.2">
      <c r="B7383" s="71" t="s">
        <v>6954</v>
      </c>
      <c r="C7383" s="72" t="s">
        <v>6953</v>
      </c>
      <c r="D7383" s="72" t="s">
        <v>9356</v>
      </c>
      <c r="E7383" s="72" t="s">
        <v>10118</v>
      </c>
      <c r="F7383" s="72" t="s">
        <v>9990</v>
      </c>
      <c r="G7383" s="116">
        <v>0</v>
      </c>
      <c r="H7383" s="73">
        <v>74.900000000000006</v>
      </c>
      <c r="I7383" s="70">
        <v>0</v>
      </c>
      <c r="J7383" s="74">
        <v>0</v>
      </c>
      <c r="K7383" s="73">
        <v>77</v>
      </c>
      <c r="L7383" s="75">
        <v>0</v>
      </c>
    </row>
    <row r="7384" spans="2:12" x14ac:dyDescent="0.2">
      <c r="B7384" s="71" t="s">
        <v>6954</v>
      </c>
      <c r="C7384" s="72" t="s">
        <v>6953</v>
      </c>
      <c r="D7384" s="72" t="s">
        <v>4096</v>
      </c>
      <c r="E7384" s="72" t="s">
        <v>10118</v>
      </c>
      <c r="F7384" s="72" t="s">
        <v>9983</v>
      </c>
      <c r="G7384" s="116">
        <v>5672</v>
      </c>
      <c r="H7384" s="73">
        <v>483.3</v>
      </c>
      <c r="I7384" s="70">
        <v>11.735981791847699</v>
      </c>
      <c r="J7384" s="74">
        <v>5835.2</v>
      </c>
      <c r="K7384" s="73">
        <v>489.4</v>
      </c>
      <c r="L7384" s="75">
        <v>11.9231712300776</v>
      </c>
    </row>
    <row r="7385" spans="2:12" x14ac:dyDescent="0.2">
      <c r="B7385" s="71" t="s">
        <v>6954</v>
      </c>
      <c r="C7385" s="72" t="s">
        <v>6953</v>
      </c>
      <c r="D7385" s="72" t="s">
        <v>4097</v>
      </c>
      <c r="E7385" s="72" t="s">
        <v>10118</v>
      </c>
      <c r="F7385" s="72" t="s">
        <v>9983</v>
      </c>
      <c r="G7385" s="116">
        <v>40854</v>
      </c>
      <c r="H7385" s="73">
        <v>872.3</v>
      </c>
      <c r="I7385" s="70">
        <v>46.834804539722597</v>
      </c>
      <c r="J7385" s="74">
        <v>42477</v>
      </c>
      <c r="K7385" s="73">
        <v>879.1</v>
      </c>
      <c r="L7385" s="75">
        <v>48.318735069957903</v>
      </c>
    </row>
    <row r="7386" spans="2:12" x14ac:dyDescent="0.2">
      <c r="B7386" s="71" t="s">
        <v>6954</v>
      </c>
      <c r="C7386" s="72" t="s">
        <v>6953</v>
      </c>
      <c r="D7386" s="72" t="s">
        <v>4098</v>
      </c>
      <c r="E7386" s="72" t="s">
        <v>10118</v>
      </c>
      <c r="F7386" s="72" t="s">
        <v>9983</v>
      </c>
      <c r="G7386" s="116">
        <v>93186</v>
      </c>
      <c r="H7386" s="73">
        <v>2440.8000000000002</v>
      </c>
      <c r="I7386" s="70">
        <v>38.178466076696203</v>
      </c>
      <c r="J7386" s="74">
        <v>101772</v>
      </c>
      <c r="K7386" s="73">
        <v>2490.1</v>
      </c>
      <c r="L7386" s="75">
        <v>40.870647765149997</v>
      </c>
    </row>
    <row r="7387" spans="2:12" x14ac:dyDescent="0.2">
      <c r="B7387" s="71" t="s">
        <v>6954</v>
      </c>
      <c r="C7387" s="72" t="s">
        <v>6953</v>
      </c>
      <c r="D7387" s="72" t="s">
        <v>9357</v>
      </c>
      <c r="E7387" s="72" t="s">
        <v>10118</v>
      </c>
      <c r="F7387" s="72" t="s">
        <v>9990</v>
      </c>
      <c r="G7387" s="116">
        <v>0</v>
      </c>
      <c r="H7387" s="73">
        <v>43.9</v>
      </c>
      <c r="I7387" s="70">
        <v>0</v>
      </c>
      <c r="J7387" s="74">
        <v>0</v>
      </c>
      <c r="K7387" s="73">
        <v>45.2</v>
      </c>
      <c r="L7387" s="75">
        <v>0</v>
      </c>
    </row>
    <row r="7388" spans="2:12" x14ac:dyDescent="0.2">
      <c r="B7388" s="71" t="s">
        <v>6954</v>
      </c>
      <c r="C7388" s="72" t="s">
        <v>6953</v>
      </c>
      <c r="D7388" s="72" t="s">
        <v>4099</v>
      </c>
      <c r="E7388" s="72" t="s">
        <v>10118</v>
      </c>
      <c r="F7388" s="72" t="s">
        <v>9983</v>
      </c>
      <c r="G7388" s="116">
        <v>11072</v>
      </c>
      <c r="H7388" s="73">
        <v>517.70000000000005</v>
      </c>
      <c r="I7388" s="70">
        <v>21.386903612130599</v>
      </c>
      <c r="J7388" s="74">
        <v>13348</v>
      </c>
      <c r="K7388" s="73">
        <v>517.6</v>
      </c>
      <c r="L7388" s="75">
        <v>25.788253477588899</v>
      </c>
    </row>
    <row r="7389" spans="2:12" x14ac:dyDescent="0.2">
      <c r="B7389" s="71" t="s">
        <v>6954</v>
      </c>
      <c r="C7389" s="72" t="s">
        <v>6953</v>
      </c>
      <c r="D7389" s="72" t="s">
        <v>9358</v>
      </c>
      <c r="E7389" s="72" t="s">
        <v>10118</v>
      </c>
      <c r="F7389" s="72" t="s">
        <v>9990</v>
      </c>
      <c r="G7389" s="116">
        <v>0</v>
      </c>
      <c r="H7389" s="73">
        <v>42.6</v>
      </c>
      <c r="I7389" s="70">
        <v>0</v>
      </c>
      <c r="J7389" s="74">
        <v>0</v>
      </c>
      <c r="K7389" s="73">
        <v>42.5</v>
      </c>
      <c r="L7389" s="75">
        <v>0</v>
      </c>
    </row>
    <row r="7390" spans="2:12" x14ac:dyDescent="0.2">
      <c r="B7390" s="71" t="s">
        <v>6954</v>
      </c>
      <c r="C7390" s="72" t="s">
        <v>6953</v>
      </c>
      <c r="D7390" s="72" t="s">
        <v>4100</v>
      </c>
      <c r="E7390" s="72" t="s">
        <v>10118</v>
      </c>
      <c r="F7390" s="72" t="s">
        <v>9983</v>
      </c>
      <c r="G7390" s="116">
        <v>27912</v>
      </c>
      <c r="H7390" s="73">
        <v>862.9</v>
      </c>
      <c r="I7390" s="70">
        <v>32.346737744814</v>
      </c>
      <c r="J7390" s="74">
        <v>27935</v>
      </c>
      <c r="K7390" s="73">
        <v>857.7</v>
      </c>
      <c r="L7390" s="75">
        <v>32.569663052349298</v>
      </c>
    </row>
    <row r="7391" spans="2:12" x14ac:dyDescent="0.2">
      <c r="B7391" s="71" t="s">
        <v>6954</v>
      </c>
      <c r="C7391" s="72" t="s">
        <v>6953</v>
      </c>
      <c r="D7391" s="72" t="s">
        <v>4101</v>
      </c>
      <c r="E7391" s="72" t="s">
        <v>10118</v>
      </c>
      <c r="F7391" s="72" t="s">
        <v>9983</v>
      </c>
      <c r="G7391" s="116">
        <v>15392</v>
      </c>
      <c r="H7391" s="73">
        <v>675.3</v>
      </c>
      <c r="I7391" s="70">
        <v>22.792832815045202</v>
      </c>
      <c r="J7391" s="74">
        <v>14478</v>
      </c>
      <c r="K7391" s="73">
        <v>678.8</v>
      </c>
      <c r="L7391" s="75">
        <v>21.328815556865099</v>
      </c>
    </row>
    <row r="7392" spans="2:12" x14ac:dyDescent="0.2">
      <c r="B7392" s="71" t="s">
        <v>6954</v>
      </c>
      <c r="C7392" s="72" t="s">
        <v>6953</v>
      </c>
      <c r="D7392" s="72" t="s">
        <v>6206</v>
      </c>
      <c r="E7392" s="72" t="s">
        <v>10118</v>
      </c>
      <c r="F7392" s="72" t="s">
        <v>9983</v>
      </c>
      <c r="G7392" s="116">
        <v>2650</v>
      </c>
      <c r="H7392" s="73">
        <v>127.6</v>
      </c>
      <c r="I7392" s="70">
        <v>20.768025078369899</v>
      </c>
      <c r="J7392" s="74">
        <v>2415</v>
      </c>
      <c r="K7392" s="73">
        <v>128.80000000000001</v>
      </c>
      <c r="L7392" s="75">
        <v>18.75</v>
      </c>
    </row>
    <row r="7393" spans="2:12" x14ac:dyDescent="0.2">
      <c r="B7393" s="71" t="s">
        <v>6954</v>
      </c>
      <c r="C7393" s="72" t="s">
        <v>6953</v>
      </c>
      <c r="D7393" s="72" t="s">
        <v>4102</v>
      </c>
      <c r="E7393" s="72" t="s">
        <v>10118</v>
      </c>
      <c r="F7393" s="72" t="s">
        <v>9983</v>
      </c>
      <c r="G7393" s="116">
        <v>2010</v>
      </c>
      <c r="H7393" s="73">
        <v>78.3</v>
      </c>
      <c r="I7393" s="70">
        <v>25.6704980842912</v>
      </c>
      <c r="J7393" s="74">
        <v>2212</v>
      </c>
      <c r="K7393" s="73">
        <v>80.3</v>
      </c>
      <c r="L7393" s="75">
        <v>27.546699875466999</v>
      </c>
    </row>
    <row r="7394" spans="2:12" x14ac:dyDescent="0.2">
      <c r="B7394" s="71" t="s">
        <v>6954</v>
      </c>
      <c r="C7394" s="72" t="s">
        <v>6953</v>
      </c>
      <c r="D7394" s="72" t="s">
        <v>9359</v>
      </c>
      <c r="E7394" s="72" t="s">
        <v>10118</v>
      </c>
      <c r="F7394" s="72" t="s">
        <v>9990</v>
      </c>
      <c r="G7394" s="116">
        <v>0</v>
      </c>
      <c r="H7394" s="73">
        <v>71.3</v>
      </c>
      <c r="I7394" s="70">
        <v>0</v>
      </c>
      <c r="J7394" s="74">
        <v>0</v>
      </c>
      <c r="K7394" s="73">
        <v>74.900000000000006</v>
      </c>
      <c r="L7394" s="75">
        <v>0</v>
      </c>
    </row>
    <row r="7395" spans="2:12" x14ac:dyDescent="0.2">
      <c r="B7395" s="71" t="s">
        <v>6954</v>
      </c>
      <c r="C7395" s="72" t="s">
        <v>6953</v>
      </c>
      <c r="D7395" s="72" t="s">
        <v>9360</v>
      </c>
      <c r="E7395" s="72" t="s">
        <v>10118</v>
      </c>
      <c r="F7395" s="72" t="s">
        <v>9980</v>
      </c>
      <c r="G7395" s="116">
        <v>0</v>
      </c>
      <c r="H7395" s="73">
        <v>0</v>
      </c>
      <c r="I7395" s="70">
        <v>0</v>
      </c>
      <c r="J7395" s="74">
        <v>0</v>
      </c>
      <c r="K7395" s="73">
        <v>0</v>
      </c>
      <c r="L7395" s="75">
        <v>0</v>
      </c>
    </row>
    <row r="7396" spans="2:12" x14ac:dyDescent="0.2">
      <c r="B7396" s="71" t="s">
        <v>6954</v>
      </c>
      <c r="C7396" s="72" t="s">
        <v>6953</v>
      </c>
      <c r="D7396" s="72" t="s">
        <v>5413</v>
      </c>
      <c r="E7396" s="72" t="s">
        <v>10118</v>
      </c>
      <c r="F7396" s="72" t="s">
        <v>9990</v>
      </c>
      <c r="G7396" s="116">
        <v>0</v>
      </c>
      <c r="H7396" s="73">
        <v>52.9</v>
      </c>
      <c r="I7396" s="70">
        <v>0</v>
      </c>
      <c r="J7396" s="74">
        <v>0</v>
      </c>
      <c r="K7396" s="73">
        <v>53.4</v>
      </c>
      <c r="L7396" s="75">
        <v>0</v>
      </c>
    </row>
    <row r="7397" spans="2:12" x14ac:dyDescent="0.2">
      <c r="B7397" s="71" t="s">
        <v>6954</v>
      </c>
      <c r="C7397" s="72" t="s">
        <v>6953</v>
      </c>
      <c r="D7397" s="72" t="s">
        <v>2874</v>
      </c>
      <c r="E7397" s="72" t="s">
        <v>10118</v>
      </c>
      <c r="F7397" s="72" t="s">
        <v>9983</v>
      </c>
      <c r="G7397" s="116">
        <v>19395</v>
      </c>
      <c r="H7397" s="73">
        <v>692.2</v>
      </c>
      <c r="I7397" s="70">
        <v>28.019358566888201</v>
      </c>
      <c r="J7397" s="74">
        <v>21071</v>
      </c>
      <c r="K7397" s="73">
        <v>701</v>
      </c>
      <c r="L7397" s="75">
        <v>30.058487874465101</v>
      </c>
    </row>
    <row r="7398" spans="2:12" x14ac:dyDescent="0.2">
      <c r="B7398" s="71" t="s">
        <v>6954</v>
      </c>
      <c r="C7398" s="72" t="s">
        <v>6953</v>
      </c>
      <c r="D7398" s="72" t="s">
        <v>2875</v>
      </c>
      <c r="E7398" s="72" t="s">
        <v>10118</v>
      </c>
      <c r="F7398" s="72" t="s">
        <v>9983</v>
      </c>
      <c r="G7398" s="116">
        <v>7156</v>
      </c>
      <c r="H7398" s="73">
        <v>430.7</v>
      </c>
      <c r="I7398" s="70">
        <v>16.614813094961701</v>
      </c>
      <c r="J7398" s="74">
        <v>7677</v>
      </c>
      <c r="K7398" s="73">
        <v>429.1</v>
      </c>
      <c r="L7398" s="75">
        <v>17.8909345140993</v>
      </c>
    </row>
    <row r="7399" spans="2:12" x14ac:dyDescent="0.2">
      <c r="B7399" s="71" t="s">
        <v>6954</v>
      </c>
      <c r="C7399" s="72" t="s">
        <v>6953</v>
      </c>
      <c r="D7399" s="72" t="s">
        <v>9361</v>
      </c>
      <c r="E7399" s="72" t="s">
        <v>10118</v>
      </c>
      <c r="F7399" s="72" t="s">
        <v>9980</v>
      </c>
      <c r="G7399" s="116">
        <v>0</v>
      </c>
      <c r="H7399" s="73">
        <v>0</v>
      </c>
      <c r="I7399" s="70">
        <v>0</v>
      </c>
      <c r="J7399" s="74">
        <v>0</v>
      </c>
      <c r="K7399" s="73">
        <v>0</v>
      </c>
      <c r="L7399" s="75">
        <v>0</v>
      </c>
    </row>
    <row r="7400" spans="2:12" x14ac:dyDescent="0.2">
      <c r="B7400" s="71" t="s">
        <v>6954</v>
      </c>
      <c r="C7400" s="72" t="s">
        <v>6953</v>
      </c>
      <c r="D7400" s="72" t="s">
        <v>2876</v>
      </c>
      <c r="E7400" s="72" t="s">
        <v>10118</v>
      </c>
      <c r="F7400" s="72" t="s">
        <v>9983</v>
      </c>
      <c r="G7400" s="116">
        <v>891</v>
      </c>
      <c r="H7400" s="73">
        <v>175.4</v>
      </c>
      <c r="I7400" s="70">
        <v>5.0798175598631703</v>
      </c>
      <c r="J7400" s="74">
        <v>1303</v>
      </c>
      <c r="K7400" s="73">
        <v>172.6</v>
      </c>
      <c r="L7400" s="75">
        <v>7.5492468134414796</v>
      </c>
    </row>
    <row r="7401" spans="2:12" x14ac:dyDescent="0.2">
      <c r="B7401" s="71" t="s">
        <v>6954</v>
      </c>
      <c r="C7401" s="72" t="s">
        <v>6953</v>
      </c>
      <c r="D7401" s="72" t="s">
        <v>2877</v>
      </c>
      <c r="E7401" s="72" t="s">
        <v>10118</v>
      </c>
      <c r="F7401" s="72" t="s">
        <v>9983</v>
      </c>
      <c r="G7401" s="116">
        <v>2909</v>
      </c>
      <c r="H7401" s="73">
        <v>177.1</v>
      </c>
      <c r="I7401" s="70">
        <v>16.425748164878598</v>
      </c>
      <c r="J7401" s="74">
        <v>3129</v>
      </c>
      <c r="K7401" s="73">
        <v>178</v>
      </c>
      <c r="L7401" s="75">
        <v>17.5786516853933</v>
      </c>
    </row>
    <row r="7402" spans="2:12" x14ac:dyDescent="0.2">
      <c r="B7402" s="71" t="s">
        <v>6954</v>
      </c>
      <c r="C7402" s="72" t="s">
        <v>6953</v>
      </c>
      <c r="D7402" s="72" t="s">
        <v>9362</v>
      </c>
      <c r="E7402" s="72" t="s">
        <v>10118</v>
      </c>
      <c r="F7402" s="72" t="s">
        <v>9980</v>
      </c>
      <c r="G7402" s="116">
        <v>0</v>
      </c>
      <c r="H7402" s="73">
        <v>0</v>
      </c>
      <c r="I7402" s="70">
        <v>0</v>
      </c>
      <c r="J7402" s="74">
        <v>0</v>
      </c>
      <c r="K7402" s="73">
        <v>0</v>
      </c>
      <c r="L7402" s="75">
        <v>0</v>
      </c>
    </row>
    <row r="7403" spans="2:12" x14ac:dyDescent="0.2">
      <c r="B7403" s="71" t="s">
        <v>6954</v>
      </c>
      <c r="C7403" s="72" t="s">
        <v>6953</v>
      </c>
      <c r="D7403" s="72" t="s">
        <v>9363</v>
      </c>
      <c r="E7403" s="72" t="s">
        <v>10118</v>
      </c>
      <c r="F7403" s="72" t="s">
        <v>9980</v>
      </c>
      <c r="G7403" s="116">
        <v>0</v>
      </c>
      <c r="H7403" s="73">
        <v>0</v>
      </c>
      <c r="I7403" s="70">
        <v>0</v>
      </c>
      <c r="J7403" s="74">
        <v>0</v>
      </c>
      <c r="K7403" s="73">
        <v>0</v>
      </c>
      <c r="L7403" s="75">
        <v>0</v>
      </c>
    </row>
    <row r="7404" spans="2:12" x14ac:dyDescent="0.2">
      <c r="B7404" s="71" t="s">
        <v>6954</v>
      </c>
      <c r="C7404" s="72" t="s">
        <v>6953</v>
      </c>
      <c r="D7404" s="72" t="s">
        <v>2878</v>
      </c>
      <c r="E7404" s="72" t="s">
        <v>10118</v>
      </c>
      <c r="F7404" s="72" t="s">
        <v>9983</v>
      </c>
      <c r="G7404" s="116">
        <v>4412</v>
      </c>
      <c r="H7404" s="73">
        <v>735.6</v>
      </c>
      <c r="I7404" s="70">
        <v>5.9978249048395904</v>
      </c>
      <c r="J7404" s="74">
        <v>4488</v>
      </c>
      <c r="K7404" s="73">
        <v>743.2</v>
      </c>
      <c r="L7404" s="75">
        <v>6.0387513455328303</v>
      </c>
    </row>
    <row r="7405" spans="2:12" x14ac:dyDescent="0.2">
      <c r="B7405" s="71" t="s">
        <v>6954</v>
      </c>
      <c r="C7405" s="72" t="s">
        <v>6953</v>
      </c>
      <c r="D7405" s="72" t="s">
        <v>2879</v>
      </c>
      <c r="E7405" s="72" t="s">
        <v>10118</v>
      </c>
      <c r="F7405" s="72" t="s">
        <v>9983</v>
      </c>
      <c r="G7405" s="116">
        <v>3394</v>
      </c>
      <c r="H7405" s="73">
        <v>166.3</v>
      </c>
      <c r="I7405" s="70">
        <v>20.408899579073999</v>
      </c>
      <c r="J7405" s="74">
        <v>3385</v>
      </c>
      <c r="K7405" s="73">
        <v>169.1</v>
      </c>
      <c r="L7405" s="75">
        <v>20.0177409816677</v>
      </c>
    </row>
    <row r="7406" spans="2:12" x14ac:dyDescent="0.2">
      <c r="B7406" s="71" t="s">
        <v>6954</v>
      </c>
      <c r="C7406" s="72" t="s">
        <v>6953</v>
      </c>
      <c r="D7406" s="72" t="s">
        <v>2880</v>
      </c>
      <c r="E7406" s="72" t="s">
        <v>10118</v>
      </c>
      <c r="F7406" s="72" t="s">
        <v>9983</v>
      </c>
      <c r="G7406" s="116">
        <v>24207</v>
      </c>
      <c r="H7406" s="73">
        <v>501.4</v>
      </c>
      <c r="I7406" s="70">
        <v>48.278819305943401</v>
      </c>
      <c r="J7406" s="74">
        <v>22132</v>
      </c>
      <c r="K7406" s="73">
        <v>498.8</v>
      </c>
      <c r="L7406" s="75">
        <v>44.3704891740176</v>
      </c>
    </row>
    <row r="7407" spans="2:12" x14ac:dyDescent="0.2">
      <c r="B7407" s="71" t="s">
        <v>6954</v>
      </c>
      <c r="C7407" s="72" t="s">
        <v>6953</v>
      </c>
      <c r="D7407" s="72" t="s">
        <v>2881</v>
      </c>
      <c r="E7407" s="72" t="s">
        <v>10118</v>
      </c>
      <c r="F7407" s="72" t="s">
        <v>9983</v>
      </c>
      <c r="G7407" s="116">
        <v>4756</v>
      </c>
      <c r="H7407" s="73">
        <v>128.6</v>
      </c>
      <c r="I7407" s="70">
        <v>36.982892690513196</v>
      </c>
      <c r="J7407" s="74">
        <v>5000</v>
      </c>
      <c r="K7407" s="73">
        <v>136.4</v>
      </c>
      <c r="L7407" s="75">
        <v>36.656891495601201</v>
      </c>
    </row>
    <row r="7408" spans="2:12" x14ac:dyDescent="0.2">
      <c r="B7408" s="71" t="s">
        <v>6954</v>
      </c>
      <c r="C7408" s="72" t="s">
        <v>6953</v>
      </c>
      <c r="D7408" s="72" t="s">
        <v>2882</v>
      </c>
      <c r="E7408" s="72" t="s">
        <v>10118</v>
      </c>
      <c r="F7408" s="72" t="s">
        <v>9983</v>
      </c>
      <c r="G7408" s="116">
        <v>34067</v>
      </c>
      <c r="H7408" s="73">
        <v>1037.5</v>
      </c>
      <c r="I7408" s="70">
        <v>32.835662650602401</v>
      </c>
      <c r="J7408" s="74">
        <v>33698</v>
      </c>
      <c r="K7408" s="73">
        <v>1039.7</v>
      </c>
      <c r="L7408" s="75">
        <v>32.411272482446897</v>
      </c>
    </row>
    <row r="7409" spans="2:12" x14ac:dyDescent="0.2">
      <c r="B7409" s="71" t="s">
        <v>6954</v>
      </c>
      <c r="C7409" s="72" t="s">
        <v>6953</v>
      </c>
      <c r="D7409" s="72" t="s">
        <v>2883</v>
      </c>
      <c r="E7409" s="72" t="s">
        <v>10118</v>
      </c>
      <c r="F7409" s="72" t="s">
        <v>9983</v>
      </c>
      <c r="G7409" s="116">
        <v>10200</v>
      </c>
      <c r="H7409" s="73">
        <v>183.1</v>
      </c>
      <c r="I7409" s="70">
        <v>55.707263790278503</v>
      </c>
      <c r="J7409" s="74">
        <v>9500</v>
      </c>
      <c r="K7409" s="73">
        <v>186.3</v>
      </c>
      <c r="L7409" s="75">
        <v>50.993022007514803</v>
      </c>
    </row>
    <row r="7410" spans="2:12" x14ac:dyDescent="0.2">
      <c r="B7410" s="71" t="s">
        <v>6954</v>
      </c>
      <c r="C7410" s="72" t="s">
        <v>6953</v>
      </c>
      <c r="D7410" s="72" t="s">
        <v>9944</v>
      </c>
      <c r="E7410" s="72" t="s">
        <v>10118</v>
      </c>
      <c r="F7410" s="72" t="s">
        <v>9983</v>
      </c>
      <c r="G7410" s="116">
        <v>0</v>
      </c>
      <c r="H7410" s="73">
        <v>0</v>
      </c>
      <c r="I7410" s="70">
        <v>0</v>
      </c>
      <c r="J7410" s="74">
        <v>3742</v>
      </c>
      <c r="K7410" s="73">
        <v>199.1</v>
      </c>
      <c r="L7410" s="75">
        <v>18.794575590155699</v>
      </c>
    </row>
    <row r="7411" spans="2:12" x14ac:dyDescent="0.2">
      <c r="B7411" s="71" t="s">
        <v>6954</v>
      </c>
      <c r="C7411" s="72" t="s">
        <v>6953</v>
      </c>
      <c r="D7411" s="72" t="s">
        <v>2884</v>
      </c>
      <c r="E7411" s="72" t="s">
        <v>10118</v>
      </c>
      <c r="F7411" s="72" t="s">
        <v>9983</v>
      </c>
      <c r="G7411" s="116">
        <v>4000</v>
      </c>
      <c r="H7411" s="73">
        <v>118</v>
      </c>
      <c r="I7411" s="70">
        <v>33.8983050847458</v>
      </c>
      <c r="J7411" s="74">
        <v>3109</v>
      </c>
      <c r="K7411" s="73">
        <v>123.3</v>
      </c>
      <c r="L7411" s="75">
        <v>25.214922952149202</v>
      </c>
    </row>
    <row r="7412" spans="2:12" x14ac:dyDescent="0.2">
      <c r="B7412" s="71" t="s">
        <v>6954</v>
      </c>
      <c r="C7412" s="72" t="s">
        <v>6953</v>
      </c>
      <c r="D7412" s="72" t="s">
        <v>4799</v>
      </c>
      <c r="E7412" s="72" t="s">
        <v>10118</v>
      </c>
      <c r="F7412" s="72" t="s">
        <v>9983</v>
      </c>
      <c r="G7412" s="116">
        <v>2716</v>
      </c>
      <c r="H7412" s="73">
        <v>152.1</v>
      </c>
      <c r="I7412" s="70">
        <v>17.8566732412886</v>
      </c>
      <c r="J7412" s="74">
        <v>2838</v>
      </c>
      <c r="K7412" s="73">
        <v>154.80000000000001</v>
      </c>
      <c r="L7412" s="75">
        <v>18.3333333333333</v>
      </c>
    </row>
    <row r="7413" spans="2:12" x14ac:dyDescent="0.2">
      <c r="B7413" s="71" t="s">
        <v>6954</v>
      </c>
      <c r="C7413" s="72" t="s">
        <v>6953</v>
      </c>
      <c r="D7413" s="72" t="s">
        <v>3189</v>
      </c>
      <c r="E7413" s="72" t="s">
        <v>10118</v>
      </c>
      <c r="F7413" s="72" t="s">
        <v>9983</v>
      </c>
      <c r="G7413" s="116">
        <v>4156</v>
      </c>
      <c r="H7413" s="73">
        <v>274.10000000000002</v>
      </c>
      <c r="I7413" s="70">
        <v>15.162349507479</v>
      </c>
      <c r="J7413" s="74">
        <v>4657</v>
      </c>
      <c r="K7413" s="73">
        <v>280.89999999999998</v>
      </c>
      <c r="L7413" s="75">
        <v>16.578853684585301</v>
      </c>
    </row>
    <row r="7414" spans="2:12" x14ac:dyDescent="0.2">
      <c r="B7414" s="71" t="s">
        <v>6954</v>
      </c>
      <c r="C7414" s="72" t="s">
        <v>6953</v>
      </c>
      <c r="D7414" s="72" t="s">
        <v>9364</v>
      </c>
      <c r="E7414" s="72" t="s">
        <v>10118</v>
      </c>
      <c r="F7414" s="72" t="s">
        <v>9980</v>
      </c>
      <c r="G7414" s="116">
        <v>20651</v>
      </c>
      <c r="H7414" s="73">
        <v>638.20000000000005</v>
      </c>
      <c r="I7414" s="70">
        <v>32.358194923221603</v>
      </c>
      <c r="J7414" s="74">
        <v>22169</v>
      </c>
      <c r="K7414" s="73">
        <v>654.6</v>
      </c>
      <c r="L7414" s="75">
        <v>33.866483348609798</v>
      </c>
    </row>
    <row r="7415" spans="2:12" x14ac:dyDescent="0.2">
      <c r="B7415" s="71" t="s">
        <v>6954</v>
      </c>
      <c r="C7415" s="72" t="s">
        <v>6953</v>
      </c>
      <c r="D7415" s="72" t="s">
        <v>9365</v>
      </c>
      <c r="E7415" s="72" t="s">
        <v>10118</v>
      </c>
      <c r="F7415" s="72" t="s">
        <v>9980</v>
      </c>
      <c r="G7415" s="116">
        <v>0</v>
      </c>
      <c r="H7415" s="73">
        <v>0</v>
      </c>
      <c r="I7415" s="70">
        <v>0</v>
      </c>
      <c r="J7415" s="74">
        <v>0</v>
      </c>
      <c r="K7415" s="73">
        <v>0</v>
      </c>
      <c r="L7415" s="75">
        <v>0</v>
      </c>
    </row>
    <row r="7416" spans="2:12" x14ac:dyDescent="0.2">
      <c r="B7416" s="71" t="s">
        <v>6954</v>
      </c>
      <c r="C7416" s="72" t="s">
        <v>6953</v>
      </c>
      <c r="D7416" s="72" t="s">
        <v>3190</v>
      </c>
      <c r="E7416" s="72" t="s">
        <v>10118</v>
      </c>
      <c r="F7416" s="72" t="s">
        <v>9983</v>
      </c>
      <c r="G7416" s="116">
        <v>2443</v>
      </c>
      <c r="H7416" s="73">
        <v>71.2</v>
      </c>
      <c r="I7416" s="70">
        <v>34.311797752808999</v>
      </c>
      <c r="J7416" s="74">
        <v>2550</v>
      </c>
      <c r="K7416" s="73">
        <v>72.099999999999994</v>
      </c>
      <c r="L7416" s="75">
        <v>35.367545076282902</v>
      </c>
    </row>
    <row r="7417" spans="2:12" x14ac:dyDescent="0.2">
      <c r="B7417" s="71" t="s">
        <v>6954</v>
      </c>
      <c r="C7417" s="72" t="s">
        <v>6953</v>
      </c>
      <c r="D7417" s="72" t="s">
        <v>3191</v>
      </c>
      <c r="E7417" s="72" t="s">
        <v>10118</v>
      </c>
      <c r="F7417" s="72" t="s">
        <v>9983</v>
      </c>
      <c r="G7417" s="116">
        <v>145961</v>
      </c>
      <c r="H7417" s="73">
        <v>3860.6</v>
      </c>
      <c r="I7417" s="70">
        <v>37.807853701497201</v>
      </c>
      <c r="J7417" s="74">
        <v>159589</v>
      </c>
      <c r="K7417" s="73">
        <v>3920.3</v>
      </c>
      <c r="L7417" s="75">
        <v>40.708364155804396</v>
      </c>
    </row>
    <row r="7418" spans="2:12" x14ac:dyDescent="0.2">
      <c r="B7418" s="71" t="s">
        <v>6954</v>
      </c>
      <c r="C7418" s="72" t="s">
        <v>6953</v>
      </c>
      <c r="D7418" s="72" t="s">
        <v>3192</v>
      </c>
      <c r="E7418" s="72" t="s">
        <v>10118</v>
      </c>
      <c r="F7418" s="72" t="s">
        <v>9983</v>
      </c>
      <c r="G7418" s="116">
        <v>5376</v>
      </c>
      <c r="H7418" s="73">
        <v>205.2</v>
      </c>
      <c r="I7418" s="70">
        <v>26.198830409356699</v>
      </c>
      <c r="J7418" s="74">
        <v>5867</v>
      </c>
      <c r="K7418" s="73">
        <v>204.9</v>
      </c>
      <c r="L7418" s="75">
        <v>28.633479746217699</v>
      </c>
    </row>
    <row r="7419" spans="2:12" x14ac:dyDescent="0.2">
      <c r="B7419" s="71" t="s">
        <v>6954</v>
      </c>
      <c r="C7419" s="72" t="s">
        <v>6953</v>
      </c>
      <c r="D7419" s="72" t="s">
        <v>3193</v>
      </c>
      <c r="E7419" s="72" t="s">
        <v>10118</v>
      </c>
      <c r="F7419" s="72" t="s">
        <v>9983</v>
      </c>
      <c r="G7419" s="116">
        <v>16479</v>
      </c>
      <c r="H7419" s="73">
        <v>424.1</v>
      </c>
      <c r="I7419" s="70">
        <v>38.856401792030198</v>
      </c>
      <c r="J7419" s="74">
        <v>16617</v>
      </c>
      <c r="K7419" s="73">
        <v>424.2</v>
      </c>
      <c r="L7419" s="75">
        <v>39.172560113154198</v>
      </c>
    </row>
    <row r="7420" spans="2:12" x14ac:dyDescent="0.2">
      <c r="B7420" s="71" t="s">
        <v>6954</v>
      </c>
      <c r="C7420" s="72" t="s">
        <v>6953</v>
      </c>
      <c r="D7420" s="72" t="s">
        <v>3194</v>
      </c>
      <c r="E7420" s="72" t="s">
        <v>10118</v>
      </c>
      <c r="F7420" s="72" t="s">
        <v>9983</v>
      </c>
      <c r="G7420" s="116">
        <v>9066</v>
      </c>
      <c r="H7420" s="73">
        <v>608.20000000000005</v>
      </c>
      <c r="I7420" s="70">
        <v>14.906280828674801</v>
      </c>
      <c r="J7420" s="74">
        <v>8616</v>
      </c>
      <c r="K7420" s="73">
        <v>605.20000000000005</v>
      </c>
      <c r="L7420" s="75">
        <v>14.236615994712499</v>
      </c>
    </row>
    <row r="7421" spans="2:12" x14ac:dyDescent="0.2">
      <c r="B7421" s="71" t="s">
        <v>6954</v>
      </c>
      <c r="C7421" s="72" t="s">
        <v>6953</v>
      </c>
      <c r="D7421" s="72" t="s">
        <v>9366</v>
      </c>
      <c r="E7421" s="72" t="s">
        <v>10118</v>
      </c>
      <c r="F7421" s="72" t="s">
        <v>9990</v>
      </c>
      <c r="G7421" s="116">
        <v>0</v>
      </c>
      <c r="H7421" s="73">
        <v>77.599999999999994</v>
      </c>
      <c r="I7421" s="70">
        <v>0</v>
      </c>
      <c r="J7421" s="74">
        <v>0</v>
      </c>
      <c r="K7421" s="73">
        <v>78.599999999999994</v>
      </c>
      <c r="L7421" s="75">
        <v>0</v>
      </c>
    </row>
    <row r="7422" spans="2:12" x14ac:dyDescent="0.2">
      <c r="B7422" s="71" t="s">
        <v>6954</v>
      </c>
      <c r="C7422" s="72" t="s">
        <v>6953</v>
      </c>
      <c r="D7422" s="72" t="s">
        <v>9367</v>
      </c>
      <c r="E7422" s="72" t="s">
        <v>10118</v>
      </c>
      <c r="F7422" s="72" t="s">
        <v>9990</v>
      </c>
      <c r="G7422" s="116">
        <v>0</v>
      </c>
      <c r="H7422" s="73">
        <v>90.3</v>
      </c>
      <c r="I7422" s="70">
        <v>0</v>
      </c>
      <c r="J7422" s="74">
        <v>0</v>
      </c>
      <c r="K7422" s="73">
        <v>92.1</v>
      </c>
      <c r="L7422" s="75">
        <v>0</v>
      </c>
    </row>
    <row r="7423" spans="2:12" x14ac:dyDescent="0.2">
      <c r="B7423" s="71" t="s">
        <v>6954</v>
      </c>
      <c r="C7423" s="72" t="s">
        <v>6953</v>
      </c>
      <c r="D7423" s="72" t="s">
        <v>1812</v>
      </c>
      <c r="E7423" s="72" t="s">
        <v>10118</v>
      </c>
      <c r="F7423" s="72" t="s">
        <v>9983</v>
      </c>
      <c r="G7423" s="116">
        <v>113882</v>
      </c>
      <c r="H7423" s="73">
        <v>4055.9</v>
      </c>
      <c r="I7423" s="70">
        <v>28.078108434626099</v>
      </c>
      <c r="J7423" s="74">
        <v>121049</v>
      </c>
      <c r="K7423" s="73">
        <v>4093.3</v>
      </c>
      <c r="L7423" s="75">
        <v>29.572472088534902</v>
      </c>
    </row>
    <row r="7424" spans="2:12" x14ac:dyDescent="0.2">
      <c r="B7424" s="71" t="s">
        <v>6954</v>
      </c>
      <c r="C7424" s="72" t="s">
        <v>6953</v>
      </c>
      <c r="D7424" s="72" t="s">
        <v>9945</v>
      </c>
      <c r="E7424" s="72" t="s">
        <v>10118</v>
      </c>
      <c r="F7424" s="72" t="s">
        <v>9983</v>
      </c>
      <c r="G7424" s="116">
        <v>0</v>
      </c>
      <c r="H7424" s="73">
        <v>0</v>
      </c>
      <c r="I7424" s="70">
        <v>0</v>
      </c>
      <c r="J7424" s="74">
        <v>4500</v>
      </c>
      <c r="K7424" s="73">
        <v>306.3</v>
      </c>
      <c r="L7424" s="75">
        <v>14.6914789422135</v>
      </c>
    </row>
    <row r="7425" spans="2:12" x14ac:dyDescent="0.2">
      <c r="B7425" s="71" t="s">
        <v>6956</v>
      </c>
      <c r="C7425" s="72" t="s">
        <v>6955</v>
      </c>
      <c r="D7425" s="72" t="s">
        <v>1813</v>
      </c>
      <c r="E7425" s="72" t="s">
        <v>10118</v>
      </c>
      <c r="F7425" s="72" t="s">
        <v>9983</v>
      </c>
      <c r="G7425" s="116">
        <v>5821</v>
      </c>
      <c r="H7425" s="73">
        <v>158</v>
      </c>
      <c r="I7425" s="70">
        <v>36.841772151898702</v>
      </c>
      <c r="J7425" s="74">
        <v>5763</v>
      </c>
      <c r="K7425" s="73">
        <v>159</v>
      </c>
      <c r="L7425" s="75">
        <v>36.245283018867902</v>
      </c>
    </row>
    <row r="7426" spans="2:12" x14ac:dyDescent="0.2">
      <c r="B7426" s="71" t="s">
        <v>6956</v>
      </c>
      <c r="C7426" s="72" t="s">
        <v>6955</v>
      </c>
      <c r="D7426" s="72" t="s">
        <v>1814</v>
      </c>
      <c r="E7426" s="72" t="s">
        <v>10118</v>
      </c>
      <c r="F7426" s="72" t="s">
        <v>9983</v>
      </c>
      <c r="G7426" s="116">
        <v>6519</v>
      </c>
      <c r="H7426" s="73">
        <v>154</v>
      </c>
      <c r="I7426" s="70">
        <v>42.331168831168803</v>
      </c>
      <c r="J7426" s="74">
        <v>6519</v>
      </c>
      <c r="K7426" s="73">
        <v>154</v>
      </c>
      <c r="L7426" s="75">
        <v>42.331168831168803</v>
      </c>
    </row>
    <row r="7427" spans="2:12" x14ac:dyDescent="0.2">
      <c r="B7427" s="71" t="s">
        <v>6956</v>
      </c>
      <c r="C7427" s="72" t="s">
        <v>6955</v>
      </c>
      <c r="D7427" s="72" t="s">
        <v>9368</v>
      </c>
      <c r="E7427" s="72" t="s">
        <v>10118</v>
      </c>
      <c r="F7427" s="72" t="s">
        <v>9980</v>
      </c>
      <c r="G7427" s="116">
        <v>6756</v>
      </c>
      <c r="H7427" s="73">
        <v>252</v>
      </c>
      <c r="I7427" s="70">
        <v>26.8095238095238</v>
      </c>
      <c r="J7427" s="74">
        <v>6890</v>
      </c>
      <c r="K7427" s="73">
        <v>257</v>
      </c>
      <c r="L7427" s="75">
        <v>26.8093385214008</v>
      </c>
    </row>
    <row r="7428" spans="2:12" x14ac:dyDescent="0.2">
      <c r="B7428" s="71" t="s">
        <v>6956</v>
      </c>
      <c r="C7428" s="72" t="s">
        <v>6955</v>
      </c>
      <c r="D7428" s="72" t="s">
        <v>1815</v>
      </c>
      <c r="E7428" s="72" t="s">
        <v>10118</v>
      </c>
      <c r="F7428" s="72" t="s">
        <v>9983</v>
      </c>
      <c r="G7428" s="116">
        <v>2683</v>
      </c>
      <c r="H7428" s="73">
        <v>123</v>
      </c>
      <c r="I7428" s="70">
        <v>21.8130081300813</v>
      </c>
      <c r="J7428" s="74">
        <v>2769</v>
      </c>
      <c r="K7428" s="73">
        <v>124</v>
      </c>
      <c r="L7428" s="75">
        <v>22.330645161290299</v>
      </c>
    </row>
    <row r="7429" spans="2:12" x14ac:dyDescent="0.2">
      <c r="B7429" s="71" t="s">
        <v>6956</v>
      </c>
      <c r="C7429" s="72" t="s">
        <v>6955</v>
      </c>
      <c r="D7429" s="72" t="s">
        <v>1816</v>
      </c>
      <c r="E7429" s="72" t="s">
        <v>10118</v>
      </c>
      <c r="F7429" s="72" t="s">
        <v>9983</v>
      </c>
      <c r="G7429" s="116">
        <v>7000</v>
      </c>
      <c r="H7429" s="73">
        <v>299</v>
      </c>
      <c r="I7429" s="70">
        <v>23.411371237458201</v>
      </c>
      <c r="J7429" s="74">
        <v>7000</v>
      </c>
      <c r="K7429" s="73">
        <v>300</v>
      </c>
      <c r="L7429" s="75">
        <v>23.3333333333333</v>
      </c>
    </row>
    <row r="7430" spans="2:12" x14ac:dyDescent="0.2">
      <c r="B7430" s="71" t="s">
        <v>6956</v>
      </c>
      <c r="C7430" s="72" t="s">
        <v>6955</v>
      </c>
      <c r="D7430" s="72" t="s">
        <v>1817</v>
      </c>
      <c r="E7430" s="72" t="s">
        <v>10118</v>
      </c>
      <c r="F7430" s="72" t="s">
        <v>9983</v>
      </c>
      <c r="G7430" s="116">
        <v>2263</v>
      </c>
      <c r="H7430" s="73">
        <v>152</v>
      </c>
      <c r="I7430" s="70">
        <v>14.8881578947368</v>
      </c>
      <c r="J7430" s="74">
        <v>2293</v>
      </c>
      <c r="K7430" s="73">
        <v>154</v>
      </c>
      <c r="L7430" s="75">
        <v>14.8896103896104</v>
      </c>
    </row>
    <row r="7431" spans="2:12" x14ac:dyDescent="0.2">
      <c r="B7431" s="71" t="s">
        <v>6956</v>
      </c>
      <c r="C7431" s="72" t="s">
        <v>6955</v>
      </c>
      <c r="D7431" s="72" t="s">
        <v>9369</v>
      </c>
      <c r="E7431" s="72" t="s">
        <v>10118</v>
      </c>
      <c r="F7431" s="72" t="s">
        <v>9980</v>
      </c>
      <c r="G7431" s="116">
        <v>9000</v>
      </c>
      <c r="H7431" s="73">
        <v>235</v>
      </c>
      <c r="I7431" s="70">
        <v>38.297872340425499</v>
      </c>
      <c r="J7431" s="74">
        <v>9000</v>
      </c>
      <c r="K7431" s="73">
        <v>235</v>
      </c>
      <c r="L7431" s="75">
        <v>38.297872340425499</v>
      </c>
    </row>
    <row r="7432" spans="2:12" x14ac:dyDescent="0.2">
      <c r="B7432" s="71" t="s">
        <v>6956</v>
      </c>
      <c r="C7432" s="72" t="s">
        <v>6955</v>
      </c>
      <c r="D7432" s="72" t="s">
        <v>1818</v>
      </c>
      <c r="E7432" s="72" t="s">
        <v>10118</v>
      </c>
      <c r="F7432" s="72" t="s">
        <v>9983</v>
      </c>
      <c r="G7432" s="116">
        <v>7146</v>
      </c>
      <c r="H7432" s="73">
        <v>188</v>
      </c>
      <c r="I7432" s="70">
        <v>38.010638297872298</v>
      </c>
      <c r="J7432" s="74">
        <v>7488</v>
      </c>
      <c r="K7432" s="73">
        <v>197</v>
      </c>
      <c r="L7432" s="75">
        <v>38.010152284264002</v>
      </c>
    </row>
    <row r="7433" spans="2:12" x14ac:dyDescent="0.2">
      <c r="B7433" s="71" t="s">
        <v>6956</v>
      </c>
      <c r="C7433" s="72" t="s">
        <v>6955</v>
      </c>
      <c r="D7433" s="72" t="s">
        <v>1819</v>
      </c>
      <c r="E7433" s="72" t="s">
        <v>10118</v>
      </c>
      <c r="F7433" s="72" t="s">
        <v>9983</v>
      </c>
      <c r="G7433" s="116">
        <v>5639</v>
      </c>
      <c r="H7433" s="73">
        <v>275</v>
      </c>
      <c r="I7433" s="70">
        <v>20.505454545454501</v>
      </c>
      <c r="J7433" s="74">
        <v>5660</v>
      </c>
      <c r="K7433" s="73">
        <v>289</v>
      </c>
      <c r="L7433" s="75">
        <v>19.5847750865052</v>
      </c>
    </row>
    <row r="7434" spans="2:12" x14ac:dyDescent="0.2">
      <c r="B7434" s="71" t="s">
        <v>6956</v>
      </c>
      <c r="C7434" s="72" t="s">
        <v>6955</v>
      </c>
      <c r="D7434" s="72" t="s">
        <v>1820</v>
      </c>
      <c r="E7434" s="72" t="s">
        <v>10118</v>
      </c>
      <c r="F7434" s="72" t="s">
        <v>9983</v>
      </c>
      <c r="G7434" s="116">
        <v>881</v>
      </c>
      <c r="H7434" s="73">
        <v>95</v>
      </c>
      <c r="I7434" s="70">
        <v>9.2736842105263193</v>
      </c>
      <c r="J7434" s="74">
        <v>881</v>
      </c>
      <c r="K7434" s="73">
        <v>97</v>
      </c>
      <c r="L7434" s="75">
        <v>9.0824742268041199</v>
      </c>
    </row>
    <row r="7435" spans="2:12" x14ac:dyDescent="0.2">
      <c r="B7435" s="71" t="s">
        <v>6956</v>
      </c>
      <c r="C7435" s="72" t="s">
        <v>6955</v>
      </c>
      <c r="D7435" s="72" t="s">
        <v>1821</v>
      </c>
      <c r="E7435" s="72" t="s">
        <v>10118</v>
      </c>
      <c r="F7435" s="72" t="s">
        <v>9983</v>
      </c>
      <c r="G7435" s="116">
        <v>3595</v>
      </c>
      <c r="H7435" s="73">
        <v>180</v>
      </c>
      <c r="I7435" s="70">
        <v>19.9722222222222</v>
      </c>
      <c r="J7435" s="74">
        <v>3600</v>
      </c>
      <c r="K7435" s="73">
        <v>180</v>
      </c>
      <c r="L7435" s="75">
        <v>20</v>
      </c>
    </row>
    <row r="7436" spans="2:12" x14ac:dyDescent="0.2">
      <c r="B7436" s="71" t="s">
        <v>6956</v>
      </c>
      <c r="C7436" s="72" t="s">
        <v>6955</v>
      </c>
      <c r="D7436" s="72" t="s">
        <v>1822</v>
      </c>
      <c r="E7436" s="72" t="s">
        <v>10118</v>
      </c>
      <c r="F7436" s="72" t="s">
        <v>9983</v>
      </c>
      <c r="G7436" s="116">
        <v>2983</v>
      </c>
      <c r="H7436" s="73">
        <v>47</v>
      </c>
      <c r="I7436" s="70">
        <v>63.468085106383</v>
      </c>
      <c r="J7436" s="74">
        <v>3183</v>
      </c>
      <c r="K7436" s="73">
        <v>49</v>
      </c>
      <c r="L7436" s="75">
        <v>64.959183673469397</v>
      </c>
    </row>
    <row r="7437" spans="2:12" x14ac:dyDescent="0.2">
      <c r="B7437" s="71" t="s">
        <v>6956</v>
      </c>
      <c r="C7437" s="72" t="s">
        <v>6955</v>
      </c>
      <c r="D7437" s="72" t="s">
        <v>1823</v>
      </c>
      <c r="E7437" s="72" t="s">
        <v>10118</v>
      </c>
      <c r="F7437" s="72" t="s">
        <v>9983</v>
      </c>
      <c r="G7437" s="116">
        <v>5172</v>
      </c>
      <c r="H7437" s="73">
        <v>175</v>
      </c>
      <c r="I7437" s="70">
        <v>29.554285714285701</v>
      </c>
      <c r="J7437" s="74">
        <v>5301</v>
      </c>
      <c r="K7437" s="73">
        <v>175</v>
      </c>
      <c r="L7437" s="75">
        <v>30.2914285714286</v>
      </c>
    </row>
    <row r="7438" spans="2:12" x14ac:dyDescent="0.2">
      <c r="B7438" s="71" t="s">
        <v>6956</v>
      </c>
      <c r="C7438" s="72" t="s">
        <v>6955</v>
      </c>
      <c r="D7438" s="72" t="s">
        <v>1824</v>
      </c>
      <c r="E7438" s="72" t="s">
        <v>10118</v>
      </c>
      <c r="F7438" s="72" t="s">
        <v>9983</v>
      </c>
      <c r="G7438" s="116">
        <v>6120</v>
      </c>
      <c r="H7438" s="73">
        <v>168</v>
      </c>
      <c r="I7438" s="70">
        <v>36.428571428571402</v>
      </c>
      <c r="J7438" s="74">
        <v>6300</v>
      </c>
      <c r="K7438" s="73">
        <v>168</v>
      </c>
      <c r="L7438" s="75">
        <v>37.5</v>
      </c>
    </row>
    <row r="7439" spans="2:12" x14ac:dyDescent="0.2">
      <c r="B7439" s="71" t="s">
        <v>6956</v>
      </c>
      <c r="C7439" s="72" t="s">
        <v>6955</v>
      </c>
      <c r="D7439" s="72" t="s">
        <v>9946</v>
      </c>
      <c r="E7439" s="72" t="s">
        <v>10118</v>
      </c>
      <c r="F7439" s="72" t="s">
        <v>9983</v>
      </c>
      <c r="G7439" s="116">
        <v>2746</v>
      </c>
      <c r="H7439" s="73">
        <v>134</v>
      </c>
      <c r="I7439" s="70">
        <v>20.49</v>
      </c>
      <c r="J7439" s="74">
        <v>2989</v>
      </c>
      <c r="K7439" s="73">
        <v>139</v>
      </c>
      <c r="L7439" s="75">
        <v>21.5035971223022</v>
      </c>
    </row>
    <row r="7440" spans="2:12" x14ac:dyDescent="0.2">
      <c r="B7440" s="71" t="s">
        <v>6956</v>
      </c>
      <c r="C7440" s="72" t="s">
        <v>6955</v>
      </c>
      <c r="D7440" s="72" t="s">
        <v>1825</v>
      </c>
      <c r="E7440" s="72" t="s">
        <v>10118</v>
      </c>
      <c r="F7440" s="72" t="s">
        <v>9983</v>
      </c>
      <c r="G7440" s="116">
        <v>6867</v>
      </c>
      <c r="H7440" s="73">
        <v>323</v>
      </c>
      <c r="I7440" s="70">
        <v>21.260061919504601</v>
      </c>
      <c r="J7440" s="74">
        <v>6823</v>
      </c>
      <c r="K7440" s="73">
        <v>322</v>
      </c>
      <c r="L7440" s="75">
        <v>21.1894409937888</v>
      </c>
    </row>
    <row r="7441" spans="2:12" x14ac:dyDescent="0.2">
      <c r="B7441" s="71" t="s">
        <v>6956</v>
      </c>
      <c r="C7441" s="72" t="s">
        <v>6955</v>
      </c>
      <c r="D7441" s="72" t="s">
        <v>1826</v>
      </c>
      <c r="E7441" s="72" t="s">
        <v>10118</v>
      </c>
      <c r="F7441" s="72" t="s">
        <v>9983</v>
      </c>
      <c r="G7441" s="116">
        <v>8980</v>
      </c>
      <c r="H7441" s="73">
        <v>248</v>
      </c>
      <c r="I7441" s="70">
        <v>36.209677419354797</v>
      </c>
      <c r="J7441" s="74">
        <v>9018</v>
      </c>
      <c r="K7441" s="73">
        <v>249</v>
      </c>
      <c r="L7441" s="75">
        <v>36.216867469879503</v>
      </c>
    </row>
    <row r="7442" spans="2:12" x14ac:dyDescent="0.2">
      <c r="B7442" s="71" t="s">
        <v>6956</v>
      </c>
      <c r="C7442" s="72" t="s">
        <v>6955</v>
      </c>
      <c r="D7442" s="72" t="s">
        <v>2789</v>
      </c>
      <c r="E7442" s="72" t="s">
        <v>10118</v>
      </c>
      <c r="F7442" s="72" t="s">
        <v>9983</v>
      </c>
      <c r="G7442" s="116">
        <v>10255</v>
      </c>
      <c r="H7442" s="73">
        <v>508</v>
      </c>
      <c r="I7442" s="70">
        <v>20.187007874015698</v>
      </c>
      <c r="J7442" s="74">
        <v>10255</v>
      </c>
      <c r="K7442" s="73">
        <v>510</v>
      </c>
      <c r="L7442" s="75">
        <v>20.1078431372549</v>
      </c>
    </row>
    <row r="7443" spans="2:12" x14ac:dyDescent="0.2">
      <c r="B7443" s="71" t="s">
        <v>6956</v>
      </c>
      <c r="C7443" s="72" t="s">
        <v>6955</v>
      </c>
      <c r="D7443" s="72" t="s">
        <v>1827</v>
      </c>
      <c r="E7443" s="72" t="s">
        <v>10118</v>
      </c>
      <c r="F7443" s="72" t="s">
        <v>9983</v>
      </c>
      <c r="G7443" s="116">
        <v>3487</v>
      </c>
      <c r="H7443" s="73">
        <v>174</v>
      </c>
      <c r="I7443" s="70">
        <v>20.040229885057499</v>
      </c>
      <c r="J7443" s="74">
        <v>3607</v>
      </c>
      <c r="K7443" s="73">
        <v>180</v>
      </c>
      <c r="L7443" s="75">
        <v>20.038888888888899</v>
      </c>
    </row>
    <row r="7444" spans="2:12" x14ac:dyDescent="0.2">
      <c r="B7444" s="71" t="s">
        <v>6956</v>
      </c>
      <c r="C7444" s="72" t="s">
        <v>6955</v>
      </c>
      <c r="D7444" s="72" t="s">
        <v>1828</v>
      </c>
      <c r="E7444" s="72" t="s">
        <v>10118</v>
      </c>
      <c r="F7444" s="72" t="s">
        <v>9983</v>
      </c>
      <c r="G7444" s="116">
        <v>11026</v>
      </c>
      <c r="H7444" s="73">
        <v>357</v>
      </c>
      <c r="I7444" s="70">
        <v>30.8851540616247</v>
      </c>
      <c r="J7444" s="74">
        <v>11360</v>
      </c>
      <c r="K7444" s="73">
        <v>359</v>
      </c>
      <c r="L7444" s="75">
        <v>31.643454038997199</v>
      </c>
    </row>
    <row r="7445" spans="2:12" x14ac:dyDescent="0.2">
      <c r="B7445" s="71" t="s">
        <v>6956</v>
      </c>
      <c r="C7445" s="72" t="s">
        <v>6955</v>
      </c>
      <c r="D7445" s="72" t="s">
        <v>9370</v>
      </c>
      <c r="E7445" s="72" t="s">
        <v>10118</v>
      </c>
      <c r="F7445" s="72" t="s">
        <v>9980</v>
      </c>
      <c r="G7445" s="116">
        <v>5067</v>
      </c>
      <c r="H7445" s="73">
        <v>148</v>
      </c>
      <c r="I7445" s="70">
        <v>34.236486486486498</v>
      </c>
      <c r="J7445" s="74">
        <v>5107</v>
      </c>
      <c r="K7445" s="73">
        <v>153</v>
      </c>
      <c r="L7445" s="75">
        <v>33.379084967320303</v>
      </c>
    </row>
    <row r="7446" spans="2:12" x14ac:dyDescent="0.2">
      <c r="B7446" s="71" t="s">
        <v>6956</v>
      </c>
      <c r="C7446" s="72" t="s">
        <v>6955</v>
      </c>
      <c r="D7446" s="72" t="s">
        <v>1829</v>
      </c>
      <c r="E7446" s="72" t="s">
        <v>10118</v>
      </c>
      <c r="F7446" s="72" t="s">
        <v>9983</v>
      </c>
      <c r="G7446" s="116">
        <v>9990</v>
      </c>
      <c r="H7446" s="73">
        <v>196</v>
      </c>
      <c r="I7446" s="70">
        <v>50.969387755101998</v>
      </c>
      <c r="J7446" s="74">
        <v>10143</v>
      </c>
      <c r="K7446" s="73">
        <v>199</v>
      </c>
      <c r="L7446" s="75">
        <v>50.969849246231199</v>
      </c>
    </row>
    <row r="7447" spans="2:12" x14ac:dyDescent="0.2">
      <c r="B7447" s="71" t="s">
        <v>6956</v>
      </c>
      <c r="C7447" s="72" t="s">
        <v>6955</v>
      </c>
      <c r="D7447" s="72" t="s">
        <v>1830</v>
      </c>
      <c r="E7447" s="72" t="s">
        <v>10118</v>
      </c>
      <c r="F7447" s="72" t="s">
        <v>9983</v>
      </c>
      <c r="G7447" s="116">
        <v>4018</v>
      </c>
      <c r="H7447" s="73">
        <v>129</v>
      </c>
      <c r="I7447" s="70">
        <v>31.1472868217054</v>
      </c>
      <c r="J7447" s="74">
        <v>4050</v>
      </c>
      <c r="K7447" s="73">
        <v>130</v>
      </c>
      <c r="L7447" s="75">
        <v>31.153846153846199</v>
      </c>
    </row>
    <row r="7448" spans="2:12" x14ac:dyDescent="0.2">
      <c r="B7448" s="71" t="s">
        <v>6956</v>
      </c>
      <c r="C7448" s="72" t="s">
        <v>6955</v>
      </c>
      <c r="D7448" s="72" t="s">
        <v>1831</v>
      </c>
      <c r="E7448" s="72" t="s">
        <v>10118</v>
      </c>
      <c r="F7448" s="72" t="s">
        <v>9983</v>
      </c>
      <c r="G7448" s="116">
        <v>1800</v>
      </c>
      <c r="H7448" s="73">
        <v>272</v>
      </c>
      <c r="I7448" s="70">
        <v>6.6176470588235299</v>
      </c>
      <c r="J7448" s="74">
        <v>2000</v>
      </c>
      <c r="K7448" s="73">
        <v>278</v>
      </c>
      <c r="L7448" s="75">
        <v>7.19424460431655</v>
      </c>
    </row>
    <row r="7449" spans="2:12" x14ac:dyDescent="0.2">
      <c r="B7449" s="71" t="s">
        <v>6956</v>
      </c>
      <c r="C7449" s="72" t="s">
        <v>6955</v>
      </c>
      <c r="D7449" s="72" t="s">
        <v>9371</v>
      </c>
      <c r="E7449" s="72" t="s">
        <v>10118</v>
      </c>
      <c r="F7449" s="72" t="s">
        <v>9990</v>
      </c>
      <c r="G7449" s="116">
        <v>0</v>
      </c>
      <c r="H7449" s="73">
        <v>16</v>
      </c>
      <c r="I7449" s="70">
        <v>0</v>
      </c>
      <c r="J7449" s="74">
        <v>0</v>
      </c>
      <c r="K7449" s="73">
        <v>16</v>
      </c>
      <c r="L7449" s="75">
        <v>0</v>
      </c>
    </row>
    <row r="7450" spans="2:12" x14ac:dyDescent="0.2">
      <c r="B7450" s="71" t="s">
        <v>6956</v>
      </c>
      <c r="C7450" s="72" t="s">
        <v>6955</v>
      </c>
      <c r="D7450" s="72" t="s">
        <v>1832</v>
      </c>
      <c r="E7450" s="72" t="s">
        <v>10118</v>
      </c>
      <c r="F7450" s="72" t="s">
        <v>9983</v>
      </c>
      <c r="G7450" s="116">
        <v>22800</v>
      </c>
      <c r="H7450" s="73">
        <v>388</v>
      </c>
      <c r="I7450" s="70">
        <v>58.762886597938099</v>
      </c>
      <c r="J7450" s="74">
        <v>22210</v>
      </c>
      <c r="K7450" s="73">
        <v>378</v>
      </c>
      <c r="L7450" s="75">
        <v>58.756613756613802</v>
      </c>
    </row>
    <row r="7451" spans="2:12" x14ac:dyDescent="0.2">
      <c r="B7451" s="71" t="s">
        <v>6956</v>
      </c>
      <c r="C7451" s="72" t="s">
        <v>6955</v>
      </c>
      <c r="D7451" s="72" t="s">
        <v>8255</v>
      </c>
      <c r="E7451" s="72" t="s">
        <v>10118</v>
      </c>
      <c r="F7451" s="72" t="s">
        <v>9983</v>
      </c>
      <c r="G7451" s="116">
        <v>3837</v>
      </c>
      <c r="H7451" s="73">
        <v>92</v>
      </c>
      <c r="I7451" s="70">
        <v>41.706521739130402</v>
      </c>
      <c r="J7451" s="74">
        <v>3831</v>
      </c>
      <c r="K7451" s="73">
        <v>91</v>
      </c>
      <c r="L7451" s="75">
        <v>42.098901098901102</v>
      </c>
    </row>
    <row r="7452" spans="2:12" x14ac:dyDescent="0.2">
      <c r="B7452" s="71" t="s">
        <v>6956</v>
      </c>
      <c r="C7452" s="72" t="s">
        <v>6955</v>
      </c>
      <c r="D7452" s="72" t="s">
        <v>1833</v>
      </c>
      <c r="E7452" s="72" t="s">
        <v>10118</v>
      </c>
      <c r="F7452" s="72" t="s">
        <v>9983</v>
      </c>
      <c r="G7452" s="116">
        <v>1490</v>
      </c>
      <c r="H7452" s="73">
        <v>59</v>
      </c>
      <c r="I7452" s="70">
        <v>25.254237288135599</v>
      </c>
      <c r="J7452" s="74">
        <v>1610</v>
      </c>
      <c r="K7452" s="73">
        <v>58</v>
      </c>
      <c r="L7452" s="75">
        <v>27.758620689655199</v>
      </c>
    </row>
    <row r="7453" spans="2:12" x14ac:dyDescent="0.2">
      <c r="B7453" s="71" t="s">
        <v>6956</v>
      </c>
      <c r="C7453" s="72" t="s">
        <v>6955</v>
      </c>
      <c r="D7453" s="72" t="s">
        <v>4151</v>
      </c>
      <c r="E7453" s="72" t="s">
        <v>10118</v>
      </c>
      <c r="F7453" s="72" t="s">
        <v>9983</v>
      </c>
      <c r="G7453" s="116">
        <v>487244</v>
      </c>
      <c r="H7453" s="73">
        <v>4413</v>
      </c>
      <c r="I7453" s="70">
        <v>110.41105823702701</v>
      </c>
      <c r="J7453" s="74">
        <v>507776</v>
      </c>
      <c r="K7453" s="73">
        <v>4599</v>
      </c>
      <c r="L7453" s="75">
        <v>110.41008914981499</v>
      </c>
    </row>
    <row r="7454" spans="2:12" x14ac:dyDescent="0.2">
      <c r="B7454" s="71" t="s">
        <v>6956</v>
      </c>
      <c r="C7454" s="72" t="s">
        <v>6955</v>
      </c>
      <c r="D7454" s="72" t="s">
        <v>4152</v>
      </c>
      <c r="E7454" s="72" t="s">
        <v>10118</v>
      </c>
      <c r="F7454" s="72" t="s">
        <v>9983</v>
      </c>
      <c r="G7454" s="116">
        <v>130886</v>
      </c>
      <c r="H7454" s="73">
        <v>1566</v>
      </c>
      <c r="I7454" s="70">
        <v>83.579821200510906</v>
      </c>
      <c r="J7454" s="74">
        <v>157063</v>
      </c>
      <c r="K7454" s="73">
        <v>1639</v>
      </c>
      <c r="L7454" s="75">
        <v>95.828553996339195</v>
      </c>
    </row>
    <row r="7455" spans="2:12" x14ac:dyDescent="0.2">
      <c r="B7455" s="71" t="s">
        <v>6956</v>
      </c>
      <c r="C7455" s="72" t="s">
        <v>6955</v>
      </c>
      <c r="D7455" s="72" t="s">
        <v>5611</v>
      </c>
      <c r="E7455" s="72" t="s">
        <v>10118</v>
      </c>
      <c r="F7455" s="72" t="s">
        <v>9983</v>
      </c>
      <c r="G7455" s="116">
        <v>3000</v>
      </c>
      <c r="H7455" s="73">
        <v>142</v>
      </c>
      <c r="I7455" s="70">
        <v>21.126760563380302</v>
      </c>
      <c r="J7455" s="74">
        <v>3000</v>
      </c>
      <c r="K7455" s="73">
        <v>147</v>
      </c>
      <c r="L7455" s="75">
        <v>20.408163265306101</v>
      </c>
    </row>
    <row r="7456" spans="2:12" x14ac:dyDescent="0.2">
      <c r="B7456" s="71" t="s">
        <v>6956</v>
      </c>
      <c r="C7456" s="72" t="s">
        <v>6955</v>
      </c>
      <c r="D7456" s="72" t="s">
        <v>2591</v>
      </c>
      <c r="E7456" s="72" t="s">
        <v>10118</v>
      </c>
      <c r="F7456" s="72" t="s">
        <v>9983</v>
      </c>
      <c r="G7456" s="116">
        <v>4175</v>
      </c>
      <c r="H7456" s="73">
        <v>194</v>
      </c>
      <c r="I7456" s="70">
        <v>21.520618556700999</v>
      </c>
      <c r="J7456" s="74">
        <v>4217.92</v>
      </c>
      <c r="K7456" s="73">
        <v>196</v>
      </c>
      <c r="L7456" s="75">
        <v>21.52</v>
      </c>
    </row>
    <row r="7457" spans="2:12" x14ac:dyDescent="0.2">
      <c r="B7457" s="71" t="s">
        <v>6956</v>
      </c>
      <c r="C7457" s="72" t="s">
        <v>6955</v>
      </c>
      <c r="D7457" s="72" t="s">
        <v>2592</v>
      </c>
      <c r="E7457" s="72" t="s">
        <v>10118</v>
      </c>
      <c r="F7457" s="72" t="s">
        <v>9983</v>
      </c>
      <c r="G7457" s="116">
        <v>32541</v>
      </c>
      <c r="H7457" s="73">
        <v>466</v>
      </c>
      <c r="I7457" s="70">
        <v>69.830472103004297</v>
      </c>
      <c r="J7457" s="74">
        <v>32541</v>
      </c>
      <c r="K7457" s="73">
        <v>466</v>
      </c>
      <c r="L7457" s="75">
        <v>69.830472103004297</v>
      </c>
    </row>
    <row r="7458" spans="2:12" x14ac:dyDescent="0.2">
      <c r="B7458" s="71" t="s">
        <v>6956</v>
      </c>
      <c r="C7458" s="72" t="s">
        <v>6955</v>
      </c>
      <c r="D7458" s="72" t="s">
        <v>2593</v>
      </c>
      <c r="E7458" s="72" t="s">
        <v>10118</v>
      </c>
      <c r="F7458" s="72" t="s">
        <v>9983</v>
      </c>
      <c r="G7458" s="116">
        <v>372522</v>
      </c>
      <c r="H7458" s="73">
        <v>2520</v>
      </c>
      <c r="I7458" s="70">
        <v>147.82619047618999</v>
      </c>
      <c r="J7458" s="74">
        <v>384044</v>
      </c>
      <c r="K7458" s="73">
        <v>2562</v>
      </c>
      <c r="L7458" s="75">
        <v>149.90007806401201</v>
      </c>
    </row>
    <row r="7459" spans="2:12" x14ac:dyDescent="0.2">
      <c r="B7459" s="71" t="s">
        <v>6956</v>
      </c>
      <c r="C7459" s="72" t="s">
        <v>6955</v>
      </c>
      <c r="D7459" s="72" t="s">
        <v>2594</v>
      </c>
      <c r="E7459" s="72" t="s">
        <v>10118</v>
      </c>
      <c r="F7459" s="72" t="s">
        <v>9983</v>
      </c>
      <c r="G7459" s="116">
        <v>25000</v>
      </c>
      <c r="H7459" s="73">
        <v>544</v>
      </c>
      <c r="I7459" s="70">
        <v>45.955882352941202</v>
      </c>
      <c r="J7459" s="74">
        <v>34250</v>
      </c>
      <c r="K7459" s="73">
        <v>578</v>
      </c>
      <c r="L7459" s="75">
        <v>59.256055363321799</v>
      </c>
    </row>
    <row r="7460" spans="2:12" x14ac:dyDescent="0.2">
      <c r="B7460" s="71" t="s">
        <v>6956</v>
      </c>
      <c r="C7460" s="72" t="s">
        <v>6955</v>
      </c>
      <c r="D7460" s="72" t="s">
        <v>2595</v>
      </c>
      <c r="E7460" s="72" t="s">
        <v>10118</v>
      </c>
      <c r="F7460" s="72" t="s">
        <v>9983</v>
      </c>
      <c r="G7460" s="116">
        <v>12084</v>
      </c>
      <c r="H7460" s="73">
        <v>265</v>
      </c>
      <c r="I7460" s="70">
        <v>45.6</v>
      </c>
      <c r="J7460" s="74">
        <v>12312</v>
      </c>
      <c r="K7460" s="73">
        <v>270</v>
      </c>
      <c r="L7460" s="75">
        <v>45.6</v>
      </c>
    </row>
    <row r="7461" spans="2:12" x14ac:dyDescent="0.2">
      <c r="B7461" s="71" t="s">
        <v>6956</v>
      </c>
      <c r="C7461" s="72" t="s">
        <v>6955</v>
      </c>
      <c r="D7461" s="72" t="s">
        <v>9372</v>
      </c>
      <c r="E7461" s="72" t="s">
        <v>10118</v>
      </c>
      <c r="F7461" s="72" t="s">
        <v>9980</v>
      </c>
      <c r="G7461" s="116">
        <v>4041</v>
      </c>
      <c r="H7461" s="73">
        <v>216</v>
      </c>
      <c r="I7461" s="70">
        <v>18.7083333333333</v>
      </c>
      <c r="J7461" s="74">
        <v>4294</v>
      </c>
      <c r="K7461" s="73">
        <v>225</v>
      </c>
      <c r="L7461" s="75">
        <v>19.084444444444401</v>
      </c>
    </row>
    <row r="7462" spans="2:12" x14ac:dyDescent="0.2">
      <c r="B7462" s="71" t="s">
        <v>6956</v>
      </c>
      <c r="C7462" s="72" t="s">
        <v>6955</v>
      </c>
      <c r="D7462" s="72" t="s">
        <v>2444</v>
      </c>
      <c r="E7462" s="72" t="s">
        <v>10118</v>
      </c>
      <c r="F7462" s="72" t="s">
        <v>9983</v>
      </c>
      <c r="G7462" s="116">
        <v>15120</v>
      </c>
      <c r="H7462" s="73">
        <v>471</v>
      </c>
      <c r="I7462" s="70">
        <v>32.101910828025503</v>
      </c>
      <c r="J7462" s="74">
        <v>15404</v>
      </c>
      <c r="K7462" s="73">
        <v>469</v>
      </c>
      <c r="L7462" s="75">
        <v>32.844349680170602</v>
      </c>
    </row>
    <row r="7463" spans="2:12" x14ac:dyDescent="0.2">
      <c r="B7463" s="71" t="s">
        <v>6956</v>
      </c>
      <c r="C7463" s="72" t="s">
        <v>6955</v>
      </c>
      <c r="D7463" s="72" t="s">
        <v>9373</v>
      </c>
      <c r="E7463" s="72" t="s">
        <v>10118</v>
      </c>
      <c r="F7463" s="72" t="s">
        <v>9980</v>
      </c>
      <c r="G7463" s="116">
        <v>16918</v>
      </c>
      <c r="H7463" s="73">
        <v>322</v>
      </c>
      <c r="I7463" s="70">
        <v>52.5403726708075</v>
      </c>
      <c r="J7463" s="74">
        <v>17650</v>
      </c>
      <c r="K7463" s="73">
        <v>330</v>
      </c>
      <c r="L7463" s="75">
        <v>53.484848484848499</v>
      </c>
    </row>
    <row r="7464" spans="2:12" x14ac:dyDescent="0.2">
      <c r="B7464" s="71" t="s">
        <v>6956</v>
      </c>
      <c r="C7464" s="72" t="s">
        <v>6955</v>
      </c>
      <c r="D7464" s="72" t="s">
        <v>2596</v>
      </c>
      <c r="E7464" s="72" t="s">
        <v>10118</v>
      </c>
      <c r="F7464" s="72" t="s">
        <v>9983</v>
      </c>
      <c r="G7464" s="116">
        <v>3076</v>
      </c>
      <c r="H7464" s="73">
        <v>96</v>
      </c>
      <c r="I7464" s="70">
        <v>32.0416666666667</v>
      </c>
      <c r="J7464" s="74">
        <v>4000</v>
      </c>
      <c r="K7464" s="73">
        <v>99</v>
      </c>
      <c r="L7464" s="75">
        <v>40.404040404040401</v>
      </c>
    </row>
    <row r="7465" spans="2:12" x14ac:dyDescent="0.2">
      <c r="B7465" s="71" t="s">
        <v>6956</v>
      </c>
      <c r="C7465" s="72" t="s">
        <v>6955</v>
      </c>
      <c r="D7465" s="72" t="s">
        <v>2597</v>
      </c>
      <c r="E7465" s="72" t="s">
        <v>10118</v>
      </c>
      <c r="F7465" s="72" t="s">
        <v>9983</v>
      </c>
      <c r="G7465" s="116">
        <v>12000</v>
      </c>
      <c r="H7465" s="73">
        <v>404</v>
      </c>
      <c r="I7465" s="70">
        <v>29.702970297029701</v>
      </c>
      <c r="J7465" s="74">
        <v>12000</v>
      </c>
      <c r="K7465" s="73">
        <v>408</v>
      </c>
      <c r="L7465" s="75">
        <v>29.411764705882401</v>
      </c>
    </row>
    <row r="7466" spans="2:12" x14ac:dyDescent="0.2">
      <c r="B7466" s="71" t="s">
        <v>6956</v>
      </c>
      <c r="C7466" s="72" t="s">
        <v>6955</v>
      </c>
      <c r="D7466" s="72" t="s">
        <v>2598</v>
      </c>
      <c r="E7466" s="72" t="s">
        <v>10118</v>
      </c>
      <c r="F7466" s="72" t="s">
        <v>9983</v>
      </c>
      <c r="G7466" s="116">
        <v>7856</v>
      </c>
      <c r="H7466" s="73">
        <v>356</v>
      </c>
      <c r="I7466" s="70">
        <v>22.0674157303371</v>
      </c>
      <c r="J7466" s="74">
        <v>7930</v>
      </c>
      <c r="K7466" s="73">
        <v>354</v>
      </c>
      <c r="L7466" s="75">
        <v>22.401129943502799</v>
      </c>
    </row>
    <row r="7467" spans="2:12" x14ac:dyDescent="0.2">
      <c r="B7467" s="71" t="s">
        <v>6956</v>
      </c>
      <c r="C7467" s="72" t="s">
        <v>6955</v>
      </c>
      <c r="D7467" s="72" t="s">
        <v>9374</v>
      </c>
      <c r="E7467" s="72" t="s">
        <v>10118</v>
      </c>
      <c r="F7467" s="72" t="s">
        <v>9990</v>
      </c>
      <c r="G7467" s="116">
        <v>0</v>
      </c>
      <c r="H7467" s="73">
        <v>60</v>
      </c>
      <c r="I7467" s="70">
        <v>0</v>
      </c>
      <c r="J7467" s="74">
        <v>0</v>
      </c>
      <c r="K7467" s="73">
        <v>68</v>
      </c>
      <c r="L7467" s="75">
        <v>0</v>
      </c>
    </row>
    <row r="7468" spans="2:12" x14ac:dyDescent="0.2">
      <c r="B7468" s="71" t="s">
        <v>6956</v>
      </c>
      <c r="C7468" s="72" t="s">
        <v>6955</v>
      </c>
      <c r="D7468" s="72" t="s">
        <v>2599</v>
      </c>
      <c r="E7468" s="72" t="s">
        <v>10118</v>
      </c>
      <c r="F7468" s="72" t="s">
        <v>9983</v>
      </c>
      <c r="G7468" s="116">
        <v>5613</v>
      </c>
      <c r="H7468" s="73">
        <v>150</v>
      </c>
      <c r="I7468" s="70">
        <v>37.42</v>
      </c>
      <c r="J7468" s="74">
        <v>5894</v>
      </c>
      <c r="K7468" s="73">
        <v>150</v>
      </c>
      <c r="L7468" s="75">
        <v>39.293333333333301</v>
      </c>
    </row>
    <row r="7469" spans="2:12" x14ac:dyDescent="0.2">
      <c r="B7469" s="71" t="s">
        <v>6956</v>
      </c>
      <c r="C7469" s="72" t="s">
        <v>6955</v>
      </c>
      <c r="D7469" s="72" t="s">
        <v>3632</v>
      </c>
      <c r="E7469" s="72" t="s">
        <v>10118</v>
      </c>
      <c r="F7469" s="72" t="s">
        <v>9983</v>
      </c>
      <c r="G7469" s="116">
        <v>6047</v>
      </c>
      <c r="H7469" s="73">
        <v>228</v>
      </c>
      <c r="I7469" s="70">
        <v>26.521929824561401</v>
      </c>
      <c r="J7469" s="74">
        <v>6140</v>
      </c>
      <c r="K7469" s="73">
        <v>234</v>
      </c>
      <c r="L7469" s="75">
        <v>26.239316239316199</v>
      </c>
    </row>
    <row r="7470" spans="2:12" x14ac:dyDescent="0.2">
      <c r="B7470" s="71" t="s">
        <v>6956</v>
      </c>
      <c r="C7470" s="72" t="s">
        <v>6955</v>
      </c>
      <c r="D7470" s="72" t="s">
        <v>2600</v>
      </c>
      <c r="E7470" s="72" t="s">
        <v>10118</v>
      </c>
      <c r="F7470" s="72" t="s">
        <v>9983</v>
      </c>
      <c r="G7470" s="116">
        <v>3000</v>
      </c>
      <c r="H7470" s="73">
        <v>96</v>
      </c>
      <c r="I7470" s="70">
        <v>31.25</v>
      </c>
      <c r="J7470" s="74">
        <v>3218.75</v>
      </c>
      <c r="K7470" s="73">
        <v>103</v>
      </c>
      <c r="L7470" s="75">
        <v>31.25</v>
      </c>
    </row>
    <row r="7471" spans="2:12" x14ac:dyDescent="0.2">
      <c r="B7471" s="71" t="s">
        <v>6956</v>
      </c>
      <c r="C7471" s="72" t="s">
        <v>6955</v>
      </c>
      <c r="D7471" s="72" t="s">
        <v>2601</v>
      </c>
      <c r="E7471" s="72" t="s">
        <v>10118</v>
      </c>
      <c r="F7471" s="72" t="s">
        <v>9983</v>
      </c>
      <c r="G7471" s="116">
        <v>664</v>
      </c>
      <c r="H7471" s="73">
        <v>64</v>
      </c>
      <c r="I7471" s="70">
        <v>10.375</v>
      </c>
      <c r="J7471" s="74">
        <v>668</v>
      </c>
      <c r="K7471" s="73">
        <v>66</v>
      </c>
      <c r="L7471" s="75">
        <v>10.1212121212121</v>
      </c>
    </row>
    <row r="7472" spans="2:12" x14ac:dyDescent="0.2">
      <c r="B7472" s="71" t="s">
        <v>6956</v>
      </c>
      <c r="C7472" s="72" t="s">
        <v>6955</v>
      </c>
      <c r="D7472" s="72" t="s">
        <v>2602</v>
      </c>
      <c r="E7472" s="72" t="s">
        <v>10118</v>
      </c>
      <c r="F7472" s="72" t="s">
        <v>9983</v>
      </c>
      <c r="G7472" s="116">
        <v>3271</v>
      </c>
      <c r="H7472" s="73">
        <v>264</v>
      </c>
      <c r="I7472" s="70">
        <v>12.3901515151515</v>
      </c>
      <c r="J7472" s="74">
        <v>3489</v>
      </c>
      <c r="K7472" s="73">
        <v>269</v>
      </c>
      <c r="L7472" s="75">
        <v>12.9702602230483</v>
      </c>
    </row>
    <row r="7473" spans="2:12" x14ac:dyDescent="0.2">
      <c r="B7473" s="71" t="s">
        <v>6956</v>
      </c>
      <c r="C7473" s="72" t="s">
        <v>6955</v>
      </c>
      <c r="D7473" s="72" t="s">
        <v>2603</v>
      </c>
      <c r="E7473" s="72" t="s">
        <v>10118</v>
      </c>
      <c r="F7473" s="72" t="s">
        <v>9983</v>
      </c>
      <c r="G7473" s="116">
        <v>4359</v>
      </c>
      <c r="H7473" s="73">
        <v>175</v>
      </c>
      <c r="I7473" s="70">
        <v>24.908571428571399</v>
      </c>
      <c r="J7473" s="74">
        <v>4424</v>
      </c>
      <c r="K7473" s="73">
        <v>183</v>
      </c>
      <c r="L7473" s="75">
        <v>24.1748633879781</v>
      </c>
    </row>
    <row r="7474" spans="2:12" x14ac:dyDescent="0.2">
      <c r="B7474" s="71" t="s">
        <v>6956</v>
      </c>
      <c r="C7474" s="72" t="s">
        <v>6955</v>
      </c>
      <c r="D7474" s="72" t="s">
        <v>9375</v>
      </c>
      <c r="E7474" s="72" t="s">
        <v>10118</v>
      </c>
      <c r="F7474" s="72" t="s">
        <v>9980</v>
      </c>
      <c r="G7474" s="116">
        <v>7693</v>
      </c>
      <c r="H7474" s="73">
        <v>197</v>
      </c>
      <c r="I7474" s="70">
        <v>39.050761421319798</v>
      </c>
      <c r="J7474" s="74">
        <v>7693</v>
      </c>
      <c r="K7474" s="73">
        <v>225</v>
      </c>
      <c r="L7474" s="75">
        <v>34.191111111111098</v>
      </c>
    </row>
    <row r="7475" spans="2:12" x14ac:dyDescent="0.2">
      <c r="B7475" s="71" t="s">
        <v>6956</v>
      </c>
      <c r="C7475" s="72" t="s">
        <v>6955</v>
      </c>
      <c r="D7475" s="72" t="s">
        <v>9376</v>
      </c>
      <c r="E7475" s="72" t="s">
        <v>10118</v>
      </c>
      <c r="F7475" s="72" t="s">
        <v>9980</v>
      </c>
      <c r="G7475" s="116">
        <v>0</v>
      </c>
      <c r="H7475" s="73">
        <v>0</v>
      </c>
      <c r="I7475" s="70">
        <v>0</v>
      </c>
      <c r="J7475" s="74">
        <v>0</v>
      </c>
      <c r="K7475" s="73">
        <v>0</v>
      </c>
      <c r="L7475" s="75">
        <v>0</v>
      </c>
    </row>
    <row r="7476" spans="2:12" x14ac:dyDescent="0.2">
      <c r="B7476" s="71" t="s">
        <v>6956</v>
      </c>
      <c r="C7476" s="72" t="s">
        <v>6955</v>
      </c>
      <c r="D7476" s="72" t="s">
        <v>9377</v>
      </c>
      <c r="E7476" s="72" t="s">
        <v>10118</v>
      </c>
      <c r="F7476" s="72" t="s">
        <v>9990</v>
      </c>
      <c r="G7476" s="116">
        <v>0</v>
      </c>
      <c r="H7476" s="73">
        <v>71</v>
      </c>
      <c r="I7476" s="70">
        <v>0</v>
      </c>
      <c r="J7476" s="74">
        <v>0</v>
      </c>
      <c r="K7476" s="73">
        <v>75</v>
      </c>
      <c r="L7476" s="75">
        <v>0</v>
      </c>
    </row>
    <row r="7477" spans="2:12" x14ac:dyDescent="0.2">
      <c r="B7477" s="71" t="s">
        <v>6956</v>
      </c>
      <c r="C7477" s="72" t="s">
        <v>6955</v>
      </c>
      <c r="D7477" s="72" t="s">
        <v>9378</v>
      </c>
      <c r="E7477" s="72" t="s">
        <v>10118</v>
      </c>
      <c r="F7477" s="72" t="s">
        <v>9980</v>
      </c>
      <c r="G7477" s="116">
        <v>8414</v>
      </c>
      <c r="H7477" s="73">
        <v>323</v>
      </c>
      <c r="I7477" s="70">
        <v>26.049535603715199</v>
      </c>
      <c r="J7477" s="74">
        <v>8486</v>
      </c>
      <c r="K7477" s="73">
        <v>331</v>
      </c>
      <c r="L7477" s="75">
        <v>25.637462235649501</v>
      </c>
    </row>
    <row r="7478" spans="2:12" x14ac:dyDescent="0.2">
      <c r="B7478" s="71" t="s">
        <v>6956</v>
      </c>
      <c r="C7478" s="72" t="s">
        <v>6955</v>
      </c>
      <c r="D7478" s="72" t="s">
        <v>2604</v>
      </c>
      <c r="E7478" s="72" t="s">
        <v>10118</v>
      </c>
      <c r="F7478" s="72" t="s">
        <v>9983</v>
      </c>
      <c r="G7478" s="116">
        <v>28000</v>
      </c>
      <c r="H7478" s="73">
        <v>440</v>
      </c>
      <c r="I7478" s="70">
        <v>63.636363636363598</v>
      </c>
      <c r="J7478" s="74">
        <v>28000</v>
      </c>
      <c r="K7478" s="73">
        <v>444</v>
      </c>
      <c r="L7478" s="75">
        <v>63.063063063063098</v>
      </c>
    </row>
    <row r="7479" spans="2:12" x14ac:dyDescent="0.2">
      <c r="B7479" s="71" t="s">
        <v>6956</v>
      </c>
      <c r="C7479" s="72" t="s">
        <v>6955</v>
      </c>
      <c r="D7479" s="72" t="s">
        <v>2605</v>
      </c>
      <c r="E7479" s="72" t="s">
        <v>10118</v>
      </c>
      <c r="F7479" s="72" t="s">
        <v>9983</v>
      </c>
      <c r="G7479" s="116">
        <v>75813</v>
      </c>
      <c r="H7479" s="73">
        <v>1935</v>
      </c>
      <c r="I7479" s="70">
        <v>39.179844961240299</v>
      </c>
      <c r="J7479" s="74">
        <v>75914</v>
      </c>
      <c r="K7479" s="73">
        <v>1962</v>
      </c>
      <c r="L7479" s="75">
        <v>38.692150866462804</v>
      </c>
    </row>
    <row r="7480" spans="2:12" x14ac:dyDescent="0.2">
      <c r="B7480" s="71" t="s">
        <v>6956</v>
      </c>
      <c r="C7480" s="72" t="s">
        <v>6955</v>
      </c>
      <c r="D7480" s="72" t="s">
        <v>2606</v>
      </c>
      <c r="E7480" s="72" t="s">
        <v>10118</v>
      </c>
      <c r="F7480" s="72" t="s">
        <v>9990</v>
      </c>
      <c r="G7480" s="116">
        <v>0</v>
      </c>
      <c r="H7480" s="73">
        <v>75</v>
      </c>
      <c r="I7480" s="70">
        <v>0</v>
      </c>
      <c r="J7480" s="74">
        <v>0</v>
      </c>
      <c r="K7480" s="73">
        <v>76</v>
      </c>
      <c r="L7480" s="75">
        <v>0</v>
      </c>
    </row>
    <row r="7481" spans="2:12" x14ac:dyDescent="0.2">
      <c r="B7481" s="71" t="s">
        <v>6956</v>
      </c>
      <c r="C7481" s="72" t="s">
        <v>6955</v>
      </c>
      <c r="D7481" s="72" t="s">
        <v>1834</v>
      </c>
      <c r="E7481" s="72" t="s">
        <v>10118</v>
      </c>
      <c r="F7481" s="72" t="s">
        <v>9983</v>
      </c>
      <c r="G7481" s="116">
        <v>45130</v>
      </c>
      <c r="H7481" s="73">
        <v>817</v>
      </c>
      <c r="I7481" s="70">
        <v>55.238678090575299</v>
      </c>
      <c r="J7481" s="74">
        <v>46483</v>
      </c>
      <c r="K7481" s="73">
        <v>833</v>
      </c>
      <c r="L7481" s="75">
        <v>55.801920768307298</v>
      </c>
    </row>
    <row r="7482" spans="2:12" x14ac:dyDescent="0.2">
      <c r="B7482" s="71" t="s">
        <v>6956</v>
      </c>
      <c r="C7482" s="72" t="s">
        <v>6955</v>
      </c>
      <c r="D7482" s="72" t="s">
        <v>9379</v>
      </c>
      <c r="E7482" s="72" t="s">
        <v>10118</v>
      </c>
      <c r="F7482" s="72" t="s">
        <v>9990</v>
      </c>
      <c r="G7482" s="116">
        <v>0</v>
      </c>
      <c r="H7482" s="73">
        <v>13</v>
      </c>
      <c r="I7482" s="70">
        <v>0</v>
      </c>
      <c r="J7482" s="74">
        <v>0</v>
      </c>
      <c r="K7482" s="73">
        <v>13</v>
      </c>
      <c r="L7482" s="75">
        <v>0</v>
      </c>
    </row>
    <row r="7483" spans="2:12" x14ac:dyDescent="0.2">
      <c r="B7483" s="71" t="s">
        <v>6956</v>
      </c>
      <c r="C7483" s="72" t="s">
        <v>6955</v>
      </c>
      <c r="D7483" s="72" t="s">
        <v>8743</v>
      </c>
      <c r="E7483" s="72" t="s">
        <v>10118</v>
      </c>
      <c r="F7483" s="72" t="s">
        <v>9990</v>
      </c>
      <c r="G7483" s="116">
        <v>0</v>
      </c>
      <c r="H7483" s="73">
        <v>27</v>
      </c>
      <c r="I7483" s="70">
        <v>0</v>
      </c>
      <c r="J7483" s="74">
        <v>0</v>
      </c>
      <c r="K7483" s="73">
        <v>28</v>
      </c>
      <c r="L7483" s="75">
        <v>0</v>
      </c>
    </row>
    <row r="7484" spans="2:12" x14ac:dyDescent="0.2">
      <c r="B7484" s="71" t="s">
        <v>6956</v>
      </c>
      <c r="C7484" s="72" t="s">
        <v>6955</v>
      </c>
      <c r="D7484" s="72" t="s">
        <v>1835</v>
      </c>
      <c r="E7484" s="72" t="s">
        <v>10118</v>
      </c>
      <c r="F7484" s="72" t="s">
        <v>9983</v>
      </c>
      <c r="G7484" s="116">
        <v>4908</v>
      </c>
      <c r="H7484" s="73">
        <v>185</v>
      </c>
      <c r="I7484" s="70">
        <v>26.529729729729699</v>
      </c>
      <c r="J7484" s="74">
        <v>5234</v>
      </c>
      <c r="K7484" s="73">
        <v>196</v>
      </c>
      <c r="L7484" s="75">
        <v>26.7040816326531</v>
      </c>
    </row>
    <row r="7485" spans="2:12" x14ac:dyDescent="0.2">
      <c r="B7485" s="71" t="s">
        <v>6956</v>
      </c>
      <c r="C7485" s="72" t="s">
        <v>6955</v>
      </c>
      <c r="D7485" s="72" t="s">
        <v>9380</v>
      </c>
      <c r="E7485" s="72" t="s">
        <v>10118</v>
      </c>
      <c r="F7485" s="72" t="s">
        <v>9980</v>
      </c>
      <c r="G7485" s="116">
        <v>0</v>
      </c>
      <c r="H7485" s="73">
        <v>0</v>
      </c>
      <c r="I7485" s="70">
        <v>0</v>
      </c>
      <c r="J7485" s="74">
        <v>0</v>
      </c>
      <c r="K7485" s="73">
        <v>0</v>
      </c>
      <c r="L7485" s="75">
        <v>0</v>
      </c>
    </row>
    <row r="7486" spans="2:12" x14ac:dyDescent="0.2">
      <c r="B7486" s="71" t="s">
        <v>6956</v>
      </c>
      <c r="C7486" s="72" t="s">
        <v>6955</v>
      </c>
      <c r="D7486" s="72" t="s">
        <v>2520</v>
      </c>
      <c r="E7486" s="72" t="s">
        <v>10118</v>
      </c>
      <c r="F7486" s="72" t="s">
        <v>9983</v>
      </c>
      <c r="G7486" s="116">
        <v>1886</v>
      </c>
      <c r="H7486" s="73">
        <v>62</v>
      </c>
      <c r="I7486" s="70">
        <v>30.419354838709701</v>
      </c>
      <c r="J7486" s="74">
        <v>1916.4</v>
      </c>
      <c r="K7486" s="73">
        <v>63</v>
      </c>
      <c r="L7486" s="75">
        <v>30.4190476190476</v>
      </c>
    </row>
    <row r="7487" spans="2:12" x14ac:dyDescent="0.2">
      <c r="B7487" s="71" t="s">
        <v>6956</v>
      </c>
      <c r="C7487" s="72" t="s">
        <v>6955</v>
      </c>
      <c r="D7487" s="72" t="s">
        <v>1836</v>
      </c>
      <c r="E7487" s="72" t="s">
        <v>10118</v>
      </c>
      <c r="F7487" s="72" t="s">
        <v>9983</v>
      </c>
      <c r="G7487" s="116">
        <v>1732</v>
      </c>
      <c r="H7487" s="73">
        <v>67</v>
      </c>
      <c r="I7487" s="70">
        <v>25.8507462686567</v>
      </c>
      <c r="J7487" s="74">
        <v>1189</v>
      </c>
      <c r="K7487" s="73">
        <v>68</v>
      </c>
      <c r="L7487" s="75">
        <v>17.485294117647101</v>
      </c>
    </row>
    <row r="7488" spans="2:12" x14ac:dyDescent="0.2">
      <c r="B7488" s="71" t="s">
        <v>6956</v>
      </c>
      <c r="C7488" s="72" t="s">
        <v>6955</v>
      </c>
      <c r="D7488" s="72" t="s">
        <v>9381</v>
      </c>
      <c r="E7488" s="72" t="s">
        <v>10118</v>
      </c>
      <c r="F7488" s="72" t="s">
        <v>9980</v>
      </c>
      <c r="G7488" s="116">
        <v>0</v>
      </c>
      <c r="H7488" s="73">
        <v>0</v>
      </c>
      <c r="I7488" s="70">
        <v>0</v>
      </c>
      <c r="J7488" s="74">
        <v>0</v>
      </c>
      <c r="K7488" s="73">
        <v>0</v>
      </c>
      <c r="L7488" s="75">
        <v>0</v>
      </c>
    </row>
    <row r="7489" spans="2:12" x14ac:dyDescent="0.2">
      <c r="B7489" s="71" t="s">
        <v>6956</v>
      </c>
      <c r="C7489" s="72" t="s">
        <v>6955</v>
      </c>
      <c r="D7489" s="72" t="s">
        <v>9382</v>
      </c>
      <c r="E7489" s="72" t="s">
        <v>10118</v>
      </c>
      <c r="F7489" s="72" t="s">
        <v>9990</v>
      </c>
      <c r="G7489" s="116">
        <v>0</v>
      </c>
      <c r="H7489" s="73">
        <v>97</v>
      </c>
      <c r="I7489" s="70">
        <v>0</v>
      </c>
      <c r="J7489" s="74">
        <v>0</v>
      </c>
      <c r="K7489" s="73">
        <v>100</v>
      </c>
      <c r="L7489" s="75">
        <v>0</v>
      </c>
    </row>
    <row r="7490" spans="2:12" x14ac:dyDescent="0.2">
      <c r="B7490" s="71" t="s">
        <v>6956</v>
      </c>
      <c r="C7490" s="72" t="s">
        <v>6955</v>
      </c>
      <c r="D7490" s="72" t="s">
        <v>1837</v>
      </c>
      <c r="E7490" s="72" t="s">
        <v>10118</v>
      </c>
      <c r="F7490" s="72" t="s">
        <v>9983</v>
      </c>
      <c r="G7490" s="116">
        <v>5828</v>
      </c>
      <c r="H7490" s="73">
        <v>128</v>
      </c>
      <c r="I7490" s="70">
        <v>45.53125</v>
      </c>
      <c r="J7490" s="74">
        <v>5964.43</v>
      </c>
      <c r="K7490" s="73">
        <v>131</v>
      </c>
      <c r="L7490" s="75">
        <v>45.53</v>
      </c>
    </row>
    <row r="7491" spans="2:12" x14ac:dyDescent="0.2">
      <c r="B7491" s="71" t="s">
        <v>6956</v>
      </c>
      <c r="C7491" s="72" t="s">
        <v>6955</v>
      </c>
      <c r="D7491" s="72" t="s">
        <v>1838</v>
      </c>
      <c r="E7491" s="72" t="s">
        <v>10118</v>
      </c>
      <c r="F7491" s="72" t="s">
        <v>9983</v>
      </c>
      <c r="G7491" s="116">
        <v>19523</v>
      </c>
      <c r="H7491" s="73">
        <v>345</v>
      </c>
      <c r="I7491" s="70">
        <v>56.588405797101501</v>
      </c>
      <c r="J7491" s="74">
        <v>19810</v>
      </c>
      <c r="K7491" s="73">
        <v>345</v>
      </c>
      <c r="L7491" s="75">
        <v>57.420289855072497</v>
      </c>
    </row>
    <row r="7492" spans="2:12" x14ac:dyDescent="0.2">
      <c r="B7492" s="71" t="s">
        <v>6956</v>
      </c>
      <c r="C7492" s="72" t="s">
        <v>6955</v>
      </c>
      <c r="D7492" s="72" t="s">
        <v>1839</v>
      </c>
      <c r="E7492" s="72" t="s">
        <v>10118</v>
      </c>
      <c r="F7492" s="72" t="s">
        <v>9983</v>
      </c>
      <c r="G7492" s="116">
        <v>58003</v>
      </c>
      <c r="H7492" s="73">
        <v>831</v>
      </c>
      <c r="I7492" s="70">
        <v>69.799037304452497</v>
      </c>
      <c r="J7492" s="74">
        <v>59958</v>
      </c>
      <c r="K7492" s="73">
        <v>859</v>
      </c>
      <c r="L7492" s="75">
        <v>69.799767171129204</v>
      </c>
    </row>
    <row r="7493" spans="2:12" x14ac:dyDescent="0.2">
      <c r="B7493" s="71" t="s">
        <v>6956</v>
      </c>
      <c r="C7493" s="72" t="s">
        <v>6955</v>
      </c>
      <c r="D7493" s="72" t="s">
        <v>1840</v>
      </c>
      <c r="E7493" s="72" t="s">
        <v>10118</v>
      </c>
      <c r="F7493" s="72" t="s">
        <v>9983</v>
      </c>
      <c r="G7493" s="116">
        <v>90904</v>
      </c>
      <c r="H7493" s="73">
        <v>1294</v>
      </c>
      <c r="I7493" s="70">
        <v>70.250386398763496</v>
      </c>
      <c r="J7493" s="74">
        <v>91338</v>
      </c>
      <c r="K7493" s="73">
        <v>1312</v>
      </c>
      <c r="L7493" s="75">
        <v>69.617378048780495</v>
      </c>
    </row>
    <row r="7494" spans="2:12" x14ac:dyDescent="0.2">
      <c r="B7494" s="71" t="s">
        <v>6956</v>
      </c>
      <c r="C7494" s="72" t="s">
        <v>6955</v>
      </c>
      <c r="D7494" s="72" t="s">
        <v>4157</v>
      </c>
      <c r="E7494" s="72" t="s">
        <v>10118</v>
      </c>
      <c r="F7494" s="72" t="s">
        <v>9983</v>
      </c>
      <c r="G7494" s="116">
        <v>6800</v>
      </c>
      <c r="H7494" s="73">
        <v>159</v>
      </c>
      <c r="I7494" s="70">
        <v>42.767295597484299</v>
      </c>
      <c r="J7494" s="74">
        <v>6800</v>
      </c>
      <c r="K7494" s="73">
        <v>159</v>
      </c>
      <c r="L7494" s="75">
        <v>42.767295597484299</v>
      </c>
    </row>
    <row r="7495" spans="2:12" x14ac:dyDescent="0.2">
      <c r="B7495" s="71" t="s">
        <v>6956</v>
      </c>
      <c r="C7495" s="72" t="s">
        <v>6955</v>
      </c>
      <c r="D7495" s="72" t="s">
        <v>5575</v>
      </c>
      <c r="E7495" s="72" t="s">
        <v>10118</v>
      </c>
      <c r="F7495" s="72" t="s">
        <v>9983</v>
      </c>
      <c r="G7495" s="116">
        <v>6806</v>
      </c>
      <c r="H7495" s="73">
        <v>192</v>
      </c>
      <c r="I7495" s="70">
        <v>35.4479166666667</v>
      </c>
      <c r="J7495" s="74">
        <v>6904.65</v>
      </c>
      <c r="K7495" s="73">
        <v>191</v>
      </c>
      <c r="L7495" s="75">
        <v>36.15</v>
      </c>
    </row>
    <row r="7496" spans="2:12" x14ac:dyDescent="0.2">
      <c r="B7496" s="71" t="s">
        <v>6956</v>
      </c>
      <c r="C7496" s="72" t="s">
        <v>6955</v>
      </c>
      <c r="D7496" s="72" t="s">
        <v>4158</v>
      </c>
      <c r="E7496" s="72" t="s">
        <v>10118</v>
      </c>
      <c r="F7496" s="72" t="s">
        <v>9983</v>
      </c>
      <c r="G7496" s="116">
        <v>1488</v>
      </c>
      <c r="H7496" s="73">
        <v>103</v>
      </c>
      <c r="I7496" s="70">
        <v>14.4466019417476</v>
      </c>
      <c r="J7496" s="74">
        <v>1703</v>
      </c>
      <c r="K7496" s="73">
        <v>105</v>
      </c>
      <c r="L7496" s="75">
        <v>16.219047619047601</v>
      </c>
    </row>
    <row r="7497" spans="2:12" x14ac:dyDescent="0.2">
      <c r="B7497" s="71" t="s">
        <v>6956</v>
      </c>
      <c r="C7497" s="72" t="s">
        <v>6955</v>
      </c>
      <c r="D7497" s="72" t="s">
        <v>4159</v>
      </c>
      <c r="E7497" s="72" t="s">
        <v>10118</v>
      </c>
      <c r="F7497" s="72" t="s">
        <v>9983</v>
      </c>
      <c r="G7497" s="116">
        <v>47153</v>
      </c>
      <c r="H7497" s="73">
        <v>1142</v>
      </c>
      <c r="I7497" s="70">
        <v>41.289842381786301</v>
      </c>
      <c r="J7497" s="74">
        <v>47813.82</v>
      </c>
      <c r="K7497" s="73">
        <v>1158</v>
      </c>
      <c r="L7497" s="75">
        <v>41.29</v>
      </c>
    </row>
    <row r="7498" spans="2:12" x14ac:dyDescent="0.2">
      <c r="B7498" s="71" t="s">
        <v>6956</v>
      </c>
      <c r="C7498" s="72" t="s">
        <v>6955</v>
      </c>
      <c r="D7498" s="72" t="s">
        <v>1145</v>
      </c>
      <c r="E7498" s="72" t="s">
        <v>10118</v>
      </c>
      <c r="F7498" s="72" t="s">
        <v>9983</v>
      </c>
      <c r="G7498" s="116">
        <v>856</v>
      </c>
      <c r="H7498" s="73">
        <v>61</v>
      </c>
      <c r="I7498" s="70">
        <v>14.032786885245899</v>
      </c>
      <c r="J7498" s="74">
        <v>870</v>
      </c>
      <c r="K7498" s="73">
        <v>62</v>
      </c>
      <c r="L7498" s="75">
        <v>14.0322580645161</v>
      </c>
    </row>
    <row r="7499" spans="2:12" x14ac:dyDescent="0.2">
      <c r="B7499" s="71" t="s">
        <v>6956</v>
      </c>
      <c r="C7499" s="72" t="s">
        <v>6955</v>
      </c>
      <c r="D7499" s="72" t="s">
        <v>1146</v>
      </c>
      <c r="E7499" s="72" t="s">
        <v>10118</v>
      </c>
      <c r="F7499" s="72" t="s">
        <v>9983</v>
      </c>
      <c r="G7499" s="116">
        <v>3293</v>
      </c>
      <c r="H7499" s="73">
        <v>121</v>
      </c>
      <c r="I7499" s="70">
        <v>27.214876033057902</v>
      </c>
      <c r="J7499" s="74">
        <v>3272</v>
      </c>
      <c r="K7499" s="73">
        <v>124</v>
      </c>
      <c r="L7499" s="75">
        <v>26.387096774193498</v>
      </c>
    </row>
    <row r="7500" spans="2:12" x14ac:dyDescent="0.2">
      <c r="B7500" s="71" t="s">
        <v>6956</v>
      </c>
      <c r="C7500" s="72" t="s">
        <v>6955</v>
      </c>
      <c r="D7500" s="72" t="s">
        <v>1147</v>
      </c>
      <c r="E7500" s="72" t="s">
        <v>10118</v>
      </c>
      <c r="F7500" s="72" t="s">
        <v>9983</v>
      </c>
      <c r="G7500" s="116">
        <v>8491</v>
      </c>
      <c r="H7500" s="73">
        <v>435</v>
      </c>
      <c r="I7500" s="70">
        <v>19.519540229885099</v>
      </c>
      <c r="J7500" s="74">
        <v>9131</v>
      </c>
      <c r="K7500" s="73">
        <v>443</v>
      </c>
      <c r="L7500" s="75">
        <v>20.611738148984202</v>
      </c>
    </row>
    <row r="7501" spans="2:12" x14ac:dyDescent="0.2">
      <c r="B7501" s="71" t="s">
        <v>6956</v>
      </c>
      <c r="C7501" s="72" t="s">
        <v>6955</v>
      </c>
      <c r="D7501" s="72" t="s">
        <v>1148</v>
      </c>
      <c r="E7501" s="72" t="s">
        <v>10118</v>
      </c>
      <c r="F7501" s="72" t="s">
        <v>9983</v>
      </c>
      <c r="G7501" s="116">
        <v>1879</v>
      </c>
      <c r="H7501" s="73">
        <v>99</v>
      </c>
      <c r="I7501" s="70">
        <v>18.979797979798001</v>
      </c>
      <c r="J7501" s="74">
        <v>1898</v>
      </c>
      <c r="K7501" s="73">
        <v>100</v>
      </c>
      <c r="L7501" s="75">
        <v>18.98</v>
      </c>
    </row>
    <row r="7502" spans="2:12" x14ac:dyDescent="0.2">
      <c r="B7502" s="71" t="s">
        <v>6956</v>
      </c>
      <c r="C7502" s="72" t="s">
        <v>6955</v>
      </c>
      <c r="D7502" s="72" t="s">
        <v>1149</v>
      </c>
      <c r="E7502" s="72" t="s">
        <v>10118</v>
      </c>
      <c r="F7502" s="72" t="s">
        <v>9983</v>
      </c>
      <c r="G7502" s="116">
        <v>108910</v>
      </c>
      <c r="H7502" s="73">
        <v>1381</v>
      </c>
      <c r="I7502" s="70">
        <v>78.863142650253394</v>
      </c>
      <c r="J7502" s="74">
        <v>114820.26</v>
      </c>
      <c r="K7502" s="73">
        <v>1449</v>
      </c>
      <c r="L7502" s="75">
        <v>79.241035196687406</v>
      </c>
    </row>
    <row r="7503" spans="2:12" x14ac:dyDescent="0.2">
      <c r="B7503" s="71" t="s">
        <v>6956</v>
      </c>
      <c r="C7503" s="72" t="s">
        <v>6955</v>
      </c>
      <c r="D7503" s="72" t="s">
        <v>1150</v>
      </c>
      <c r="E7503" s="72" t="s">
        <v>10118</v>
      </c>
      <c r="F7503" s="72" t="s">
        <v>9983</v>
      </c>
      <c r="G7503" s="116">
        <v>22000</v>
      </c>
      <c r="H7503" s="73">
        <v>358</v>
      </c>
      <c r="I7503" s="70">
        <v>61.452513966480403</v>
      </c>
      <c r="J7503" s="74">
        <v>22440</v>
      </c>
      <c r="K7503" s="73">
        <v>372</v>
      </c>
      <c r="L7503" s="75">
        <v>60.322580645161302</v>
      </c>
    </row>
    <row r="7504" spans="2:12" x14ac:dyDescent="0.2">
      <c r="B7504" s="71" t="s">
        <v>6956</v>
      </c>
      <c r="C7504" s="72" t="s">
        <v>6955</v>
      </c>
      <c r="D7504" s="72" t="s">
        <v>1151</v>
      </c>
      <c r="E7504" s="72" t="s">
        <v>10118</v>
      </c>
      <c r="F7504" s="72" t="s">
        <v>9983</v>
      </c>
      <c r="G7504" s="116">
        <v>20046</v>
      </c>
      <c r="H7504" s="73">
        <v>321</v>
      </c>
      <c r="I7504" s="70">
        <v>62.448598130841098</v>
      </c>
      <c r="J7504" s="74">
        <v>20436.14</v>
      </c>
      <c r="K7504" s="73">
        <v>324</v>
      </c>
      <c r="L7504" s="75">
        <v>63.074506172839499</v>
      </c>
    </row>
    <row r="7505" spans="2:12" x14ac:dyDescent="0.2">
      <c r="B7505" s="71" t="s">
        <v>6956</v>
      </c>
      <c r="C7505" s="72" t="s">
        <v>6955</v>
      </c>
      <c r="D7505" s="72" t="s">
        <v>9383</v>
      </c>
      <c r="E7505" s="72" t="s">
        <v>10118</v>
      </c>
      <c r="F7505" s="72" t="s">
        <v>9990</v>
      </c>
      <c r="G7505" s="116">
        <v>0</v>
      </c>
      <c r="H7505" s="73">
        <v>52</v>
      </c>
      <c r="I7505" s="70">
        <v>0</v>
      </c>
      <c r="J7505" s="74">
        <v>0</v>
      </c>
      <c r="K7505" s="73">
        <v>58</v>
      </c>
      <c r="L7505" s="75">
        <v>0</v>
      </c>
    </row>
    <row r="7506" spans="2:12" x14ac:dyDescent="0.2">
      <c r="B7506" s="71" t="s">
        <v>6956</v>
      </c>
      <c r="C7506" s="72" t="s">
        <v>6955</v>
      </c>
      <c r="D7506" s="72" t="s">
        <v>1152</v>
      </c>
      <c r="E7506" s="72" t="s">
        <v>10118</v>
      </c>
      <c r="F7506" s="72" t="s">
        <v>9983</v>
      </c>
      <c r="G7506" s="116">
        <v>286262</v>
      </c>
      <c r="H7506" s="73">
        <v>1526</v>
      </c>
      <c r="I7506" s="70">
        <v>187.58977719528201</v>
      </c>
      <c r="J7506" s="74">
        <v>291890</v>
      </c>
      <c r="K7506" s="73">
        <v>1556</v>
      </c>
      <c r="L7506" s="75">
        <v>187.58997429305899</v>
      </c>
    </row>
    <row r="7507" spans="2:12" x14ac:dyDescent="0.2">
      <c r="B7507" s="71" t="s">
        <v>6956</v>
      </c>
      <c r="C7507" s="72" t="s">
        <v>6955</v>
      </c>
      <c r="D7507" s="72" t="s">
        <v>9384</v>
      </c>
      <c r="E7507" s="72" t="s">
        <v>10118</v>
      </c>
      <c r="F7507" s="72" t="s">
        <v>9980</v>
      </c>
      <c r="G7507" s="116">
        <v>0</v>
      </c>
      <c r="H7507" s="73">
        <v>0</v>
      </c>
      <c r="I7507" s="70">
        <v>0</v>
      </c>
      <c r="J7507" s="74">
        <v>0</v>
      </c>
      <c r="K7507" s="73">
        <v>0</v>
      </c>
      <c r="L7507" s="75">
        <v>0</v>
      </c>
    </row>
    <row r="7508" spans="2:12" x14ac:dyDescent="0.2">
      <c r="B7508" s="71" t="s">
        <v>6956</v>
      </c>
      <c r="C7508" s="72" t="s">
        <v>6955</v>
      </c>
      <c r="D7508" s="72" t="s">
        <v>5560</v>
      </c>
      <c r="E7508" s="72" t="s">
        <v>10118</v>
      </c>
      <c r="F7508" s="72" t="s">
        <v>9983</v>
      </c>
      <c r="G7508" s="116">
        <v>17383</v>
      </c>
      <c r="H7508" s="73">
        <v>783</v>
      </c>
      <c r="I7508" s="70">
        <v>22.200510855683302</v>
      </c>
      <c r="J7508" s="74">
        <v>18044</v>
      </c>
      <c r="K7508" s="73">
        <v>797</v>
      </c>
      <c r="L7508" s="75">
        <v>22.639899623588501</v>
      </c>
    </row>
    <row r="7509" spans="2:12" x14ac:dyDescent="0.2">
      <c r="B7509" s="71" t="s">
        <v>6956</v>
      </c>
      <c r="C7509" s="72" t="s">
        <v>6955</v>
      </c>
      <c r="D7509" s="72" t="s">
        <v>1153</v>
      </c>
      <c r="E7509" s="72" t="s">
        <v>10118</v>
      </c>
      <c r="F7509" s="72" t="s">
        <v>9983</v>
      </c>
      <c r="G7509" s="116">
        <v>8574</v>
      </c>
      <c r="H7509" s="73">
        <v>284</v>
      </c>
      <c r="I7509" s="70">
        <v>30.190140845070399</v>
      </c>
      <c r="J7509" s="74">
        <v>8664.5300000000007</v>
      </c>
      <c r="K7509" s="73">
        <v>287</v>
      </c>
      <c r="L7509" s="75">
        <v>30.19</v>
      </c>
    </row>
    <row r="7510" spans="2:12" x14ac:dyDescent="0.2">
      <c r="B7510" s="71" t="s">
        <v>6956</v>
      </c>
      <c r="C7510" s="72" t="s">
        <v>6955</v>
      </c>
      <c r="D7510" s="72" t="s">
        <v>1154</v>
      </c>
      <c r="E7510" s="72" t="s">
        <v>10118</v>
      </c>
      <c r="F7510" s="72" t="s">
        <v>9983</v>
      </c>
      <c r="G7510" s="116">
        <v>16479</v>
      </c>
      <c r="H7510" s="73">
        <v>469</v>
      </c>
      <c r="I7510" s="70">
        <v>35.136460554370998</v>
      </c>
      <c r="J7510" s="74">
        <v>16766</v>
      </c>
      <c r="K7510" s="73">
        <v>469</v>
      </c>
      <c r="L7510" s="75">
        <v>35.748400852878497</v>
      </c>
    </row>
    <row r="7511" spans="2:12" x14ac:dyDescent="0.2">
      <c r="B7511" s="71" t="s">
        <v>6956</v>
      </c>
      <c r="C7511" s="72" t="s">
        <v>6955</v>
      </c>
      <c r="D7511" s="72" t="s">
        <v>1155</v>
      </c>
      <c r="E7511" s="72" t="s">
        <v>10118</v>
      </c>
      <c r="F7511" s="72" t="s">
        <v>9983</v>
      </c>
      <c r="G7511" s="116">
        <v>3506</v>
      </c>
      <c r="H7511" s="73">
        <v>144</v>
      </c>
      <c r="I7511" s="70">
        <v>24.3472222222222</v>
      </c>
      <c r="J7511" s="74">
        <v>3506.4</v>
      </c>
      <c r="K7511" s="73">
        <v>144</v>
      </c>
      <c r="L7511" s="75">
        <v>24.35</v>
      </c>
    </row>
    <row r="7512" spans="2:12" x14ac:dyDescent="0.2">
      <c r="B7512" s="71" t="s">
        <v>6956</v>
      </c>
      <c r="C7512" s="72" t="s">
        <v>6955</v>
      </c>
      <c r="D7512" s="72" t="s">
        <v>1156</v>
      </c>
      <c r="E7512" s="72" t="s">
        <v>10118</v>
      </c>
      <c r="F7512" s="72" t="s">
        <v>9983</v>
      </c>
      <c r="G7512" s="116">
        <v>3814</v>
      </c>
      <c r="H7512" s="73">
        <v>146</v>
      </c>
      <c r="I7512" s="70">
        <v>26.123287671232902</v>
      </c>
      <c r="J7512" s="74">
        <v>3864</v>
      </c>
      <c r="K7512" s="73">
        <v>151</v>
      </c>
      <c r="L7512" s="75">
        <v>25.589403973509899</v>
      </c>
    </row>
    <row r="7513" spans="2:12" x14ac:dyDescent="0.2">
      <c r="B7513" s="71" t="s">
        <v>6956</v>
      </c>
      <c r="C7513" s="72" t="s">
        <v>6955</v>
      </c>
      <c r="D7513" s="72" t="s">
        <v>1157</v>
      </c>
      <c r="E7513" s="72" t="s">
        <v>10118</v>
      </c>
      <c r="F7513" s="72" t="s">
        <v>9983</v>
      </c>
      <c r="G7513" s="116">
        <v>967</v>
      </c>
      <c r="H7513" s="73">
        <v>106</v>
      </c>
      <c r="I7513" s="70">
        <v>9.1226415094339597</v>
      </c>
      <c r="J7513" s="74">
        <v>965</v>
      </c>
      <c r="K7513" s="73">
        <v>106</v>
      </c>
      <c r="L7513" s="75">
        <v>9.1037735849056602</v>
      </c>
    </row>
    <row r="7514" spans="2:12" x14ac:dyDescent="0.2">
      <c r="B7514" s="71" t="s">
        <v>6956</v>
      </c>
      <c r="C7514" s="72" t="s">
        <v>6955</v>
      </c>
      <c r="D7514" s="72" t="s">
        <v>1158</v>
      </c>
      <c r="E7514" s="72" t="s">
        <v>10118</v>
      </c>
      <c r="F7514" s="72" t="s">
        <v>9983</v>
      </c>
      <c r="G7514" s="116">
        <v>5844</v>
      </c>
      <c r="H7514" s="73">
        <v>237</v>
      </c>
      <c r="I7514" s="70">
        <v>24.658227848101301</v>
      </c>
      <c r="J7514" s="74">
        <v>5758</v>
      </c>
      <c r="K7514" s="73">
        <v>239</v>
      </c>
      <c r="L7514" s="75">
        <v>24.092050209204999</v>
      </c>
    </row>
    <row r="7515" spans="2:12" x14ac:dyDescent="0.2">
      <c r="B7515" s="71" t="s">
        <v>6956</v>
      </c>
      <c r="C7515" s="72" t="s">
        <v>6955</v>
      </c>
      <c r="D7515" s="72" t="s">
        <v>9385</v>
      </c>
      <c r="E7515" s="72" t="s">
        <v>10118</v>
      </c>
      <c r="F7515" s="72" t="s">
        <v>9990</v>
      </c>
      <c r="G7515" s="116">
        <v>0</v>
      </c>
      <c r="H7515" s="73">
        <v>17</v>
      </c>
      <c r="I7515" s="70">
        <v>0</v>
      </c>
      <c r="J7515" s="74">
        <v>0</v>
      </c>
      <c r="K7515" s="73">
        <v>18</v>
      </c>
      <c r="L7515" s="75">
        <v>0</v>
      </c>
    </row>
    <row r="7516" spans="2:12" x14ac:dyDescent="0.2">
      <c r="B7516" s="71" t="s">
        <v>6956</v>
      </c>
      <c r="C7516" s="72" t="s">
        <v>6955</v>
      </c>
      <c r="D7516" s="72" t="s">
        <v>1159</v>
      </c>
      <c r="E7516" s="72" t="s">
        <v>10118</v>
      </c>
      <c r="F7516" s="72" t="s">
        <v>9983</v>
      </c>
      <c r="G7516" s="116">
        <v>5000</v>
      </c>
      <c r="H7516" s="73">
        <v>137</v>
      </c>
      <c r="I7516" s="70">
        <v>36.496350364963497</v>
      </c>
      <c r="J7516" s="74">
        <v>5000</v>
      </c>
      <c r="K7516" s="73">
        <v>135</v>
      </c>
      <c r="L7516" s="75">
        <v>37.037037037037003</v>
      </c>
    </row>
    <row r="7517" spans="2:12" x14ac:dyDescent="0.2">
      <c r="B7517" s="71" t="s">
        <v>6956</v>
      </c>
      <c r="C7517" s="72" t="s">
        <v>6955</v>
      </c>
      <c r="D7517" s="72" t="s">
        <v>6436</v>
      </c>
      <c r="E7517" s="72" t="s">
        <v>10118</v>
      </c>
      <c r="F7517" s="72" t="s">
        <v>9990</v>
      </c>
      <c r="G7517" s="116">
        <v>0</v>
      </c>
      <c r="H7517" s="73">
        <v>24</v>
      </c>
      <c r="I7517" s="70">
        <v>0</v>
      </c>
      <c r="J7517" s="74">
        <v>0</v>
      </c>
      <c r="K7517" s="73">
        <v>25</v>
      </c>
      <c r="L7517" s="75">
        <v>0</v>
      </c>
    </row>
    <row r="7518" spans="2:12" x14ac:dyDescent="0.2">
      <c r="B7518" s="71" t="s">
        <v>6956</v>
      </c>
      <c r="C7518" s="72" t="s">
        <v>6955</v>
      </c>
      <c r="D7518" s="72" t="s">
        <v>1160</v>
      </c>
      <c r="E7518" s="72" t="s">
        <v>10118</v>
      </c>
      <c r="F7518" s="72" t="s">
        <v>9983</v>
      </c>
      <c r="G7518" s="116">
        <v>18276</v>
      </c>
      <c r="H7518" s="73">
        <v>601</v>
      </c>
      <c r="I7518" s="70">
        <v>30.409317803660599</v>
      </c>
      <c r="J7518" s="74">
        <v>18642</v>
      </c>
      <c r="K7518" s="73">
        <v>604</v>
      </c>
      <c r="L7518" s="75">
        <v>30.864238410595998</v>
      </c>
    </row>
    <row r="7519" spans="2:12" x14ac:dyDescent="0.2">
      <c r="B7519" s="71" t="s">
        <v>6956</v>
      </c>
      <c r="C7519" s="72" t="s">
        <v>6955</v>
      </c>
      <c r="D7519" s="72" t="s">
        <v>1161</v>
      </c>
      <c r="E7519" s="72" t="s">
        <v>10118</v>
      </c>
      <c r="F7519" s="72" t="s">
        <v>9983</v>
      </c>
      <c r="G7519" s="116">
        <v>6662</v>
      </c>
      <c r="H7519" s="73">
        <v>281</v>
      </c>
      <c r="I7519" s="70">
        <v>23.708185053380799</v>
      </c>
      <c r="J7519" s="74">
        <v>6273</v>
      </c>
      <c r="K7519" s="73">
        <v>287</v>
      </c>
      <c r="L7519" s="75">
        <v>21.8571428571429</v>
      </c>
    </row>
    <row r="7520" spans="2:12" x14ac:dyDescent="0.2">
      <c r="B7520" s="71" t="s">
        <v>6956</v>
      </c>
      <c r="C7520" s="72" t="s">
        <v>6955</v>
      </c>
      <c r="D7520" s="72" t="s">
        <v>1162</v>
      </c>
      <c r="E7520" s="72" t="s">
        <v>10118</v>
      </c>
      <c r="F7520" s="72" t="s">
        <v>9983</v>
      </c>
      <c r="G7520" s="116">
        <v>5161</v>
      </c>
      <c r="H7520" s="73">
        <v>139</v>
      </c>
      <c r="I7520" s="70">
        <v>37.129496402877699</v>
      </c>
      <c r="J7520" s="74">
        <v>5184</v>
      </c>
      <c r="K7520" s="73">
        <v>139</v>
      </c>
      <c r="L7520" s="75">
        <v>37.294964028777002</v>
      </c>
    </row>
    <row r="7521" spans="2:12" x14ac:dyDescent="0.2">
      <c r="B7521" s="71" t="s">
        <v>6956</v>
      </c>
      <c r="C7521" s="72" t="s">
        <v>6955</v>
      </c>
      <c r="D7521" s="72" t="s">
        <v>1163</v>
      </c>
      <c r="E7521" s="72" t="s">
        <v>10118</v>
      </c>
      <c r="F7521" s="72" t="s">
        <v>9983</v>
      </c>
      <c r="G7521" s="116">
        <v>4408</v>
      </c>
      <c r="H7521" s="73">
        <v>243</v>
      </c>
      <c r="I7521" s="70">
        <v>18.139917695473301</v>
      </c>
      <c r="J7521" s="74">
        <v>4635</v>
      </c>
      <c r="K7521" s="73">
        <v>250</v>
      </c>
      <c r="L7521" s="75">
        <v>18.54</v>
      </c>
    </row>
    <row r="7522" spans="2:12" x14ac:dyDescent="0.2">
      <c r="B7522" s="71" t="s">
        <v>6956</v>
      </c>
      <c r="C7522" s="72" t="s">
        <v>6955</v>
      </c>
      <c r="D7522" s="72" t="s">
        <v>1164</v>
      </c>
      <c r="E7522" s="72" t="s">
        <v>10118</v>
      </c>
      <c r="F7522" s="72" t="s">
        <v>9983</v>
      </c>
      <c r="G7522" s="116">
        <v>7250</v>
      </c>
      <c r="H7522" s="73">
        <v>296</v>
      </c>
      <c r="I7522" s="70">
        <v>24.493243243243199</v>
      </c>
      <c r="J7522" s="74">
        <v>9062.5</v>
      </c>
      <c r="K7522" s="73">
        <v>297</v>
      </c>
      <c r="L7522" s="75">
        <v>30.513468013468</v>
      </c>
    </row>
    <row r="7523" spans="2:12" x14ac:dyDescent="0.2">
      <c r="B7523" s="71" t="s">
        <v>6956</v>
      </c>
      <c r="C7523" s="72" t="s">
        <v>6955</v>
      </c>
      <c r="D7523" s="72" t="s">
        <v>1165</v>
      </c>
      <c r="E7523" s="72" t="s">
        <v>10118</v>
      </c>
      <c r="F7523" s="72" t="s">
        <v>9983</v>
      </c>
      <c r="G7523" s="116">
        <v>16806</v>
      </c>
      <c r="H7523" s="73">
        <v>402</v>
      </c>
      <c r="I7523" s="70">
        <v>41.805970149253703</v>
      </c>
      <c r="J7523" s="74">
        <v>18143.419999999998</v>
      </c>
      <c r="K7523" s="73">
        <v>408</v>
      </c>
      <c r="L7523" s="75">
        <v>44.469166666666702</v>
      </c>
    </row>
    <row r="7524" spans="2:12" x14ac:dyDescent="0.2">
      <c r="B7524" s="71" t="s">
        <v>6956</v>
      </c>
      <c r="C7524" s="72" t="s">
        <v>6955</v>
      </c>
      <c r="D7524" s="72" t="s">
        <v>1166</v>
      </c>
      <c r="E7524" s="72" t="s">
        <v>10118</v>
      </c>
      <c r="F7524" s="72" t="s">
        <v>9983</v>
      </c>
      <c r="G7524" s="116">
        <v>10559</v>
      </c>
      <c r="H7524" s="73">
        <v>283</v>
      </c>
      <c r="I7524" s="70">
        <v>37.3109540636042</v>
      </c>
      <c r="J7524" s="74">
        <v>10770</v>
      </c>
      <c r="K7524" s="73">
        <v>286</v>
      </c>
      <c r="L7524" s="75">
        <v>37.657342657342703</v>
      </c>
    </row>
    <row r="7525" spans="2:12" x14ac:dyDescent="0.2">
      <c r="B7525" s="71" t="s">
        <v>6956</v>
      </c>
      <c r="C7525" s="72" t="s">
        <v>6955</v>
      </c>
      <c r="D7525" s="72" t="s">
        <v>1167</v>
      </c>
      <c r="E7525" s="72" t="s">
        <v>10118</v>
      </c>
      <c r="F7525" s="72" t="s">
        <v>9983</v>
      </c>
      <c r="G7525" s="116">
        <v>5519</v>
      </c>
      <c r="H7525" s="73">
        <v>250</v>
      </c>
      <c r="I7525" s="70">
        <v>22.076000000000001</v>
      </c>
      <c r="J7525" s="74">
        <v>5582</v>
      </c>
      <c r="K7525" s="73">
        <v>258</v>
      </c>
      <c r="L7525" s="75">
        <v>21.635658914728701</v>
      </c>
    </row>
    <row r="7526" spans="2:12" x14ac:dyDescent="0.2">
      <c r="B7526" s="71" t="s">
        <v>6956</v>
      </c>
      <c r="C7526" s="72" t="s">
        <v>6955</v>
      </c>
      <c r="D7526" s="72" t="s">
        <v>1168</v>
      </c>
      <c r="E7526" s="72" t="s">
        <v>10118</v>
      </c>
      <c r="F7526" s="72" t="s">
        <v>9983</v>
      </c>
      <c r="G7526" s="116">
        <v>4694</v>
      </c>
      <c r="H7526" s="73">
        <v>196</v>
      </c>
      <c r="I7526" s="70">
        <v>23.9489795918367</v>
      </c>
      <c r="J7526" s="74">
        <v>5296</v>
      </c>
      <c r="K7526" s="73">
        <v>201</v>
      </c>
      <c r="L7526" s="75">
        <v>26.3482587064677</v>
      </c>
    </row>
    <row r="7527" spans="2:12" x14ac:dyDescent="0.2">
      <c r="B7527" s="71" t="s">
        <v>6956</v>
      </c>
      <c r="C7527" s="72" t="s">
        <v>6955</v>
      </c>
      <c r="D7527" s="72" t="s">
        <v>2423</v>
      </c>
      <c r="E7527" s="72" t="s">
        <v>10118</v>
      </c>
      <c r="F7527" s="72" t="s">
        <v>9990</v>
      </c>
      <c r="G7527" s="116">
        <v>0</v>
      </c>
      <c r="H7527" s="73">
        <v>41</v>
      </c>
      <c r="I7527" s="70">
        <v>0</v>
      </c>
      <c r="J7527" s="74">
        <v>0</v>
      </c>
      <c r="K7527" s="73">
        <v>41</v>
      </c>
      <c r="L7527" s="75">
        <v>0</v>
      </c>
    </row>
    <row r="7528" spans="2:12" x14ac:dyDescent="0.2">
      <c r="B7528" s="71" t="s">
        <v>6956</v>
      </c>
      <c r="C7528" s="72" t="s">
        <v>6955</v>
      </c>
      <c r="D7528" s="72" t="s">
        <v>1169</v>
      </c>
      <c r="E7528" s="72" t="s">
        <v>10118</v>
      </c>
      <c r="F7528" s="72" t="s">
        <v>9983</v>
      </c>
      <c r="G7528" s="116">
        <v>2280</v>
      </c>
      <c r="H7528" s="73">
        <v>178</v>
      </c>
      <c r="I7528" s="70">
        <v>12.8089887640449</v>
      </c>
      <c r="J7528" s="74">
        <v>2269</v>
      </c>
      <c r="K7528" s="73">
        <v>180</v>
      </c>
      <c r="L7528" s="75">
        <v>12.6055555555556</v>
      </c>
    </row>
    <row r="7529" spans="2:12" x14ac:dyDescent="0.2">
      <c r="B7529" s="71" t="s">
        <v>6956</v>
      </c>
      <c r="C7529" s="72" t="s">
        <v>6955</v>
      </c>
      <c r="D7529" s="72" t="s">
        <v>9386</v>
      </c>
      <c r="E7529" s="72" t="s">
        <v>10118</v>
      </c>
      <c r="F7529" s="72" t="s">
        <v>9980</v>
      </c>
      <c r="G7529" s="116">
        <v>8500</v>
      </c>
      <c r="H7529" s="73">
        <v>200</v>
      </c>
      <c r="I7529" s="70">
        <v>42.5</v>
      </c>
      <c r="J7529" s="74">
        <v>8755</v>
      </c>
      <c r="K7529" s="73">
        <v>206</v>
      </c>
      <c r="L7529" s="75">
        <v>42.5</v>
      </c>
    </row>
    <row r="7530" spans="2:12" x14ac:dyDescent="0.2">
      <c r="B7530" s="71" t="s">
        <v>6956</v>
      </c>
      <c r="C7530" s="72" t="s">
        <v>6955</v>
      </c>
      <c r="D7530" s="72" t="s">
        <v>9387</v>
      </c>
      <c r="E7530" s="72" t="s">
        <v>10118</v>
      </c>
      <c r="F7530" s="72" t="s">
        <v>9980</v>
      </c>
      <c r="G7530" s="116">
        <v>0</v>
      </c>
      <c r="H7530" s="73">
        <v>0</v>
      </c>
      <c r="I7530" s="70">
        <v>0</v>
      </c>
      <c r="J7530" s="74">
        <v>0</v>
      </c>
      <c r="K7530" s="73">
        <v>0</v>
      </c>
      <c r="L7530" s="75">
        <v>0</v>
      </c>
    </row>
    <row r="7531" spans="2:12" x14ac:dyDescent="0.2">
      <c r="B7531" s="71" t="s">
        <v>6956</v>
      </c>
      <c r="C7531" s="72" t="s">
        <v>6955</v>
      </c>
      <c r="D7531" s="72" t="s">
        <v>1170</v>
      </c>
      <c r="E7531" s="72" t="s">
        <v>10118</v>
      </c>
      <c r="F7531" s="72" t="s">
        <v>9983</v>
      </c>
      <c r="G7531" s="116">
        <v>2928</v>
      </c>
      <c r="H7531" s="73">
        <v>140</v>
      </c>
      <c r="I7531" s="70">
        <v>20.9142857142857</v>
      </c>
      <c r="J7531" s="74">
        <v>2930</v>
      </c>
      <c r="K7531" s="73">
        <v>140</v>
      </c>
      <c r="L7531" s="75">
        <v>20.928571428571399</v>
      </c>
    </row>
    <row r="7532" spans="2:12" x14ac:dyDescent="0.2">
      <c r="B7532" s="71" t="s">
        <v>6956</v>
      </c>
      <c r="C7532" s="72" t="s">
        <v>6955</v>
      </c>
      <c r="D7532" s="72" t="s">
        <v>1171</v>
      </c>
      <c r="E7532" s="72" t="s">
        <v>10118</v>
      </c>
      <c r="F7532" s="72" t="s">
        <v>9983</v>
      </c>
      <c r="G7532" s="116">
        <v>2000</v>
      </c>
      <c r="H7532" s="73">
        <v>100</v>
      </c>
      <c r="I7532" s="70">
        <v>20</v>
      </c>
      <c r="J7532" s="74">
        <v>2000</v>
      </c>
      <c r="K7532" s="73">
        <v>103</v>
      </c>
      <c r="L7532" s="75">
        <v>19.417475728155299</v>
      </c>
    </row>
    <row r="7533" spans="2:12" x14ac:dyDescent="0.2">
      <c r="B7533" s="71" t="s">
        <v>6956</v>
      </c>
      <c r="C7533" s="72" t="s">
        <v>6955</v>
      </c>
      <c r="D7533" s="72" t="s">
        <v>2752</v>
      </c>
      <c r="E7533" s="72" t="s">
        <v>10118</v>
      </c>
      <c r="F7533" s="72" t="s">
        <v>9983</v>
      </c>
      <c r="G7533" s="116">
        <v>55550</v>
      </c>
      <c r="H7533" s="73">
        <v>307</v>
      </c>
      <c r="I7533" s="70">
        <v>180.944625407166</v>
      </c>
      <c r="J7533" s="74">
        <v>55901</v>
      </c>
      <c r="K7533" s="73">
        <v>306</v>
      </c>
      <c r="L7533" s="75">
        <v>182.68300653594801</v>
      </c>
    </row>
    <row r="7534" spans="2:12" x14ac:dyDescent="0.2">
      <c r="B7534" s="71" t="s">
        <v>6956</v>
      </c>
      <c r="C7534" s="72" t="s">
        <v>6955</v>
      </c>
      <c r="D7534" s="72" t="s">
        <v>7393</v>
      </c>
      <c r="E7534" s="72" t="s">
        <v>10118</v>
      </c>
      <c r="F7534" s="72" t="s">
        <v>9983</v>
      </c>
      <c r="G7534" s="116">
        <v>12445</v>
      </c>
      <c r="H7534" s="73">
        <v>126</v>
      </c>
      <c r="I7534" s="70">
        <v>98.769841269841294</v>
      </c>
      <c r="J7534" s="74">
        <v>14755</v>
      </c>
      <c r="K7534" s="73">
        <v>124</v>
      </c>
      <c r="L7534" s="75">
        <v>118.991935483871</v>
      </c>
    </row>
    <row r="7535" spans="2:12" x14ac:dyDescent="0.2">
      <c r="B7535" s="71" t="s">
        <v>6956</v>
      </c>
      <c r="C7535" s="72" t="s">
        <v>6955</v>
      </c>
      <c r="D7535" s="72" t="s">
        <v>9388</v>
      </c>
      <c r="E7535" s="72" t="s">
        <v>10118</v>
      </c>
      <c r="F7535" s="72" t="s">
        <v>9980</v>
      </c>
      <c r="G7535" s="116">
        <v>0</v>
      </c>
      <c r="H7535" s="73">
        <v>0</v>
      </c>
      <c r="I7535" s="70">
        <v>0</v>
      </c>
      <c r="J7535" s="74">
        <v>0</v>
      </c>
      <c r="K7535" s="73">
        <v>0</v>
      </c>
      <c r="L7535" s="75">
        <v>0</v>
      </c>
    </row>
    <row r="7536" spans="2:12" x14ac:dyDescent="0.2">
      <c r="B7536" s="71" t="s">
        <v>6956</v>
      </c>
      <c r="C7536" s="72" t="s">
        <v>6955</v>
      </c>
      <c r="D7536" s="72" t="s">
        <v>2753</v>
      </c>
      <c r="E7536" s="72" t="s">
        <v>10118</v>
      </c>
      <c r="F7536" s="72" t="s">
        <v>9983</v>
      </c>
      <c r="G7536" s="116">
        <v>5000</v>
      </c>
      <c r="H7536" s="73">
        <v>357</v>
      </c>
      <c r="I7536" s="70">
        <v>14.005602240896399</v>
      </c>
      <c r="J7536" s="74">
        <v>5500</v>
      </c>
      <c r="K7536" s="73">
        <v>362</v>
      </c>
      <c r="L7536" s="75">
        <v>15.1933701657459</v>
      </c>
    </row>
    <row r="7537" spans="2:12" x14ac:dyDescent="0.2">
      <c r="B7537" s="71" t="s">
        <v>6956</v>
      </c>
      <c r="C7537" s="72" t="s">
        <v>6955</v>
      </c>
      <c r="D7537" s="72" t="s">
        <v>1871</v>
      </c>
      <c r="E7537" s="72" t="s">
        <v>10118</v>
      </c>
      <c r="F7537" s="72" t="s">
        <v>9983</v>
      </c>
      <c r="G7537" s="116">
        <v>3401</v>
      </c>
      <c r="H7537" s="73">
        <v>185</v>
      </c>
      <c r="I7537" s="70">
        <v>18.383783783783802</v>
      </c>
      <c r="J7537" s="74">
        <v>3466</v>
      </c>
      <c r="K7537" s="73">
        <v>185</v>
      </c>
      <c r="L7537" s="75">
        <v>18.735135135135099</v>
      </c>
    </row>
    <row r="7538" spans="2:12" x14ac:dyDescent="0.2">
      <c r="B7538" s="71" t="s">
        <v>6956</v>
      </c>
      <c r="C7538" s="72" t="s">
        <v>6955</v>
      </c>
      <c r="D7538" s="72" t="s">
        <v>1872</v>
      </c>
      <c r="E7538" s="72" t="s">
        <v>10118</v>
      </c>
      <c r="F7538" s="72" t="s">
        <v>9983</v>
      </c>
      <c r="G7538" s="116">
        <v>5739</v>
      </c>
      <c r="H7538" s="73">
        <v>169</v>
      </c>
      <c r="I7538" s="70">
        <v>33.958579881656803</v>
      </c>
      <c r="J7538" s="74">
        <v>5638</v>
      </c>
      <c r="K7538" s="73">
        <v>172</v>
      </c>
      <c r="L7538" s="75">
        <v>32.779069767441896</v>
      </c>
    </row>
    <row r="7539" spans="2:12" x14ac:dyDescent="0.2">
      <c r="B7539" s="71" t="s">
        <v>6956</v>
      </c>
      <c r="C7539" s="72" t="s">
        <v>6955</v>
      </c>
      <c r="D7539" s="72" t="s">
        <v>2755</v>
      </c>
      <c r="E7539" s="72" t="s">
        <v>10118</v>
      </c>
      <c r="F7539" s="72" t="s">
        <v>9983</v>
      </c>
      <c r="G7539" s="116">
        <v>10569</v>
      </c>
      <c r="H7539" s="73">
        <v>197</v>
      </c>
      <c r="I7539" s="70">
        <v>53.649746192893403</v>
      </c>
      <c r="J7539" s="74">
        <v>12671</v>
      </c>
      <c r="K7539" s="73">
        <v>199</v>
      </c>
      <c r="L7539" s="75">
        <v>63.673366834170899</v>
      </c>
    </row>
    <row r="7540" spans="2:12" x14ac:dyDescent="0.2">
      <c r="B7540" s="71" t="s">
        <v>6956</v>
      </c>
      <c r="C7540" s="72" t="s">
        <v>6955</v>
      </c>
      <c r="D7540" s="72" t="s">
        <v>9389</v>
      </c>
      <c r="E7540" s="72" t="s">
        <v>10118</v>
      </c>
      <c r="F7540" s="72" t="s">
        <v>9980</v>
      </c>
      <c r="G7540" s="116">
        <v>0</v>
      </c>
      <c r="H7540" s="73">
        <v>0</v>
      </c>
      <c r="I7540" s="70">
        <v>0</v>
      </c>
      <c r="J7540" s="74">
        <v>0</v>
      </c>
      <c r="K7540" s="73">
        <v>0</v>
      </c>
      <c r="L7540" s="75">
        <v>0</v>
      </c>
    </row>
    <row r="7541" spans="2:12" x14ac:dyDescent="0.2">
      <c r="B7541" s="71" t="s">
        <v>6956</v>
      </c>
      <c r="C7541" s="72" t="s">
        <v>6955</v>
      </c>
      <c r="D7541" s="72" t="s">
        <v>2756</v>
      </c>
      <c r="E7541" s="72" t="s">
        <v>10118</v>
      </c>
      <c r="F7541" s="72" t="s">
        <v>9983</v>
      </c>
      <c r="G7541" s="116">
        <v>7394</v>
      </c>
      <c r="H7541" s="73">
        <v>197</v>
      </c>
      <c r="I7541" s="70">
        <v>37.532994923857899</v>
      </c>
      <c r="J7541" s="74">
        <v>8247</v>
      </c>
      <c r="K7541" s="73">
        <v>200</v>
      </c>
      <c r="L7541" s="75">
        <v>41.234999999999999</v>
      </c>
    </row>
    <row r="7542" spans="2:12" x14ac:dyDescent="0.2">
      <c r="B7542" s="71" t="s">
        <v>6956</v>
      </c>
      <c r="C7542" s="72" t="s">
        <v>6955</v>
      </c>
      <c r="D7542" s="72" t="s">
        <v>1686</v>
      </c>
      <c r="E7542" s="72" t="s">
        <v>10118</v>
      </c>
      <c r="F7542" s="72" t="s">
        <v>9983</v>
      </c>
      <c r="G7542" s="116">
        <v>355035</v>
      </c>
      <c r="H7542" s="73">
        <v>4837</v>
      </c>
      <c r="I7542" s="70">
        <v>73.399834608228204</v>
      </c>
      <c r="J7542" s="74">
        <v>370083</v>
      </c>
      <c r="K7542" s="73">
        <v>5042</v>
      </c>
      <c r="L7542" s="75">
        <v>73.400039666798904</v>
      </c>
    </row>
    <row r="7543" spans="2:12" x14ac:dyDescent="0.2">
      <c r="B7543" s="71" t="s">
        <v>6956</v>
      </c>
      <c r="C7543" s="72" t="s">
        <v>6955</v>
      </c>
      <c r="D7543" s="72" t="s">
        <v>9390</v>
      </c>
      <c r="E7543" s="72" t="s">
        <v>10118</v>
      </c>
      <c r="F7543" s="72" t="s">
        <v>9980</v>
      </c>
      <c r="G7543" s="116">
        <v>0</v>
      </c>
      <c r="H7543" s="73">
        <v>0</v>
      </c>
      <c r="I7543" s="70">
        <v>0</v>
      </c>
      <c r="J7543" s="74">
        <v>0</v>
      </c>
      <c r="K7543" s="73">
        <v>0</v>
      </c>
      <c r="L7543" s="75">
        <v>0</v>
      </c>
    </row>
    <row r="7544" spans="2:12" x14ac:dyDescent="0.2">
      <c r="B7544" s="71" t="s">
        <v>6958</v>
      </c>
      <c r="C7544" s="72" t="s">
        <v>6957</v>
      </c>
      <c r="D7544" s="72" t="s">
        <v>2757</v>
      </c>
      <c r="E7544" s="72" t="s">
        <v>10118</v>
      </c>
      <c r="F7544" s="72" t="s">
        <v>9983</v>
      </c>
      <c r="G7544" s="116">
        <v>3250</v>
      </c>
      <c r="H7544" s="73">
        <v>149.9</v>
      </c>
      <c r="I7544" s="70">
        <v>21.681120747164801</v>
      </c>
      <c r="J7544" s="74">
        <v>3750</v>
      </c>
      <c r="K7544" s="73">
        <v>150.69999999999999</v>
      </c>
      <c r="L7544" s="75">
        <v>24.883875248838802</v>
      </c>
    </row>
    <row r="7545" spans="2:12" x14ac:dyDescent="0.2">
      <c r="B7545" s="71" t="s">
        <v>6958</v>
      </c>
      <c r="C7545" s="72" t="s">
        <v>6957</v>
      </c>
      <c r="D7545" s="72" t="s">
        <v>9391</v>
      </c>
      <c r="E7545" s="72" t="s">
        <v>10118</v>
      </c>
      <c r="F7545" s="72" t="s">
        <v>9990</v>
      </c>
      <c r="G7545" s="116">
        <v>0</v>
      </c>
      <c r="H7545" s="73">
        <v>48.5</v>
      </c>
      <c r="I7545" s="70">
        <v>0</v>
      </c>
      <c r="J7545" s="74">
        <v>0</v>
      </c>
      <c r="K7545" s="73">
        <v>51.5</v>
      </c>
      <c r="L7545" s="75">
        <v>0</v>
      </c>
    </row>
    <row r="7546" spans="2:12" x14ac:dyDescent="0.2">
      <c r="B7546" s="71" t="s">
        <v>6958</v>
      </c>
      <c r="C7546" s="72" t="s">
        <v>6957</v>
      </c>
      <c r="D7546" s="72" t="s">
        <v>2758</v>
      </c>
      <c r="E7546" s="72" t="s">
        <v>10118</v>
      </c>
      <c r="F7546" s="72" t="s">
        <v>9983</v>
      </c>
      <c r="G7546" s="116">
        <v>2000</v>
      </c>
      <c r="H7546" s="73">
        <v>57.8</v>
      </c>
      <c r="I7546" s="70">
        <v>34.602076124567503</v>
      </c>
      <c r="J7546" s="74">
        <v>2900</v>
      </c>
      <c r="K7546" s="73">
        <v>57.3</v>
      </c>
      <c r="L7546" s="75">
        <v>50.610820244328103</v>
      </c>
    </row>
    <row r="7547" spans="2:12" x14ac:dyDescent="0.2">
      <c r="B7547" s="71" t="s">
        <v>6958</v>
      </c>
      <c r="C7547" s="72" t="s">
        <v>6957</v>
      </c>
      <c r="D7547" s="72" t="s">
        <v>3668</v>
      </c>
      <c r="E7547" s="72" t="s">
        <v>10118</v>
      </c>
      <c r="F7547" s="72" t="s">
        <v>9983</v>
      </c>
      <c r="G7547" s="116">
        <v>12000</v>
      </c>
      <c r="H7547" s="73">
        <v>161.30000000000001</v>
      </c>
      <c r="I7547" s="70">
        <v>74.3955362678239</v>
      </c>
      <c r="J7547" s="74">
        <v>13648</v>
      </c>
      <c r="K7547" s="73">
        <v>168.7</v>
      </c>
      <c r="L7547" s="75">
        <v>80.901007705986999</v>
      </c>
    </row>
    <row r="7548" spans="2:12" x14ac:dyDescent="0.2">
      <c r="B7548" s="71" t="s">
        <v>6958</v>
      </c>
      <c r="C7548" s="72" t="s">
        <v>6957</v>
      </c>
      <c r="D7548" s="72" t="s">
        <v>2759</v>
      </c>
      <c r="E7548" s="72" t="s">
        <v>10118</v>
      </c>
      <c r="F7548" s="72" t="s">
        <v>9983</v>
      </c>
      <c r="G7548" s="116">
        <v>7000</v>
      </c>
      <c r="H7548" s="73">
        <v>125.1</v>
      </c>
      <c r="I7548" s="70">
        <v>55.955235811350903</v>
      </c>
      <c r="J7548" s="74">
        <v>7000</v>
      </c>
      <c r="K7548" s="73">
        <v>127.8</v>
      </c>
      <c r="L7548" s="75">
        <v>54.773082942096998</v>
      </c>
    </row>
    <row r="7549" spans="2:12" x14ac:dyDescent="0.2">
      <c r="B7549" s="71" t="s">
        <v>6958</v>
      </c>
      <c r="C7549" s="72" t="s">
        <v>6957</v>
      </c>
      <c r="D7549" s="72" t="s">
        <v>2760</v>
      </c>
      <c r="E7549" s="72" t="s">
        <v>10118</v>
      </c>
      <c r="F7549" s="72" t="s">
        <v>9983</v>
      </c>
      <c r="G7549" s="116">
        <v>21050</v>
      </c>
      <c r="H7549" s="73">
        <v>313.3</v>
      </c>
      <c r="I7549" s="70">
        <v>67.187998723268393</v>
      </c>
      <c r="J7549" s="74">
        <v>21388</v>
      </c>
      <c r="K7549" s="73">
        <v>319.7</v>
      </c>
      <c r="L7549" s="75">
        <v>66.900218955270603</v>
      </c>
    </row>
    <row r="7550" spans="2:12" x14ac:dyDescent="0.2">
      <c r="B7550" s="71" t="s">
        <v>6958</v>
      </c>
      <c r="C7550" s="72" t="s">
        <v>6957</v>
      </c>
      <c r="D7550" s="72" t="s">
        <v>2761</v>
      </c>
      <c r="E7550" s="72" t="s">
        <v>10118</v>
      </c>
      <c r="F7550" s="72" t="s">
        <v>9983</v>
      </c>
      <c r="G7550" s="116">
        <v>20000</v>
      </c>
      <c r="H7550" s="73">
        <v>238.6</v>
      </c>
      <c r="I7550" s="70">
        <v>83.822296730930404</v>
      </c>
      <c r="J7550" s="74">
        <v>30635</v>
      </c>
      <c r="K7550" s="73">
        <v>247.2</v>
      </c>
      <c r="L7550" s="75">
        <v>123.92799352750799</v>
      </c>
    </row>
    <row r="7551" spans="2:12" x14ac:dyDescent="0.2">
      <c r="B7551" s="71" t="s">
        <v>6958</v>
      </c>
      <c r="C7551" s="72" t="s">
        <v>6957</v>
      </c>
      <c r="D7551" s="72" t="s">
        <v>2762</v>
      </c>
      <c r="E7551" s="72" t="s">
        <v>10118</v>
      </c>
      <c r="F7551" s="72" t="s">
        <v>9983</v>
      </c>
      <c r="G7551" s="116">
        <v>31000</v>
      </c>
      <c r="H7551" s="73">
        <v>646.70000000000005</v>
      </c>
      <c r="I7551" s="70">
        <v>47.935673418895902</v>
      </c>
      <c r="J7551" s="74">
        <v>31000</v>
      </c>
      <c r="K7551" s="73">
        <v>650.5</v>
      </c>
      <c r="L7551" s="75">
        <v>47.6556495003843</v>
      </c>
    </row>
    <row r="7552" spans="2:12" x14ac:dyDescent="0.2">
      <c r="B7552" s="71" t="s">
        <v>6958</v>
      </c>
      <c r="C7552" s="72" t="s">
        <v>6957</v>
      </c>
      <c r="D7552" s="72" t="s">
        <v>2763</v>
      </c>
      <c r="E7552" s="72" t="s">
        <v>10118</v>
      </c>
      <c r="F7552" s="72" t="s">
        <v>9983</v>
      </c>
      <c r="G7552" s="116">
        <v>19380</v>
      </c>
      <c r="H7552" s="73">
        <v>311.60000000000002</v>
      </c>
      <c r="I7552" s="70">
        <v>62.195121951219498</v>
      </c>
      <c r="J7552" s="74">
        <v>19574</v>
      </c>
      <c r="K7552" s="73">
        <v>315.10000000000002</v>
      </c>
      <c r="L7552" s="75">
        <v>62.1199619168518</v>
      </c>
    </row>
    <row r="7553" spans="2:12" x14ac:dyDescent="0.2">
      <c r="B7553" s="71" t="s">
        <v>6958</v>
      </c>
      <c r="C7553" s="72" t="s">
        <v>6957</v>
      </c>
      <c r="D7553" s="72" t="s">
        <v>2764</v>
      </c>
      <c r="E7553" s="72" t="s">
        <v>10118</v>
      </c>
      <c r="F7553" s="72" t="s">
        <v>9983</v>
      </c>
      <c r="G7553" s="116">
        <v>464394</v>
      </c>
      <c r="H7553" s="73">
        <v>4387.7</v>
      </c>
      <c r="I7553" s="70">
        <v>105.839961711147</v>
      </c>
      <c r="J7553" s="74">
        <v>504267</v>
      </c>
      <c r="K7553" s="73">
        <v>4629</v>
      </c>
      <c r="L7553" s="75">
        <v>108.936487362281</v>
      </c>
    </row>
    <row r="7554" spans="2:12" x14ac:dyDescent="0.2">
      <c r="B7554" s="71" t="s">
        <v>6958</v>
      </c>
      <c r="C7554" s="72" t="s">
        <v>6957</v>
      </c>
      <c r="D7554" s="72" t="s">
        <v>9392</v>
      </c>
      <c r="E7554" s="72" t="s">
        <v>10118</v>
      </c>
      <c r="F7554" s="72" t="s">
        <v>9990</v>
      </c>
      <c r="G7554" s="116">
        <v>0</v>
      </c>
      <c r="H7554" s="73">
        <v>79.900000000000006</v>
      </c>
      <c r="I7554" s="70">
        <v>0</v>
      </c>
      <c r="J7554" s="74">
        <v>0</v>
      </c>
      <c r="K7554" s="73">
        <v>78.099999999999994</v>
      </c>
      <c r="L7554" s="75">
        <v>0</v>
      </c>
    </row>
    <row r="7555" spans="2:12" x14ac:dyDescent="0.2">
      <c r="B7555" s="71" t="s">
        <v>6958</v>
      </c>
      <c r="C7555" s="72" t="s">
        <v>6957</v>
      </c>
      <c r="D7555" s="72" t="s">
        <v>2765</v>
      </c>
      <c r="E7555" s="72" t="s">
        <v>10118</v>
      </c>
      <c r="F7555" s="72" t="s">
        <v>9983</v>
      </c>
      <c r="G7555" s="116">
        <v>13000</v>
      </c>
      <c r="H7555" s="73">
        <v>245.7</v>
      </c>
      <c r="I7555" s="70">
        <v>52.910052910052897</v>
      </c>
      <c r="J7555" s="74">
        <v>13000</v>
      </c>
      <c r="K7555" s="73">
        <v>247.1</v>
      </c>
      <c r="L7555" s="75">
        <v>52.610279239174403</v>
      </c>
    </row>
    <row r="7556" spans="2:12" x14ac:dyDescent="0.2">
      <c r="B7556" s="71" t="s">
        <v>6958</v>
      </c>
      <c r="C7556" s="72" t="s">
        <v>6957</v>
      </c>
      <c r="D7556" s="72" t="s">
        <v>2766</v>
      </c>
      <c r="E7556" s="72" t="s">
        <v>10118</v>
      </c>
      <c r="F7556" s="72" t="s">
        <v>9983</v>
      </c>
      <c r="G7556" s="116">
        <v>64000</v>
      </c>
      <c r="H7556" s="73">
        <v>912.4</v>
      </c>
      <c r="I7556" s="70">
        <v>70.144673388864504</v>
      </c>
      <c r="J7556" s="74">
        <v>64000</v>
      </c>
      <c r="K7556" s="73">
        <v>973.3</v>
      </c>
      <c r="L7556" s="75">
        <v>65.755676564265897</v>
      </c>
    </row>
    <row r="7557" spans="2:12" x14ac:dyDescent="0.2">
      <c r="B7557" s="71" t="s">
        <v>6958</v>
      </c>
      <c r="C7557" s="72" t="s">
        <v>6957</v>
      </c>
      <c r="D7557" s="72" t="s">
        <v>2767</v>
      </c>
      <c r="E7557" s="72" t="s">
        <v>10118</v>
      </c>
      <c r="F7557" s="72" t="s">
        <v>9983</v>
      </c>
      <c r="G7557" s="116">
        <v>2700</v>
      </c>
      <c r="H7557" s="73">
        <v>63.3</v>
      </c>
      <c r="I7557" s="70">
        <v>42.654028436018997</v>
      </c>
      <c r="J7557" s="74">
        <v>2700</v>
      </c>
      <c r="K7557" s="73">
        <v>65.099999999999994</v>
      </c>
      <c r="L7557" s="75">
        <v>41.474654377880199</v>
      </c>
    </row>
    <row r="7558" spans="2:12" x14ac:dyDescent="0.2">
      <c r="B7558" s="71" t="s">
        <v>6958</v>
      </c>
      <c r="C7558" s="72" t="s">
        <v>6957</v>
      </c>
      <c r="D7558" s="72" t="s">
        <v>2768</v>
      </c>
      <c r="E7558" s="72" t="s">
        <v>10118</v>
      </c>
      <c r="F7558" s="72" t="s">
        <v>9983</v>
      </c>
      <c r="G7558" s="116">
        <v>11000</v>
      </c>
      <c r="H7558" s="73">
        <v>260.5</v>
      </c>
      <c r="I7558" s="70">
        <v>42.226487523992297</v>
      </c>
      <c r="J7558" s="74">
        <v>14000</v>
      </c>
      <c r="K7558" s="73">
        <v>262.10000000000002</v>
      </c>
      <c r="L7558" s="75">
        <v>53.414727203357501</v>
      </c>
    </row>
    <row r="7559" spans="2:12" x14ac:dyDescent="0.2">
      <c r="B7559" s="71" t="s">
        <v>6958</v>
      </c>
      <c r="C7559" s="72" t="s">
        <v>6957</v>
      </c>
      <c r="D7559" s="72" t="s">
        <v>2769</v>
      </c>
      <c r="E7559" s="72" t="s">
        <v>10118</v>
      </c>
      <c r="F7559" s="72" t="s">
        <v>9983</v>
      </c>
      <c r="G7559" s="116">
        <v>7500</v>
      </c>
      <c r="H7559" s="73">
        <v>245.5</v>
      </c>
      <c r="I7559" s="70">
        <v>30.549898167006099</v>
      </c>
      <c r="J7559" s="74">
        <v>7500</v>
      </c>
      <c r="K7559" s="73">
        <v>253.3</v>
      </c>
      <c r="L7559" s="75">
        <v>29.609159099881602</v>
      </c>
    </row>
    <row r="7560" spans="2:12" x14ac:dyDescent="0.2">
      <c r="B7560" s="71" t="s">
        <v>6958</v>
      </c>
      <c r="C7560" s="72" t="s">
        <v>6957</v>
      </c>
      <c r="D7560" s="72" t="s">
        <v>2770</v>
      </c>
      <c r="E7560" s="72" t="s">
        <v>10118</v>
      </c>
      <c r="F7560" s="72" t="s">
        <v>9983</v>
      </c>
      <c r="G7560" s="116">
        <v>21000</v>
      </c>
      <c r="H7560" s="73">
        <v>565.6</v>
      </c>
      <c r="I7560" s="70">
        <v>37.1287128712871</v>
      </c>
      <c r="J7560" s="74">
        <v>21500</v>
      </c>
      <c r="K7560" s="73">
        <v>575</v>
      </c>
      <c r="L7560" s="75">
        <v>37.3913043478261</v>
      </c>
    </row>
    <row r="7561" spans="2:12" x14ac:dyDescent="0.2">
      <c r="B7561" s="71" t="s">
        <v>6958</v>
      </c>
      <c r="C7561" s="72" t="s">
        <v>6957</v>
      </c>
      <c r="D7561" s="72" t="s">
        <v>2771</v>
      </c>
      <c r="E7561" s="72" t="s">
        <v>10118</v>
      </c>
      <c r="F7561" s="72" t="s">
        <v>9983</v>
      </c>
      <c r="G7561" s="116">
        <v>4200</v>
      </c>
      <c r="H7561" s="73">
        <v>149.69999999999999</v>
      </c>
      <c r="I7561" s="70">
        <v>28.056112224448899</v>
      </c>
      <c r="J7561" s="74">
        <v>4200</v>
      </c>
      <c r="K7561" s="73">
        <v>151.80000000000001</v>
      </c>
      <c r="L7561" s="75">
        <v>27.667984189723299</v>
      </c>
    </row>
    <row r="7562" spans="2:12" x14ac:dyDescent="0.2">
      <c r="B7562" s="71" t="s">
        <v>6958</v>
      </c>
      <c r="C7562" s="72" t="s">
        <v>6957</v>
      </c>
      <c r="D7562" s="72" t="s">
        <v>2772</v>
      </c>
      <c r="E7562" s="72" t="s">
        <v>10118</v>
      </c>
      <c r="F7562" s="72" t="s">
        <v>9983</v>
      </c>
      <c r="G7562" s="116">
        <v>16400</v>
      </c>
      <c r="H7562" s="73">
        <v>216.5</v>
      </c>
      <c r="I7562" s="70">
        <v>75.750577367205494</v>
      </c>
      <c r="J7562" s="74">
        <v>16750</v>
      </c>
      <c r="K7562" s="73">
        <v>224.2</v>
      </c>
      <c r="L7562" s="75">
        <v>74.710080285459398</v>
      </c>
    </row>
    <row r="7563" spans="2:12" x14ac:dyDescent="0.2">
      <c r="B7563" s="71" t="s">
        <v>6958</v>
      </c>
      <c r="C7563" s="72" t="s">
        <v>6957</v>
      </c>
      <c r="D7563" s="72" t="s">
        <v>9393</v>
      </c>
      <c r="E7563" s="72" t="s">
        <v>10118</v>
      </c>
      <c r="F7563" s="72" t="s">
        <v>9990</v>
      </c>
      <c r="G7563" s="116">
        <v>0</v>
      </c>
      <c r="H7563" s="73">
        <v>44.3</v>
      </c>
      <c r="I7563" s="70">
        <v>0</v>
      </c>
      <c r="J7563" s="74">
        <v>0</v>
      </c>
      <c r="K7563" s="73">
        <v>43.9</v>
      </c>
      <c r="L7563" s="75">
        <v>0</v>
      </c>
    </row>
    <row r="7564" spans="2:12" x14ac:dyDescent="0.2">
      <c r="B7564" s="71" t="s">
        <v>6958</v>
      </c>
      <c r="C7564" s="72" t="s">
        <v>6957</v>
      </c>
      <c r="D7564" s="72" t="s">
        <v>5001</v>
      </c>
      <c r="E7564" s="72" t="s">
        <v>10118</v>
      </c>
      <c r="F7564" s="72" t="s">
        <v>9983</v>
      </c>
      <c r="G7564" s="116">
        <v>16940</v>
      </c>
      <c r="H7564" s="73">
        <v>296.2</v>
      </c>
      <c r="I7564" s="70">
        <v>57.191087103308597</v>
      </c>
      <c r="J7564" s="74">
        <v>17187</v>
      </c>
      <c r="K7564" s="73">
        <v>298.5</v>
      </c>
      <c r="L7564" s="75">
        <v>57.577889447236203</v>
      </c>
    </row>
    <row r="7565" spans="2:12" x14ac:dyDescent="0.2">
      <c r="B7565" s="71" t="s">
        <v>6958</v>
      </c>
      <c r="C7565" s="72" t="s">
        <v>6957</v>
      </c>
      <c r="D7565" s="72" t="s">
        <v>2773</v>
      </c>
      <c r="E7565" s="72" t="s">
        <v>10118</v>
      </c>
      <c r="F7565" s="72" t="s">
        <v>9983</v>
      </c>
      <c r="G7565" s="116">
        <v>15000</v>
      </c>
      <c r="H7565" s="73">
        <v>177.6</v>
      </c>
      <c r="I7565" s="70">
        <v>84.459459459459495</v>
      </c>
      <c r="J7565" s="74">
        <v>15000</v>
      </c>
      <c r="K7565" s="73">
        <v>181.2</v>
      </c>
      <c r="L7565" s="75">
        <v>82.781456953642405</v>
      </c>
    </row>
    <row r="7566" spans="2:12" x14ac:dyDescent="0.2">
      <c r="B7566" s="71" t="s">
        <v>6958</v>
      </c>
      <c r="C7566" s="72" t="s">
        <v>6957</v>
      </c>
      <c r="D7566" s="72" t="s">
        <v>2774</v>
      </c>
      <c r="E7566" s="72" t="s">
        <v>10118</v>
      </c>
      <c r="F7566" s="72" t="s">
        <v>9983</v>
      </c>
      <c r="G7566" s="116">
        <v>90290</v>
      </c>
      <c r="H7566" s="73">
        <v>1304.0999999999999</v>
      </c>
      <c r="I7566" s="70">
        <v>69.235488076067796</v>
      </c>
      <c r="J7566" s="74">
        <v>84365</v>
      </c>
      <c r="K7566" s="73">
        <v>1350.9</v>
      </c>
      <c r="L7566" s="75">
        <v>62.450958620179101</v>
      </c>
    </row>
    <row r="7567" spans="2:12" x14ac:dyDescent="0.2">
      <c r="B7567" s="71" t="s">
        <v>6958</v>
      </c>
      <c r="C7567" s="72" t="s">
        <v>6957</v>
      </c>
      <c r="D7567" s="72" t="s">
        <v>5611</v>
      </c>
      <c r="E7567" s="72" t="s">
        <v>10118</v>
      </c>
      <c r="F7567" s="72" t="s">
        <v>9983</v>
      </c>
      <c r="G7567" s="116">
        <v>20500</v>
      </c>
      <c r="H7567" s="73">
        <v>276</v>
      </c>
      <c r="I7567" s="70">
        <v>74.275362318840607</v>
      </c>
      <c r="J7567" s="74">
        <v>25500</v>
      </c>
      <c r="K7567" s="73">
        <v>276.3</v>
      </c>
      <c r="L7567" s="75">
        <v>92.290988056460407</v>
      </c>
    </row>
    <row r="7568" spans="2:12" x14ac:dyDescent="0.2">
      <c r="B7568" s="71" t="s">
        <v>6958</v>
      </c>
      <c r="C7568" s="72" t="s">
        <v>6957</v>
      </c>
      <c r="D7568" s="72" t="s">
        <v>9394</v>
      </c>
      <c r="E7568" s="72" t="s">
        <v>10118</v>
      </c>
      <c r="F7568" s="72" t="s">
        <v>9990</v>
      </c>
      <c r="G7568" s="116">
        <v>0</v>
      </c>
      <c r="H7568" s="73">
        <v>33.9</v>
      </c>
      <c r="I7568" s="70">
        <v>0</v>
      </c>
      <c r="J7568" s="74">
        <v>0</v>
      </c>
      <c r="K7568" s="73">
        <v>34</v>
      </c>
      <c r="L7568" s="75">
        <v>0</v>
      </c>
    </row>
    <row r="7569" spans="2:12" x14ac:dyDescent="0.2">
      <c r="B7569" s="71" t="s">
        <v>6958</v>
      </c>
      <c r="C7569" s="72" t="s">
        <v>6957</v>
      </c>
      <c r="D7569" s="72" t="s">
        <v>2775</v>
      </c>
      <c r="E7569" s="72" t="s">
        <v>10118</v>
      </c>
      <c r="F7569" s="72" t="s">
        <v>9983</v>
      </c>
      <c r="G7569" s="116">
        <v>13020</v>
      </c>
      <c r="H7569" s="73">
        <v>282.2</v>
      </c>
      <c r="I7569" s="70">
        <v>46.137491141034701</v>
      </c>
      <c r="J7569" s="74">
        <v>13411</v>
      </c>
      <c r="K7569" s="73">
        <v>286</v>
      </c>
      <c r="L7569" s="75">
        <v>46.891608391608401</v>
      </c>
    </row>
    <row r="7570" spans="2:12" x14ac:dyDescent="0.2">
      <c r="B7570" s="71" t="s">
        <v>6958</v>
      </c>
      <c r="C7570" s="72" t="s">
        <v>6957</v>
      </c>
      <c r="D7570" s="72" t="s">
        <v>2776</v>
      </c>
      <c r="E7570" s="72" t="s">
        <v>10118</v>
      </c>
      <c r="F7570" s="72" t="s">
        <v>9983</v>
      </c>
      <c r="G7570" s="116">
        <v>13020</v>
      </c>
      <c r="H7570" s="73">
        <v>210.9</v>
      </c>
      <c r="I7570" s="70">
        <v>61.7354196301565</v>
      </c>
      <c r="J7570" s="74">
        <v>15624</v>
      </c>
      <c r="K7570" s="73">
        <v>219.5</v>
      </c>
      <c r="L7570" s="75">
        <v>71.179954441913395</v>
      </c>
    </row>
    <row r="7571" spans="2:12" x14ac:dyDescent="0.2">
      <c r="B7571" s="71" t="s">
        <v>6958</v>
      </c>
      <c r="C7571" s="72" t="s">
        <v>6957</v>
      </c>
      <c r="D7571" s="72" t="s">
        <v>2777</v>
      </c>
      <c r="E7571" s="72" t="s">
        <v>10118</v>
      </c>
      <c r="F7571" s="72" t="s">
        <v>9983</v>
      </c>
      <c r="G7571" s="116">
        <v>6500</v>
      </c>
      <c r="H7571" s="73">
        <v>182.1</v>
      </c>
      <c r="I7571" s="70">
        <v>35.694673256452504</v>
      </c>
      <c r="J7571" s="74">
        <v>6500</v>
      </c>
      <c r="K7571" s="73">
        <v>185.4</v>
      </c>
      <c r="L7571" s="75">
        <v>35.059331175836</v>
      </c>
    </row>
    <row r="7572" spans="2:12" x14ac:dyDescent="0.2">
      <c r="B7572" s="71" t="s">
        <v>6958</v>
      </c>
      <c r="C7572" s="72" t="s">
        <v>6957</v>
      </c>
      <c r="D7572" s="72" t="s">
        <v>2948</v>
      </c>
      <c r="E7572" s="72" t="s">
        <v>10118</v>
      </c>
      <c r="F7572" s="72" t="s">
        <v>9983</v>
      </c>
      <c r="G7572" s="116">
        <v>14600</v>
      </c>
      <c r="H7572" s="73">
        <v>216.5</v>
      </c>
      <c r="I7572" s="70">
        <v>67.4364896073903</v>
      </c>
      <c r="J7572" s="74">
        <v>13750</v>
      </c>
      <c r="K7572" s="73">
        <v>221.7</v>
      </c>
      <c r="L7572" s="75">
        <v>62.020748759584997</v>
      </c>
    </row>
    <row r="7573" spans="2:12" x14ac:dyDescent="0.2">
      <c r="B7573" s="71" t="s">
        <v>6958</v>
      </c>
      <c r="C7573" s="72" t="s">
        <v>6957</v>
      </c>
      <c r="D7573" s="72" t="s">
        <v>9395</v>
      </c>
      <c r="E7573" s="72" t="s">
        <v>10118</v>
      </c>
      <c r="F7573" s="72" t="s">
        <v>9990</v>
      </c>
      <c r="G7573" s="116">
        <v>0</v>
      </c>
      <c r="H7573" s="73">
        <v>47.3</v>
      </c>
      <c r="I7573" s="70">
        <v>0</v>
      </c>
      <c r="J7573" s="74">
        <v>0</v>
      </c>
      <c r="K7573" s="73">
        <v>48.9</v>
      </c>
      <c r="L7573" s="75">
        <v>0</v>
      </c>
    </row>
    <row r="7574" spans="2:12" x14ac:dyDescent="0.2">
      <c r="B7574" s="71" t="s">
        <v>6958</v>
      </c>
      <c r="C7574" s="72" t="s">
        <v>6957</v>
      </c>
      <c r="D7574" s="72" t="s">
        <v>1897</v>
      </c>
      <c r="E7574" s="72" t="s">
        <v>10118</v>
      </c>
      <c r="F7574" s="72" t="s">
        <v>9983</v>
      </c>
      <c r="G7574" s="116">
        <v>126519</v>
      </c>
      <c r="H7574" s="73">
        <v>1623.6</v>
      </c>
      <c r="I7574" s="70">
        <v>77.924981522542495</v>
      </c>
      <c r="J7574" s="74">
        <v>130314.5</v>
      </c>
      <c r="K7574" s="73">
        <v>1626.7</v>
      </c>
      <c r="L7574" s="75">
        <v>80.109731357963994</v>
      </c>
    </row>
    <row r="7575" spans="2:12" x14ac:dyDescent="0.2">
      <c r="B7575" s="71" t="s">
        <v>6958</v>
      </c>
      <c r="C7575" s="72" t="s">
        <v>6957</v>
      </c>
      <c r="D7575" s="72" t="s">
        <v>1898</v>
      </c>
      <c r="E7575" s="72" t="s">
        <v>10118</v>
      </c>
      <c r="F7575" s="72" t="s">
        <v>9983</v>
      </c>
      <c r="G7575" s="116">
        <v>18250</v>
      </c>
      <c r="H7575" s="73">
        <v>347.1</v>
      </c>
      <c r="I7575" s="70">
        <v>52.578507634687398</v>
      </c>
      <c r="J7575" s="74">
        <v>18500</v>
      </c>
      <c r="K7575" s="73">
        <v>346.3</v>
      </c>
      <c r="L7575" s="75">
        <v>53.421888535951503</v>
      </c>
    </row>
    <row r="7576" spans="2:12" x14ac:dyDescent="0.2">
      <c r="B7576" s="71" t="s">
        <v>6958</v>
      </c>
      <c r="C7576" s="72" t="s">
        <v>6957</v>
      </c>
      <c r="D7576" s="72" t="s">
        <v>1899</v>
      </c>
      <c r="E7576" s="72" t="s">
        <v>10118</v>
      </c>
      <c r="F7576" s="72" t="s">
        <v>9983</v>
      </c>
      <c r="G7576" s="116">
        <v>57500</v>
      </c>
      <c r="H7576" s="73">
        <v>645.20000000000005</v>
      </c>
      <c r="I7576" s="70">
        <v>89.119652820830694</v>
      </c>
      <c r="J7576" s="74">
        <v>57500</v>
      </c>
      <c r="K7576" s="73">
        <v>641.70000000000005</v>
      </c>
      <c r="L7576" s="75">
        <v>89.605734767025098</v>
      </c>
    </row>
    <row r="7577" spans="2:12" x14ac:dyDescent="0.2">
      <c r="B7577" s="71" t="s">
        <v>6958</v>
      </c>
      <c r="C7577" s="72" t="s">
        <v>6957</v>
      </c>
      <c r="D7577" s="72" t="s">
        <v>1900</v>
      </c>
      <c r="E7577" s="72" t="s">
        <v>10118</v>
      </c>
      <c r="F7577" s="72" t="s">
        <v>9983</v>
      </c>
      <c r="G7577" s="116">
        <v>38000</v>
      </c>
      <c r="H7577" s="73">
        <v>851.1</v>
      </c>
      <c r="I7577" s="70">
        <v>44.648102455645599</v>
      </c>
      <c r="J7577" s="74">
        <v>48000</v>
      </c>
      <c r="K7577" s="73">
        <v>911.2</v>
      </c>
      <c r="L7577" s="75">
        <v>52.677787532923602</v>
      </c>
    </row>
    <row r="7578" spans="2:12" x14ac:dyDescent="0.2">
      <c r="B7578" s="71" t="s">
        <v>6958</v>
      </c>
      <c r="C7578" s="72" t="s">
        <v>6957</v>
      </c>
      <c r="D7578" s="72" t="s">
        <v>1901</v>
      </c>
      <c r="E7578" s="72" t="s">
        <v>10118</v>
      </c>
      <c r="F7578" s="72" t="s">
        <v>9983</v>
      </c>
      <c r="G7578" s="116">
        <v>39000</v>
      </c>
      <c r="H7578" s="73">
        <v>574.29999999999995</v>
      </c>
      <c r="I7578" s="70">
        <v>67.908758488594799</v>
      </c>
      <c r="J7578" s="74">
        <v>39000</v>
      </c>
      <c r="K7578" s="73">
        <v>584.20000000000005</v>
      </c>
      <c r="L7578" s="75">
        <v>66.757959602875701</v>
      </c>
    </row>
    <row r="7579" spans="2:12" x14ac:dyDescent="0.2">
      <c r="B7579" s="71" t="s">
        <v>6958</v>
      </c>
      <c r="C7579" s="72" t="s">
        <v>6957</v>
      </c>
      <c r="D7579" s="72" t="s">
        <v>1902</v>
      </c>
      <c r="E7579" s="72" t="s">
        <v>10118</v>
      </c>
      <c r="F7579" s="72" t="s">
        <v>9983</v>
      </c>
      <c r="G7579" s="116">
        <v>41100</v>
      </c>
      <c r="H7579" s="73">
        <v>660.7</v>
      </c>
      <c r="I7579" s="70">
        <v>62.206750416225198</v>
      </c>
      <c r="J7579" s="74">
        <v>43120</v>
      </c>
      <c r="K7579" s="73">
        <v>678.2</v>
      </c>
      <c r="L7579" s="75">
        <v>63.580064877617197</v>
      </c>
    </row>
    <row r="7580" spans="2:12" x14ac:dyDescent="0.2">
      <c r="B7580" s="71" t="s">
        <v>6958</v>
      </c>
      <c r="C7580" s="72" t="s">
        <v>6957</v>
      </c>
      <c r="D7580" s="72" t="s">
        <v>1903</v>
      </c>
      <c r="E7580" s="72" t="s">
        <v>10118</v>
      </c>
      <c r="F7580" s="72" t="s">
        <v>9983</v>
      </c>
      <c r="G7580" s="116">
        <v>14660</v>
      </c>
      <c r="H7580" s="73">
        <v>390.3</v>
      </c>
      <c r="I7580" s="70">
        <v>37.560850627722303</v>
      </c>
      <c r="J7580" s="74">
        <v>14660</v>
      </c>
      <c r="K7580" s="73">
        <v>394.6</v>
      </c>
      <c r="L7580" s="75">
        <v>37.151545869234702</v>
      </c>
    </row>
    <row r="7581" spans="2:12" x14ac:dyDescent="0.2">
      <c r="B7581" s="71" t="s">
        <v>6958</v>
      </c>
      <c r="C7581" s="72" t="s">
        <v>6957</v>
      </c>
      <c r="D7581" s="72" t="s">
        <v>9396</v>
      </c>
      <c r="E7581" s="72" t="s">
        <v>10118</v>
      </c>
      <c r="F7581" s="72" t="s">
        <v>9990</v>
      </c>
      <c r="G7581" s="116">
        <v>0</v>
      </c>
      <c r="H7581" s="73">
        <v>102.6</v>
      </c>
      <c r="I7581" s="70">
        <v>0</v>
      </c>
      <c r="J7581" s="74">
        <v>0</v>
      </c>
      <c r="K7581" s="73">
        <v>102.2</v>
      </c>
      <c r="L7581" s="75">
        <v>0</v>
      </c>
    </row>
    <row r="7582" spans="2:12" x14ac:dyDescent="0.2">
      <c r="B7582" s="71" t="s">
        <v>6958</v>
      </c>
      <c r="C7582" s="72" t="s">
        <v>6957</v>
      </c>
      <c r="D7582" s="72" t="s">
        <v>1904</v>
      </c>
      <c r="E7582" s="72" t="s">
        <v>10118</v>
      </c>
      <c r="F7582" s="72" t="s">
        <v>9983</v>
      </c>
      <c r="G7582" s="116">
        <v>53200</v>
      </c>
      <c r="H7582" s="73">
        <v>770.8</v>
      </c>
      <c r="I7582" s="70">
        <v>69.019200830306204</v>
      </c>
      <c r="J7582" s="74">
        <v>55527</v>
      </c>
      <c r="K7582" s="73">
        <v>804.5</v>
      </c>
      <c r="L7582" s="75">
        <v>69.020509633312599</v>
      </c>
    </row>
    <row r="7583" spans="2:12" x14ac:dyDescent="0.2">
      <c r="B7583" s="71" t="s">
        <v>6958</v>
      </c>
      <c r="C7583" s="72" t="s">
        <v>6957</v>
      </c>
      <c r="D7583" s="72" t="s">
        <v>1905</v>
      </c>
      <c r="E7583" s="72" t="s">
        <v>10118</v>
      </c>
      <c r="F7583" s="72" t="s">
        <v>9983</v>
      </c>
      <c r="G7583" s="116">
        <v>21000</v>
      </c>
      <c r="H7583" s="73">
        <v>489.3</v>
      </c>
      <c r="I7583" s="70">
        <v>42.9184549356223</v>
      </c>
      <c r="J7583" s="74">
        <v>21000</v>
      </c>
      <c r="K7583" s="73">
        <v>491.6</v>
      </c>
      <c r="L7583" s="75">
        <v>42.717656631407699</v>
      </c>
    </row>
    <row r="7584" spans="2:12" x14ac:dyDescent="0.2">
      <c r="B7584" s="71" t="s">
        <v>6958</v>
      </c>
      <c r="C7584" s="72" t="s">
        <v>6957</v>
      </c>
      <c r="D7584" s="72" t="s">
        <v>1906</v>
      </c>
      <c r="E7584" s="72" t="s">
        <v>10118</v>
      </c>
      <c r="F7584" s="72" t="s">
        <v>9983</v>
      </c>
      <c r="G7584" s="116">
        <v>5100</v>
      </c>
      <c r="H7584" s="73">
        <v>160.6</v>
      </c>
      <c r="I7584" s="70">
        <v>31.7559153175592</v>
      </c>
      <c r="J7584" s="74">
        <v>5650</v>
      </c>
      <c r="K7584" s="73">
        <v>165.9</v>
      </c>
      <c r="L7584" s="75">
        <v>34.0566606389391</v>
      </c>
    </row>
    <row r="7585" spans="2:12" x14ac:dyDescent="0.2">
      <c r="B7585" s="71" t="s">
        <v>6958</v>
      </c>
      <c r="C7585" s="72" t="s">
        <v>6957</v>
      </c>
      <c r="D7585" s="72" t="s">
        <v>7081</v>
      </c>
      <c r="E7585" s="72" t="s">
        <v>10118</v>
      </c>
      <c r="F7585" s="72" t="s">
        <v>9983</v>
      </c>
      <c r="G7585" s="116">
        <v>13000</v>
      </c>
      <c r="H7585" s="73">
        <v>192</v>
      </c>
      <c r="I7585" s="70">
        <v>67.7083333333333</v>
      </c>
      <c r="J7585" s="74">
        <v>13000</v>
      </c>
      <c r="K7585" s="73">
        <v>191.3</v>
      </c>
      <c r="L7585" s="75">
        <v>67.956089911134299</v>
      </c>
    </row>
    <row r="7586" spans="2:12" x14ac:dyDescent="0.2">
      <c r="B7586" s="71" t="s">
        <v>6958</v>
      </c>
      <c r="C7586" s="72" t="s">
        <v>6957</v>
      </c>
      <c r="D7586" s="72" t="s">
        <v>1907</v>
      </c>
      <c r="E7586" s="72" t="s">
        <v>10118</v>
      </c>
      <c r="F7586" s="72" t="s">
        <v>9983</v>
      </c>
      <c r="G7586" s="116">
        <v>2800</v>
      </c>
      <c r="H7586" s="73">
        <v>78.3</v>
      </c>
      <c r="I7586" s="70">
        <v>35.759897828863302</v>
      </c>
      <c r="J7586" s="74">
        <v>2800</v>
      </c>
      <c r="K7586" s="73">
        <v>78.099999999999994</v>
      </c>
      <c r="L7586" s="75">
        <v>35.851472471190803</v>
      </c>
    </row>
    <row r="7587" spans="2:12" x14ac:dyDescent="0.2">
      <c r="B7587" s="71" t="s">
        <v>6958</v>
      </c>
      <c r="C7587" s="72" t="s">
        <v>6957</v>
      </c>
      <c r="D7587" s="72" t="s">
        <v>1908</v>
      </c>
      <c r="E7587" s="72" t="s">
        <v>10118</v>
      </c>
      <c r="F7587" s="72" t="s">
        <v>9983</v>
      </c>
      <c r="G7587" s="116">
        <v>3000</v>
      </c>
      <c r="H7587" s="73">
        <v>88.8</v>
      </c>
      <c r="I7587" s="70">
        <v>33.783783783783797</v>
      </c>
      <c r="J7587" s="74">
        <v>3000</v>
      </c>
      <c r="K7587" s="73">
        <v>89.6</v>
      </c>
      <c r="L7587" s="75">
        <v>33.482142857142897</v>
      </c>
    </row>
    <row r="7588" spans="2:12" x14ac:dyDescent="0.2">
      <c r="B7588" s="71" t="s">
        <v>6958</v>
      </c>
      <c r="C7588" s="72" t="s">
        <v>6957</v>
      </c>
      <c r="D7588" s="72" t="s">
        <v>1909</v>
      </c>
      <c r="E7588" s="72" t="s">
        <v>10118</v>
      </c>
      <c r="F7588" s="72" t="s">
        <v>9983</v>
      </c>
      <c r="G7588" s="116">
        <v>107429</v>
      </c>
      <c r="H7588" s="73">
        <v>1321.2</v>
      </c>
      <c r="I7588" s="70">
        <v>81.311686345746296</v>
      </c>
      <c r="J7588" s="74">
        <v>116491.11</v>
      </c>
      <c r="K7588" s="73">
        <v>1390.6</v>
      </c>
      <c r="L7588" s="75">
        <v>83.770394074500203</v>
      </c>
    </row>
    <row r="7589" spans="2:12" x14ac:dyDescent="0.2">
      <c r="B7589" s="71" t="s">
        <v>6958</v>
      </c>
      <c r="C7589" s="72" t="s">
        <v>6957</v>
      </c>
      <c r="D7589" s="72" t="s">
        <v>1910</v>
      </c>
      <c r="E7589" s="72" t="s">
        <v>10118</v>
      </c>
      <c r="F7589" s="72" t="s">
        <v>9983</v>
      </c>
      <c r="G7589" s="116">
        <v>20500</v>
      </c>
      <c r="H7589" s="73">
        <v>298.2</v>
      </c>
      <c r="I7589" s="70">
        <v>68.745808182427893</v>
      </c>
      <c r="J7589" s="74">
        <v>20500</v>
      </c>
      <c r="K7589" s="73">
        <v>302.10000000000002</v>
      </c>
      <c r="L7589" s="75">
        <v>67.8583250579278</v>
      </c>
    </row>
    <row r="7590" spans="2:12" x14ac:dyDescent="0.2">
      <c r="B7590" s="71" t="s">
        <v>6958</v>
      </c>
      <c r="C7590" s="72" t="s">
        <v>6957</v>
      </c>
      <c r="D7590" s="72" t="s">
        <v>1911</v>
      </c>
      <c r="E7590" s="72" t="s">
        <v>10118</v>
      </c>
      <c r="F7590" s="72" t="s">
        <v>9983</v>
      </c>
      <c r="G7590" s="116">
        <v>6000</v>
      </c>
      <c r="H7590" s="73">
        <v>184.4</v>
      </c>
      <c r="I7590" s="70">
        <v>32.537960954446902</v>
      </c>
      <c r="J7590" s="74">
        <v>6180</v>
      </c>
      <c r="K7590" s="73">
        <v>185.7</v>
      </c>
      <c r="L7590" s="75">
        <v>33.279483037156702</v>
      </c>
    </row>
    <row r="7591" spans="2:12" x14ac:dyDescent="0.2">
      <c r="B7591" s="71" t="s">
        <v>6958</v>
      </c>
      <c r="C7591" s="72" t="s">
        <v>6957</v>
      </c>
      <c r="D7591" s="72" t="s">
        <v>1912</v>
      </c>
      <c r="E7591" s="72" t="s">
        <v>10118</v>
      </c>
      <c r="F7591" s="72" t="s">
        <v>9983</v>
      </c>
      <c r="G7591" s="116">
        <v>63120</v>
      </c>
      <c r="H7591" s="73">
        <v>616.5</v>
      </c>
      <c r="I7591" s="70">
        <v>102.384428223844</v>
      </c>
      <c r="J7591" s="74">
        <v>65000</v>
      </c>
      <c r="K7591" s="73">
        <v>623</v>
      </c>
      <c r="L7591" s="75">
        <v>104.333868378812</v>
      </c>
    </row>
    <row r="7592" spans="2:12" x14ac:dyDescent="0.2">
      <c r="B7592" s="71" t="s">
        <v>6958</v>
      </c>
      <c r="C7592" s="72" t="s">
        <v>6957</v>
      </c>
      <c r="D7592" s="72" t="s">
        <v>1913</v>
      </c>
      <c r="E7592" s="72" t="s">
        <v>10118</v>
      </c>
      <c r="F7592" s="72" t="s">
        <v>9983</v>
      </c>
      <c r="G7592" s="116">
        <v>8600</v>
      </c>
      <c r="H7592" s="73">
        <v>187.7</v>
      </c>
      <c r="I7592" s="70">
        <v>45.817794352690498</v>
      </c>
      <c r="J7592" s="74">
        <v>9000</v>
      </c>
      <c r="K7592" s="73">
        <v>187.6</v>
      </c>
      <c r="L7592" s="75">
        <v>47.974413646055403</v>
      </c>
    </row>
    <row r="7593" spans="2:12" x14ac:dyDescent="0.2">
      <c r="B7593" s="71" t="s">
        <v>6958</v>
      </c>
      <c r="C7593" s="72" t="s">
        <v>6957</v>
      </c>
      <c r="D7593" s="72" t="s">
        <v>1914</v>
      </c>
      <c r="E7593" s="72" t="s">
        <v>10118</v>
      </c>
      <c r="F7593" s="72" t="s">
        <v>9983</v>
      </c>
      <c r="G7593" s="116">
        <v>39100</v>
      </c>
      <c r="H7593" s="73">
        <v>773.5</v>
      </c>
      <c r="I7593" s="70">
        <v>50.549450549450498</v>
      </c>
      <c r="J7593" s="74">
        <v>40000</v>
      </c>
      <c r="K7593" s="73">
        <v>785.9</v>
      </c>
      <c r="L7593" s="75">
        <v>50.897060694744901</v>
      </c>
    </row>
    <row r="7594" spans="2:12" x14ac:dyDescent="0.2">
      <c r="B7594" s="71" t="s">
        <v>6958</v>
      </c>
      <c r="C7594" s="72" t="s">
        <v>6957</v>
      </c>
      <c r="D7594" s="72" t="s">
        <v>1915</v>
      </c>
      <c r="E7594" s="72" t="s">
        <v>10118</v>
      </c>
      <c r="F7594" s="72" t="s">
        <v>9983</v>
      </c>
      <c r="G7594" s="116">
        <v>4700</v>
      </c>
      <c r="H7594" s="73">
        <v>78.5</v>
      </c>
      <c r="I7594" s="70">
        <v>59.872611464968202</v>
      </c>
      <c r="J7594" s="74">
        <v>7600</v>
      </c>
      <c r="K7594" s="73">
        <v>83.5</v>
      </c>
      <c r="L7594" s="75">
        <v>91.017964071856298</v>
      </c>
    </row>
    <row r="7595" spans="2:12" x14ac:dyDescent="0.2">
      <c r="B7595" s="71" t="s">
        <v>6958</v>
      </c>
      <c r="C7595" s="72" t="s">
        <v>6957</v>
      </c>
      <c r="D7595" s="72" t="s">
        <v>1916</v>
      </c>
      <c r="E7595" s="72" t="s">
        <v>10118</v>
      </c>
      <c r="F7595" s="72" t="s">
        <v>9983</v>
      </c>
      <c r="G7595" s="116">
        <v>25000</v>
      </c>
      <c r="H7595" s="73">
        <v>611</v>
      </c>
      <c r="I7595" s="70">
        <v>40.916530278232401</v>
      </c>
      <c r="J7595" s="74">
        <v>25000</v>
      </c>
      <c r="K7595" s="73">
        <v>609.6</v>
      </c>
      <c r="L7595" s="75">
        <v>41.010498687663997</v>
      </c>
    </row>
    <row r="7596" spans="2:12" x14ac:dyDescent="0.2">
      <c r="B7596" s="71" t="s">
        <v>6958</v>
      </c>
      <c r="C7596" s="72" t="s">
        <v>6957</v>
      </c>
      <c r="D7596" s="72" t="s">
        <v>1917</v>
      </c>
      <c r="E7596" s="72" t="s">
        <v>10118</v>
      </c>
      <c r="F7596" s="72" t="s">
        <v>9983</v>
      </c>
      <c r="G7596" s="116">
        <v>22000</v>
      </c>
      <c r="H7596" s="73">
        <v>439.1</v>
      </c>
      <c r="I7596" s="70">
        <v>50.102482350261901</v>
      </c>
      <c r="J7596" s="74">
        <v>22000</v>
      </c>
      <c r="K7596" s="73">
        <v>445.7</v>
      </c>
      <c r="L7596" s="75">
        <v>49.360556428090597</v>
      </c>
    </row>
    <row r="7597" spans="2:12" x14ac:dyDescent="0.2">
      <c r="B7597" s="71" t="s">
        <v>6958</v>
      </c>
      <c r="C7597" s="72" t="s">
        <v>6957</v>
      </c>
      <c r="D7597" s="72" t="s">
        <v>1918</v>
      </c>
      <c r="E7597" s="72" t="s">
        <v>10118</v>
      </c>
      <c r="F7597" s="72" t="s">
        <v>9983</v>
      </c>
      <c r="G7597" s="116">
        <v>37942</v>
      </c>
      <c r="H7597" s="73">
        <v>565.9</v>
      </c>
      <c r="I7597" s="70">
        <v>67.047181480827007</v>
      </c>
      <c r="J7597" s="74">
        <v>39270</v>
      </c>
      <c r="K7597" s="73">
        <v>572.20000000000005</v>
      </c>
      <c r="L7597" s="75">
        <v>68.629849702901097</v>
      </c>
    </row>
    <row r="7598" spans="2:12" x14ac:dyDescent="0.2">
      <c r="B7598" s="71" t="s">
        <v>6958</v>
      </c>
      <c r="C7598" s="72" t="s">
        <v>6957</v>
      </c>
      <c r="D7598" s="72" t="s">
        <v>1919</v>
      </c>
      <c r="E7598" s="72" t="s">
        <v>10118</v>
      </c>
      <c r="F7598" s="72" t="s">
        <v>9983</v>
      </c>
      <c r="G7598" s="116">
        <v>5200</v>
      </c>
      <c r="H7598" s="73">
        <v>81.599999999999994</v>
      </c>
      <c r="I7598" s="70">
        <v>63.725490196078397</v>
      </c>
      <c r="J7598" s="74">
        <v>5200</v>
      </c>
      <c r="K7598" s="73">
        <v>81.400000000000006</v>
      </c>
      <c r="L7598" s="75">
        <v>63.882063882063903</v>
      </c>
    </row>
    <row r="7599" spans="2:12" x14ac:dyDescent="0.2">
      <c r="B7599" s="71" t="s">
        <v>6958</v>
      </c>
      <c r="C7599" s="72" t="s">
        <v>6957</v>
      </c>
      <c r="D7599" s="72" t="s">
        <v>9397</v>
      </c>
      <c r="E7599" s="72" t="s">
        <v>10118</v>
      </c>
      <c r="F7599" s="72" t="s">
        <v>9990</v>
      </c>
      <c r="G7599" s="116">
        <v>0</v>
      </c>
      <c r="H7599" s="73">
        <v>21.8</v>
      </c>
      <c r="I7599" s="70">
        <v>0</v>
      </c>
      <c r="J7599" s="74">
        <v>0</v>
      </c>
      <c r="K7599" s="73">
        <v>22.2</v>
      </c>
      <c r="L7599" s="75">
        <v>0</v>
      </c>
    </row>
    <row r="7600" spans="2:12" x14ac:dyDescent="0.2">
      <c r="B7600" s="71" t="s">
        <v>6958</v>
      </c>
      <c r="C7600" s="72" t="s">
        <v>6957</v>
      </c>
      <c r="D7600" s="72" t="s">
        <v>1920</v>
      </c>
      <c r="E7600" s="72" t="s">
        <v>10118</v>
      </c>
      <c r="F7600" s="72" t="s">
        <v>9983</v>
      </c>
      <c r="G7600" s="116">
        <v>62170</v>
      </c>
      <c r="H7600" s="73">
        <v>830.4</v>
      </c>
      <c r="I7600" s="70">
        <v>74.867533718689799</v>
      </c>
      <c r="J7600" s="74">
        <v>62170</v>
      </c>
      <c r="K7600" s="73">
        <v>871.6</v>
      </c>
      <c r="L7600" s="75">
        <v>71.328591096833406</v>
      </c>
    </row>
    <row r="7601" spans="2:12" x14ac:dyDescent="0.2">
      <c r="B7601" s="71" t="s">
        <v>6958</v>
      </c>
      <c r="C7601" s="72" t="s">
        <v>6957</v>
      </c>
      <c r="D7601" s="72" t="s">
        <v>1921</v>
      </c>
      <c r="E7601" s="72" t="s">
        <v>10118</v>
      </c>
      <c r="F7601" s="72" t="s">
        <v>9983</v>
      </c>
      <c r="G7601" s="116">
        <v>11028</v>
      </c>
      <c r="H7601" s="73">
        <v>181.8</v>
      </c>
      <c r="I7601" s="70">
        <v>60.660066006600701</v>
      </c>
      <c r="J7601" s="74">
        <v>11028</v>
      </c>
      <c r="K7601" s="73">
        <v>182.8</v>
      </c>
      <c r="L7601" s="75">
        <v>60.328227571116003</v>
      </c>
    </row>
    <row r="7602" spans="2:12" x14ac:dyDescent="0.2">
      <c r="B7602" s="71" t="s">
        <v>6958</v>
      </c>
      <c r="C7602" s="72" t="s">
        <v>6957</v>
      </c>
      <c r="D7602" s="72" t="s">
        <v>1922</v>
      </c>
      <c r="E7602" s="72" t="s">
        <v>10118</v>
      </c>
      <c r="F7602" s="72" t="s">
        <v>9983</v>
      </c>
      <c r="G7602" s="116">
        <v>7500</v>
      </c>
      <c r="H7602" s="73">
        <v>127.4</v>
      </c>
      <c r="I7602" s="70">
        <v>58.869701726844603</v>
      </c>
      <c r="J7602" s="74">
        <v>16000</v>
      </c>
      <c r="K7602" s="73">
        <v>132.19999999999999</v>
      </c>
      <c r="L7602" s="75">
        <v>121.028744326778</v>
      </c>
    </row>
    <row r="7603" spans="2:12" x14ac:dyDescent="0.2">
      <c r="B7603" s="71" t="s">
        <v>6958</v>
      </c>
      <c r="C7603" s="72" t="s">
        <v>6957</v>
      </c>
      <c r="D7603" s="72" t="s">
        <v>1923</v>
      </c>
      <c r="E7603" s="72" t="s">
        <v>10118</v>
      </c>
      <c r="F7603" s="72" t="s">
        <v>9983</v>
      </c>
      <c r="G7603" s="116">
        <v>46460</v>
      </c>
      <c r="H7603" s="73">
        <v>913.8</v>
      </c>
      <c r="I7603" s="70">
        <v>50.842635149923403</v>
      </c>
      <c r="J7603" s="74">
        <v>45000</v>
      </c>
      <c r="K7603" s="73">
        <v>913.9</v>
      </c>
      <c r="L7603" s="75">
        <v>49.239522923733503</v>
      </c>
    </row>
    <row r="7604" spans="2:12" x14ac:dyDescent="0.2">
      <c r="B7604" s="71" t="s">
        <v>6958</v>
      </c>
      <c r="C7604" s="72" t="s">
        <v>6957</v>
      </c>
      <c r="D7604" s="72" t="s">
        <v>6747</v>
      </c>
      <c r="E7604" s="72" t="s">
        <v>10118</v>
      </c>
      <c r="F7604" s="72" t="s">
        <v>9990</v>
      </c>
      <c r="G7604" s="116">
        <v>0</v>
      </c>
      <c r="H7604" s="73">
        <v>41.3</v>
      </c>
      <c r="I7604" s="70">
        <v>0</v>
      </c>
      <c r="J7604" s="74">
        <v>0</v>
      </c>
      <c r="K7604" s="73">
        <v>41</v>
      </c>
      <c r="L7604" s="75">
        <v>0</v>
      </c>
    </row>
    <row r="7605" spans="2:12" x14ac:dyDescent="0.2">
      <c r="B7605" s="71" t="s">
        <v>6958</v>
      </c>
      <c r="C7605" s="72" t="s">
        <v>6957</v>
      </c>
      <c r="D7605" s="72" t="s">
        <v>1924</v>
      </c>
      <c r="E7605" s="72" t="s">
        <v>10118</v>
      </c>
      <c r="F7605" s="72" t="s">
        <v>9983</v>
      </c>
      <c r="G7605" s="116">
        <v>14000</v>
      </c>
      <c r="H7605" s="73">
        <v>177.9</v>
      </c>
      <c r="I7605" s="70">
        <v>78.695896571107397</v>
      </c>
      <c r="J7605" s="74">
        <v>14000</v>
      </c>
      <c r="K7605" s="73">
        <v>185.3</v>
      </c>
      <c r="L7605" s="75">
        <v>75.5531570426336</v>
      </c>
    </row>
    <row r="7606" spans="2:12" x14ac:dyDescent="0.2">
      <c r="B7606" s="71" t="s">
        <v>6958</v>
      </c>
      <c r="C7606" s="72" t="s">
        <v>6957</v>
      </c>
      <c r="D7606" s="72" t="s">
        <v>1925</v>
      </c>
      <c r="E7606" s="72" t="s">
        <v>10118</v>
      </c>
      <c r="F7606" s="72" t="s">
        <v>9983</v>
      </c>
      <c r="G7606" s="116">
        <v>11807</v>
      </c>
      <c r="H7606" s="73">
        <v>188.7</v>
      </c>
      <c r="I7606" s="70">
        <v>62.570217276099598</v>
      </c>
      <c r="J7606" s="74">
        <v>11325</v>
      </c>
      <c r="K7606" s="73">
        <v>189.7</v>
      </c>
      <c r="L7606" s="75">
        <v>59.699525566684201</v>
      </c>
    </row>
    <row r="7607" spans="2:12" x14ac:dyDescent="0.2">
      <c r="B7607" s="71" t="s">
        <v>6958</v>
      </c>
      <c r="C7607" s="72" t="s">
        <v>6957</v>
      </c>
      <c r="D7607" s="72" t="s">
        <v>1926</v>
      </c>
      <c r="E7607" s="72" t="s">
        <v>10118</v>
      </c>
      <c r="F7607" s="72" t="s">
        <v>9983</v>
      </c>
      <c r="G7607" s="116">
        <v>21012</v>
      </c>
      <c r="H7607" s="73">
        <v>340.7</v>
      </c>
      <c r="I7607" s="70">
        <v>61.673026122688597</v>
      </c>
      <c r="J7607" s="74">
        <v>21222</v>
      </c>
      <c r="K7607" s="73">
        <v>343.8</v>
      </c>
      <c r="L7607" s="75">
        <v>61.727748691099499</v>
      </c>
    </row>
    <row r="7608" spans="2:12" x14ac:dyDescent="0.2">
      <c r="B7608" s="71" t="s">
        <v>6958</v>
      </c>
      <c r="C7608" s="72" t="s">
        <v>6957</v>
      </c>
      <c r="D7608" s="72" t="s">
        <v>9398</v>
      </c>
      <c r="E7608" s="72" t="s">
        <v>10118</v>
      </c>
      <c r="F7608" s="72" t="s">
        <v>9990</v>
      </c>
      <c r="G7608" s="116">
        <v>0</v>
      </c>
      <c r="H7608" s="73">
        <v>46</v>
      </c>
      <c r="I7608" s="70">
        <v>0</v>
      </c>
      <c r="J7608" s="74">
        <v>0</v>
      </c>
      <c r="K7608" s="73">
        <v>46.8</v>
      </c>
      <c r="L7608" s="75">
        <v>0</v>
      </c>
    </row>
    <row r="7609" spans="2:12" x14ac:dyDescent="0.2">
      <c r="B7609" s="71" t="s">
        <v>6958</v>
      </c>
      <c r="C7609" s="72" t="s">
        <v>6957</v>
      </c>
      <c r="D7609" s="72" t="s">
        <v>1927</v>
      </c>
      <c r="E7609" s="72" t="s">
        <v>10118</v>
      </c>
      <c r="F7609" s="72" t="s">
        <v>9983</v>
      </c>
      <c r="G7609" s="116">
        <v>3000</v>
      </c>
      <c r="H7609" s="73">
        <v>80.400000000000006</v>
      </c>
      <c r="I7609" s="70">
        <v>37.313432835820898</v>
      </c>
      <c r="J7609" s="74">
        <v>2000</v>
      </c>
      <c r="K7609" s="73">
        <v>80.8</v>
      </c>
      <c r="L7609" s="75">
        <v>24.752475247524799</v>
      </c>
    </row>
    <row r="7610" spans="2:12" x14ac:dyDescent="0.2">
      <c r="B7610" s="71" t="s">
        <v>6958</v>
      </c>
      <c r="C7610" s="72" t="s">
        <v>6957</v>
      </c>
      <c r="D7610" s="72" t="s">
        <v>1928</v>
      </c>
      <c r="E7610" s="72" t="s">
        <v>10118</v>
      </c>
      <c r="F7610" s="72" t="s">
        <v>9983</v>
      </c>
      <c r="G7610" s="116">
        <v>12500</v>
      </c>
      <c r="H7610" s="73">
        <v>149.80000000000001</v>
      </c>
      <c r="I7610" s="70">
        <v>83.444592790387205</v>
      </c>
      <c r="J7610" s="74">
        <v>12500</v>
      </c>
      <c r="K7610" s="73">
        <v>153.1</v>
      </c>
      <c r="L7610" s="75">
        <v>81.645983017635501</v>
      </c>
    </row>
    <row r="7611" spans="2:12" x14ac:dyDescent="0.2">
      <c r="B7611" s="71" t="s">
        <v>6958</v>
      </c>
      <c r="C7611" s="72" t="s">
        <v>6957</v>
      </c>
      <c r="D7611" s="72" t="s">
        <v>2802</v>
      </c>
      <c r="E7611" s="72" t="s">
        <v>10118</v>
      </c>
      <c r="F7611" s="72" t="s">
        <v>9983</v>
      </c>
      <c r="G7611" s="116">
        <v>318324</v>
      </c>
      <c r="H7611" s="73">
        <v>3180.7</v>
      </c>
      <c r="I7611" s="70">
        <v>100.07985663533201</v>
      </c>
      <c r="J7611" s="74">
        <v>318105</v>
      </c>
      <c r="K7611" s="73">
        <v>3204.7</v>
      </c>
      <c r="L7611" s="75">
        <v>99.262021406059901</v>
      </c>
    </row>
    <row r="7612" spans="2:12" x14ac:dyDescent="0.2">
      <c r="B7612" s="71" t="s">
        <v>6958</v>
      </c>
      <c r="C7612" s="72" t="s">
        <v>6957</v>
      </c>
      <c r="D7612" s="72" t="s">
        <v>8185</v>
      </c>
      <c r="E7612" s="72" t="s">
        <v>10118</v>
      </c>
      <c r="F7612" s="72" t="s">
        <v>9983</v>
      </c>
      <c r="G7612" s="116">
        <v>520</v>
      </c>
      <c r="H7612" s="73">
        <v>33.1</v>
      </c>
      <c r="I7612" s="70">
        <v>15.709969788519601</v>
      </c>
      <c r="J7612" s="74">
        <v>545</v>
      </c>
      <c r="K7612" s="73">
        <v>31.9</v>
      </c>
      <c r="L7612" s="75">
        <v>17.084639498432601</v>
      </c>
    </row>
    <row r="7613" spans="2:12" x14ac:dyDescent="0.2">
      <c r="B7613" s="71" t="s">
        <v>6958</v>
      </c>
      <c r="C7613" s="72" t="s">
        <v>6957</v>
      </c>
      <c r="D7613" s="72" t="s">
        <v>2803</v>
      </c>
      <c r="E7613" s="72" t="s">
        <v>10118</v>
      </c>
      <c r="F7613" s="72" t="s">
        <v>9983</v>
      </c>
      <c r="G7613" s="116">
        <v>2602</v>
      </c>
      <c r="H7613" s="73">
        <v>136.19999999999999</v>
      </c>
      <c r="I7613" s="70">
        <v>19.104258443465501</v>
      </c>
      <c r="J7613" s="74">
        <v>2605</v>
      </c>
      <c r="K7613" s="73">
        <v>139.1</v>
      </c>
      <c r="L7613" s="75">
        <v>18.7275341480949</v>
      </c>
    </row>
    <row r="7614" spans="2:12" x14ac:dyDescent="0.2">
      <c r="B7614" s="71" t="s">
        <v>6958</v>
      </c>
      <c r="C7614" s="72" t="s">
        <v>6957</v>
      </c>
      <c r="D7614" s="72" t="s">
        <v>2339</v>
      </c>
      <c r="E7614" s="72" t="s">
        <v>10118</v>
      </c>
      <c r="F7614" s="72" t="s">
        <v>9990</v>
      </c>
      <c r="G7614" s="116">
        <v>0</v>
      </c>
      <c r="H7614" s="73">
        <v>23</v>
      </c>
      <c r="I7614" s="70">
        <v>0</v>
      </c>
      <c r="J7614" s="74">
        <v>0</v>
      </c>
      <c r="K7614" s="73">
        <v>22.9</v>
      </c>
      <c r="L7614" s="75">
        <v>0</v>
      </c>
    </row>
    <row r="7615" spans="2:12" x14ac:dyDescent="0.2">
      <c r="B7615" s="71" t="s">
        <v>6958</v>
      </c>
      <c r="C7615" s="72" t="s">
        <v>6957</v>
      </c>
      <c r="D7615" s="72" t="s">
        <v>1931</v>
      </c>
      <c r="E7615" s="72" t="s">
        <v>10118</v>
      </c>
      <c r="F7615" s="72" t="s">
        <v>9983</v>
      </c>
      <c r="G7615" s="116">
        <v>3250</v>
      </c>
      <c r="H7615" s="73">
        <v>176.8</v>
      </c>
      <c r="I7615" s="70">
        <v>18.382352941176499</v>
      </c>
      <c r="J7615" s="74">
        <v>3750</v>
      </c>
      <c r="K7615" s="73">
        <v>175.9</v>
      </c>
      <c r="L7615" s="75">
        <v>21.318931210915299</v>
      </c>
    </row>
    <row r="7616" spans="2:12" x14ac:dyDescent="0.2">
      <c r="B7616" s="71" t="s">
        <v>6958</v>
      </c>
      <c r="C7616" s="72" t="s">
        <v>6957</v>
      </c>
      <c r="D7616" s="72" t="s">
        <v>4233</v>
      </c>
      <c r="E7616" s="72" t="s">
        <v>10118</v>
      </c>
      <c r="F7616" s="72" t="s">
        <v>9990</v>
      </c>
      <c r="G7616" s="116">
        <v>0</v>
      </c>
      <c r="H7616" s="73">
        <v>97.7</v>
      </c>
      <c r="I7616" s="70">
        <v>0</v>
      </c>
      <c r="J7616" s="74">
        <v>0</v>
      </c>
      <c r="K7616" s="73">
        <v>99.4</v>
      </c>
      <c r="L7616" s="75">
        <v>0</v>
      </c>
    </row>
    <row r="7617" spans="2:12" x14ac:dyDescent="0.2">
      <c r="B7617" s="71" t="s">
        <v>6958</v>
      </c>
      <c r="C7617" s="72" t="s">
        <v>6957</v>
      </c>
      <c r="D7617" s="72" t="s">
        <v>1932</v>
      </c>
      <c r="E7617" s="72" t="s">
        <v>10118</v>
      </c>
      <c r="F7617" s="72" t="s">
        <v>9983</v>
      </c>
      <c r="G7617" s="116">
        <v>13000</v>
      </c>
      <c r="H7617" s="73">
        <v>262.10000000000002</v>
      </c>
      <c r="I7617" s="70">
        <v>49.599389545974802</v>
      </c>
      <c r="J7617" s="74">
        <v>13250</v>
      </c>
      <c r="K7617" s="73">
        <v>263.7</v>
      </c>
      <c r="L7617" s="75">
        <v>50.246492226014396</v>
      </c>
    </row>
    <row r="7618" spans="2:12" x14ac:dyDescent="0.2">
      <c r="B7618" s="71" t="s">
        <v>6958</v>
      </c>
      <c r="C7618" s="72" t="s">
        <v>6957</v>
      </c>
      <c r="D7618" s="72" t="s">
        <v>3427</v>
      </c>
      <c r="E7618" s="72" t="s">
        <v>10118</v>
      </c>
      <c r="F7618" s="72" t="s">
        <v>9983</v>
      </c>
      <c r="G7618" s="116">
        <v>4410</v>
      </c>
      <c r="H7618" s="73">
        <v>154.80000000000001</v>
      </c>
      <c r="I7618" s="70">
        <v>28.488372093023301</v>
      </c>
      <c r="J7618" s="74">
        <v>7260</v>
      </c>
      <c r="K7618" s="73">
        <v>152.5</v>
      </c>
      <c r="L7618" s="75">
        <v>47.606557377049199</v>
      </c>
    </row>
    <row r="7619" spans="2:12" x14ac:dyDescent="0.2">
      <c r="B7619" s="71" t="s">
        <v>6958</v>
      </c>
      <c r="C7619" s="72" t="s">
        <v>6957</v>
      </c>
      <c r="D7619" s="72" t="s">
        <v>9399</v>
      </c>
      <c r="E7619" s="72" t="s">
        <v>10118</v>
      </c>
      <c r="F7619" s="72" t="s">
        <v>9990</v>
      </c>
      <c r="G7619" s="116">
        <v>0</v>
      </c>
      <c r="H7619" s="73">
        <v>79.7</v>
      </c>
      <c r="I7619" s="70">
        <v>0</v>
      </c>
      <c r="J7619" s="74">
        <v>0</v>
      </c>
      <c r="K7619" s="73">
        <v>80.2</v>
      </c>
      <c r="L7619" s="75">
        <v>0</v>
      </c>
    </row>
    <row r="7620" spans="2:12" x14ac:dyDescent="0.2">
      <c r="B7620" s="71" t="s">
        <v>6958</v>
      </c>
      <c r="C7620" s="72" t="s">
        <v>6957</v>
      </c>
      <c r="D7620" s="72" t="s">
        <v>1933</v>
      </c>
      <c r="E7620" s="72" t="s">
        <v>10118</v>
      </c>
      <c r="F7620" s="72" t="s">
        <v>9983</v>
      </c>
      <c r="G7620" s="116">
        <v>25500</v>
      </c>
      <c r="H7620" s="73">
        <v>475.2</v>
      </c>
      <c r="I7620" s="70">
        <v>53.661616161616202</v>
      </c>
      <c r="J7620" s="74">
        <v>26149</v>
      </c>
      <c r="K7620" s="73">
        <v>487.3</v>
      </c>
      <c r="L7620" s="75">
        <v>53.6609891237431</v>
      </c>
    </row>
    <row r="7621" spans="2:12" x14ac:dyDescent="0.2">
      <c r="B7621" s="71" t="s">
        <v>6958</v>
      </c>
      <c r="C7621" s="72" t="s">
        <v>6957</v>
      </c>
      <c r="D7621" s="72" t="s">
        <v>1934</v>
      </c>
      <c r="E7621" s="72" t="s">
        <v>10118</v>
      </c>
      <c r="F7621" s="72" t="s">
        <v>9983</v>
      </c>
      <c r="G7621" s="116">
        <v>11856</v>
      </c>
      <c r="H7621" s="73">
        <v>298.60000000000002</v>
      </c>
      <c r="I7621" s="70">
        <v>39.705291359678498</v>
      </c>
      <c r="J7621" s="74">
        <v>12118</v>
      </c>
      <c r="K7621" s="73">
        <v>305.2</v>
      </c>
      <c r="L7621" s="75">
        <v>39.705111402359101</v>
      </c>
    </row>
    <row r="7622" spans="2:12" x14ac:dyDescent="0.2">
      <c r="B7622" s="71" t="s">
        <v>6960</v>
      </c>
      <c r="C7622" s="72" t="s">
        <v>6959</v>
      </c>
      <c r="D7622" s="72" t="s">
        <v>9400</v>
      </c>
      <c r="E7622" s="72" t="s">
        <v>10118</v>
      </c>
      <c r="F7622" s="72" t="s">
        <v>9990</v>
      </c>
      <c r="G7622" s="116">
        <v>0</v>
      </c>
      <c r="H7622" s="73">
        <v>12.8</v>
      </c>
      <c r="I7622" s="70">
        <v>0</v>
      </c>
      <c r="J7622" s="74">
        <v>0</v>
      </c>
      <c r="K7622" s="73">
        <v>12.7</v>
      </c>
      <c r="L7622" s="75">
        <v>0</v>
      </c>
    </row>
    <row r="7623" spans="2:12" x14ac:dyDescent="0.2">
      <c r="B7623" s="71" t="s">
        <v>6960</v>
      </c>
      <c r="C7623" s="72" t="s">
        <v>6959</v>
      </c>
      <c r="D7623" s="72" t="s">
        <v>1935</v>
      </c>
      <c r="E7623" s="72" t="s">
        <v>10118</v>
      </c>
      <c r="F7623" s="72" t="s">
        <v>9983</v>
      </c>
      <c r="G7623" s="116">
        <v>18100</v>
      </c>
      <c r="H7623" s="73">
        <v>421.6</v>
      </c>
      <c r="I7623" s="70">
        <v>42.931688804554099</v>
      </c>
      <c r="J7623" s="74">
        <v>19200</v>
      </c>
      <c r="K7623" s="73">
        <v>420.7</v>
      </c>
      <c r="L7623" s="75">
        <v>45.6382220109342</v>
      </c>
    </row>
    <row r="7624" spans="2:12" x14ac:dyDescent="0.2">
      <c r="B7624" s="71" t="s">
        <v>6960</v>
      </c>
      <c r="C7624" s="72" t="s">
        <v>6959</v>
      </c>
      <c r="D7624" s="72" t="s">
        <v>1936</v>
      </c>
      <c r="E7624" s="72" t="s">
        <v>10118</v>
      </c>
      <c r="F7624" s="72" t="s">
        <v>9983</v>
      </c>
      <c r="G7624" s="116">
        <v>9530</v>
      </c>
      <c r="H7624" s="73">
        <v>170.3</v>
      </c>
      <c r="I7624" s="70">
        <v>55.960070463887298</v>
      </c>
      <c r="J7624" s="74">
        <v>9622</v>
      </c>
      <c r="K7624" s="73">
        <v>172.8</v>
      </c>
      <c r="L7624" s="75">
        <v>55.682870370370402</v>
      </c>
    </row>
    <row r="7625" spans="2:12" x14ac:dyDescent="0.2">
      <c r="B7625" s="71" t="s">
        <v>6960</v>
      </c>
      <c r="C7625" s="72" t="s">
        <v>6959</v>
      </c>
      <c r="D7625" s="72" t="s">
        <v>1937</v>
      </c>
      <c r="E7625" s="72" t="s">
        <v>10118</v>
      </c>
      <c r="F7625" s="72" t="s">
        <v>9983</v>
      </c>
      <c r="G7625" s="116">
        <v>4910</v>
      </c>
      <c r="H7625" s="73">
        <v>82.2</v>
      </c>
      <c r="I7625" s="70">
        <v>59.7323600973236</v>
      </c>
      <c r="J7625" s="74">
        <v>5258</v>
      </c>
      <c r="K7625" s="73">
        <v>84.2</v>
      </c>
      <c r="L7625" s="75">
        <v>62.446555819477403</v>
      </c>
    </row>
    <row r="7626" spans="2:12" x14ac:dyDescent="0.2">
      <c r="B7626" s="71" t="s">
        <v>6960</v>
      </c>
      <c r="C7626" s="72" t="s">
        <v>6959</v>
      </c>
      <c r="D7626" s="72" t="s">
        <v>1938</v>
      </c>
      <c r="E7626" s="72" t="s">
        <v>10118</v>
      </c>
      <c r="F7626" s="72" t="s">
        <v>9983</v>
      </c>
      <c r="G7626" s="116">
        <v>34270</v>
      </c>
      <c r="H7626" s="73">
        <v>272.3</v>
      </c>
      <c r="I7626" s="70">
        <v>125.85383767902999</v>
      </c>
      <c r="J7626" s="74">
        <v>35970</v>
      </c>
      <c r="K7626" s="73">
        <v>273.5</v>
      </c>
      <c r="L7626" s="75">
        <v>131.517367458867</v>
      </c>
    </row>
    <row r="7627" spans="2:12" x14ac:dyDescent="0.2">
      <c r="B7627" s="71" t="s">
        <v>6960</v>
      </c>
      <c r="C7627" s="72" t="s">
        <v>6959</v>
      </c>
      <c r="D7627" s="72" t="s">
        <v>1939</v>
      </c>
      <c r="E7627" s="72" t="s">
        <v>10118</v>
      </c>
      <c r="F7627" s="72" t="s">
        <v>9983</v>
      </c>
      <c r="G7627" s="116">
        <v>115972</v>
      </c>
      <c r="H7627" s="73">
        <v>1691.3</v>
      </c>
      <c r="I7627" s="70">
        <v>68.569739253828402</v>
      </c>
      <c r="J7627" s="74">
        <v>120776</v>
      </c>
      <c r="K7627" s="73">
        <v>1692.5</v>
      </c>
      <c r="L7627" s="75">
        <v>71.359527326440201</v>
      </c>
    </row>
    <row r="7628" spans="2:12" x14ac:dyDescent="0.2">
      <c r="B7628" s="71" t="s">
        <v>6960</v>
      </c>
      <c r="C7628" s="72" t="s">
        <v>6959</v>
      </c>
      <c r="D7628" s="72" t="s">
        <v>1940</v>
      </c>
      <c r="E7628" s="72" t="s">
        <v>10118</v>
      </c>
      <c r="F7628" s="72" t="s">
        <v>9983</v>
      </c>
      <c r="G7628" s="116">
        <v>96410</v>
      </c>
      <c r="H7628" s="73">
        <v>626.6</v>
      </c>
      <c r="I7628" s="70">
        <v>153.86211299074401</v>
      </c>
      <c r="J7628" s="74">
        <v>98981</v>
      </c>
      <c r="K7628" s="73">
        <v>633.9</v>
      </c>
      <c r="L7628" s="75">
        <v>156.146079823316</v>
      </c>
    </row>
    <row r="7629" spans="2:12" x14ac:dyDescent="0.2">
      <c r="B7629" s="71" t="s">
        <v>6960</v>
      </c>
      <c r="C7629" s="72" t="s">
        <v>6959</v>
      </c>
      <c r="D7629" s="72" t="s">
        <v>1941</v>
      </c>
      <c r="E7629" s="72" t="s">
        <v>10118</v>
      </c>
      <c r="F7629" s="72" t="s">
        <v>9983</v>
      </c>
      <c r="G7629" s="116">
        <v>6000</v>
      </c>
      <c r="H7629" s="73">
        <v>158.30000000000001</v>
      </c>
      <c r="I7629" s="70">
        <v>37.902716361339202</v>
      </c>
      <c r="J7629" s="74">
        <v>6240</v>
      </c>
      <c r="K7629" s="73">
        <v>161.4</v>
      </c>
      <c r="L7629" s="75">
        <v>38.6617100371747</v>
      </c>
    </row>
    <row r="7630" spans="2:12" x14ac:dyDescent="0.2">
      <c r="B7630" s="71" t="s">
        <v>6960</v>
      </c>
      <c r="C7630" s="72" t="s">
        <v>6959</v>
      </c>
      <c r="D7630" s="72" t="s">
        <v>1942</v>
      </c>
      <c r="E7630" s="72" t="s">
        <v>10118</v>
      </c>
      <c r="F7630" s="72" t="s">
        <v>9983</v>
      </c>
      <c r="G7630" s="116">
        <v>10600</v>
      </c>
      <c r="H7630" s="73">
        <v>309.60000000000002</v>
      </c>
      <c r="I7630" s="70">
        <v>34.237726098191203</v>
      </c>
      <c r="J7630" s="74">
        <v>12000</v>
      </c>
      <c r="K7630" s="73">
        <v>310.7</v>
      </c>
      <c r="L7630" s="75">
        <v>38.622465400708101</v>
      </c>
    </row>
    <row r="7631" spans="2:12" x14ac:dyDescent="0.2">
      <c r="B7631" s="71" t="s">
        <v>6960</v>
      </c>
      <c r="C7631" s="72" t="s">
        <v>6959</v>
      </c>
      <c r="D7631" s="72" t="s">
        <v>1943</v>
      </c>
      <c r="E7631" s="72" t="s">
        <v>10118</v>
      </c>
      <c r="F7631" s="72" t="s">
        <v>9983</v>
      </c>
      <c r="G7631" s="116">
        <v>7000</v>
      </c>
      <c r="H7631" s="73">
        <v>323.2</v>
      </c>
      <c r="I7631" s="70">
        <v>21.658415841584201</v>
      </c>
      <c r="J7631" s="74">
        <v>7000</v>
      </c>
      <c r="K7631" s="73">
        <v>319.2</v>
      </c>
      <c r="L7631" s="75">
        <v>21.9298245614035</v>
      </c>
    </row>
    <row r="7632" spans="2:12" x14ac:dyDescent="0.2">
      <c r="B7632" s="71" t="s">
        <v>6960</v>
      </c>
      <c r="C7632" s="72" t="s">
        <v>6959</v>
      </c>
      <c r="D7632" s="72" t="s">
        <v>1944</v>
      </c>
      <c r="E7632" s="72" t="s">
        <v>10118</v>
      </c>
      <c r="F7632" s="72" t="s">
        <v>9983</v>
      </c>
      <c r="G7632" s="116">
        <v>1000</v>
      </c>
      <c r="H7632" s="73">
        <v>99</v>
      </c>
      <c r="I7632" s="70">
        <v>10.1010101010101</v>
      </c>
      <c r="J7632" s="74">
        <v>1000</v>
      </c>
      <c r="K7632" s="73">
        <v>101.6</v>
      </c>
      <c r="L7632" s="75">
        <v>9.8425196850393704</v>
      </c>
    </row>
    <row r="7633" spans="2:12" x14ac:dyDescent="0.2">
      <c r="B7633" s="71" t="s">
        <v>6960</v>
      </c>
      <c r="C7633" s="72" t="s">
        <v>6959</v>
      </c>
      <c r="D7633" s="72" t="s">
        <v>1945</v>
      </c>
      <c r="E7633" s="72" t="s">
        <v>10118</v>
      </c>
      <c r="F7633" s="72" t="s">
        <v>9983</v>
      </c>
      <c r="G7633" s="116">
        <v>28582</v>
      </c>
      <c r="H7633" s="73">
        <v>639.6</v>
      </c>
      <c r="I7633" s="70">
        <v>44.687304565353301</v>
      </c>
      <c r="J7633" s="74">
        <v>29597</v>
      </c>
      <c r="K7633" s="73">
        <v>644.9</v>
      </c>
      <c r="L7633" s="75">
        <v>45.893937044502998</v>
      </c>
    </row>
    <row r="7634" spans="2:12" x14ac:dyDescent="0.2">
      <c r="B7634" s="71" t="s">
        <v>6960</v>
      </c>
      <c r="C7634" s="72" t="s">
        <v>6959</v>
      </c>
      <c r="D7634" s="72" t="s">
        <v>1946</v>
      </c>
      <c r="E7634" s="72" t="s">
        <v>10118</v>
      </c>
      <c r="F7634" s="72" t="s">
        <v>9983</v>
      </c>
      <c r="G7634" s="116">
        <v>1000</v>
      </c>
      <c r="H7634" s="73">
        <v>99</v>
      </c>
      <c r="I7634" s="70">
        <v>10.1010101010101</v>
      </c>
      <c r="J7634" s="74">
        <v>1000</v>
      </c>
      <c r="K7634" s="73">
        <v>103.8</v>
      </c>
      <c r="L7634" s="75">
        <v>9.6339113680154096</v>
      </c>
    </row>
    <row r="7635" spans="2:12" x14ac:dyDescent="0.2">
      <c r="B7635" s="71" t="s">
        <v>6960</v>
      </c>
      <c r="C7635" s="72" t="s">
        <v>6959</v>
      </c>
      <c r="D7635" s="72" t="s">
        <v>1947</v>
      </c>
      <c r="E7635" s="72" t="s">
        <v>10118</v>
      </c>
      <c r="F7635" s="72" t="s">
        <v>9983</v>
      </c>
      <c r="G7635" s="116">
        <v>97000</v>
      </c>
      <c r="H7635" s="73">
        <v>1028.0999999999999</v>
      </c>
      <c r="I7635" s="70">
        <v>94.348798754984898</v>
      </c>
      <c r="J7635" s="74">
        <v>99000</v>
      </c>
      <c r="K7635" s="73">
        <v>1034.8</v>
      </c>
      <c r="L7635" s="75">
        <v>95.670660997294206</v>
      </c>
    </row>
    <row r="7636" spans="2:12" x14ac:dyDescent="0.2">
      <c r="B7636" s="71" t="s">
        <v>6960</v>
      </c>
      <c r="C7636" s="72" t="s">
        <v>6959</v>
      </c>
      <c r="D7636" s="72" t="s">
        <v>1948</v>
      </c>
      <c r="E7636" s="72" t="s">
        <v>10118</v>
      </c>
      <c r="F7636" s="72" t="s">
        <v>9983</v>
      </c>
      <c r="G7636" s="116">
        <v>10500</v>
      </c>
      <c r="H7636" s="73">
        <v>229.3</v>
      </c>
      <c r="I7636" s="70">
        <v>45.791539467945903</v>
      </c>
      <c r="J7636" s="74">
        <v>11000</v>
      </c>
      <c r="K7636" s="73">
        <v>230.6</v>
      </c>
      <c r="L7636" s="75">
        <v>47.701647875108399</v>
      </c>
    </row>
    <row r="7637" spans="2:12" x14ac:dyDescent="0.2">
      <c r="B7637" s="71" t="s">
        <v>6960</v>
      </c>
      <c r="C7637" s="72" t="s">
        <v>6959</v>
      </c>
      <c r="D7637" s="72" t="s">
        <v>1949</v>
      </c>
      <c r="E7637" s="72" t="s">
        <v>10118</v>
      </c>
      <c r="F7637" s="72" t="s">
        <v>9983</v>
      </c>
      <c r="G7637" s="116">
        <v>263321</v>
      </c>
      <c r="H7637" s="73">
        <v>2314.6</v>
      </c>
      <c r="I7637" s="70">
        <v>113.76522941329</v>
      </c>
      <c r="J7637" s="74">
        <v>272233</v>
      </c>
      <c r="K7637" s="73">
        <v>2385.4</v>
      </c>
      <c r="L7637" s="75">
        <v>114.1246751069</v>
      </c>
    </row>
    <row r="7638" spans="2:12" x14ac:dyDescent="0.2">
      <c r="B7638" s="71" t="s">
        <v>6960</v>
      </c>
      <c r="C7638" s="72" t="s">
        <v>6959</v>
      </c>
      <c r="D7638" s="72" t="s">
        <v>1950</v>
      </c>
      <c r="E7638" s="72" t="s">
        <v>10118</v>
      </c>
      <c r="F7638" s="72" t="s">
        <v>9983</v>
      </c>
      <c r="G7638" s="116">
        <v>94020</v>
      </c>
      <c r="H7638" s="73">
        <v>1426.6</v>
      </c>
      <c r="I7638" s="70">
        <v>65.904948829384594</v>
      </c>
      <c r="J7638" s="74">
        <v>94828</v>
      </c>
      <c r="K7638" s="73">
        <v>1424.7</v>
      </c>
      <c r="L7638" s="75">
        <v>66.559977539130998</v>
      </c>
    </row>
    <row r="7639" spans="2:12" x14ac:dyDescent="0.2">
      <c r="B7639" s="71" t="s">
        <v>6960</v>
      </c>
      <c r="C7639" s="72" t="s">
        <v>6959</v>
      </c>
      <c r="D7639" s="72" t="s">
        <v>1951</v>
      </c>
      <c r="E7639" s="72" t="s">
        <v>10118</v>
      </c>
      <c r="F7639" s="72" t="s">
        <v>9983</v>
      </c>
      <c r="G7639" s="116">
        <v>11850</v>
      </c>
      <c r="H7639" s="73">
        <v>277.89999999999998</v>
      </c>
      <c r="I7639" s="70">
        <v>42.641237855343697</v>
      </c>
      <c r="J7639" s="74">
        <v>12000</v>
      </c>
      <c r="K7639" s="73">
        <v>282.5</v>
      </c>
      <c r="L7639" s="75">
        <v>42.477876106194699</v>
      </c>
    </row>
    <row r="7640" spans="2:12" x14ac:dyDescent="0.2">
      <c r="B7640" s="71" t="s">
        <v>6960</v>
      </c>
      <c r="C7640" s="72" t="s">
        <v>6959</v>
      </c>
      <c r="D7640" s="72" t="s">
        <v>9401</v>
      </c>
      <c r="E7640" s="72" t="s">
        <v>10118</v>
      </c>
      <c r="F7640" s="72" t="s">
        <v>9990</v>
      </c>
      <c r="G7640" s="116">
        <v>0</v>
      </c>
      <c r="H7640" s="73">
        <v>58.2</v>
      </c>
      <c r="I7640" s="70">
        <v>0</v>
      </c>
      <c r="J7640" s="74">
        <v>0</v>
      </c>
      <c r="K7640" s="73">
        <v>59.6</v>
      </c>
      <c r="L7640" s="75">
        <v>0</v>
      </c>
    </row>
    <row r="7641" spans="2:12" x14ac:dyDescent="0.2">
      <c r="B7641" s="71" t="s">
        <v>6960</v>
      </c>
      <c r="C7641" s="72" t="s">
        <v>6959</v>
      </c>
      <c r="D7641" s="72" t="s">
        <v>4690</v>
      </c>
      <c r="E7641" s="72" t="s">
        <v>10118</v>
      </c>
      <c r="F7641" s="72" t="s">
        <v>9983</v>
      </c>
      <c r="G7641" s="116">
        <v>36350</v>
      </c>
      <c r="H7641" s="73">
        <v>650.4</v>
      </c>
      <c r="I7641" s="70">
        <v>55.888683886838898</v>
      </c>
      <c r="J7641" s="74">
        <v>36725</v>
      </c>
      <c r="K7641" s="73">
        <v>657.1</v>
      </c>
      <c r="L7641" s="75">
        <v>55.8895145335565</v>
      </c>
    </row>
    <row r="7642" spans="2:12" x14ac:dyDescent="0.2">
      <c r="B7642" s="71" t="s">
        <v>6960</v>
      </c>
      <c r="C7642" s="72" t="s">
        <v>6959</v>
      </c>
      <c r="D7642" s="72" t="s">
        <v>4691</v>
      </c>
      <c r="E7642" s="72" t="s">
        <v>10118</v>
      </c>
      <c r="F7642" s="72" t="s">
        <v>9983</v>
      </c>
      <c r="G7642" s="116">
        <v>6646</v>
      </c>
      <c r="H7642" s="73">
        <v>161.1</v>
      </c>
      <c r="I7642" s="70">
        <v>41.253879577901898</v>
      </c>
      <c r="J7642" s="74">
        <v>6845</v>
      </c>
      <c r="K7642" s="73">
        <v>161.5</v>
      </c>
      <c r="L7642" s="75">
        <v>42.383900928792599</v>
      </c>
    </row>
    <row r="7643" spans="2:12" x14ac:dyDescent="0.2">
      <c r="B7643" s="71" t="s">
        <v>6960</v>
      </c>
      <c r="C7643" s="72" t="s">
        <v>6959</v>
      </c>
      <c r="D7643" s="72" t="s">
        <v>4692</v>
      </c>
      <c r="E7643" s="72" t="s">
        <v>10118</v>
      </c>
      <c r="F7643" s="72" t="s">
        <v>9983</v>
      </c>
      <c r="G7643" s="116">
        <v>14473</v>
      </c>
      <c r="H7643" s="73">
        <v>170.8</v>
      </c>
      <c r="I7643" s="70">
        <v>84.736533957845396</v>
      </c>
      <c r="J7643" s="74">
        <v>14237</v>
      </c>
      <c r="K7643" s="73">
        <v>168.4</v>
      </c>
      <c r="L7643" s="75">
        <v>84.542755344418097</v>
      </c>
    </row>
    <row r="7644" spans="2:12" x14ac:dyDescent="0.2">
      <c r="B7644" s="71" t="s">
        <v>6960</v>
      </c>
      <c r="C7644" s="72" t="s">
        <v>6959</v>
      </c>
      <c r="D7644" s="72" t="s">
        <v>9402</v>
      </c>
      <c r="E7644" s="72" t="s">
        <v>10118</v>
      </c>
      <c r="F7644" s="72" t="s">
        <v>9990</v>
      </c>
      <c r="G7644" s="116">
        <v>0</v>
      </c>
      <c r="H7644" s="73">
        <v>59.6</v>
      </c>
      <c r="I7644" s="70">
        <v>0</v>
      </c>
      <c r="J7644" s="74">
        <v>0</v>
      </c>
      <c r="K7644" s="73">
        <v>60.7</v>
      </c>
      <c r="L7644" s="75">
        <v>0</v>
      </c>
    </row>
    <row r="7645" spans="2:12" x14ac:dyDescent="0.2">
      <c r="B7645" s="71" t="s">
        <v>6960</v>
      </c>
      <c r="C7645" s="72" t="s">
        <v>6959</v>
      </c>
      <c r="D7645" s="72" t="s">
        <v>4693</v>
      </c>
      <c r="E7645" s="72" t="s">
        <v>10118</v>
      </c>
      <c r="F7645" s="72" t="s">
        <v>9983</v>
      </c>
      <c r="G7645" s="116">
        <v>796298</v>
      </c>
      <c r="H7645" s="73">
        <v>7757.4</v>
      </c>
      <c r="I7645" s="70">
        <v>102.650114729162</v>
      </c>
      <c r="J7645" s="74">
        <v>879376</v>
      </c>
      <c r="K7645" s="73">
        <v>8379</v>
      </c>
      <c r="L7645" s="75">
        <v>104.949994032701</v>
      </c>
    </row>
    <row r="7646" spans="2:12" x14ac:dyDescent="0.2">
      <c r="B7646" s="71" t="s">
        <v>6960</v>
      </c>
      <c r="C7646" s="72" t="s">
        <v>6959</v>
      </c>
      <c r="D7646" s="72" t="s">
        <v>4694</v>
      </c>
      <c r="E7646" s="72" t="s">
        <v>10118</v>
      </c>
      <c r="F7646" s="72" t="s">
        <v>9983</v>
      </c>
      <c r="G7646" s="116">
        <v>41450</v>
      </c>
      <c r="H7646" s="73">
        <v>520.9</v>
      </c>
      <c r="I7646" s="70">
        <v>79.573814551737399</v>
      </c>
      <c r="J7646" s="74">
        <v>42280</v>
      </c>
      <c r="K7646" s="73">
        <v>534.6</v>
      </c>
      <c r="L7646" s="75">
        <v>79.087167976056904</v>
      </c>
    </row>
    <row r="7647" spans="2:12" x14ac:dyDescent="0.2">
      <c r="B7647" s="71" t="s">
        <v>6960</v>
      </c>
      <c r="C7647" s="72" t="s">
        <v>6959</v>
      </c>
      <c r="D7647" s="72" t="s">
        <v>4695</v>
      </c>
      <c r="E7647" s="72" t="s">
        <v>10118</v>
      </c>
      <c r="F7647" s="72" t="s">
        <v>9983</v>
      </c>
      <c r="G7647" s="116">
        <v>3150</v>
      </c>
      <c r="H7647" s="73">
        <v>128.4</v>
      </c>
      <c r="I7647" s="70">
        <v>24.532710280373799</v>
      </c>
      <c r="J7647" s="74">
        <v>3300</v>
      </c>
      <c r="K7647" s="73">
        <v>127.2</v>
      </c>
      <c r="L7647" s="75">
        <v>25.9433962264151</v>
      </c>
    </row>
    <row r="7648" spans="2:12" x14ac:dyDescent="0.2">
      <c r="B7648" s="71" t="s">
        <v>6960</v>
      </c>
      <c r="C7648" s="72" t="s">
        <v>6959</v>
      </c>
      <c r="D7648" s="72" t="s">
        <v>4696</v>
      </c>
      <c r="E7648" s="72" t="s">
        <v>10118</v>
      </c>
      <c r="F7648" s="72" t="s">
        <v>9983</v>
      </c>
      <c r="G7648" s="116">
        <v>33961</v>
      </c>
      <c r="H7648" s="73">
        <v>738.2</v>
      </c>
      <c r="I7648" s="70">
        <v>46.005147656461702</v>
      </c>
      <c r="J7648" s="74">
        <v>28805</v>
      </c>
      <c r="K7648" s="73">
        <v>496.2</v>
      </c>
      <c r="L7648" s="75">
        <v>58.051189036678799</v>
      </c>
    </row>
    <row r="7649" spans="2:12" x14ac:dyDescent="0.2">
      <c r="B7649" s="71" t="s">
        <v>6960</v>
      </c>
      <c r="C7649" s="72" t="s">
        <v>6959</v>
      </c>
      <c r="D7649" s="72" t="s">
        <v>4697</v>
      </c>
      <c r="E7649" s="72" t="s">
        <v>10118</v>
      </c>
      <c r="F7649" s="72" t="s">
        <v>9983</v>
      </c>
      <c r="G7649" s="116">
        <v>1000</v>
      </c>
      <c r="H7649" s="73">
        <v>53.9</v>
      </c>
      <c r="I7649" s="70">
        <v>18.552875695732801</v>
      </c>
      <c r="J7649" s="74">
        <v>1050</v>
      </c>
      <c r="K7649" s="73">
        <v>55.7</v>
      </c>
      <c r="L7649" s="75">
        <v>18.850987432675002</v>
      </c>
    </row>
    <row r="7650" spans="2:12" x14ac:dyDescent="0.2">
      <c r="B7650" s="71" t="s">
        <v>6960</v>
      </c>
      <c r="C7650" s="72" t="s">
        <v>6959</v>
      </c>
      <c r="D7650" s="72" t="s">
        <v>4698</v>
      </c>
      <c r="E7650" s="72" t="s">
        <v>10118</v>
      </c>
      <c r="F7650" s="72" t="s">
        <v>9983</v>
      </c>
      <c r="G7650" s="116">
        <v>16600</v>
      </c>
      <c r="H7650" s="73">
        <v>368.6</v>
      </c>
      <c r="I7650" s="70">
        <v>45.0352685838307</v>
      </c>
      <c r="J7650" s="74">
        <v>20000</v>
      </c>
      <c r="K7650" s="73">
        <v>368.2</v>
      </c>
      <c r="L7650" s="75">
        <v>54.318305268875598</v>
      </c>
    </row>
    <row r="7651" spans="2:12" x14ac:dyDescent="0.2">
      <c r="B7651" s="71" t="s">
        <v>6960</v>
      </c>
      <c r="C7651" s="72" t="s">
        <v>6959</v>
      </c>
      <c r="D7651" s="72" t="s">
        <v>4699</v>
      </c>
      <c r="E7651" s="72" t="s">
        <v>10118</v>
      </c>
      <c r="F7651" s="72" t="s">
        <v>9983</v>
      </c>
      <c r="G7651" s="116">
        <v>10000</v>
      </c>
      <c r="H7651" s="73">
        <v>176.2</v>
      </c>
      <c r="I7651" s="70">
        <v>56.753688989784301</v>
      </c>
      <c r="J7651" s="74">
        <v>10750</v>
      </c>
      <c r="K7651" s="73">
        <v>180.9</v>
      </c>
      <c r="L7651" s="75">
        <v>59.425096738529597</v>
      </c>
    </row>
    <row r="7652" spans="2:12" x14ac:dyDescent="0.2">
      <c r="B7652" s="71" t="s">
        <v>6960</v>
      </c>
      <c r="C7652" s="72" t="s">
        <v>6959</v>
      </c>
      <c r="D7652" s="72" t="s">
        <v>4700</v>
      </c>
      <c r="E7652" s="72" t="s">
        <v>10118</v>
      </c>
      <c r="F7652" s="72" t="s">
        <v>9983</v>
      </c>
      <c r="G7652" s="116">
        <v>11700</v>
      </c>
      <c r="H7652" s="73">
        <v>325.60000000000002</v>
      </c>
      <c r="I7652" s="70">
        <v>35.933660933660903</v>
      </c>
      <c r="J7652" s="74">
        <v>13500</v>
      </c>
      <c r="K7652" s="73">
        <v>326.5</v>
      </c>
      <c r="L7652" s="75">
        <v>41.347626339969402</v>
      </c>
    </row>
    <row r="7653" spans="2:12" x14ac:dyDescent="0.2">
      <c r="B7653" s="71" t="s">
        <v>6960</v>
      </c>
      <c r="C7653" s="72" t="s">
        <v>6959</v>
      </c>
      <c r="D7653" s="72" t="s">
        <v>4701</v>
      </c>
      <c r="E7653" s="72" t="s">
        <v>10118</v>
      </c>
      <c r="F7653" s="72" t="s">
        <v>9983</v>
      </c>
      <c r="G7653" s="116">
        <v>20800</v>
      </c>
      <c r="H7653" s="73">
        <v>668</v>
      </c>
      <c r="I7653" s="70">
        <v>31.137724550898199</v>
      </c>
      <c r="J7653" s="74">
        <v>21000</v>
      </c>
      <c r="K7653" s="73">
        <v>670.9</v>
      </c>
      <c r="L7653" s="75">
        <v>31.301237144134699</v>
      </c>
    </row>
    <row r="7654" spans="2:12" x14ac:dyDescent="0.2">
      <c r="B7654" s="71" t="s">
        <v>6960</v>
      </c>
      <c r="C7654" s="72" t="s">
        <v>6959</v>
      </c>
      <c r="D7654" s="72" t="s">
        <v>4702</v>
      </c>
      <c r="E7654" s="72" t="s">
        <v>10118</v>
      </c>
      <c r="F7654" s="72" t="s">
        <v>9983</v>
      </c>
      <c r="G7654" s="116">
        <v>85713</v>
      </c>
      <c r="H7654" s="73">
        <v>1681.4</v>
      </c>
      <c r="I7654" s="70">
        <v>50.977161888902103</v>
      </c>
      <c r="J7654" s="74">
        <v>89127</v>
      </c>
      <c r="K7654" s="73">
        <v>1666.4</v>
      </c>
      <c r="L7654" s="75">
        <v>53.484757561209797</v>
      </c>
    </row>
    <row r="7655" spans="2:12" x14ac:dyDescent="0.2">
      <c r="B7655" s="71" t="s">
        <v>6960</v>
      </c>
      <c r="C7655" s="72" t="s">
        <v>6959</v>
      </c>
      <c r="D7655" s="72" t="s">
        <v>4703</v>
      </c>
      <c r="E7655" s="72" t="s">
        <v>10118</v>
      </c>
      <c r="F7655" s="72" t="s">
        <v>9983</v>
      </c>
      <c r="G7655" s="116">
        <v>17000</v>
      </c>
      <c r="H7655" s="73">
        <v>582.79999999999995</v>
      </c>
      <c r="I7655" s="70">
        <v>29.169526424159201</v>
      </c>
      <c r="J7655" s="74">
        <v>16500</v>
      </c>
      <c r="K7655" s="73">
        <v>585.79999999999995</v>
      </c>
      <c r="L7655" s="75">
        <v>28.166609764424699</v>
      </c>
    </row>
    <row r="7656" spans="2:12" x14ac:dyDescent="0.2">
      <c r="B7656" s="71" t="s">
        <v>6960</v>
      </c>
      <c r="C7656" s="72" t="s">
        <v>6959</v>
      </c>
      <c r="D7656" s="72" t="s">
        <v>4704</v>
      </c>
      <c r="E7656" s="72" t="s">
        <v>10118</v>
      </c>
      <c r="F7656" s="72" t="s">
        <v>9983</v>
      </c>
      <c r="G7656" s="116">
        <v>11000</v>
      </c>
      <c r="H7656" s="73">
        <v>247.9</v>
      </c>
      <c r="I7656" s="70">
        <v>44.372730939895099</v>
      </c>
      <c r="J7656" s="74">
        <v>11000</v>
      </c>
      <c r="K7656" s="73">
        <v>246.1</v>
      </c>
      <c r="L7656" s="75">
        <v>44.697277529459598</v>
      </c>
    </row>
    <row r="7657" spans="2:12" x14ac:dyDescent="0.2">
      <c r="B7657" s="71" t="s">
        <v>6960</v>
      </c>
      <c r="C7657" s="72" t="s">
        <v>6959</v>
      </c>
      <c r="D7657" s="72" t="s">
        <v>4705</v>
      </c>
      <c r="E7657" s="72" t="s">
        <v>10118</v>
      </c>
      <c r="F7657" s="72" t="s">
        <v>9983</v>
      </c>
      <c r="G7657" s="116">
        <v>13493</v>
      </c>
      <c r="H7657" s="73">
        <v>307.5</v>
      </c>
      <c r="I7657" s="70">
        <v>43.879674796747999</v>
      </c>
      <c r="J7657" s="74">
        <v>14381</v>
      </c>
      <c r="K7657" s="73">
        <v>312.7</v>
      </c>
      <c r="L7657" s="75">
        <v>45.989766549408401</v>
      </c>
    </row>
    <row r="7658" spans="2:12" x14ac:dyDescent="0.2">
      <c r="B7658" s="71" t="s">
        <v>6960</v>
      </c>
      <c r="C7658" s="72" t="s">
        <v>6959</v>
      </c>
      <c r="D7658" s="72" t="s">
        <v>4706</v>
      </c>
      <c r="E7658" s="72" t="s">
        <v>10118</v>
      </c>
      <c r="F7658" s="72" t="s">
        <v>9983</v>
      </c>
      <c r="G7658" s="116">
        <v>5500</v>
      </c>
      <c r="H7658" s="73">
        <v>296.3</v>
      </c>
      <c r="I7658" s="70">
        <v>18.5622679716504</v>
      </c>
      <c r="J7658" s="74">
        <v>7000</v>
      </c>
      <c r="K7658" s="73">
        <v>225.9</v>
      </c>
      <c r="L7658" s="75">
        <v>30.987162461265999</v>
      </c>
    </row>
    <row r="7659" spans="2:12" x14ac:dyDescent="0.2">
      <c r="B7659" s="71" t="s">
        <v>6960</v>
      </c>
      <c r="C7659" s="72" t="s">
        <v>6959</v>
      </c>
      <c r="D7659" s="72" t="s">
        <v>4707</v>
      </c>
      <c r="E7659" s="72" t="s">
        <v>10118</v>
      </c>
      <c r="F7659" s="72" t="s">
        <v>9983</v>
      </c>
      <c r="G7659" s="116">
        <v>481693</v>
      </c>
      <c r="H7659" s="73">
        <v>5536.7</v>
      </c>
      <c r="I7659" s="70">
        <v>87.000018061300096</v>
      </c>
      <c r="J7659" s="74">
        <v>488070</v>
      </c>
      <c r="K7659" s="73">
        <v>5610</v>
      </c>
      <c r="L7659" s="75">
        <v>87</v>
      </c>
    </row>
    <row r="7660" spans="2:12" x14ac:dyDescent="0.2">
      <c r="B7660" s="71" t="s">
        <v>6960</v>
      </c>
      <c r="C7660" s="72" t="s">
        <v>6959</v>
      </c>
      <c r="D7660" s="72" t="s">
        <v>4708</v>
      </c>
      <c r="E7660" s="72" t="s">
        <v>10118</v>
      </c>
      <c r="F7660" s="72" t="s">
        <v>9983</v>
      </c>
      <c r="G7660" s="116">
        <v>4000</v>
      </c>
      <c r="H7660" s="73">
        <v>159.19999999999999</v>
      </c>
      <c r="I7660" s="70">
        <v>25.125628140703501</v>
      </c>
      <c r="J7660" s="74">
        <v>4000</v>
      </c>
      <c r="K7660" s="73">
        <v>158.30000000000001</v>
      </c>
      <c r="L7660" s="75">
        <v>25.2684775742262</v>
      </c>
    </row>
    <row r="7661" spans="2:12" x14ac:dyDescent="0.2">
      <c r="B7661" s="71" t="s">
        <v>6960</v>
      </c>
      <c r="C7661" s="72" t="s">
        <v>6959</v>
      </c>
      <c r="D7661" s="72" t="s">
        <v>4709</v>
      </c>
      <c r="E7661" s="72" t="s">
        <v>10118</v>
      </c>
      <c r="F7661" s="72" t="s">
        <v>9983</v>
      </c>
      <c r="G7661" s="116">
        <v>12993</v>
      </c>
      <c r="H7661" s="73">
        <v>229.4</v>
      </c>
      <c r="I7661" s="70">
        <v>56.639058413252002</v>
      </c>
      <c r="J7661" s="74">
        <v>12645</v>
      </c>
      <c r="K7661" s="73">
        <v>172.5</v>
      </c>
      <c r="L7661" s="75">
        <v>73.304347826086996</v>
      </c>
    </row>
    <row r="7662" spans="2:12" x14ac:dyDescent="0.2">
      <c r="B7662" s="71" t="s">
        <v>6960</v>
      </c>
      <c r="C7662" s="72" t="s">
        <v>6959</v>
      </c>
      <c r="D7662" s="72" t="s">
        <v>4710</v>
      </c>
      <c r="E7662" s="72" t="s">
        <v>10118</v>
      </c>
      <c r="F7662" s="72" t="s">
        <v>9983</v>
      </c>
      <c r="G7662" s="116">
        <v>33000</v>
      </c>
      <c r="H7662" s="73">
        <v>592.5</v>
      </c>
      <c r="I7662" s="70">
        <v>55.696202531645604</v>
      </c>
      <c r="J7662" s="74">
        <v>33000</v>
      </c>
      <c r="K7662" s="73">
        <v>597.70000000000005</v>
      </c>
      <c r="L7662" s="75">
        <v>55.2116446377781</v>
      </c>
    </row>
    <row r="7663" spans="2:12" x14ac:dyDescent="0.2">
      <c r="B7663" s="71" t="s">
        <v>6960</v>
      </c>
      <c r="C7663" s="72" t="s">
        <v>6959</v>
      </c>
      <c r="D7663" s="72" t="s">
        <v>4711</v>
      </c>
      <c r="E7663" s="72" t="s">
        <v>10118</v>
      </c>
      <c r="F7663" s="72" t="s">
        <v>9983</v>
      </c>
      <c r="G7663" s="116">
        <v>4500</v>
      </c>
      <c r="H7663" s="73">
        <v>161.69999999999999</v>
      </c>
      <c r="I7663" s="70">
        <v>27.829313543599302</v>
      </c>
      <c r="J7663" s="74">
        <v>4500</v>
      </c>
      <c r="K7663" s="73">
        <v>162.1</v>
      </c>
      <c r="L7663" s="75">
        <v>27.7606415792721</v>
      </c>
    </row>
    <row r="7664" spans="2:12" x14ac:dyDescent="0.2">
      <c r="B7664" s="71" t="s">
        <v>6960</v>
      </c>
      <c r="C7664" s="72" t="s">
        <v>6959</v>
      </c>
      <c r="D7664" s="72" t="s">
        <v>4712</v>
      </c>
      <c r="E7664" s="72" t="s">
        <v>10118</v>
      </c>
      <c r="F7664" s="72" t="s">
        <v>9983</v>
      </c>
      <c r="G7664" s="116">
        <v>34450</v>
      </c>
      <c r="H7664" s="73">
        <v>662.5</v>
      </c>
      <c r="I7664" s="70">
        <v>52</v>
      </c>
      <c r="J7664" s="74">
        <v>34650</v>
      </c>
      <c r="K7664" s="73">
        <v>666.9</v>
      </c>
      <c r="L7664" s="75">
        <v>51.956815114709897</v>
      </c>
    </row>
    <row r="7665" spans="2:12" x14ac:dyDescent="0.2">
      <c r="B7665" s="71" t="s">
        <v>6960</v>
      </c>
      <c r="C7665" s="72" t="s">
        <v>6959</v>
      </c>
      <c r="D7665" s="72" t="s">
        <v>4713</v>
      </c>
      <c r="E7665" s="72" t="s">
        <v>10118</v>
      </c>
      <c r="F7665" s="72" t="s">
        <v>9983</v>
      </c>
      <c r="G7665" s="116">
        <v>14300</v>
      </c>
      <c r="H7665" s="73">
        <v>295.8</v>
      </c>
      <c r="I7665" s="70">
        <v>48.343475321162899</v>
      </c>
      <c r="J7665" s="74">
        <v>12700</v>
      </c>
      <c r="K7665" s="73">
        <v>303.39999999999998</v>
      </c>
      <c r="L7665" s="75">
        <v>41.858932102834501</v>
      </c>
    </row>
    <row r="7666" spans="2:12" x14ac:dyDescent="0.2">
      <c r="B7666" s="71" t="s">
        <v>6960</v>
      </c>
      <c r="C7666" s="72" t="s">
        <v>6959</v>
      </c>
      <c r="D7666" s="72" t="s">
        <v>4714</v>
      </c>
      <c r="E7666" s="72" t="s">
        <v>10118</v>
      </c>
      <c r="F7666" s="72" t="s">
        <v>9983</v>
      </c>
      <c r="G7666" s="116">
        <v>10500</v>
      </c>
      <c r="H7666" s="73">
        <v>211.2</v>
      </c>
      <c r="I7666" s="70">
        <v>49.715909090909101</v>
      </c>
      <c r="J7666" s="74">
        <v>10500</v>
      </c>
      <c r="K7666" s="73">
        <v>210.3</v>
      </c>
      <c r="L7666" s="75">
        <v>49.928673323823098</v>
      </c>
    </row>
    <row r="7667" spans="2:12" x14ac:dyDescent="0.2">
      <c r="B7667" s="71" t="s">
        <v>6960</v>
      </c>
      <c r="C7667" s="72" t="s">
        <v>6959</v>
      </c>
      <c r="D7667" s="72" t="s">
        <v>9403</v>
      </c>
      <c r="E7667" s="72" t="s">
        <v>10118</v>
      </c>
      <c r="F7667" s="72" t="s">
        <v>9990</v>
      </c>
      <c r="G7667" s="116">
        <v>0</v>
      </c>
      <c r="H7667" s="73">
        <v>34.299999999999997</v>
      </c>
      <c r="I7667" s="70">
        <v>0</v>
      </c>
      <c r="J7667" s="74">
        <v>0</v>
      </c>
      <c r="K7667" s="73">
        <v>34.299999999999997</v>
      </c>
      <c r="L7667" s="75">
        <v>0</v>
      </c>
    </row>
    <row r="7668" spans="2:12" x14ac:dyDescent="0.2">
      <c r="B7668" s="71" t="s">
        <v>6960</v>
      </c>
      <c r="C7668" s="72" t="s">
        <v>6959</v>
      </c>
      <c r="D7668" s="72" t="s">
        <v>4715</v>
      </c>
      <c r="E7668" s="72" t="s">
        <v>10118</v>
      </c>
      <c r="F7668" s="72" t="s">
        <v>9983</v>
      </c>
      <c r="G7668" s="116">
        <v>16643.55</v>
      </c>
      <c r="H7668" s="73">
        <v>344.4</v>
      </c>
      <c r="I7668" s="70">
        <v>48.326219512195102</v>
      </c>
      <c r="J7668" s="74">
        <v>16644</v>
      </c>
      <c r="K7668" s="73">
        <v>345.4</v>
      </c>
      <c r="L7668" s="75">
        <v>48.187608569774198</v>
      </c>
    </row>
    <row r="7669" spans="2:12" x14ac:dyDescent="0.2">
      <c r="B7669" s="71" t="s">
        <v>6960</v>
      </c>
      <c r="C7669" s="72" t="s">
        <v>6959</v>
      </c>
      <c r="D7669" s="72" t="s">
        <v>1964</v>
      </c>
      <c r="E7669" s="72" t="s">
        <v>10118</v>
      </c>
      <c r="F7669" s="72" t="s">
        <v>9983</v>
      </c>
      <c r="G7669" s="116">
        <v>4510</v>
      </c>
      <c r="H7669" s="73">
        <v>122.8</v>
      </c>
      <c r="I7669" s="70">
        <v>36.726384364820802</v>
      </c>
      <c r="J7669" s="74">
        <v>4510</v>
      </c>
      <c r="K7669" s="73">
        <v>123</v>
      </c>
      <c r="L7669" s="75">
        <v>36.6666666666667</v>
      </c>
    </row>
    <row r="7670" spans="2:12" x14ac:dyDescent="0.2">
      <c r="B7670" s="71" t="s">
        <v>6960</v>
      </c>
      <c r="C7670" s="72" t="s">
        <v>6959</v>
      </c>
      <c r="D7670" s="72" t="s">
        <v>1965</v>
      </c>
      <c r="E7670" s="72" t="s">
        <v>10118</v>
      </c>
      <c r="F7670" s="72" t="s">
        <v>9983</v>
      </c>
      <c r="G7670" s="116">
        <v>4835</v>
      </c>
      <c r="H7670" s="73">
        <v>125.2</v>
      </c>
      <c r="I7670" s="70">
        <v>38.618210862619797</v>
      </c>
      <c r="J7670" s="74">
        <v>5028</v>
      </c>
      <c r="K7670" s="73">
        <v>121.9</v>
      </c>
      <c r="L7670" s="75">
        <v>41.246923707957301</v>
      </c>
    </row>
    <row r="7671" spans="2:12" x14ac:dyDescent="0.2">
      <c r="B7671" s="71" t="s">
        <v>6960</v>
      </c>
      <c r="C7671" s="72" t="s">
        <v>6959</v>
      </c>
      <c r="D7671" s="72" t="s">
        <v>1966</v>
      </c>
      <c r="E7671" s="72" t="s">
        <v>10118</v>
      </c>
      <c r="F7671" s="72" t="s">
        <v>9983</v>
      </c>
      <c r="G7671" s="116">
        <v>12000</v>
      </c>
      <c r="H7671" s="73">
        <v>249.6</v>
      </c>
      <c r="I7671" s="70">
        <v>48.076923076923102</v>
      </c>
      <c r="J7671" s="74">
        <v>12750</v>
      </c>
      <c r="K7671" s="73">
        <v>251.3</v>
      </c>
      <c r="L7671" s="75">
        <v>50.736171906088302</v>
      </c>
    </row>
    <row r="7672" spans="2:12" x14ac:dyDescent="0.2">
      <c r="B7672" s="71" t="s">
        <v>6960</v>
      </c>
      <c r="C7672" s="72" t="s">
        <v>6959</v>
      </c>
      <c r="D7672" s="72" t="s">
        <v>1967</v>
      </c>
      <c r="E7672" s="72" t="s">
        <v>10118</v>
      </c>
      <c r="F7672" s="72" t="s">
        <v>9983</v>
      </c>
      <c r="G7672" s="116">
        <v>13200</v>
      </c>
      <c r="H7672" s="73">
        <v>348.2</v>
      </c>
      <c r="I7672" s="70">
        <v>37.909247558874199</v>
      </c>
      <c r="J7672" s="74">
        <v>13200</v>
      </c>
      <c r="K7672" s="73">
        <v>358.9</v>
      </c>
      <c r="L7672" s="75">
        <v>36.779047088325399</v>
      </c>
    </row>
    <row r="7673" spans="2:12" x14ac:dyDescent="0.2">
      <c r="B7673" s="71" t="s">
        <v>6960</v>
      </c>
      <c r="C7673" s="72" t="s">
        <v>6959</v>
      </c>
      <c r="D7673" s="72" t="s">
        <v>837</v>
      </c>
      <c r="E7673" s="72" t="s">
        <v>10118</v>
      </c>
      <c r="F7673" s="72" t="s">
        <v>9983</v>
      </c>
      <c r="G7673" s="116">
        <v>3450</v>
      </c>
      <c r="H7673" s="73">
        <v>54.9</v>
      </c>
      <c r="I7673" s="70">
        <v>62.841530054644799</v>
      </c>
      <c r="J7673" s="74">
        <v>3450</v>
      </c>
      <c r="K7673" s="73">
        <v>55.9</v>
      </c>
      <c r="L7673" s="75">
        <v>61.717352415026802</v>
      </c>
    </row>
    <row r="7674" spans="2:12" x14ac:dyDescent="0.2">
      <c r="B7674" s="71" t="s">
        <v>6960</v>
      </c>
      <c r="C7674" s="72" t="s">
        <v>6959</v>
      </c>
      <c r="D7674" s="72" t="s">
        <v>1968</v>
      </c>
      <c r="E7674" s="72" t="s">
        <v>10118</v>
      </c>
      <c r="F7674" s="72" t="s">
        <v>9983</v>
      </c>
      <c r="G7674" s="116">
        <v>6000</v>
      </c>
      <c r="H7674" s="73">
        <v>175.4</v>
      </c>
      <c r="I7674" s="70">
        <v>34.207525655644197</v>
      </c>
      <c r="J7674" s="74">
        <v>6000</v>
      </c>
      <c r="K7674" s="73">
        <v>190.9</v>
      </c>
      <c r="L7674" s="75">
        <v>31.430068098480898</v>
      </c>
    </row>
    <row r="7675" spans="2:12" x14ac:dyDescent="0.2">
      <c r="B7675" s="71" t="s">
        <v>6960</v>
      </c>
      <c r="C7675" s="72" t="s">
        <v>6959</v>
      </c>
      <c r="D7675" s="72" t="s">
        <v>1969</v>
      </c>
      <c r="E7675" s="72" t="s">
        <v>10118</v>
      </c>
      <c r="F7675" s="72" t="s">
        <v>9983</v>
      </c>
      <c r="G7675" s="116">
        <v>5700</v>
      </c>
      <c r="H7675" s="73">
        <v>227.9</v>
      </c>
      <c r="I7675" s="70">
        <v>25.010969723563001</v>
      </c>
      <c r="J7675" s="74">
        <v>9000</v>
      </c>
      <c r="K7675" s="73">
        <v>232.7</v>
      </c>
      <c r="L7675" s="75">
        <v>38.676407391491203</v>
      </c>
    </row>
    <row r="7676" spans="2:12" x14ac:dyDescent="0.2">
      <c r="B7676" s="71" t="s">
        <v>6960</v>
      </c>
      <c r="C7676" s="72" t="s">
        <v>6959</v>
      </c>
      <c r="D7676" s="72" t="s">
        <v>1970</v>
      </c>
      <c r="E7676" s="72" t="s">
        <v>10118</v>
      </c>
      <c r="F7676" s="72" t="s">
        <v>9983</v>
      </c>
      <c r="G7676" s="116">
        <v>4285</v>
      </c>
      <c r="H7676" s="73">
        <v>85.7</v>
      </c>
      <c r="I7676" s="70">
        <v>50</v>
      </c>
      <c r="J7676" s="74">
        <v>4600</v>
      </c>
      <c r="K7676" s="73">
        <v>95.5</v>
      </c>
      <c r="L7676" s="75">
        <v>48.167539267015698</v>
      </c>
    </row>
    <row r="7677" spans="2:12" x14ac:dyDescent="0.2">
      <c r="B7677" s="71" t="s">
        <v>6960</v>
      </c>
      <c r="C7677" s="72" t="s">
        <v>6959</v>
      </c>
      <c r="D7677" s="72" t="s">
        <v>1971</v>
      </c>
      <c r="E7677" s="72" t="s">
        <v>10118</v>
      </c>
      <c r="F7677" s="72" t="s">
        <v>9983</v>
      </c>
      <c r="G7677" s="116">
        <v>4800</v>
      </c>
      <c r="H7677" s="73">
        <v>187.5</v>
      </c>
      <c r="I7677" s="70">
        <v>25.6</v>
      </c>
      <c r="J7677" s="74">
        <v>5200</v>
      </c>
      <c r="K7677" s="73">
        <v>186.5</v>
      </c>
      <c r="L7677" s="75">
        <v>27.882037533512101</v>
      </c>
    </row>
    <row r="7678" spans="2:12" x14ac:dyDescent="0.2">
      <c r="B7678" s="71" t="s">
        <v>6960</v>
      </c>
      <c r="C7678" s="72" t="s">
        <v>6959</v>
      </c>
      <c r="D7678" s="72" t="s">
        <v>1972</v>
      </c>
      <c r="E7678" s="72" t="s">
        <v>10118</v>
      </c>
      <c r="F7678" s="72" t="s">
        <v>9983</v>
      </c>
      <c r="G7678" s="116">
        <v>400</v>
      </c>
      <c r="H7678" s="73">
        <v>108.6</v>
      </c>
      <c r="I7678" s="70">
        <v>3.6832412523020301</v>
      </c>
      <c r="J7678" s="74">
        <v>380</v>
      </c>
      <c r="K7678" s="73">
        <v>107.9</v>
      </c>
      <c r="L7678" s="75">
        <v>3.5217794253938801</v>
      </c>
    </row>
    <row r="7679" spans="2:12" x14ac:dyDescent="0.2">
      <c r="B7679" s="71" t="s">
        <v>6960</v>
      </c>
      <c r="C7679" s="72" t="s">
        <v>6959</v>
      </c>
      <c r="D7679" s="72" t="s">
        <v>1973</v>
      </c>
      <c r="E7679" s="72" t="s">
        <v>10118</v>
      </c>
      <c r="F7679" s="72" t="s">
        <v>9983</v>
      </c>
      <c r="G7679" s="116">
        <v>7788</v>
      </c>
      <c r="H7679" s="73">
        <v>197.7</v>
      </c>
      <c r="I7679" s="70">
        <v>39.393019726858903</v>
      </c>
      <c r="J7679" s="74">
        <v>7980</v>
      </c>
      <c r="K7679" s="73">
        <v>197.5</v>
      </c>
      <c r="L7679" s="75">
        <v>40.4050632911392</v>
      </c>
    </row>
    <row r="7680" spans="2:12" x14ac:dyDescent="0.2">
      <c r="B7680" s="71" t="s">
        <v>6960</v>
      </c>
      <c r="C7680" s="72" t="s">
        <v>6959</v>
      </c>
      <c r="D7680" s="72" t="s">
        <v>1974</v>
      </c>
      <c r="E7680" s="72" t="s">
        <v>10118</v>
      </c>
      <c r="F7680" s="72" t="s">
        <v>9983</v>
      </c>
      <c r="G7680" s="116">
        <v>26895</v>
      </c>
      <c r="H7680" s="73">
        <v>889.6</v>
      </c>
      <c r="I7680" s="70">
        <v>30.232688848920901</v>
      </c>
      <c r="J7680" s="74">
        <v>27500</v>
      </c>
      <c r="K7680" s="73">
        <v>902.4</v>
      </c>
      <c r="L7680" s="75">
        <v>30.4742907801418</v>
      </c>
    </row>
    <row r="7681" spans="2:12" x14ac:dyDescent="0.2">
      <c r="B7681" s="71" t="s">
        <v>6960</v>
      </c>
      <c r="C7681" s="72" t="s">
        <v>6959</v>
      </c>
      <c r="D7681" s="72" t="s">
        <v>1975</v>
      </c>
      <c r="E7681" s="72" t="s">
        <v>10118</v>
      </c>
      <c r="F7681" s="72" t="s">
        <v>9983</v>
      </c>
      <c r="G7681" s="116">
        <v>34500</v>
      </c>
      <c r="H7681" s="73">
        <v>491.2</v>
      </c>
      <c r="I7681" s="70">
        <v>70.236156351791493</v>
      </c>
      <c r="J7681" s="74">
        <v>34500</v>
      </c>
      <c r="K7681" s="73">
        <v>487</v>
      </c>
      <c r="L7681" s="75">
        <v>70.841889117043095</v>
      </c>
    </row>
    <row r="7682" spans="2:12" x14ac:dyDescent="0.2">
      <c r="B7682" s="71" t="s">
        <v>6960</v>
      </c>
      <c r="C7682" s="72" t="s">
        <v>6959</v>
      </c>
      <c r="D7682" s="72" t="s">
        <v>1976</v>
      </c>
      <c r="E7682" s="72" t="s">
        <v>10118</v>
      </c>
      <c r="F7682" s="72" t="s">
        <v>9983</v>
      </c>
      <c r="G7682" s="116">
        <v>25000</v>
      </c>
      <c r="H7682" s="73">
        <v>889.6</v>
      </c>
      <c r="I7682" s="70">
        <v>28.102517985611499</v>
      </c>
      <c r="J7682" s="74">
        <v>27150</v>
      </c>
      <c r="K7682" s="73">
        <v>966.3</v>
      </c>
      <c r="L7682" s="75">
        <v>28.0968643278485</v>
      </c>
    </row>
    <row r="7683" spans="2:12" x14ac:dyDescent="0.2">
      <c r="B7683" s="71" t="s">
        <v>6960</v>
      </c>
      <c r="C7683" s="72" t="s">
        <v>6959</v>
      </c>
      <c r="D7683" s="72" t="s">
        <v>1977</v>
      </c>
      <c r="E7683" s="72" t="s">
        <v>10118</v>
      </c>
      <c r="F7683" s="72" t="s">
        <v>9983</v>
      </c>
      <c r="G7683" s="116">
        <v>700</v>
      </c>
      <c r="H7683" s="73">
        <v>58.9</v>
      </c>
      <c r="I7683" s="70">
        <v>11.8845500848896</v>
      </c>
      <c r="J7683" s="74">
        <v>714</v>
      </c>
      <c r="K7683" s="73">
        <v>58.2</v>
      </c>
      <c r="L7683" s="75">
        <v>12.268041237113399</v>
      </c>
    </row>
    <row r="7684" spans="2:12" x14ac:dyDescent="0.2">
      <c r="B7684" s="71" t="s">
        <v>6960</v>
      </c>
      <c r="C7684" s="72" t="s">
        <v>6959</v>
      </c>
      <c r="D7684" s="72" t="s">
        <v>2855</v>
      </c>
      <c r="E7684" s="72" t="s">
        <v>10118</v>
      </c>
      <c r="F7684" s="72" t="s">
        <v>9983</v>
      </c>
      <c r="G7684" s="116">
        <v>99000</v>
      </c>
      <c r="H7684" s="73">
        <v>1549.3</v>
      </c>
      <c r="I7684" s="70">
        <v>63.899825727748002</v>
      </c>
      <c r="J7684" s="74">
        <v>99000</v>
      </c>
      <c r="K7684" s="73">
        <v>1575.3</v>
      </c>
      <c r="L7684" s="75">
        <v>62.845172348124201</v>
      </c>
    </row>
    <row r="7685" spans="2:12" x14ac:dyDescent="0.2">
      <c r="B7685" s="71" t="s">
        <v>6960</v>
      </c>
      <c r="C7685" s="72" t="s">
        <v>6959</v>
      </c>
      <c r="D7685" s="72" t="s">
        <v>2856</v>
      </c>
      <c r="E7685" s="72" t="s">
        <v>10118</v>
      </c>
      <c r="F7685" s="72" t="s">
        <v>9983</v>
      </c>
      <c r="G7685" s="116">
        <v>6154</v>
      </c>
      <c r="H7685" s="73">
        <v>137.80000000000001</v>
      </c>
      <c r="I7685" s="70">
        <v>44.658925979680703</v>
      </c>
      <c r="J7685" s="74">
        <v>6203</v>
      </c>
      <c r="K7685" s="73">
        <v>124.9</v>
      </c>
      <c r="L7685" s="75">
        <v>49.663730984787797</v>
      </c>
    </row>
    <row r="7686" spans="2:12" x14ac:dyDescent="0.2">
      <c r="B7686" s="71" t="s">
        <v>6960</v>
      </c>
      <c r="C7686" s="72" t="s">
        <v>6959</v>
      </c>
      <c r="D7686" s="72" t="s">
        <v>7807</v>
      </c>
      <c r="E7686" s="72" t="s">
        <v>10118</v>
      </c>
      <c r="F7686" s="72" t="s">
        <v>9983</v>
      </c>
      <c r="G7686" s="116">
        <v>13812</v>
      </c>
      <c r="H7686" s="73">
        <v>219.5</v>
      </c>
      <c r="I7686" s="70">
        <v>62.924829157175402</v>
      </c>
      <c r="J7686" s="74">
        <v>14414</v>
      </c>
      <c r="K7686" s="73">
        <v>223.5</v>
      </c>
      <c r="L7686" s="75">
        <v>64.492170022371397</v>
      </c>
    </row>
    <row r="7687" spans="2:12" x14ac:dyDescent="0.2">
      <c r="B7687" s="71" t="s">
        <v>6960</v>
      </c>
      <c r="C7687" s="72" t="s">
        <v>6959</v>
      </c>
      <c r="D7687" s="72" t="s">
        <v>2857</v>
      </c>
      <c r="E7687" s="72" t="s">
        <v>10118</v>
      </c>
      <c r="F7687" s="72" t="s">
        <v>9983</v>
      </c>
      <c r="G7687" s="116">
        <v>11355</v>
      </c>
      <c r="H7687" s="73">
        <v>322.39999999999998</v>
      </c>
      <c r="I7687" s="70">
        <v>35.220223325062001</v>
      </c>
      <c r="J7687" s="74">
        <v>11355</v>
      </c>
      <c r="K7687" s="73">
        <v>320.10000000000002</v>
      </c>
      <c r="L7687" s="75">
        <v>35.4732895970009</v>
      </c>
    </row>
    <row r="7688" spans="2:12" x14ac:dyDescent="0.2">
      <c r="B7688" s="71" t="s">
        <v>6960</v>
      </c>
      <c r="C7688" s="72" t="s">
        <v>6959</v>
      </c>
      <c r="D7688" s="72" t="s">
        <v>2858</v>
      </c>
      <c r="E7688" s="72" t="s">
        <v>10118</v>
      </c>
      <c r="F7688" s="72" t="s">
        <v>9983</v>
      </c>
      <c r="G7688" s="116">
        <v>10500</v>
      </c>
      <c r="H7688" s="73">
        <v>216.4</v>
      </c>
      <c r="I7688" s="70">
        <v>48.5212569316081</v>
      </c>
      <c r="J7688" s="74">
        <v>11500</v>
      </c>
      <c r="K7688" s="73">
        <v>220.6</v>
      </c>
      <c r="L7688" s="75">
        <v>52.130553037171403</v>
      </c>
    </row>
    <row r="7689" spans="2:12" x14ac:dyDescent="0.2">
      <c r="B7689" s="71" t="s">
        <v>6960</v>
      </c>
      <c r="C7689" s="72" t="s">
        <v>6959</v>
      </c>
      <c r="D7689" s="72" t="s">
        <v>2859</v>
      </c>
      <c r="E7689" s="72" t="s">
        <v>10118</v>
      </c>
      <c r="F7689" s="72" t="s">
        <v>9983</v>
      </c>
      <c r="G7689" s="116">
        <v>10500</v>
      </c>
      <c r="H7689" s="73">
        <v>297.7</v>
      </c>
      <c r="I7689" s="70">
        <v>35.270406449445801</v>
      </c>
      <c r="J7689" s="74">
        <v>11000</v>
      </c>
      <c r="K7689" s="73">
        <v>309.8</v>
      </c>
      <c r="L7689" s="75">
        <v>35.506778566817303</v>
      </c>
    </row>
    <row r="7690" spans="2:12" x14ac:dyDescent="0.2">
      <c r="B7690" s="71" t="s">
        <v>6960</v>
      </c>
      <c r="C7690" s="72" t="s">
        <v>6959</v>
      </c>
      <c r="D7690" s="72" t="s">
        <v>9404</v>
      </c>
      <c r="E7690" s="72" t="s">
        <v>10118</v>
      </c>
      <c r="F7690" s="72" t="s">
        <v>9990</v>
      </c>
      <c r="G7690" s="116">
        <v>0</v>
      </c>
      <c r="H7690" s="73">
        <v>27.3</v>
      </c>
      <c r="I7690" s="70">
        <v>0</v>
      </c>
      <c r="J7690" s="74">
        <v>0</v>
      </c>
      <c r="K7690" s="73">
        <v>28.3</v>
      </c>
      <c r="L7690" s="75">
        <v>0</v>
      </c>
    </row>
    <row r="7691" spans="2:12" x14ac:dyDescent="0.2">
      <c r="B7691" s="71" t="s">
        <v>6960</v>
      </c>
      <c r="C7691" s="72" t="s">
        <v>6959</v>
      </c>
      <c r="D7691" s="72" t="s">
        <v>2860</v>
      </c>
      <c r="E7691" s="72" t="s">
        <v>10118</v>
      </c>
      <c r="F7691" s="72" t="s">
        <v>9983</v>
      </c>
      <c r="G7691" s="116">
        <v>5201.5</v>
      </c>
      <c r="H7691" s="73">
        <v>133.19999999999999</v>
      </c>
      <c r="I7691" s="70">
        <v>39.0503003003003</v>
      </c>
      <c r="J7691" s="74">
        <v>5306</v>
      </c>
      <c r="K7691" s="73">
        <v>133.6</v>
      </c>
      <c r="L7691" s="75">
        <v>39.715568862275497</v>
      </c>
    </row>
    <row r="7692" spans="2:12" x14ac:dyDescent="0.2">
      <c r="B7692" s="71" t="s">
        <v>6960</v>
      </c>
      <c r="C7692" s="72" t="s">
        <v>6959</v>
      </c>
      <c r="D7692" s="72" t="s">
        <v>2861</v>
      </c>
      <c r="E7692" s="72" t="s">
        <v>10118</v>
      </c>
      <c r="F7692" s="72" t="s">
        <v>9983</v>
      </c>
      <c r="G7692" s="116">
        <v>8000</v>
      </c>
      <c r="H7692" s="73">
        <v>153.4</v>
      </c>
      <c r="I7692" s="70">
        <v>52.151238591916602</v>
      </c>
      <c r="J7692" s="74">
        <v>8000</v>
      </c>
      <c r="K7692" s="73">
        <v>153.30000000000001</v>
      </c>
      <c r="L7692" s="75">
        <v>52.185257664709702</v>
      </c>
    </row>
    <row r="7693" spans="2:12" x14ac:dyDescent="0.2">
      <c r="B7693" s="71" t="s">
        <v>6960</v>
      </c>
      <c r="C7693" s="72" t="s">
        <v>6959</v>
      </c>
      <c r="D7693" s="72" t="s">
        <v>2862</v>
      </c>
      <c r="E7693" s="72" t="s">
        <v>10118</v>
      </c>
      <c r="F7693" s="72" t="s">
        <v>9983</v>
      </c>
      <c r="G7693" s="116">
        <v>13260</v>
      </c>
      <c r="H7693" s="73">
        <v>284.39999999999998</v>
      </c>
      <c r="I7693" s="70">
        <v>46.624472573839697</v>
      </c>
      <c r="J7693" s="74">
        <v>14056</v>
      </c>
      <c r="K7693" s="73">
        <v>290.89999999999998</v>
      </c>
      <c r="L7693" s="75">
        <v>48.319009969061497</v>
      </c>
    </row>
    <row r="7694" spans="2:12" x14ac:dyDescent="0.2">
      <c r="B7694" s="71" t="s">
        <v>6960</v>
      </c>
      <c r="C7694" s="72" t="s">
        <v>6959</v>
      </c>
      <c r="D7694" s="72" t="s">
        <v>2863</v>
      </c>
      <c r="E7694" s="72" t="s">
        <v>10118</v>
      </c>
      <c r="F7694" s="72" t="s">
        <v>9983</v>
      </c>
      <c r="G7694" s="116">
        <v>518958</v>
      </c>
      <c r="H7694" s="73">
        <v>4225.7</v>
      </c>
      <c r="I7694" s="70">
        <v>122.809948647561</v>
      </c>
      <c r="J7694" s="74">
        <v>535505</v>
      </c>
      <c r="K7694" s="73">
        <v>4296</v>
      </c>
      <c r="L7694" s="75">
        <v>124.652001862197</v>
      </c>
    </row>
    <row r="7695" spans="2:12" x14ac:dyDescent="0.2">
      <c r="B7695" s="71" t="s">
        <v>6960</v>
      </c>
      <c r="C7695" s="72" t="s">
        <v>6959</v>
      </c>
      <c r="D7695" s="72" t="s">
        <v>2864</v>
      </c>
      <c r="E7695" s="72" t="s">
        <v>10118</v>
      </c>
      <c r="F7695" s="72" t="s">
        <v>9983</v>
      </c>
      <c r="G7695" s="116">
        <v>11750</v>
      </c>
      <c r="H7695" s="73">
        <v>265.2</v>
      </c>
      <c r="I7695" s="70">
        <v>44.306184012066403</v>
      </c>
      <c r="J7695" s="74">
        <v>11750</v>
      </c>
      <c r="K7695" s="73">
        <v>266.89999999999998</v>
      </c>
      <c r="L7695" s="75">
        <v>44.023979018358901</v>
      </c>
    </row>
    <row r="7696" spans="2:12" x14ac:dyDescent="0.2">
      <c r="B7696" s="71" t="s">
        <v>6960</v>
      </c>
      <c r="C7696" s="72" t="s">
        <v>6959</v>
      </c>
      <c r="D7696" s="72" t="s">
        <v>2865</v>
      </c>
      <c r="E7696" s="72" t="s">
        <v>10118</v>
      </c>
      <c r="F7696" s="72" t="s">
        <v>9983</v>
      </c>
      <c r="G7696" s="116">
        <v>2415</v>
      </c>
      <c r="H7696" s="73">
        <v>70.599999999999994</v>
      </c>
      <c r="I7696" s="70">
        <v>34.2067988668555</v>
      </c>
      <c r="J7696" s="74">
        <v>2514</v>
      </c>
      <c r="K7696" s="73">
        <v>68.8</v>
      </c>
      <c r="L7696" s="75">
        <v>36.540697674418603</v>
      </c>
    </row>
    <row r="7697" spans="2:12" x14ac:dyDescent="0.2">
      <c r="B7697" s="71" t="s">
        <v>6960</v>
      </c>
      <c r="C7697" s="72" t="s">
        <v>6959</v>
      </c>
      <c r="D7697" s="72" t="s">
        <v>2866</v>
      </c>
      <c r="E7697" s="72" t="s">
        <v>10118</v>
      </c>
      <c r="F7697" s="72" t="s">
        <v>9983</v>
      </c>
      <c r="G7697" s="116">
        <v>11000</v>
      </c>
      <c r="H7697" s="73">
        <v>176</v>
      </c>
      <c r="I7697" s="70">
        <v>62.5</v>
      </c>
      <c r="J7697" s="74">
        <v>12000</v>
      </c>
      <c r="K7697" s="73">
        <v>177</v>
      </c>
      <c r="L7697" s="75">
        <v>67.796610169491501</v>
      </c>
    </row>
    <row r="7698" spans="2:12" x14ac:dyDescent="0.2">
      <c r="B7698" s="71" t="s">
        <v>6960</v>
      </c>
      <c r="C7698" s="72" t="s">
        <v>6959</v>
      </c>
      <c r="D7698" s="72" t="s">
        <v>2867</v>
      </c>
      <c r="E7698" s="72" t="s">
        <v>10118</v>
      </c>
      <c r="F7698" s="72" t="s">
        <v>9983</v>
      </c>
      <c r="G7698" s="116">
        <v>269813.96000000002</v>
      </c>
      <c r="H7698" s="73">
        <v>2669</v>
      </c>
      <c r="I7698" s="70">
        <v>101.09177969276899</v>
      </c>
      <c r="J7698" s="74">
        <v>294454</v>
      </c>
      <c r="K7698" s="73">
        <v>2847.3</v>
      </c>
      <c r="L7698" s="75">
        <v>103.41516524426601</v>
      </c>
    </row>
    <row r="7699" spans="2:12" x14ac:dyDescent="0.2">
      <c r="B7699" s="71" t="s">
        <v>6960</v>
      </c>
      <c r="C7699" s="72" t="s">
        <v>6959</v>
      </c>
      <c r="D7699" s="72" t="s">
        <v>2868</v>
      </c>
      <c r="E7699" s="72" t="s">
        <v>10118</v>
      </c>
      <c r="F7699" s="72" t="s">
        <v>9983</v>
      </c>
      <c r="G7699" s="116">
        <v>33000</v>
      </c>
      <c r="H7699" s="73">
        <v>469.4</v>
      </c>
      <c r="I7699" s="70">
        <v>70.302513847464894</v>
      </c>
      <c r="J7699" s="74">
        <v>33000</v>
      </c>
      <c r="K7699" s="73">
        <v>469.7</v>
      </c>
      <c r="L7699" s="75">
        <v>70.257611241217802</v>
      </c>
    </row>
    <row r="7700" spans="2:12" x14ac:dyDescent="0.2">
      <c r="B7700" s="71" t="s">
        <v>6960</v>
      </c>
      <c r="C7700" s="72" t="s">
        <v>6959</v>
      </c>
      <c r="D7700" s="72" t="s">
        <v>2968</v>
      </c>
      <c r="E7700" s="72" t="s">
        <v>10118</v>
      </c>
      <c r="F7700" s="72" t="s">
        <v>9983</v>
      </c>
      <c r="G7700" s="116">
        <v>1600</v>
      </c>
      <c r="H7700" s="73">
        <v>76.5</v>
      </c>
      <c r="I7700" s="70">
        <v>20.915032679738601</v>
      </c>
      <c r="J7700" s="74">
        <v>2000</v>
      </c>
      <c r="K7700" s="73">
        <v>79.8</v>
      </c>
      <c r="L7700" s="75">
        <v>25.062656641604001</v>
      </c>
    </row>
    <row r="7701" spans="2:12" x14ac:dyDescent="0.2">
      <c r="B7701" s="71" t="s">
        <v>6960</v>
      </c>
      <c r="C7701" s="72" t="s">
        <v>6959</v>
      </c>
      <c r="D7701" s="72" t="s">
        <v>2969</v>
      </c>
      <c r="E7701" s="72" t="s">
        <v>10118</v>
      </c>
      <c r="F7701" s="72" t="s">
        <v>9983</v>
      </c>
      <c r="G7701" s="116">
        <v>600</v>
      </c>
      <c r="H7701" s="73">
        <v>42.9</v>
      </c>
      <c r="I7701" s="70">
        <v>13.986013986013999</v>
      </c>
      <c r="J7701" s="74">
        <v>600</v>
      </c>
      <c r="K7701" s="73">
        <v>43.5</v>
      </c>
      <c r="L7701" s="75">
        <v>13.7931034482759</v>
      </c>
    </row>
    <row r="7702" spans="2:12" x14ac:dyDescent="0.2">
      <c r="B7702" s="71" t="s">
        <v>6960</v>
      </c>
      <c r="C7702" s="72" t="s">
        <v>6959</v>
      </c>
      <c r="D7702" s="72" t="s">
        <v>4658</v>
      </c>
      <c r="E7702" s="72" t="s">
        <v>10118</v>
      </c>
      <c r="F7702" s="72" t="s">
        <v>9983</v>
      </c>
      <c r="G7702" s="116">
        <v>84192</v>
      </c>
      <c r="H7702" s="73">
        <v>1115.5999999999999</v>
      </c>
      <c r="I7702" s="70">
        <v>75.467909645034098</v>
      </c>
      <c r="J7702" s="74">
        <v>89360</v>
      </c>
      <c r="K7702" s="73">
        <v>1142.9000000000001</v>
      </c>
      <c r="L7702" s="75">
        <v>78.187067984950602</v>
      </c>
    </row>
    <row r="7703" spans="2:12" x14ac:dyDescent="0.2">
      <c r="B7703" s="71" t="s">
        <v>6960</v>
      </c>
      <c r="C7703" s="72" t="s">
        <v>6959</v>
      </c>
      <c r="D7703" s="72" t="s">
        <v>2970</v>
      </c>
      <c r="E7703" s="72" t="s">
        <v>10118</v>
      </c>
      <c r="F7703" s="72" t="s">
        <v>9983</v>
      </c>
      <c r="G7703" s="116">
        <v>5560</v>
      </c>
      <c r="H7703" s="73">
        <v>121.8</v>
      </c>
      <c r="I7703" s="70">
        <v>45.648604269293898</v>
      </c>
      <c r="J7703" s="74">
        <v>5594</v>
      </c>
      <c r="K7703" s="73">
        <v>122.5</v>
      </c>
      <c r="L7703" s="75">
        <v>45.665306122449003</v>
      </c>
    </row>
    <row r="7704" spans="2:12" x14ac:dyDescent="0.2">
      <c r="B7704" s="71" t="s">
        <v>6960</v>
      </c>
      <c r="C7704" s="72" t="s">
        <v>6959</v>
      </c>
      <c r="D7704" s="72" t="s">
        <v>9405</v>
      </c>
      <c r="E7704" s="72" t="s">
        <v>10118</v>
      </c>
      <c r="F7704" s="72" t="s">
        <v>9990</v>
      </c>
      <c r="G7704" s="116">
        <v>0</v>
      </c>
      <c r="H7704" s="73">
        <v>12.8</v>
      </c>
      <c r="I7704" s="70">
        <v>0</v>
      </c>
      <c r="J7704" s="74">
        <v>0</v>
      </c>
      <c r="K7704" s="73">
        <v>15.2</v>
      </c>
      <c r="L7704" s="75">
        <v>0</v>
      </c>
    </row>
    <row r="7705" spans="2:12" x14ac:dyDescent="0.2">
      <c r="B7705" s="71" t="s">
        <v>6960</v>
      </c>
      <c r="C7705" s="72" t="s">
        <v>6959</v>
      </c>
      <c r="D7705" s="72" t="s">
        <v>2971</v>
      </c>
      <c r="E7705" s="72" t="s">
        <v>10118</v>
      </c>
      <c r="F7705" s="72" t="s">
        <v>9983</v>
      </c>
      <c r="G7705" s="116">
        <v>100782</v>
      </c>
      <c r="H7705" s="73">
        <v>1611.4</v>
      </c>
      <c r="I7705" s="70">
        <v>62.543130197343899</v>
      </c>
      <c r="J7705" s="74">
        <v>107923</v>
      </c>
      <c r="K7705" s="73">
        <v>1693.7</v>
      </c>
      <c r="L7705" s="75">
        <v>63.720257424573397</v>
      </c>
    </row>
    <row r="7706" spans="2:12" x14ac:dyDescent="0.2">
      <c r="B7706" s="71" t="s">
        <v>6960</v>
      </c>
      <c r="C7706" s="72" t="s">
        <v>6959</v>
      </c>
      <c r="D7706" s="72" t="s">
        <v>2972</v>
      </c>
      <c r="E7706" s="72" t="s">
        <v>10118</v>
      </c>
      <c r="F7706" s="72" t="s">
        <v>9983</v>
      </c>
      <c r="G7706" s="116">
        <v>25053</v>
      </c>
      <c r="H7706" s="73">
        <v>393</v>
      </c>
      <c r="I7706" s="70">
        <v>63.748091603053403</v>
      </c>
      <c r="J7706" s="74">
        <v>25715</v>
      </c>
      <c r="K7706" s="73">
        <v>393.6</v>
      </c>
      <c r="L7706" s="75">
        <v>65.332825203252</v>
      </c>
    </row>
    <row r="7707" spans="2:12" x14ac:dyDescent="0.2">
      <c r="B7707" s="71" t="s">
        <v>6960</v>
      </c>
      <c r="C7707" s="72" t="s">
        <v>6959</v>
      </c>
      <c r="D7707" s="72" t="s">
        <v>2973</v>
      </c>
      <c r="E7707" s="72" t="s">
        <v>10118</v>
      </c>
      <c r="F7707" s="72" t="s">
        <v>9983</v>
      </c>
      <c r="G7707" s="116">
        <v>55185</v>
      </c>
      <c r="H7707" s="73">
        <v>1011</v>
      </c>
      <c r="I7707" s="70">
        <v>54.584569732937702</v>
      </c>
      <c r="J7707" s="74">
        <v>56288</v>
      </c>
      <c r="K7707" s="73">
        <v>1027.9000000000001</v>
      </c>
      <c r="L7707" s="75">
        <v>54.7601906800272</v>
      </c>
    </row>
    <row r="7708" spans="2:12" x14ac:dyDescent="0.2">
      <c r="B7708" s="71" t="s">
        <v>6960</v>
      </c>
      <c r="C7708" s="72" t="s">
        <v>6959</v>
      </c>
      <c r="D7708" s="72" t="s">
        <v>2974</v>
      </c>
      <c r="E7708" s="72" t="s">
        <v>10118</v>
      </c>
      <c r="F7708" s="72" t="s">
        <v>9983</v>
      </c>
      <c r="G7708" s="116">
        <v>800</v>
      </c>
      <c r="H7708" s="73">
        <v>38.799999999999997</v>
      </c>
      <c r="I7708" s="70">
        <v>20.618556701030901</v>
      </c>
      <c r="J7708" s="74">
        <v>800</v>
      </c>
      <c r="K7708" s="73">
        <v>38.4</v>
      </c>
      <c r="L7708" s="75">
        <v>20.8333333333333</v>
      </c>
    </row>
    <row r="7709" spans="2:12" x14ac:dyDescent="0.2">
      <c r="B7709" s="71" t="s">
        <v>6962</v>
      </c>
      <c r="C7709" s="72" t="s">
        <v>6961</v>
      </c>
      <c r="D7709" s="72" t="s">
        <v>2975</v>
      </c>
      <c r="E7709" s="72" t="s">
        <v>10118</v>
      </c>
      <c r="F7709" s="72" t="s">
        <v>9983</v>
      </c>
      <c r="G7709" s="116">
        <v>50000</v>
      </c>
      <c r="H7709" s="73">
        <v>2024.7</v>
      </c>
      <c r="I7709" s="70">
        <v>24.695016545661101</v>
      </c>
      <c r="J7709" s="74">
        <v>50000</v>
      </c>
      <c r="K7709" s="73">
        <v>2088.5500000000002</v>
      </c>
      <c r="L7709" s="75">
        <v>23.9400541045223</v>
      </c>
    </row>
    <row r="7710" spans="2:12" x14ac:dyDescent="0.2">
      <c r="B7710" s="71" t="s">
        <v>6962</v>
      </c>
      <c r="C7710" s="72" t="s">
        <v>6961</v>
      </c>
      <c r="D7710" s="72" t="s">
        <v>5479</v>
      </c>
      <c r="E7710" s="72" t="s">
        <v>10118</v>
      </c>
      <c r="F7710" s="72" t="s">
        <v>9983</v>
      </c>
      <c r="G7710" s="116">
        <v>21000</v>
      </c>
      <c r="H7710" s="73">
        <v>861.5</v>
      </c>
      <c r="I7710" s="70">
        <v>24.376088218224002</v>
      </c>
      <c r="J7710" s="74">
        <v>21000</v>
      </c>
      <c r="K7710" s="73">
        <v>881.79</v>
      </c>
      <c r="L7710" s="75">
        <v>23.815194093831899</v>
      </c>
    </row>
    <row r="7711" spans="2:12" x14ac:dyDescent="0.2">
      <c r="B7711" s="71" t="s">
        <v>6962</v>
      </c>
      <c r="C7711" s="72" t="s">
        <v>6961</v>
      </c>
      <c r="D7711" s="72" t="s">
        <v>2976</v>
      </c>
      <c r="E7711" s="72" t="s">
        <v>10118</v>
      </c>
      <c r="F7711" s="72" t="s">
        <v>9983</v>
      </c>
      <c r="G7711" s="116">
        <v>17500</v>
      </c>
      <c r="H7711" s="73">
        <v>726.2</v>
      </c>
      <c r="I7711" s="70">
        <v>24.098044615808316</v>
      </c>
      <c r="J7711" s="74">
        <v>17500</v>
      </c>
      <c r="K7711" s="73">
        <v>777.99</v>
      </c>
      <c r="L7711" s="75">
        <v>22.493862388976702</v>
      </c>
    </row>
    <row r="7712" spans="2:12" x14ac:dyDescent="0.2">
      <c r="B7712" s="71" t="s">
        <v>6962</v>
      </c>
      <c r="C7712" s="72" t="s">
        <v>6961</v>
      </c>
      <c r="D7712" s="72" t="s">
        <v>2002</v>
      </c>
      <c r="E7712" s="72" t="s">
        <v>10118</v>
      </c>
      <c r="F7712" s="72" t="s">
        <v>9983</v>
      </c>
      <c r="G7712" s="116">
        <v>23200</v>
      </c>
      <c r="H7712" s="73">
        <v>2935.6</v>
      </c>
      <c r="I7712" s="70">
        <v>7.9029840577735389</v>
      </c>
      <c r="J7712" s="74">
        <v>23200</v>
      </c>
      <c r="K7712" s="73">
        <v>3032.07</v>
      </c>
      <c r="L7712" s="75">
        <v>7.6515383879659797</v>
      </c>
    </row>
    <row r="7713" spans="2:12" x14ac:dyDescent="0.2">
      <c r="B7713" s="71" t="s">
        <v>6962</v>
      </c>
      <c r="C7713" s="72" t="s">
        <v>6961</v>
      </c>
      <c r="D7713" s="72" t="s">
        <v>2003</v>
      </c>
      <c r="E7713" s="72" t="s">
        <v>10118</v>
      </c>
      <c r="F7713" s="72" t="s">
        <v>9983</v>
      </c>
      <c r="G7713" s="116">
        <v>9000</v>
      </c>
      <c r="H7713" s="73">
        <v>683</v>
      </c>
      <c r="I7713" s="70">
        <v>13.1771595900439</v>
      </c>
      <c r="J7713" s="74">
        <v>11237</v>
      </c>
      <c r="K7713" s="73">
        <v>691.01</v>
      </c>
      <c r="L7713" s="75">
        <v>16.261703882722401</v>
      </c>
    </row>
    <row r="7714" spans="2:12" x14ac:dyDescent="0.2">
      <c r="B7714" s="71" t="s">
        <v>6962</v>
      </c>
      <c r="C7714" s="72" t="s">
        <v>6961</v>
      </c>
      <c r="D7714" s="72" t="s">
        <v>2004</v>
      </c>
      <c r="E7714" s="72" t="s">
        <v>10118</v>
      </c>
      <c r="F7714" s="72" t="s">
        <v>9983</v>
      </c>
      <c r="G7714" s="116">
        <v>127600</v>
      </c>
      <c r="H7714" s="73">
        <v>7276.8</v>
      </c>
      <c r="I7714" s="70">
        <v>17.535180299032501</v>
      </c>
      <c r="J7714" s="74">
        <v>127600</v>
      </c>
      <c r="K7714" s="73">
        <v>7404.78</v>
      </c>
      <c r="L7714" s="75">
        <v>17.232112230208099</v>
      </c>
    </row>
    <row r="7715" spans="2:12" x14ac:dyDescent="0.2">
      <c r="B7715" s="71" t="s">
        <v>6962</v>
      </c>
      <c r="C7715" s="72" t="s">
        <v>6961</v>
      </c>
      <c r="D7715" s="72" t="s">
        <v>2005</v>
      </c>
      <c r="E7715" s="72" t="s">
        <v>10118</v>
      </c>
      <c r="F7715" s="72" t="s">
        <v>9983</v>
      </c>
      <c r="G7715" s="116">
        <v>5000</v>
      </c>
      <c r="H7715" s="73">
        <v>484.02</v>
      </c>
      <c r="I7715" s="70">
        <v>10.3301516466262</v>
      </c>
      <c r="J7715" s="74">
        <v>5000</v>
      </c>
      <c r="K7715" s="73">
        <v>484.29</v>
      </c>
      <c r="L7715" s="75">
        <v>10.3243924095067</v>
      </c>
    </row>
    <row r="7716" spans="2:12" x14ac:dyDescent="0.2">
      <c r="B7716" s="71" t="s">
        <v>6964</v>
      </c>
      <c r="C7716" s="72" t="s">
        <v>6963</v>
      </c>
      <c r="D7716" s="72" t="s">
        <v>2006</v>
      </c>
      <c r="E7716" s="72" t="s">
        <v>10118</v>
      </c>
      <c r="F7716" s="72" t="s">
        <v>9983</v>
      </c>
      <c r="G7716" s="116">
        <v>18103</v>
      </c>
      <c r="H7716" s="73">
        <v>524.26</v>
      </c>
      <c r="I7716" s="70">
        <v>34.530576431541597</v>
      </c>
      <c r="J7716" s="74">
        <v>18285</v>
      </c>
      <c r="K7716" s="73">
        <v>529.6</v>
      </c>
      <c r="L7716" s="75">
        <v>34.5260574018127</v>
      </c>
    </row>
    <row r="7717" spans="2:12" x14ac:dyDescent="0.2">
      <c r="B7717" s="71" t="s">
        <v>6964</v>
      </c>
      <c r="C7717" s="72" t="s">
        <v>6963</v>
      </c>
      <c r="D7717" s="72" t="s">
        <v>5131</v>
      </c>
      <c r="E7717" s="72" t="s">
        <v>10118</v>
      </c>
      <c r="F7717" s="72" t="s">
        <v>9983</v>
      </c>
      <c r="G7717" s="116">
        <v>609</v>
      </c>
      <c r="H7717" s="73">
        <v>42.52</v>
      </c>
      <c r="I7717" s="70">
        <v>14.3226716839135</v>
      </c>
      <c r="J7717" s="74">
        <v>620</v>
      </c>
      <c r="K7717" s="73">
        <v>42.77</v>
      </c>
      <c r="L7717" s="75">
        <v>14.496142155716599</v>
      </c>
    </row>
    <row r="7718" spans="2:12" x14ac:dyDescent="0.2">
      <c r="B7718" s="71" t="s">
        <v>6964</v>
      </c>
      <c r="C7718" s="72" t="s">
        <v>6963</v>
      </c>
      <c r="D7718" s="72" t="s">
        <v>2007</v>
      </c>
      <c r="E7718" s="72" t="s">
        <v>10118</v>
      </c>
      <c r="F7718" s="72" t="s">
        <v>9983</v>
      </c>
      <c r="G7718" s="116">
        <v>7380</v>
      </c>
      <c r="H7718" s="73">
        <v>153.33000000000001</v>
      </c>
      <c r="I7718" s="70">
        <v>48.131481119154799</v>
      </c>
      <c r="J7718" s="74">
        <v>7575</v>
      </c>
      <c r="K7718" s="73">
        <v>154.58000000000001</v>
      </c>
      <c r="L7718" s="75">
        <v>49.003752102471204</v>
      </c>
    </row>
    <row r="7719" spans="2:12" x14ac:dyDescent="0.2">
      <c r="B7719" s="71" t="s">
        <v>6964</v>
      </c>
      <c r="C7719" s="72" t="s">
        <v>6963</v>
      </c>
      <c r="D7719" s="72" t="s">
        <v>2008</v>
      </c>
      <c r="E7719" s="72" t="s">
        <v>10118</v>
      </c>
      <c r="F7719" s="72" t="s">
        <v>9983</v>
      </c>
      <c r="G7719" s="116">
        <v>24965</v>
      </c>
      <c r="H7719" s="73">
        <v>373.06</v>
      </c>
      <c r="I7719" s="70">
        <v>66.919530370449806</v>
      </c>
      <c r="J7719" s="74">
        <v>24415</v>
      </c>
      <c r="K7719" s="73">
        <v>385.98</v>
      </c>
      <c r="L7719" s="75">
        <v>63.254572775791502</v>
      </c>
    </row>
    <row r="7720" spans="2:12" x14ac:dyDescent="0.2">
      <c r="B7720" s="71" t="s">
        <v>6964</v>
      </c>
      <c r="C7720" s="72" t="s">
        <v>6963</v>
      </c>
      <c r="D7720" s="72" t="s">
        <v>4807</v>
      </c>
      <c r="E7720" s="72" t="s">
        <v>10118</v>
      </c>
      <c r="F7720" s="72" t="s">
        <v>9983</v>
      </c>
      <c r="G7720" s="116">
        <v>12367</v>
      </c>
      <c r="H7720" s="73">
        <v>256.99</v>
      </c>
      <c r="I7720" s="70">
        <v>48.122495038717503</v>
      </c>
      <c r="J7720" s="74">
        <v>15000</v>
      </c>
      <c r="K7720" s="73">
        <v>261.22000000000003</v>
      </c>
      <c r="L7720" s="75">
        <v>57.422861955439899</v>
      </c>
    </row>
    <row r="7721" spans="2:12" x14ac:dyDescent="0.2">
      <c r="B7721" s="71" t="s">
        <v>6964</v>
      </c>
      <c r="C7721" s="72" t="s">
        <v>6963</v>
      </c>
      <c r="D7721" s="72" t="s">
        <v>6674</v>
      </c>
      <c r="E7721" s="72" t="s">
        <v>10118</v>
      </c>
      <c r="F7721" s="72" t="s">
        <v>9983</v>
      </c>
      <c r="G7721" s="116">
        <v>3400</v>
      </c>
      <c r="H7721" s="73">
        <v>234.58</v>
      </c>
      <c r="I7721" s="70">
        <v>14.493989257396199</v>
      </c>
      <c r="J7721" s="74">
        <v>3375</v>
      </c>
      <c r="K7721" s="73">
        <v>240.64</v>
      </c>
      <c r="L7721" s="75">
        <v>14.0250997340426</v>
      </c>
    </row>
    <row r="7722" spans="2:12" x14ac:dyDescent="0.2">
      <c r="B7722" s="71" t="s">
        <v>6964</v>
      </c>
      <c r="C7722" s="72" t="s">
        <v>6963</v>
      </c>
      <c r="D7722" s="72" t="s">
        <v>2009</v>
      </c>
      <c r="E7722" s="72" t="s">
        <v>10118</v>
      </c>
      <c r="F7722" s="72" t="s">
        <v>9983</v>
      </c>
      <c r="G7722" s="116">
        <v>3394</v>
      </c>
      <c r="H7722" s="73">
        <v>107.67</v>
      </c>
      <c r="I7722" s="70">
        <v>31.522243893377901</v>
      </c>
      <c r="J7722" s="74">
        <v>3489</v>
      </c>
      <c r="K7722" s="73">
        <v>114.18</v>
      </c>
      <c r="L7722" s="75">
        <v>30.557015239096199</v>
      </c>
    </row>
    <row r="7723" spans="2:12" x14ac:dyDescent="0.2">
      <c r="B7723" s="71" t="s">
        <v>6964</v>
      </c>
      <c r="C7723" s="72" t="s">
        <v>6963</v>
      </c>
      <c r="D7723" s="72" t="s">
        <v>5436</v>
      </c>
      <c r="E7723" s="72" t="s">
        <v>10118</v>
      </c>
      <c r="F7723" s="72" t="s">
        <v>9983</v>
      </c>
      <c r="G7723" s="116">
        <v>10880</v>
      </c>
      <c r="H7723" s="73">
        <v>193.31</v>
      </c>
      <c r="I7723" s="70">
        <v>56.282654803165897</v>
      </c>
      <c r="J7723" s="74">
        <v>11145</v>
      </c>
      <c r="K7723" s="73">
        <v>198.35</v>
      </c>
      <c r="L7723" s="75">
        <v>56.188555583564401</v>
      </c>
    </row>
    <row r="7724" spans="2:12" x14ac:dyDescent="0.2">
      <c r="B7724" s="71" t="s">
        <v>6964</v>
      </c>
      <c r="C7724" s="72" t="s">
        <v>6963</v>
      </c>
      <c r="D7724" s="72" t="s">
        <v>2010</v>
      </c>
      <c r="E7724" s="72" t="s">
        <v>10118</v>
      </c>
      <c r="F7724" s="72" t="s">
        <v>9983</v>
      </c>
      <c r="G7724" s="116">
        <v>6310</v>
      </c>
      <c r="H7724" s="73">
        <v>225.65</v>
      </c>
      <c r="I7724" s="70">
        <v>27.963660536228701</v>
      </c>
      <c r="J7724" s="74">
        <v>6515</v>
      </c>
      <c r="K7724" s="73">
        <v>231.16</v>
      </c>
      <c r="L7724" s="75">
        <v>28.183941858453</v>
      </c>
    </row>
    <row r="7725" spans="2:12" x14ac:dyDescent="0.2">
      <c r="B7725" s="71" t="s">
        <v>6964</v>
      </c>
      <c r="C7725" s="72" t="s">
        <v>6963</v>
      </c>
      <c r="D7725" s="72" t="s">
        <v>2927</v>
      </c>
      <c r="E7725" s="72" t="s">
        <v>10118</v>
      </c>
      <c r="F7725" s="72" t="s">
        <v>9983</v>
      </c>
      <c r="G7725" s="116">
        <v>30815</v>
      </c>
      <c r="H7725" s="73">
        <v>403.81</v>
      </c>
      <c r="I7725" s="70">
        <v>76.310641143111894</v>
      </c>
      <c r="J7725" s="74">
        <v>30830</v>
      </c>
      <c r="K7725" s="73">
        <v>406.9</v>
      </c>
      <c r="L7725" s="75">
        <v>75.768001966084995</v>
      </c>
    </row>
    <row r="7726" spans="2:12" x14ac:dyDescent="0.2">
      <c r="B7726" s="71" t="s">
        <v>6964</v>
      </c>
      <c r="C7726" s="72" t="s">
        <v>6963</v>
      </c>
      <c r="D7726" s="72" t="s">
        <v>2011</v>
      </c>
      <c r="E7726" s="72" t="s">
        <v>10118</v>
      </c>
      <c r="F7726" s="72" t="s">
        <v>9983</v>
      </c>
      <c r="G7726" s="116">
        <v>1150</v>
      </c>
      <c r="H7726" s="73">
        <v>62.02</v>
      </c>
      <c r="I7726" s="70">
        <v>18.542405675588501</v>
      </c>
      <c r="J7726" s="74">
        <v>1170</v>
      </c>
      <c r="K7726" s="73">
        <v>62.25</v>
      </c>
      <c r="L7726" s="75">
        <v>18.795180722891601</v>
      </c>
    </row>
    <row r="7727" spans="2:12" x14ac:dyDescent="0.2">
      <c r="B7727" s="71" t="s">
        <v>6964</v>
      </c>
      <c r="C7727" s="72" t="s">
        <v>6963</v>
      </c>
      <c r="D7727" s="72" t="s">
        <v>9406</v>
      </c>
      <c r="E7727" s="72" t="s">
        <v>10118</v>
      </c>
      <c r="F7727" s="72" t="s">
        <v>9990</v>
      </c>
      <c r="G7727" s="116">
        <v>0</v>
      </c>
      <c r="H7727" s="73">
        <v>54.93</v>
      </c>
      <c r="I7727" s="70">
        <v>0</v>
      </c>
      <c r="J7727" s="74">
        <v>0</v>
      </c>
      <c r="K7727" s="73">
        <v>55.94</v>
      </c>
      <c r="L7727" s="75">
        <v>0</v>
      </c>
    </row>
    <row r="7728" spans="2:12" x14ac:dyDescent="0.2">
      <c r="B7728" s="71" t="s">
        <v>6964</v>
      </c>
      <c r="C7728" s="72" t="s">
        <v>6963</v>
      </c>
      <c r="D7728" s="72" t="s">
        <v>2012</v>
      </c>
      <c r="E7728" s="72" t="s">
        <v>10118</v>
      </c>
      <c r="F7728" s="72" t="s">
        <v>9983</v>
      </c>
      <c r="G7728" s="116">
        <v>3535</v>
      </c>
      <c r="H7728" s="73">
        <v>195</v>
      </c>
      <c r="I7728" s="70">
        <v>18.128205128205099</v>
      </c>
      <c r="J7728" s="74">
        <v>3510</v>
      </c>
      <c r="K7728" s="73">
        <v>195.03</v>
      </c>
      <c r="L7728" s="75">
        <v>17.997231195200701</v>
      </c>
    </row>
    <row r="7729" spans="2:12" x14ac:dyDescent="0.2">
      <c r="B7729" s="71" t="s">
        <v>6964</v>
      </c>
      <c r="C7729" s="72" t="s">
        <v>6963</v>
      </c>
      <c r="D7729" s="72" t="s">
        <v>2013</v>
      </c>
      <c r="E7729" s="72" t="s">
        <v>10118</v>
      </c>
      <c r="F7729" s="72" t="s">
        <v>9983</v>
      </c>
      <c r="G7729" s="116">
        <v>7770</v>
      </c>
      <c r="H7729" s="73">
        <v>316.77999999999997</v>
      </c>
      <c r="I7729" s="70">
        <v>24.528063640381301</v>
      </c>
      <c r="J7729" s="74">
        <v>7845</v>
      </c>
      <c r="K7729" s="73">
        <v>324.39999999999998</v>
      </c>
      <c r="L7729" s="75">
        <v>24.183107274969199</v>
      </c>
    </row>
    <row r="7730" spans="2:12" x14ac:dyDescent="0.2">
      <c r="B7730" s="71" t="s">
        <v>6964</v>
      </c>
      <c r="C7730" s="72" t="s">
        <v>6963</v>
      </c>
      <c r="D7730" s="72" t="s">
        <v>2014</v>
      </c>
      <c r="E7730" s="72" t="s">
        <v>10118</v>
      </c>
      <c r="F7730" s="72" t="s">
        <v>9983</v>
      </c>
      <c r="G7730" s="116">
        <v>45575</v>
      </c>
      <c r="H7730" s="73">
        <v>884.99</v>
      </c>
      <c r="I7730" s="70">
        <v>51.497757036802703</v>
      </c>
      <c r="J7730" s="74">
        <v>56485</v>
      </c>
      <c r="K7730" s="73">
        <v>898.59</v>
      </c>
      <c r="L7730" s="75">
        <v>62.859591137226097</v>
      </c>
    </row>
    <row r="7731" spans="2:12" x14ac:dyDescent="0.2">
      <c r="B7731" s="71" t="s">
        <v>6964</v>
      </c>
      <c r="C7731" s="72" t="s">
        <v>6963</v>
      </c>
      <c r="D7731" s="72" t="s">
        <v>2015</v>
      </c>
      <c r="E7731" s="72" t="s">
        <v>10118</v>
      </c>
      <c r="F7731" s="72" t="s">
        <v>9983</v>
      </c>
      <c r="G7731" s="116">
        <v>54480</v>
      </c>
      <c r="H7731" s="73">
        <v>2402.13</v>
      </c>
      <c r="I7731" s="70">
        <v>22.679871613942598</v>
      </c>
      <c r="J7731" s="74">
        <v>55620</v>
      </c>
      <c r="K7731" s="73">
        <v>2452.46</v>
      </c>
      <c r="L7731" s="75">
        <v>22.679268978902801</v>
      </c>
    </row>
    <row r="7732" spans="2:12" x14ac:dyDescent="0.2">
      <c r="B7732" s="71" t="s">
        <v>6964</v>
      </c>
      <c r="C7732" s="72" t="s">
        <v>6963</v>
      </c>
      <c r="D7732" s="72" t="s">
        <v>2016</v>
      </c>
      <c r="E7732" s="72" t="s">
        <v>10118</v>
      </c>
      <c r="F7732" s="72" t="s">
        <v>9983</v>
      </c>
      <c r="G7732" s="116">
        <v>6980</v>
      </c>
      <c r="H7732" s="73">
        <v>227.08</v>
      </c>
      <c r="I7732" s="70">
        <v>30.738065879866099</v>
      </c>
      <c r="J7732" s="74">
        <v>7290</v>
      </c>
      <c r="K7732" s="73">
        <v>228.95</v>
      </c>
      <c r="L7732" s="75">
        <v>31.841013321685999</v>
      </c>
    </row>
    <row r="7733" spans="2:12" x14ac:dyDescent="0.2">
      <c r="B7733" s="71" t="s">
        <v>6964</v>
      </c>
      <c r="C7733" s="72" t="s">
        <v>6963</v>
      </c>
      <c r="D7733" s="72" t="s">
        <v>2017</v>
      </c>
      <c r="E7733" s="72" t="s">
        <v>10118</v>
      </c>
      <c r="F7733" s="72" t="s">
        <v>9983</v>
      </c>
      <c r="G7733" s="116">
        <v>102320</v>
      </c>
      <c r="H7733" s="73">
        <v>862.47</v>
      </c>
      <c r="I7733" s="70">
        <v>118.636010527902</v>
      </c>
      <c r="J7733" s="74">
        <v>106895</v>
      </c>
      <c r="K7733" s="73">
        <v>821.93</v>
      </c>
      <c r="L7733" s="75">
        <v>130.053654204129</v>
      </c>
    </row>
    <row r="7734" spans="2:12" x14ac:dyDescent="0.2">
      <c r="B7734" s="71" t="s">
        <v>6964</v>
      </c>
      <c r="C7734" s="72" t="s">
        <v>6963</v>
      </c>
      <c r="D7734" s="72" t="s">
        <v>2018</v>
      </c>
      <c r="E7734" s="72" t="s">
        <v>10118</v>
      </c>
      <c r="F7734" s="72" t="s">
        <v>9983</v>
      </c>
      <c r="G7734" s="116">
        <v>3000</v>
      </c>
      <c r="H7734" s="73">
        <v>107.13</v>
      </c>
      <c r="I7734" s="70">
        <v>28.003360403248401</v>
      </c>
      <c r="J7734" s="74">
        <v>3000</v>
      </c>
      <c r="K7734" s="73">
        <v>104.41</v>
      </c>
      <c r="L7734" s="75">
        <v>28.732879992337899</v>
      </c>
    </row>
    <row r="7735" spans="2:12" x14ac:dyDescent="0.2">
      <c r="B7735" s="71" t="s">
        <v>6964</v>
      </c>
      <c r="C7735" s="72" t="s">
        <v>6963</v>
      </c>
      <c r="D7735" s="72" t="s">
        <v>2019</v>
      </c>
      <c r="E7735" s="72" t="s">
        <v>10118</v>
      </c>
      <c r="F7735" s="72" t="s">
        <v>9983</v>
      </c>
      <c r="G7735" s="116">
        <v>478102</v>
      </c>
      <c r="H7735" s="73">
        <v>3937.27</v>
      </c>
      <c r="I7735" s="70">
        <v>121.429823202371</v>
      </c>
      <c r="J7735" s="74">
        <v>489822</v>
      </c>
      <c r="K7735" s="73">
        <v>4008.21</v>
      </c>
      <c r="L7735" s="75">
        <v>122.20467490475799</v>
      </c>
    </row>
    <row r="7736" spans="2:12" x14ac:dyDescent="0.2">
      <c r="B7736" s="71" t="s">
        <v>6964</v>
      </c>
      <c r="C7736" s="72" t="s">
        <v>6963</v>
      </c>
      <c r="D7736" s="72" t="s">
        <v>2020</v>
      </c>
      <c r="E7736" s="72" t="s">
        <v>10118</v>
      </c>
      <c r="F7736" s="72" t="s">
        <v>9983</v>
      </c>
      <c r="G7736" s="116">
        <v>5785</v>
      </c>
      <c r="H7736" s="73">
        <v>288.31</v>
      </c>
      <c r="I7736" s="70">
        <v>20.0652075890535</v>
      </c>
      <c r="J7736" s="74">
        <v>5820</v>
      </c>
      <c r="K7736" s="73">
        <v>289.61</v>
      </c>
      <c r="L7736" s="75">
        <v>20.0959911605262</v>
      </c>
    </row>
    <row r="7737" spans="2:12" x14ac:dyDescent="0.2">
      <c r="B7737" s="71" t="s">
        <v>6964</v>
      </c>
      <c r="C7737" s="72" t="s">
        <v>6963</v>
      </c>
      <c r="D7737" s="72" t="s">
        <v>2021</v>
      </c>
      <c r="E7737" s="72" t="s">
        <v>10118</v>
      </c>
      <c r="F7737" s="72" t="s">
        <v>9983</v>
      </c>
      <c r="G7737" s="116">
        <v>6280</v>
      </c>
      <c r="H7737" s="73">
        <v>187.05</v>
      </c>
      <c r="I7737" s="70">
        <v>33.5739107190591</v>
      </c>
      <c r="J7737" s="74">
        <v>6280</v>
      </c>
      <c r="K7737" s="73">
        <v>189.24</v>
      </c>
      <c r="L7737" s="75">
        <v>33.185373071232299</v>
      </c>
    </row>
    <row r="7738" spans="2:12" x14ac:dyDescent="0.2">
      <c r="B7738" s="71" t="s">
        <v>6964</v>
      </c>
      <c r="C7738" s="72" t="s">
        <v>6963</v>
      </c>
      <c r="D7738" s="72" t="s">
        <v>2022</v>
      </c>
      <c r="E7738" s="72" t="s">
        <v>10118</v>
      </c>
      <c r="F7738" s="72" t="s">
        <v>9983</v>
      </c>
      <c r="G7738" s="116">
        <v>80</v>
      </c>
      <c r="H7738" s="73">
        <v>57.59</v>
      </c>
      <c r="I7738" s="70">
        <v>1.3891300573016101</v>
      </c>
      <c r="J7738" s="74">
        <v>80</v>
      </c>
      <c r="K7738" s="73">
        <v>58.13</v>
      </c>
      <c r="L7738" s="75">
        <v>1.3762257010149701</v>
      </c>
    </row>
    <row r="7739" spans="2:12" x14ac:dyDescent="0.2">
      <c r="B7739" s="71" t="s">
        <v>6964</v>
      </c>
      <c r="C7739" s="72" t="s">
        <v>6963</v>
      </c>
      <c r="D7739" s="72" t="s">
        <v>2023</v>
      </c>
      <c r="E7739" s="72" t="s">
        <v>10118</v>
      </c>
      <c r="F7739" s="72" t="s">
        <v>9983</v>
      </c>
      <c r="G7739" s="116">
        <v>8920</v>
      </c>
      <c r="H7739" s="73">
        <v>196.08</v>
      </c>
      <c r="I7739" s="70">
        <v>45.491636066911497</v>
      </c>
      <c r="J7739" s="74">
        <v>9005</v>
      </c>
      <c r="K7739" s="73">
        <v>195.15</v>
      </c>
      <c r="L7739" s="75">
        <v>46.143991801178601</v>
      </c>
    </row>
    <row r="7740" spans="2:12" x14ac:dyDescent="0.2">
      <c r="B7740" s="71" t="s">
        <v>6964</v>
      </c>
      <c r="C7740" s="72" t="s">
        <v>6963</v>
      </c>
      <c r="D7740" s="72" t="s">
        <v>9407</v>
      </c>
      <c r="E7740" s="72" t="s">
        <v>10118</v>
      </c>
      <c r="F7740" s="72" t="s">
        <v>9990</v>
      </c>
      <c r="G7740" s="116">
        <v>0</v>
      </c>
      <c r="H7740" s="73">
        <v>47.37</v>
      </c>
      <c r="I7740" s="70">
        <v>0</v>
      </c>
      <c r="J7740" s="74">
        <v>0</v>
      </c>
      <c r="K7740" s="73">
        <v>47.61</v>
      </c>
      <c r="L7740" s="75">
        <v>0</v>
      </c>
    </row>
    <row r="7741" spans="2:12" x14ac:dyDescent="0.2">
      <c r="B7741" s="71" t="s">
        <v>6964</v>
      </c>
      <c r="C7741" s="72" t="s">
        <v>6963</v>
      </c>
      <c r="D7741" s="72" t="s">
        <v>2024</v>
      </c>
      <c r="E7741" s="72" t="s">
        <v>10118</v>
      </c>
      <c r="F7741" s="72" t="s">
        <v>9983</v>
      </c>
      <c r="G7741" s="116">
        <v>4750</v>
      </c>
      <c r="H7741" s="73">
        <v>138.18</v>
      </c>
      <c r="I7741" s="70">
        <v>34.375452308583</v>
      </c>
      <c r="J7741" s="74">
        <v>4755</v>
      </c>
      <c r="K7741" s="73">
        <v>143.29</v>
      </c>
      <c r="L7741" s="75">
        <v>33.184451113127203</v>
      </c>
    </row>
    <row r="7742" spans="2:12" x14ac:dyDescent="0.2">
      <c r="B7742" s="71" t="s">
        <v>6964</v>
      </c>
      <c r="C7742" s="72" t="s">
        <v>6963</v>
      </c>
      <c r="D7742" s="72" t="s">
        <v>9408</v>
      </c>
      <c r="E7742" s="72" t="s">
        <v>10118</v>
      </c>
      <c r="F7742" s="72" t="s">
        <v>9990</v>
      </c>
      <c r="G7742" s="116">
        <v>0</v>
      </c>
      <c r="H7742" s="73">
        <v>90.86</v>
      </c>
      <c r="I7742" s="70">
        <v>0</v>
      </c>
      <c r="J7742" s="74">
        <v>0</v>
      </c>
      <c r="K7742" s="73">
        <v>88.59</v>
      </c>
      <c r="L7742" s="75">
        <v>0</v>
      </c>
    </row>
    <row r="7743" spans="2:12" x14ac:dyDescent="0.2">
      <c r="B7743" s="71" t="s">
        <v>6964</v>
      </c>
      <c r="C7743" s="72" t="s">
        <v>6963</v>
      </c>
      <c r="D7743" s="72" t="s">
        <v>2025</v>
      </c>
      <c r="E7743" s="72" t="s">
        <v>10118</v>
      </c>
      <c r="F7743" s="72" t="s">
        <v>9983</v>
      </c>
      <c r="G7743" s="116">
        <v>13770</v>
      </c>
      <c r="H7743" s="73">
        <v>558.5</v>
      </c>
      <c r="I7743" s="70">
        <v>24.655326768128901</v>
      </c>
      <c r="J7743" s="74">
        <v>14785</v>
      </c>
      <c r="K7743" s="73">
        <v>559.5</v>
      </c>
      <c r="L7743" s="75">
        <v>26.425379803395899</v>
      </c>
    </row>
    <row r="7744" spans="2:12" x14ac:dyDescent="0.2">
      <c r="B7744" s="71" t="s">
        <v>6964</v>
      </c>
      <c r="C7744" s="72" t="s">
        <v>6963</v>
      </c>
      <c r="D7744" s="72" t="s">
        <v>2026</v>
      </c>
      <c r="E7744" s="72" t="s">
        <v>10118</v>
      </c>
      <c r="F7744" s="72" t="s">
        <v>9983</v>
      </c>
      <c r="G7744" s="116">
        <v>15340</v>
      </c>
      <c r="H7744" s="73">
        <v>284.32</v>
      </c>
      <c r="I7744" s="70">
        <v>53.953292065278603</v>
      </c>
      <c r="J7744" s="74">
        <v>15640</v>
      </c>
      <c r="K7744" s="73">
        <v>287.60000000000002</v>
      </c>
      <c r="L7744" s="75">
        <v>54.3810848400556</v>
      </c>
    </row>
    <row r="7745" spans="2:12" x14ac:dyDescent="0.2">
      <c r="B7745" s="71" t="s">
        <v>6964</v>
      </c>
      <c r="C7745" s="72" t="s">
        <v>6963</v>
      </c>
      <c r="D7745" s="72" t="s">
        <v>2027</v>
      </c>
      <c r="E7745" s="72" t="s">
        <v>10118</v>
      </c>
      <c r="F7745" s="72" t="s">
        <v>9983</v>
      </c>
      <c r="G7745" s="116">
        <v>1740</v>
      </c>
      <c r="H7745" s="73">
        <v>82.77</v>
      </c>
      <c r="I7745" s="70">
        <v>21.022109459949299</v>
      </c>
      <c r="J7745" s="74">
        <v>1220</v>
      </c>
      <c r="K7745" s="73">
        <v>83.48</v>
      </c>
      <c r="L7745" s="75">
        <v>14.614278869190199</v>
      </c>
    </row>
    <row r="7746" spans="2:12" x14ac:dyDescent="0.2">
      <c r="B7746" s="71" t="s">
        <v>6964</v>
      </c>
      <c r="C7746" s="72" t="s">
        <v>6963</v>
      </c>
      <c r="D7746" s="72" t="s">
        <v>2998</v>
      </c>
      <c r="E7746" s="72" t="s">
        <v>10118</v>
      </c>
      <c r="F7746" s="72" t="s">
        <v>9983</v>
      </c>
      <c r="G7746" s="116">
        <v>2500</v>
      </c>
      <c r="H7746" s="73">
        <v>114.31</v>
      </c>
      <c r="I7746" s="70">
        <v>21.870352550083101</v>
      </c>
      <c r="J7746" s="74">
        <v>2500</v>
      </c>
      <c r="K7746" s="73">
        <v>118.83</v>
      </c>
      <c r="L7746" s="75">
        <v>21.038458301775599</v>
      </c>
    </row>
    <row r="7747" spans="2:12" x14ac:dyDescent="0.2">
      <c r="B7747" s="71" t="s">
        <v>6964</v>
      </c>
      <c r="C7747" s="72" t="s">
        <v>6963</v>
      </c>
      <c r="D7747" s="72" t="s">
        <v>2999</v>
      </c>
      <c r="E7747" s="72" t="s">
        <v>10118</v>
      </c>
      <c r="F7747" s="72" t="s">
        <v>9983</v>
      </c>
      <c r="G7747" s="116">
        <v>279567</v>
      </c>
      <c r="H7747" s="73">
        <v>2387.64</v>
      </c>
      <c r="I7747" s="70">
        <v>117.08925968739</v>
      </c>
      <c r="J7747" s="74">
        <v>298105</v>
      </c>
      <c r="K7747" s="73">
        <v>2426.16</v>
      </c>
      <c r="L7747" s="75">
        <v>122.871121442939</v>
      </c>
    </row>
    <row r="7748" spans="2:12" x14ac:dyDescent="0.2">
      <c r="B7748" s="71" t="s">
        <v>6964</v>
      </c>
      <c r="C7748" s="72" t="s">
        <v>6963</v>
      </c>
      <c r="D7748" s="72" t="s">
        <v>9409</v>
      </c>
      <c r="E7748" s="72" t="s">
        <v>10118</v>
      </c>
      <c r="F7748" s="72" t="s">
        <v>9990</v>
      </c>
      <c r="G7748" s="116">
        <v>0</v>
      </c>
      <c r="H7748" s="73">
        <v>27.12</v>
      </c>
      <c r="I7748" s="70">
        <v>0</v>
      </c>
      <c r="J7748" s="74">
        <v>0</v>
      </c>
      <c r="K7748" s="73">
        <v>26.86</v>
      </c>
      <c r="L7748" s="75">
        <v>0</v>
      </c>
    </row>
    <row r="7749" spans="2:12" x14ac:dyDescent="0.2">
      <c r="B7749" s="71" t="s">
        <v>6964</v>
      </c>
      <c r="C7749" s="72" t="s">
        <v>6963</v>
      </c>
      <c r="D7749" s="72" t="s">
        <v>2028</v>
      </c>
      <c r="E7749" s="72" t="s">
        <v>10118</v>
      </c>
      <c r="F7749" s="72" t="s">
        <v>9983</v>
      </c>
      <c r="G7749" s="116">
        <v>1210</v>
      </c>
      <c r="H7749" s="73">
        <v>93.5</v>
      </c>
      <c r="I7749" s="70">
        <v>12.9411764705882</v>
      </c>
      <c r="J7749" s="74">
        <v>1250</v>
      </c>
      <c r="K7749" s="73">
        <v>95.4</v>
      </c>
      <c r="L7749" s="75">
        <v>13.1027253668763</v>
      </c>
    </row>
    <row r="7750" spans="2:12" x14ac:dyDescent="0.2">
      <c r="B7750" s="71" t="s">
        <v>6964</v>
      </c>
      <c r="C7750" s="72" t="s">
        <v>6963</v>
      </c>
      <c r="D7750" s="72" t="s">
        <v>9410</v>
      </c>
      <c r="E7750" s="72" t="s">
        <v>10118</v>
      </c>
      <c r="F7750" s="72" t="s">
        <v>9990</v>
      </c>
      <c r="G7750" s="116">
        <v>0</v>
      </c>
      <c r="H7750" s="73">
        <v>26.1</v>
      </c>
      <c r="I7750" s="70">
        <v>0</v>
      </c>
      <c r="J7750" s="74">
        <v>0</v>
      </c>
      <c r="K7750" s="73">
        <v>26.84</v>
      </c>
      <c r="L7750" s="75">
        <v>0</v>
      </c>
    </row>
    <row r="7751" spans="2:12" x14ac:dyDescent="0.2">
      <c r="B7751" s="71" t="s">
        <v>6964</v>
      </c>
      <c r="C7751" s="72" t="s">
        <v>6963</v>
      </c>
      <c r="D7751" s="72" t="s">
        <v>2029</v>
      </c>
      <c r="E7751" s="72" t="s">
        <v>10118</v>
      </c>
      <c r="F7751" s="72" t="s">
        <v>9983</v>
      </c>
      <c r="G7751" s="116">
        <v>3550</v>
      </c>
      <c r="H7751" s="73">
        <v>122.41</v>
      </c>
      <c r="I7751" s="70">
        <v>29.000898619393801</v>
      </c>
      <c r="J7751" s="74">
        <v>3725</v>
      </c>
      <c r="K7751" s="73">
        <v>124.92</v>
      </c>
      <c r="L7751" s="75">
        <v>29.8190842138969</v>
      </c>
    </row>
    <row r="7752" spans="2:12" x14ac:dyDescent="0.2">
      <c r="B7752" s="71" t="s">
        <v>6964</v>
      </c>
      <c r="C7752" s="72" t="s">
        <v>6963</v>
      </c>
      <c r="D7752" s="72" t="s">
        <v>2030</v>
      </c>
      <c r="E7752" s="72" t="s">
        <v>10118</v>
      </c>
      <c r="F7752" s="72" t="s">
        <v>9983</v>
      </c>
      <c r="G7752" s="116">
        <v>24265</v>
      </c>
      <c r="H7752" s="73">
        <v>861.46</v>
      </c>
      <c r="I7752" s="70">
        <v>28.167297378868401</v>
      </c>
      <c r="J7752" s="74">
        <v>24565</v>
      </c>
      <c r="K7752" s="73">
        <v>864.18</v>
      </c>
      <c r="L7752" s="75">
        <v>28.4257909231873</v>
      </c>
    </row>
    <row r="7753" spans="2:12" x14ac:dyDescent="0.2">
      <c r="B7753" s="71" t="s">
        <v>6964</v>
      </c>
      <c r="C7753" s="72" t="s">
        <v>6963</v>
      </c>
      <c r="D7753" s="72" t="s">
        <v>2831</v>
      </c>
      <c r="E7753" s="72" t="s">
        <v>10118</v>
      </c>
      <c r="F7753" s="72" t="s">
        <v>9990</v>
      </c>
      <c r="G7753" s="116">
        <v>0</v>
      </c>
      <c r="H7753" s="73">
        <v>28.74</v>
      </c>
      <c r="I7753" s="70">
        <v>0</v>
      </c>
      <c r="J7753" s="74">
        <v>0</v>
      </c>
      <c r="K7753" s="73">
        <v>29.43</v>
      </c>
      <c r="L7753" s="75">
        <v>0</v>
      </c>
    </row>
    <row r="7754" spans="2:12" x14ac:dyDescent="0.2">
      <c r="B7754" s="71" t="s">
        <v>6964</v>
      </c>
      <c r="C7754" s="72" t="s">
        <v>6963</v>
      </c>
      <c r="D7754" s="72" t="s">
        <v>1470</v>
      </c>
      <c r="E7754" s="72" t="s">
        <v>10118</v>
      </c>
      <c r="F7754" s="72" t="s">
        <v>9983</v>
      </c>
      <c r="G7754" s="116">
        <v>6410</v>
      </c>
      <c r="H7754" s="73">
        <v>127.14</v>
      </c>
      <c r="I7754" s="70">
        <v>50.4168633002989</v>
      </c>
      <c r="J7754" s="74">
        <v>6690</v>
      </c>
      <c r="K7754" s="73">
        <v>130.25</v>
      </c>
      <c r="L7754" s="75">
        <v>51.362763915546999</v>
      </c>
    </row>
    <row r="7755" spans="2:12" x14ac:dyDescent="0.2">
      <c r="B7755" s="71" t="s">
        <v>6964</v>
      </c>
      <c r="C7755" s="72" t="s">
        <v>6963</v>
      </c>
      <c r="D7755" s="72" t="s">
        <v>1471</v>
      </c>
      <c r="E7755" s="72" t="s">
        <v>10118</v>
      </c>
      <c r="F7755" s="72" t="s">
        <v>9983</v>
      </c>
      <c r="G7755" s="116">
        <v>2450</v>
      </c>
      <c r="H7755" s="73">
        <v>137.72</v>
      </c>
      <c r="I7755" s="70">
        <v>17.7897182689515</v>
      </c>
      <c r="J7755" s="74">
        <v>2460</v>
      </c>
      <c r="K7755" s="73">
        <v>135.66999999999999</v>
      </c>
      <c r="L7755" s="75">
        <v>18.132232623277101</v>
      </c>
    </row>
    <row r="7756" spans="2:12" x14ac:dyDescent="0.2">
      <c r="B7756" s="71" t="s">
        <v>6964</v>
      </c>
      <c r="C7756" s="72" t="s">
        <v>6963</v>
      </c>
      <c r="D7756" s="72" t="s">
        <v>6113</v>
      </c>
      <c r="E7756" s="72" t="s">
        <v>10118</v>
      </c>
      <c r="F7756" s="72" t="s">
        <v>9983</v>
      </c>
      <c r="G7756" s="116">
        <v>3985</v>
      </c>
      <c r="H7756" s="73">
        <v>172.21</v>
      </c>
      <c r="I7756" s="70">
        <v>23.140351895940999</v>
      </c>
      <c r="J7756" s="74">
        <v>3985</v>
      </c>
      <c r="K7756" s="73">
        <v>174.26</v>
      </c>
      <c r="L7756" s="75">
        <v>22.8681280844715</v>
      </c>
    </row>
    <row r="7757" spans="2:12" x14ac:dyDescent="0.2">
      <c r="B7757" s="71" t="s">
        <v>6964</v>
      </c>
      <c r="C7757" s="72" t="s">
        <v>6963</v>
      </c>
      <c r="D7757" s="72" t="s">
        <v>1472</v>
      </c>
      <c r="E7757" s="72" t="s">
        <v>10118</v>
      </c>
      <c r="F7757" s="72" t="s">
        <v>9983</v>
      </c>
      <c r="G7757" s="116">
        <v>6525</v>
      </c>
      <c r="H7757" s="73">
        <v>208.22</v>
      </c>
      <c r="I7757" s="70">
        <v>31.337047353760401</v>
      </c>
      <c r="J7757" s="74">
        <v>7330</v>
      </c>
      <c r="K7757" s="73">
        <v>207.29</v>
      </c>
      <c r="L7757" s="75">
        <v>35.361088330358399</v>
      </c>
    </row>
    <row r="7758" spans="2:12" x14ac:dyDescent="0.2">
      <c r="B7758" s="71" t="s">
        <v>6964</v>
      </c>
      <c r="C7758" s="72" t="s">
        <v>6963</v>
      </c>
      <c r="D7758" s="72" t="s">
        <v>1473</v>
      </c>
      <c r="E7758" s="72" t="s">
        <v>10118</v>
      </c>
      <c r="F7758" s="72" t="s">
        <v>9983</v>
      </c>
      <c r="G7758" s="116">
        <v>44870</v>
      </c>
      <c r="H7758" s="73">
        <v>764.16</v>
      </c>
      <c r="I7758" s="70">
        <v>58.718069514237897</v>
      </c>
      <c r="J7758" s="74">
        <v>45180</v>
      </c>
      <c r="K7758" s="73">
        <v>766.76</v>
      </c>
      <c r="L7758" s="75">
        <v>58.923261515989402</v>
      </c>
    </row>
    <row r="7759" spans="2:12" x14ac:dyDescent="0.2">
      <c r="B7759" s="71" t="s">
        <v>6964</v>
      </c>
      <c r="C7759" s="72" t="s">
        <v>6963</v>
      </c>
      <c r="D7759" s="72" t="s">
        <v>1474</v>
      </c>
      <c r="E7759" s="72" t="s">
        <v>10118</v>
      </c>
      <c r="F7759" s="72" t="s">
        <v>9983</v>
      </c>
      <c r="G7759" s="116">
        <v>11725</v>
      </c>
      <c r="H7759" s="73">
        <v>253.31</v>
      </c>
      <c r="I7759" s="70">
        <v>46.287158027713097</v>
      </c>
      <c r="J7759" s="74">
        <v>12904</v>
      </c>
      <c r="K7759" s="73">
        <v>257.77999999999997</v>
      </c>
      <c r="L7759" s="75">
        <v>50.058189153541797</v>
      </c>
    </row>
    <row r="7760" spans="2:12" x14ac:dyDescent="0.2">
      <c r="B7760" s="71" t="s">
        <v>6964</v>
      </c>
      <c r="C7760" s="72" t="s">
        <v>6963</v>
      </c>
      <c r="D7760" s="72" t="s">
        <v>1475</v>
      </c>
      <c r="E7760" s="72" t="s">
        <v>10118</v>
      </c>
      <c r="F7760" s="72" t="s">
        <v>9983</v>
      </c>
      <c r="G7760" s="116">
        <v>10850</v>
      </c>
      <c r="H7760" s="73">
        <v>195.36</v>
      </c>
      <c r="I7760" s="70">
        <v>55.538493038493002</v>
      </c>
      <c r="J7760" s="74">
        <v>10965</v>
      </c>
      <c r="K7760" s="73">
        <v>196.36</v>
      </c>
      <c r="L7760" s="75">
        <v>55.841311876145902</v>
      </c>
    </row>
    <row r="7761" spans="2:12" x14ac:dyDescent="0.2">
      <c r="B7761" s="71" t="s">
        <v>6964</v>
      </c>
      <c r="C7761" s="72" t="s">
        <v>6963</v>
      </c>
      <c r="D7761" s="72" t="s">
        <v>1476</v>
      </c>
      <c r="E7761" s="72" t="s">
        <v>10118</v>
      </c>
      <c r="F7761" s="72" t="s">
        <v>9983</v>
      </c>
      <c r="G7761" s="116">
        <v>15120</v>
      </c>
      <c r="H7761" s="73">
        <v>260.52</v>
      </c>
      <c r="I7761" s="70">
        <v>58.037770612620903</v>
      </c>
      <c r="J7761" s="74">
        <v>15270</v>
      </c>
      <c r="K7761" s="73">
        <v>267.2</v>
      </c>
      <c r="L7761" s="75">
        <v>57.148203592814397</v>
      </c>
    </row>
    <row r="7762" spans="2:12" x14ac:dyDescent="0.2">
      <c r="B7762" s="71" t="s">
        <v>6964</v>
      </c>
      <c r="C7762" s="72" t="s">
        <v>6963</v>
      </c>
      <c r="D7762" s="72" t="s">
        <v>1477</v>
      </c>
      <c r="E7762" s="72" t="s">
        <v>10118</v>
      </c>
      <c r="F7762" s="72" t="s">
        <v>9983</v>
      </c>
      <c r="G7762" s="116">
        <v>8460</v>
      </c>
      <c r="H7762" s="73">
        <v>283.22000000000003</v>
      </c>
      <c r="I7762" s="70">
        <v>29.870771838147</v>
      </c>
      <c r="J7762" s="74">
        <v>8555</v>
      </c>
      <c r="K7762" s="73">
        <v>284.3</v>
      </c>
      <c r="L7762" s="75">
        <v>30.091452690819601</v>
      </c>
    </row>
    <row r="7763" spans="2:12" x14ac:dyDescent="0.2">
      <c r="B7763" s="71" t="s">
        <v>6964</v>
      </c>
      <c r="C7763" s="72" t="s">
        <v>6963</v>
      </c>
      <c r="D7763" s="72" t="s">
        <v>1478</v>
      </c>
      <c r="E7763" s="72" t="s">
        <v>10118</v>
      </c>
      <c r="F7763" s="72" t="s">
        <v>9983</v>
      </c>
      <c r="G7763" s="116">
        <v>30000</v>
      </c>
      <c r="H7763" s="73">
        <v>686.8</v>
      </c>
      <c r="I7763" s="70">
        <v>43.680838672102503</v>
      </c>
      <c r="J7763" s="74">
        <v>28935</v>
      </c>
      <c r="K7763" s="73">
        <v>646.27</v>
      </c>
      <c r="L7763" s="75">
        <v>44.772308787348898</v>
      </c>
    </row>
    <row r="7764" spans="2:12" x14ac:dyDescent="0.2">
      <c r="B7764" s="71" t="s">
        <v>6964</v>
      </c>
      <c r="C7764" s="72" t="s">
        <v>6963</v>
      </c>
      <c r="D7764" s="72" t="s">
        <v>1479</v>
      </c>
      <c r="E7764" s="72" t="s">
        <v>10118</v>
      </c>
      <c r="F7764" s="72" t="s">
        <v>9983</v>
      </c>
      <c r="G7764" s="116">
        <v>18500</v>
      </c>
      <c r="H7764" s="73">
        <v>375.4</v>
      </c>
      <c r="I7764" s="70">
        <v>49.2807671816729</v>
      </c>
      <c r="J7764" s="74">
        <v>21725</v>
      </c>
      <c r="K7764" s="73">
        <v>379.29</v>
      </c>
      <c r="L7764" s="75">
        <v>57.278072187508201</v>
      </c>
    </row>
    <row r="7765" spans="2:12" x14ac:dyDescent="0.2">
      <c r="B7765" s="71" t="s">
        <v>6964</v>
      </c>
      <c r="C7765" s="72" t="s">
        <v>6963</v>
      </c>
      <c r="D7765" s="72" t="s">
        <v>1480</v>
      </c>
      <c r="E7765" s="72" t="s">
        <v>10118</v>
      </c>
      <c r="F7765" s="72" t="s">
        <v>9983</v>
      </c>
      <c r="G7765" s="116">
        <v>8370</v>
      </c>
      <c r="H7765" s="73">
        <v>222.74</v>
      </c>
      <c r="I7765" s="70">
        <v>37.577444554188702</v>
      </c>
      <c r="J7765" s="74">
        <v>10640</v>
      </c>
      <c r="K7765" s="73">
        <v>230.05</v>
      </c>
      <c r="L7765" s="75">
        <v>46.2508150402087</v>
      </c>
    </row>
    <row r="7766" spans="2:12" x14ac:dyDescent="0.2">
      <c r="B7766" s="71" t="s">
        <v>6964</v>
      </c>
      <c r="C7766" s="72" t="s">
        <v>6963</v>
      </c>
      <c r="D7766" s="72" t="s">
        <v>4709</v>
      </c>
      <c r="E7766" s="72" t="s">
        <v>10118</v>
      </c>
      <c r="F7766" s="72" t="s">
        <v>9983</v>
      </c>
      <c r="G7766" s="116">
        <v>1120</v>
      </c>
      <c r="H7766" s="73">
        <v>122.69</v>
      </c>
      <c r="I7766" s="70">
        <v>9.1286983454234303</v>
      </c>
      <c r="J7766" s="74">
        <v>1142</v>
      </c>
      <c r="K7766" s="73">
        <v>125.11</v>
      </c>
      <c r="L7766" s="75">
        <v>9.1279673886979502</v>
      </c>
    </row>
    <row r="7767" spans="2:12" x14ac:dyDescent="0.2">
      <c r="B7767" s="71" t="s">
        <v>6964</v>
      </c>
      <c r="C7767" s="72" t="s">
        <v>6963</v>
      </c>
      <c r="D7767" s="72" t="s">
        <v>8266</v>
      </c>
      <c r="E7767" s="72" t="s">
        <v>10118</v>
      </c>
      <c r="F7767" s="72" t="s">
        <v>9983</v>
      </c>
      <c r="G7767" s="116">
        <v>9265</v>
      </c>
      <c r="H7767" s="73">
        <v>293.85000000000002</v>
      </c>
      <c r="I7767" s="70">
        <v>31.529692019738</v>
      </c>
      <c r="J7767" s="74">
        <v>9330</v>
      </c>
      <c r="K7767" s="73">
        <v>295.92</v>
      </c>
      <c r="L7767" s="75">
        <v>31.5287915652879</v>
      </c>
    </row>
    <row r="7768" spans="2:12" x14ac:dyDescent="0.2">
      <c r="B7768" s="71" t="s">
        <v>6964</v>
      </c>
      <c r="C7768" s="72" t="s">
        <v>6963</v>
      </c>
      <c r="D7768" s="72" t="s">
        <v>1215</v>
      </c>
      <c r="E7768" s="72" t="s">
        <v>10118</v>
      </c>
      <c r="F7768" s="72" t="s">
        <v>9983</v>
      </c>
      <c r="G7768" s="116">
        <v>11115</v>
      </c>
      <c r="H7768" s="73">
        <v>311.43</v>
      </c>
      <c r="I7768" s="70">
        <v>35.690203255948397</v>
      </c>
      <c r="J7768" s="74">
        <v>11466</v>
      </c>
      <c r="K7768" s="73">
        <v>308.11</v>
      </c>
      <c r="L7768" s="75">
        <v>37.213982019408697</v>
      </c>
    </row>
    <row r="7769" spans="2:12" x14ac:dyDescent="0.2">
      <c r="B7769" s="71" t="s">
        <v>6964</v>
      </c>
      <c r="C7769" s="72" t="s">
        <v>6963</v>
      </c>
      <c r="D7769" s="72" t="s">
        <v>1481</v>
      </c>
      <c r="E7769" s="72" t="s">
        <v>10118</v>
      </c>
      <c r="F7769" s="72" t="s">
        <v>9983</v>
      </c>
      <c r="G7769" s="116">
        <v>37000</v>
      </c>
      <c r="H7769" s="73">
        <v>770.42</v>
      </c>
      <c r="I7769" s="70">
        <v>48.025752187118698</v>
      </c>
      <c r="J7769" s="74">
        <v>39000</v>
      </c>
      <c r="K7769" s="73">
        <v>828.53</v>
      </c>
      <c r="L7769" s="75">
        <v>47.071319083195498</v>
      </c>
    </row>
    <row r="7770" spans="2:12" x14ac:dyDescent="0.2">
      <c r="B7770" s="71" t="s">
        <v>6964</v>
      </c>
      <c r="C7770" s="72" t="s">
        <v>6963</v>
      </c>
      <c r="D7770" s="72" t="s">
        <v>1482</v>
      </c>
      <c r="E7770" s="72" t="s">
        <v>10118</v>
      </c>
      <c r="F7770" s="72" t="s">
        <v>9983</v>
      </c>
      <c r="G7770" s="116">
        <v>21270</v>
      </c>
      <c r="H7770" s="73">
        <v>698.11</v>
      </c>
      <c r="I7770" s="70">
        <v>30.467977825844098</v>
      </c>
      <c r="J7770" s="74">
        <v>21980</v>
      </c>
      <c r="K7770" s="73">
        <v>686.64</v>
      </c>
      <c r="L7770" s="75">
        <v>32.010951881626497</v>
      </c>
    </row>
    <row r="7771" spans="2:12" x14ac:dyDescent="0.2">
      <c r="B7771" s="71" t="s">
        <v>6964</v>
      </c>
      <c r="C7771" s="72" t="s">
        <v>6963</v>
      </c>
      <c r="D7771" s="72" t="s">
        <v>1483</v>
      </c>
      <c r="E7771" s="72" t="s">
        <v>10118</v>
      </c>
      <c r="F7771" s="72" t="s">
        <v>9983</v>
      </c>
      <c r="G7771" s="116">
        <v>227806</v>
      </c>
      <c r="H7771" s="73">
        <v>1888.22</v>
      </c>
      <c r="I7771" s="70">
        <v>120.64589931258</v>
      </c>
      <c r="J7771" s="74">
        <v>231223</v>
      </c>
      <c r="K7771" s="73">
        <v>1913.56</v>
      </c>
      <c r="L7771" s="75">
        <v>120.83394301720401</v>
      </c>
    </row>
    <row r="7772" spans="2:12" x14ac:dyDescent="0.2">
      <c r="B7772" s="71" t="s">
        <v>6964</v>
      </c>
      <c r="C7772" s="72" t="s">
        <v>6963</v>
      </c>
      <c r="D7772" s="72" t="s">
        <v>1484</v>
      </c>
      <c r="E7772" s="72" t="s">
        <v>10118</v>
      </c>
      <c r="F7772" s="72" t="s">
        <v>9983</v>
      </c>
      <c r="G7772" s="116">
        <v>15000</v>
      </c>
      <c r="H7772" s="73">
        <v>275.68</v>
      </c>
      <c r="I7772" s="70">
        <v>54.410911201392899</v>
      </c>
      <c r="J7772" s="74">
        <v>16000</v>
      </c>
      <c r="K7772" s="73">
        <v>280.89</v>
      </c>
      <c r="L7772" s="75">
        <v>56.961799992879797</v>
      </c>
    </row>
    <row r="7773" spans="2:12" x14ac:dyDescent="0.2">
      <c r="B7773" s="71" t="s">
        <v>6964</v>
      </c>
      <c r="C7773" s="72" t="s">
        <v>6963</v>
      </c>
      <c r="D7773" s="72" t="s">
        <v>1485</v>
      </c>
      <c r="E7773" s="72" t="s">
        <v>10118</v>
      </c>
      <c r="F7773" s="72" t="s">
        <v>9983</v>
      </c>
      <c r="G7773" s="116">
        <v>1570</v>
      </c>
      <c r="H7773" s="73">
        <v>85.61</v>
      </c>
      <c r="I7773" s="70">
        <v>18.338979091227699</v>
      </c>
      <c r="J7773" s="74">
        <v>1595</v>
      </c>
      <c r="K7773" s="73">
        <v>87.13</v>
      </c>
      <c r="L7773" s="75">
        <v>18.3059795707563</v>
      </c>
    </row>
    <row r="7774" spans="2:12" x14ac:dyDescent="0.2">
      <c r="B7774" s="71" t="s">
        <v>6964</v>
      </c>
      <c r="C7774" s="72" t="s">
        <v>6963</v>
      </c>
      <c r="D7774" s="72" t="s">
        <v>9411</v>
      </c>
      <c r="E7774" s="72" t="s">
        <v>10118</v>
      </c>
      <c r="F7774" s="72" t="s">
        <v>9990</v>
      </c>
      <c r="G7774" s="116">
        <v>0</v>
      </c>
      <c r="H7774" s="73">
        <v>63.99</v>
      </c>
      <c r="I7774" s="70">
        <v>0</v>
      </c>
      <c r="J7774" s="74">
        <v>0</v>
      </c>
      <c r="K7774" s="73">
        <v>62.67</v>
      </c>
      <c r="L7774" s="75">
        <v>0</v>
      </c>
    </row>
    <row r="7775" spans="2:12" x14ac:dyDescent="0.2">
      <c r="B7775" s="71" t="s">
        <v>6964</v>
      </c>
      <c r="C7775" s="72" t="s">
        <v>6963</v>
      </c>
      <c r="D7775" s="72" t="s">
        <v>1486</v>
      </c>
      <c r="E7775" s="72" t="s">
        <v>10118</v>
      </c>
      <c r="F7775" s="72" t="s">
        <v>9983</v>
      </c>
      <c r="G7775" s="116">
        <v>15045</v>
      </c>
      <c r="H7775" s="73">
        <v>385.8</v>
      </c>
      <c r="I7775" s="70">
        <v>38.996889580093303</v>
      </c>
      <c r="J7775" s="74">
        <v>15349</v>
      </c>
      <c r="K7775" s="73">
        <v>390.97</v>
      </c>
      <c r="L7775" s="75">
        <v>39.258766657288298</v>
      </c>
    </row>
    <row r="7776" spans="2:12" x14ac:dyDescent="0.2">
      <c r="B7776" s="71" t="s">
        <v>6964</v>
      </c>
      <c r="C7776" s="72" t="s">
        <v>6963</v>
      </c>
      <c r="D7776" s="72" t="s">
        <v>1487</v>
      </c>
      <c r="E7776" s="72" t="s">
        <v>10118</v>
      </c>
      <c r="F7776" s="72" t="s">
        <v>9983</v>
      </c>
      <c r="G7776" s="116">
        <v>24235</v>
      </c>
      <c r="H7776" s="73">
        <v>529.91</v>
      </c>
      <c r="I7776" s="70">
        <v>45.734181276065698</v>
      </c>
      <c r="J7776" s="74">
        <v>24190</v>
      </c>
      <c r="K7776" s="73">
        <v>528.99</v>
      </c>
      <c r="L7776" s="75">
        <v>45.7286527155523</v>
      </c>
    </row>
    <row r="7777" spans="2:12" x14ac:dyDescent="0.2">
      <c r="B7777" s="71" t="s">
        <v>6964</v>
      </c>
      <c r="C7777" s="72" t="s">
        <v>6963</v>
      </c>
      <c r="D7777" s="72" t="s">
        <v>1488</v>
      </c>
      <c r="E7777" s="72" t="s">
        <v>10118</v>
      </c>
      <c r="F7777" s="72" t="s">
        <v>9983</v>
      </c>
      <c r="G7777" s="116">
        <v>8000</v>
      </c>
      <c r="H7777" s="73">
        <v>152.41</v>
      </c>
      <c r="I7777" s="70">
        <v>52.489994094875698</v>
      </c>
      <c r="J7777" s="74">
        <v>11000</v>
      </c>
      <c r="K7777" s="73">
        <v>153.9</v>
      </c>
      <c r="L7777" s="75">
        <v>71.4749837556855</v>
      </c>
    </row>
    <row r="7778" spans="2:12" x14ac:dyDescent="0.2">
      <c r="B7778" s="71" t="s">
        <v>6964</v>
      </c>
      <c r="C7778" s="72" t="s">
        <v>6963</v>
      </c>
      <c r="D7778" s="72" t="s">
        <v>3877</v>
      </c>
      <c r="E7778" s="72" t="s">
        <v>10118</v>
      </c>
      <c r="F7778" s="72" t="s">
        <v>9990</v>
      </c>
      <c r="G7778" s="116">
        <v>0</v>
      </c>
      <c r="H7778" s="73">
        <v>46.31</v>
      </c>
      <c r="I7778" s="70">
        <v>0</v>
      </c>
      <c r="J7778" s="74">
        <v>0</v>
      </c>
      <c r="K7778" s="73">
        <v>46.52</v>
      </c>
      <c r="L7778" s="75">
        <v>0</v>
      </c>
    </row>
    <row r="7779" spans="2:12" x14ac:dyDescent="0.2">
      <c r="B7779" s="71" t="s">
        <v>6964</v>
      </c>
      <c r="C7779" s="72" t="s">
        <v>6963</v>
      </c>
      <c r="D7779" s="72" t="s">
        <v>1489</v>
      </c>
      <c r="E7779" s="72" t="s">
        <v>10118</v>
      </c>
      <c r="F7779" s="72" t="s">
        <v>9983</v>
      </c>
      <c r="G7779" s="116">
        <v>995</v>
      </c>
      <c r="H7779" s="73">
        <v>29.27</v>
      </c>
      <c r="I7779" s="70">
        <v>33.993850358729098</v>
      </c>
      <c r="J7779" s="74">
        <v>980</v>
      </c>
      <c r="K7779" s="73">
        <v>28.86</v>
      </c>
      <c r="L7779" s="75">
        <v>33.957033957034</v>
      </c>
    </row>
    <row r="7780" spans="2:12" x14ac:dyDescent="0.2">
      <c r="B7780" s="71" t="s">
        <v>6964</v>
      </c>
      <c r="C7780" s="72" t="s">
        <v>6963</v>
      </c>
      <c r="D7780" s="72" t="s">
        <v>1490</v>
      </c>
      <c r="E7780" s="72" t="s">
        <v>10118</v>
      </c>
      <c r="F7780" s="72" t="s">
        <v>9983</v>
      </c>
      <c r="G7780" s="116">
        <v>1200</v>
      </c>
      <c r="H7780" s="73">
        <v>70.739999999999995</v>
      </c>
      <c r="I7780" s="70">
        <v>16.963528413910101</v>
      </c>
      <c r="J7780" s="74">
        <v>1180</v>
      </c>
      <c r="K7780" s="73">
        <v>73.78</v>
      </c>
      <c r="L7780" s="75">
        <v>15.9934941718623</v>
      </c>
    </row>
    <row r="7781" spans="2:12" x14ac:dyDescent="0.2">
      <c r="B7781" s="71" t="s">
        <v>6964</v>
      </c>
      <c r="C7781" s="72" t="s">
        <v>6963</v>
      </c>
      <c r="D7781" s="72" t="s">
        <v>1491</v>
      </c>
      <c r="E7781" s="72" t="s">
        <v>10118</v>
      </c>
      <c r="F7781" s="72" t="s">
        <v>9983</v>
      </c>
      <c r="G7781" s="116">
        <v>71906</v>
      </c>
      <c r="H7781" s="73">
        <v>308.12</v>
      </c>
      <c r="I7781" s="70">
        <v>233.37011553939999</v>
      </c>
      <c r="J7781" s="74">
        <v>71906</v>
      </c>
      <c r="K7781" s="73">
        <v>316.3</v>
      </c>
      <c r="L7781" s="75">
        <v>227.334808725893</v>
      </c>
    </row>
    <row r="7782" spans="2:12" x14ac:dyDescent="0.2">
      <c r="B7782" s="71" t="s">
        <v>6964</v>
      </c>
      <c r="C7782" s="72" t="s">
        <v>6963</v>
      </c>
      <c r="D7782" s="72" t="s">
        <v>9412</v>
      </c>
      <c r="E7782" s="72" t="s">
        <v>10118</v>
      </c>
      <c r="F7782" s="72" t="s">
        <v>9990</v>
      </c>
      <c r="G7782" s="116">
        <v>0</v>
      </c>
      <c r="H7782" s="73">
        <v>80.48</v>
      </c>
      <c r="I7782" s="70">
        <v>0</v>
      </c>
      <c r="J7782" s="74">
        <v>0</v>
      </c>
      <c r="K7782" s="73">
        <v>79.37</v>
      </c>
      <c r="L7782" s="75">
        <v>0</v>
      </c>
    </row>
    <row r="7783" spans="2:12" x14ac:dyDescent="0.2">
      <c r="B7783" s="71" t="s">
        <v>6964</v>
      </c>
      <c r="C7783" s="72" t="s">
        <v>6963</v>
      </c>
      <c r="D7783" s="72" t="s">
        <v>1492</v>
      </c>
      <c r="E7783" s="72" t="s">
        <v>10118</v>
      </c>
      <c r="F7783" s="72" t="s">
        <v>9983</v>
      </c>
      <c r="G7783" s="116">
        <v>6690</v>
      </c>
      <c r="H7783" s="73">
        <v>138.57</v>
      </c>
      <c r="I7783" s="70">
        <v>48.2788482355488</v>
      </c>
      <c r="J7783" s="74">
        <v>8000</v>
      </c>
      <c r="K7783" s="73">
        <v>143.53</v>
      </c>
      <c r="L7783" s="75">
        <v>55.737476485752097</v>
      </c>
    </row>
    <row r="7784" spans="2:12" x14ac:dyDescent="0.2">
      <c r="B7784" s="71" t="s">
        <v>6964</v>
      </c>
      <c r="C7784" s="72" t="s">
        <v>6963</v>
      </c>
      <c r="D7784" s="72" t="s">
        <v>1227</v>
      </c>
      <c r="E7784" s="72" t="s">
        <v>10118</v>
      </c>
      <c r="F7784" s="72" t="s">
        <v>9983</v>
      </c>
      <c r="G7784" s="116">
        <v>17694</v>
      </c>
      <c r="H7784" s="73">
        <v>367.08</v>
      </c>
      <c r="I7784" s="70">
        <v>48.202026806145803</v>
      </c>
      <c r="J7784" s="74">
        <v>18130</v>
      </c>
      <c r="K7784" s="73">
        <v>368.83</v>
      </c>
      <c r="L7784" s="75">
        <v>49.155437464414497</v>
      </c>
    </row>
    <row r="7785" spans="2:12" x14ac:dyDescent="0.2">
      <c r="B7785" s="71" t="s">
        <v>6964</v>
      </c>
      <c r="C7785" s="72" t="s">
        <v>6963</v>
      </c>
      <c r="D7785" s="72" t="s">
        <v>1493</v>
      </c>
      <c r="E7785" s="72" t="s">
        <v>10118</v>
      </c>
      <c r="F7785" s="72" t="s">
        <v>9983</v>
      </c>
      <c r="G7785" s="116">
        <v>5025</v>
      </c>
      <c r="H7785" s="73">
        <v>108.91</v>
      </c>
      <c r="I7785" s="70">
        <v>46.139013864658899</v>
      </c>
      <c r="J7785" s="74">
        <v>5165</v>
      </c>
      <c r="K7785" s="73">
        <v>108.06</v>
      </c>
      <c r="L7785" s="75">
        <v>47.797519896353897</v>
      </c>
    </row>
    <row r="7786" spans="2:12" x14ac:dyDescent="0.2">
      <c r="B7786" s="71" t="s">
        <v>6964</v>
      </c>
      <c r="C7786" s="72" t="s">
        <v>6963</v>
      </c>
      <c r="D7786" s="72" t="s">
        <v>688</v>
      </c>
      <c r="E7786" s="72" t="s">
        <v>10118</v>
      </c>
      <c r="F7786" s="72" t="s">
        <v>9983</v>
      </c>
      <c r="G7786" s="116">
        <v>1102</v>
      </c>
      <c r="H7786" s="73">
        <v>76.98</v>
      </c>
      <c r="I7786" s="70">
        <v>14.315406599116701</v>
      </c>
      <c r="J7786" s="74">
        <v>1105</v>
      </c>
      <c r="K7786" s="73">
        <v>76.23</v>
      </c>
      <c r="L7786" s="75">
        <v>14.495605404696301</v>
      </c>
    </row>
    <row r="7787" spans="2:12" x14ac:dyDescent="0.2">
      <c r="B7787" s="71" t="s">
        <v>6964</v>
      </c>
      <c r="C7787" s="72" t="s">
        <v>6963</v>
      </c>
      <c r="D7787" s="72" t="s">
        <v>689</v>
      </c>
      <c r="E7787" s="72" t="s">
        <v>10118</v>
      </c>
      <c r="F7787" s="72" t="s">
        <v>9983</v>
      </c>
      <c r="G7787" s="116">
        <v>556</v>
      </c>
      <c r="H7787" s="73">
        <v>59.46</v>
      </c>
      <c r="I7787" s="70">
        <v>9.3508240834174199</v>
      </c>
      <c r="J7787" s="74">
        <v>533</v>
      </c>
      <c r="K7787" s="73">
        <v>58.76</v>
      </c>
      <c r="L7787" s="75">
        <v>9.0707964601769895</v>
      </c>
    </row>
    <row r="7788" spans="2:12" x14ac:dyDescent="0.2">
      <c r="B7788" s="71" t="s">
        <v>6964</v>
      </c>
      <c r="C7788" s="72" t="s">
        <v>6963</v>
      </c>
      <c r="D7788" s="72" t="s">
        <v>690</v>
      </c>
      <c r="E7788" s="72" t="s">
        <v>10118</v>
      </c>
      <c r="F7788" s="72" t="s">
        <v>9983</v>
      </c>
      <c r="G7788" s="116">
        <v>6855</v>
      </c>
      <c r="H7788" s="73">
        <v>196.36</v>
      </c>
      <c r="I7788" s="70">
        <v>34.910368710531699</v>
      </c>
      <c r="J7788" s="74">
        <v>7005</v>
      </c>
      <c r="K7788" s="73">
        <v>196.17</v>
      </c>
      <c r="L7788" s="75">
        <v>35.708823979201703</v>
      </c>
    </row>
    <row r="7789" spans="2:12" x14ac:dyDescent="0.2">
      <c r="B7789" s="71" t="s">
        <v>6964</v>
      </c>
      <c r="C7789" s="72" t="s">
        <v>6963</v>
      </c>
      <c r="D7789" s="72" t="s">
        <v>691</v>
      </c>
      <c r="E7789" s="72" t="s">
        <v>10118</v>
      </c>
      <c r="F7789" s="72" t="s">
        <v>9983</v>
      </c>
      <c r="G7789" s="116">
        <v>279557</v>
      </c>
      <c r="H7789" s="73">
        <v>1578.74</v>
      </c>
      <c r="I7789" s="70">
        <v>177.07602265097501</v>
      </c>
      <c r="J7789" s="74">
        <v>284993</v>
      </c>
      <c r="K7789" s="73">
        <v>1609.29</v>
      </c>
      <c r="L7789" s="75">
        <v>177.09238235495201</v>
      </c>
    </row>
    <row r="7790" spans="2:12" x14ac:dyDescent="0.2">
      <c r="B7790" s="71" t="s">
        <v>6964</v>
      </c>
      <c r="C7790" s="72" t="s">
        <v>6963</v>
      </c>
      <c r="D7790" s="72" t="s">
        <v>692</v>
      </c>
      <c r="E7790" s="72" t="s">
        <v>10118</v>
      </c>
      <c r="F7790" s="72" t="s">
        <v>9983</v>
      </c>
      <c r="G7790" s="116">
        <v>38920</v>
      </c>
      <c r="H7790" s="73">
        <v>663.13</v>
      </c>
      <c r="I7790" s="70">
        <v>58.691357652345701</v>
      </c>
      <c r="J7790" s="74">
        <v>38900</v>
      </c>
      <c r="K7790" s="73">
        <v>669.65</v>
      </c>
      <c r="L7790" s="75">
        <v>58.090047039498202</v>
      </c>
    </row>
    <row r="7791" spans="2:12" x14ac:dyDescent="0.2">
      <c r="B7791" s="71" t="s">
        <v>6964</v>
      </c>
      <c r="C7791" s="72" t="s">
        <v>6963</v>
      </c>
      <c r="D7791" s="72" t="s">
        <v>693</v>
      </c>
      <c r="E7791" s="72" t="s">
        <v>10118</v>
      </c>
      <c r="F7791" s="72" t="s">
        <v>9983</v>
      </c>
      <c r="G7791" s="116">
        <v>55000</v>
      </c>
      <c r="H7791" s="73">
        <v>1055.52</v>
      </c>
      <c r="I7791" s="70">
        <v>52.107018341670504</v>
      </c>
      <c r="J7791" s="74">
        <v>58000</v>
      </c>
      <c r="K7791" s="73">
        <v>1076.73</v>
      </c>
      <c r="L7791" s="75">
        <v>53.866800404929698</v>
      </c>
    </row>
    <row r="7792" spans="2:12" x14ac:dyDescent="0.2">
      <c r="B7792" s="71" t="s">
        <v>6964</v>
      </c>
      <c r="C7792" s="72" t="s">
        <v>6963</v>
      </c>
      <c r="D7792" s="72" t="s">
        <v>7158</v>
      </c>
      <c r="E7792" s="72" t="s">
        <v>10118</v>
      </c>
      <c r="F7792" s="72" t="s">
        <v>9983</v>
      </c>
      <c r="G7792" s="116">
        <v>14691</v>
      </c>
      <c r="H7792" s="73">
        <v>332.63</v>
      </c>
      <c r="I7792" s="70">
        <v>44.166190662297403</v>
      </c>
      <c r="J7792" s="74">
        <v>16172</v>
      </c>
      <c r="K7792" s="73">
        <v>348.4</v>
      </c>
      <c r="L7792" s="75">
        <v>46.417910447761201</v>
      </c>
    </row>
    <row r="7793" spans="2:12" x14ac:dyDescent="0.2">
      <c r="B7793" s="71" t="s">
        <v>6964</v>
      </c>
      <c r="C7793" s="72" t="s">
        <v>6963</v>
      </c>
      <c r="D7793" s="72" t="s">
        <v>694</v>
      </c>
      <c r="E7793" s="72" t="s">
        <v>10118</v>
      </c>
      <c r="F7793" s="72" t="s">
        <v>9983</v>
      </c>
      <c r="G7793" s="116">
        <v>18635</v>
      </c>
      <c r="H7793" s="73">
        <v>247.91</v>
      </c>
      <c r="I7793" s="70">
        <v>75.168407889960093</v>
      </c>
      <c r="J7793" s="74">
        <v>19008</v>
      </c>
      <c r="K7793" s="73">
        <v>252.73</v>
      </c>
      <c r="L7793" s="75">
        <v>75.210699165116907</v>
      </c>
    </row>
    <row r="7794" spans="2:12" x14ac:dyDescent="0.2">
      <c r="B7794" s="71" t="s">
        <v>6964</v>
      </c>
      <c r="C7794" s="72" t="s">
        <v>6963</v>
      </c>
      <c r="D7794" s="72" t="s">
        <v>9413</v>
      </c>
      <c r="E7794" s="72" t="s">
        <v>10118</v>
      </c>
      <c r="F7794" s="72" t="s">
        <v>9990</v>
      </c>
      <c r="G7794" s="116">
        <v>0</v>
      </c>
      <c r="H7794" s="73">
        <v>76.41</v>
      </c>
      <c r="I7794" s="70">
        <v>0</v>
      </c>
      <c r="J7794" s="74">
        <v>0</v>
      </c>
      <c r="K7794" s="73">
        <v>74.16</v>
      </c>
      <c r="L7794" s="75">
        <v>0</v>
      </c>
    </row>
    <row r="7795" spans="2:12" x14ac:dyDescent="0.2">
      <c r="B7795" s="71" t="s">
        <v>6964</v>
      </c>
      <c r="C7795" s="72" t="s">
        <v>6963</v>
      </c>
      <c r="D7795" s="72" t="s">
        <v>695</v>
      </c>
      <c r="E7795" s="72" t="s">
        <v>10118</v>
      </c>
      <c r="F7795" s="72" t="s">
        <v>9983</v>
      </c>
      <c r="G7795" s="116">
        <v>20900</v>
      </c>
      <c r="H7795" s="73">
        <v>257.43</v>
      </c>
      <c r="I7795" s="70">
        <v>81.187118828419401</v>
      </c>
      <c r="J7795" s="74">
        <v>28177</v>
      </c>
      <c r="K7795" s="73">
        <v>276.83999999999997</v>
      </c>
      <c r="L7795" s="75">
        <v>101.78081202138399</v>
      </c>
    </row>
    <row r="7796" spans="2:12" x14ac:dyDescent="0.2">
      <c r="B7796" s="71" t="s">
        <v>6964</v>
      </c>
      <c r="C7796" s="72" t="s">
        <v>6963</v>
      </c>
      <c r="D7796" s="72" t="s">
        <v>696</v>
      </c>
      <c r="E7796" s="72" t="s">
        <v>10118</v>
      </c>
      <c r="F7796" s="72" t="s">
        <v>9983</v>
      </c>
      <c r="G7796" s="116">
        <v>840</v>
      </c>
      <c r="H7796" s="73">
        <v>58.62</v>
      </c>
      <c r="I7796" s="70">
        <v>14.3295803480041</v>
      </c>
      <c r="J7796" s="74">
        <v>885</v>
      </c>
      <c r="K7796" s="73">
        <v>61</v>
      </c>
      <c r="L7796" s="75">
        <v>14.508196721311499</v>
      </c>
    </row>
    <row r="7797" spans="2:12" x14ac:dyDescent="0.2">
      <c r="B7797" s="71" t="s">
        <v>6964</v>
      </c>
      <c r="C7797" s="72" t="s">
        <v>6963</v>
      </c>
      <c r="D7797" s="72" t="s">
        <v>697</v>
      </c>
      <c r="E7797" s="72" t="s">
        <v>10118</v>
      </c>
      <c r="F7797" s="72" t="s">
        <v>9983</v>
      </c>
      <c r="G7797" s="116">
        <v>9361</v>
      </c>
      <c r="H7797" s="73">
        <v>438.42</v>
      </c>
      <c r="I7797" s="70">
        <v>21.3516719127777</v>
      </c>
      <c r="J7797" s="74">
        <v>9414</v>
      </c>
      <c r="K7797" s="73">
        <v>437.86</v>
      </c>
      <c r="L7797" s="75">
        <v>21.500022838350201</v>
      </c>
    </row>
    <row r="7798" spans="2:12" x14ac:dyDescent="0.2">
      <c r="B7798" s="71" t="s">
        <v>6964</v>
      </c>
      <c r="C7798" s="72" t="s">
        <v>6963</v>
      </c>
      <c r="D7798" s="72" t="s">
        <v>698</v>
      </c>
      <c r="E7798" s="72" t="s">
        <v>10118</v>
      </c>
      <c r="F7798" s="72" t="s">
        <v>9983</v>
      </c>
      <c r="G7798" s="116">
        <v>2438</v>
      </c>
      <c r="H7798" s="73">
        <v>99.47</v>
      </c>
      <c r="I7798" s="70">
        <v>24.509902483160801</v>
      </c>
      <c r="J7798" s="74">
        <v>2447</v>
      </c>
      <c r="K7798" s="73">
        <v>99.82</v>
      </c>
      <c r="L7798" s="75">
        <v>24.514125425766402</v>
      </c>
    </row>
    <row r="7799" spans="2:12" x14ac:dyDescent="0.2">
      <c r="B7799" s="71" t="s">
        <v>6964</v>
      </c>
      <c r="C7799" s="72" t="s">
        <v>6963</v>
      </c>
      <c r="D7799" s="72" t="s">
        <v>699</v>
      </c>
      <c r="E7799" s="72" t="s">
        <v>10118</v>
      </c>
      <c r="F7799" s="72" t="s">
        <v>9983</v>
      </c>
      <c r="G7799" s="116">
        <v>4140</v>
      </c>
      <c r="H7799" s="73">
        <v>117.97</v>
      </c>
      <c r="I7799" s="70">
        <v>35.0936678816648</v>
      </c>
      <c r="J7799" s="74">
        <v>4347</v>
      </c>
      <c r="K7799" s="73">
        <v>114.62</v>
      </c>
      <c r="L7799" s="75">
        <v>37.925318443552598</v>
      </c>
    </row>
    <row r="7800" spans="2:12" x14ac:dyDescent="0.2">
      <c r="B7800" s="71" t="s">
        <v>6964</v>
      </c>
      <c r="C7800" s="72" t="s">
        <v>6963</v>
      </c>
      <c r="D7800" s="72" t="s">
        <v>700</v>
      </c>
      <c r="E7800" s="72" t="s">
        <v>10118</v>
      </c>
      <c r="F7800" s="72" t="s">
        <v>9983</v>
      </c>
      <c r="G7800" s="116">
        <v>18130</v>
      </c>
      <c r="H7800" s="73">
        <v>294.85000000000002</v>
      </c>
      <c r="I7800" s="70">
        <v>61.488892657283401</v>
      </c>
      <c r="J7800" s="74">
        <v>18265</v>
      </c>
      <c r="K7800" s="73">
        <v>300.64999999999998</v>
      </c>
      <c r="L7800" s="75">
        <v>60.751704639946801</v>
      </c>
    </row>
    <row r="7801" spans="2:12" x14ac:dyDescent="0.2">
      <c r="B7801" s="71" t="s">
        <v>6964</v>
      </c>
      <c r="C7801" s="72" t="s">
        <v>6963</v>
      </c>
      <c r="D7801" s="72" t="s">
        <v>11</v>
      </c>
      <c r="E7801" s="72" t="s">
        <v>10118</v>
      </c>
      <c r="F7801" s="72" t="s">
        <v>9983</v>
      </c>
      <c r="G7801" s="116">
        <v>15323</v>
      </c>
      <c r="H7801" s="73">
        <v>285.43</v>
      </c>
      <c r="I7801" s="70">
        <v>53.683915495918399</v>
      </c>
      <c r="J7801" s="74">
        <v>15220</v>
      </c>
      <c r="K7801" s="73">
        <v>283.51</v>
      </c>
      <c r="L7801" s="75">
        <v>53.6841733977638</v>
      </c>
    </row>
    <row r="7802" spans="2:12" x14ac:dyDescent="0.2">
      <c r="B7802" s="71" t="s">
        <v>6964</v>
      </c>
      <c r="C7802" s="72" t="s">
        <v>6963</v>
      </c>
      <c r="D7802" s="72" t="s">
        <v>12</v>
      </c>
      <c r="E7802" s="72" t="s">
        <v>10118</v>
      </c>
      <c r="F7802" s="72" t="s">
        <v>9983</v>
      </c>
      <c r="G7802" s="116">
        <v>4758</v>
      </c>
      <c r="H7802" s="73">
        <v>159.72</v>
      </c>
      <c r="I7802" s="70">
        <v>29.789631855747601</v>
      </c>
      <c r="J7802" s="74">
        <v>4758</v>
      </c>
      <c r="K7802" s="73">
        <v>162.09</v>
      </c>
      <c r="L7802" s="75">
        <v>29.354062557838201</v>
      </c>
    </row>
    <row r="7803" spans="2:12" x14ac:dyDescent="0.2">
      <c r="B7803" s="71" t="s">
        <v>6964</v>
      </c>
      <c r="C7803" s="72" t="s">
        <v>6963</v>
      </c>
      <c r="D7803" s="72" t="s">
        <v>13</v>
      </c>
      <c r="E7803" s="72" t="s">
        <v>10118</v>
      </c>
      <c r="F7803" s="72" t="s">
        <v>9983</v>
      </c>
      <c r="G7803" s="116">
        <v>5100</v>
      </c>
      <c r="H7803" s="73">
        <v>199.55</v>
      </c>
      <c r="I7803" s="70">
        <v>25.557504384865901</v>
      </c>
      <c r="J7803" s="74">
        <v>5170</v>
      </c>
      <c r="K7803" s="73">
        <v>202.03</v>
      </c>
      <c r="L7803" s="75">
        <v>25.5902588724447</v>
      </c>
    </row>
    <row r="7804" spans="2:12" x14ac:dyDescent="0.2">
      <c r="B7804" s="71" t="s">
        <v>6964</v>
      </c>
      <c r="C7804" s="72" t="s">
        <v>6963</v>
      </c>
      <c r="D7804" s="72" t="s">
        <v>14</v>
      </c>
      <c r="E7804" s="72" t="s">
        <v>10118</v>
      </c>
      <c r="F7804" s="72" t="s">
        <v>9983</v>
      </c>
      <c r="G7804" s="116">
        <v>4870</v>
      </c>
      <c r="H7804" s="73">
        <v>173.28</v>
      </c>
      <c r="I7804" s="70">
        <v>28.104801477377698</v>
      </c>
      <c r="J7804" s="74">
        <v>5000</v>
      </c>
      <c r="K7804" s="73">
        <v>173.2</v>
      </c>
      <c r="L7804" s="75">
        <v>28.868360277136301</v>
      </c>
    </row>
    <row r="7805" spans="2:12" x14ac:dyDescent="0.2">
      <c r="B7805" s="71" t="s">
        <v>6964</v>
      </c>
      <c r="C7805" s="72" t="s">
        <v>6963</v>
      </c>
      <c r="D7805" s="72" t="s">
        <v>9414</v>
      </c>
      <c r="E7805" s="72" t="s">
        <v>10118</v>
      </c>
      <c r="F7805" s="72" t="s">
        <v>9990</v>
      </c>
      <c r="G7805" s="116">
        <v>0</v>
      </c>
      <c r="H7805" s="73">
        <v>50.81</v>
      </c>
      <c r="I7805" s="70">
        <v>0</v>
      </c>
      <c r="J7805" s="74">
        <v>0</v>
      </c>
      <c r="K7805" s="73">
        <v>50.27</v>
      </c>
      <c r="L7805" s="75">
        <v>0</v>
      </c>
    </row>
    <row r="7806" spans="2:12" x14ac:dyDescent="0.2">
      <c r="B7806" s="71" t="s">
        <v>6964</v>
      </c>
      <c r="C7806" s="72" t="s">
        <v>6963</v>
      </c>
      <c r="D7806" s="72" t="s">
        <v>15</v>
      </c>
      <c r="E7806" s="72" t="s">
        <v>10118</v>
      </c>
      <c r="F7806" s="72" t="s">
        <v>9983</v>
      </c>
      <c r="G7806" s="116">
        <v>13045</v>
      </c>
      <c r="H7806" s="73">
        <v>315.56</v>
      </c>
      <c r="I7806" s="70">
        <v>41.339206490049399</v>
      </c>
      <c r="J7806" s="74">
        <v>14160</v>
      </c>
      <c r="K7806" s="73">
        <v>318.89999999999998</v>
      </c>
      <c r="L7806" s="75">
        <v>44.402634054562597</v>
      </c>
    </row>
    <row r="7807" spans="2:12" x14ac:dyDescent="0.2">
      <c r="B7807" s="71" t="s">
        <v>6964</v>
      </c>
      <c r="C7807" s="72" t="s">
        <v>6963</v>
      </c>
      <c r="D7807" s="72" t="s">
        <v>16</v>
      </c>
      <c r="E7807" s="72" t="s">
        <v>10118</v>
      </c>
      <c r="F7807" s="72" t="s">
        <v>9983</v>
      </c>
      <c r="G7807" s="116">
        <v>6000</v>
      </c>
      <c r="H7807" s="73">
        <v>117.86</v>
      </c>
      <c r="I7807" s="70">
        <v>50.907856779229597</v>
      </c>
      <c r="J7807" s="74">
        <v>6055</v>
      </c>
      <c r="K7807" s="73">
        <v>120.44</v>
      </c>
      <c r="L7807" s="75">
        <v>50.273995350381902</v>
      </c>
    </row>
    <row r="7808" spans="2:12" x14ac:dyDescent="0.2">
      <c r="B7808" s="71" t="s">
        <v>6964</v>
      </c>
      <c r="C7808" s="72" t="s">
        <v>6963</v>
      </c>
      <c r="D7808" s="72" t="s">
        <v>17</v>
      </c>
      <c r="E7808" s="72" t="s">
        <v>10118</v>
      </c>
      <c r="F7808" s="72" t="s">
        <v>9983</v>
      </c>
      <c r="G7808" s="116">
        <v>9820</v>
      </c>
      <c r="H7808" s="73">
        <v>157.57</v>
      </c>
      <c r="I7808" s="70">
        <v>62.3215079012502</v>
      </c>
      <c r="J7808" s="74">
        <v>10378</v>
      </c>
      <c r="K7808" s="73">
        <v>159.72</v>
      </c>
      <c r="L7808" s="75">
        <v>64.976208364638097</v>
      </c>
    </row>
    <row r="7809" spans="2:12" x14ac:dyDescent="0.2">
      <c r="B7809" s="71" t="s">
        <v>6964</v>
      </c>
      <c r="C7809" s="72" t="s">
        <v>6963</v>
      </c>
      <c r="D7809" s="72" t="s">
        <v>18</v>
      </c>
      <c r="E7809" s="72" t="s">
        <v>10118</v>
      </c>
      <c r="F7809" s="72" t="s">
        <v>9983</v>
      </c>
      <c r="G7809" s="116">
        <v>3180</v>
      </c>
      <c r="H7809" s="73">
        <v>51.04</v>
      </c>
      <c r="I7809" s="70">
        <v>62.3040752351097</v>
      </c>
      <c r="J7809" s="74">
        <v>3372</v>
      </c>
      <c r="K7809" s="73">
        <v>51.89</v>
      </c>
      <c r="L7809" s="75">
        <v>64.983619194449801</v>
      </c>
    </row>
    <row r="7810" spans="2:12" x14ac:dyDescent="0.2">
      <c r="B7810" s="71" t="s">
        <v>6964</v>
      </c>
      <c r="C7810" s="72" t="s">
        <v>6963</v>
      </c>
      <c r="D7810" s="72" t="s">
        <v>19</v>
      </c>
      <c r="E7810" s="72" t="s">
        <v>10118</v>
      </c>
      <c r="F7810" s="72" t="s">
        <v>9983</v>
      </c>
      <c r="G7810" s="116">
        <v>11320</v>
      </c>
      <c r="H7810" s="73">
        <v>274.60000000000002</v>
      </c>
      <c r="I7810" s="70">
        <v>41.223597960670098</v>
      </c>
      <c r="J7810" s="74">
        <v>13250</v>
      </c>
      <c r="K7810" s="73">
        <v>279.29000000000002</v>
      </c>
      <c r="L7810" s="75">
        <v>47.441727236922198</v>
      </c>
    </row>
    <row r="7811" spans="2:12" x14ac:dyDescent="0.2">
      <c r="B7811" s="71" t="s">
        <v>6964</v>
      </c>
      <c r="C7811" s="72" t="s">
        <v>6963</v>
      </c>
      <c r="D7811" s="72" t="s">
        <v>20</v>
      </c>
      <c r="E7811" s="72" t="s">
        <v>10118</v>
      </c>
      <c r="F7811" s="72" t="s">
        <v>9983</v>
      </c>
      <c r="G7811" s="116">
        <v>2285</v>
      </c>
      <c r="H7811" s="73">
        <v>90.82</v>
      </c>
      <c r="I7811" s="70">
        <v>25.159656463334102</v>
      </c>
      <c r="J7811" s="74">
        <v>1935</v>
      </c>
      <c r="K7811" s="73">
        <v>93.27</v>
      </c>
      <c r="L7811" s="75">
        <v>20.746220649726599</v>
      </c>
    </row>
    <row r="7812" spans="2:12" x14ac:dyDescent="0.2">
      <c r="B7812" s="71" t="s">
        <v>6964</v>
      </c>
      <c r="C7812" s="72" t="s">
        <v>6963</v>
      </c>
      <c r="D7812" s="72" t="s">
        <v>5401</v>
      </c>
      <c r="E7812" s="72" t="s">
        <v>10118</v>
      </c>
      <c r="F7812" s="72" t="s">
        <v>9983</v>
      </c>
      <c r="G7812" s="116">
        <v>295740</v>
      </c>
      <c r="H7812" s="73">
        <v>1652.52</v>
      </c>
      <c r="I7812" s="70">
        <v>178.96303826882601</v>
      </c>
      <c r="J7812" s="74">
        <v>295740</v>
      </c>
      <c r="K7812" s="73">
        <v>1676.44</v>
      </c>
      <c r="L7812" s="75">
        <v>176.40953448975199</v>
      </c>
    </row>
    <row r="7813" spans="2:12" x14ac:dyDescent="0.2">
      <c r="B7813" s="71" t="s">
        <v>6964</v>
      </c>
      <c r="C7813" s="72" t="s">
        <v>6963</v>
      </c>
      <c r="D7813" s="72" t="s">
        <v>21</v>
      </c>
      <c r="E7813" s="72" t="s">
        <v>10118</v>
      </c>
      <c r="F7813" s="72" t="s">
        <v>9983</v>
      </c>
      <c r="G7813" s="116">
        <v>969</v>
      </c>
      <c r="H7813" s="73">
        <v>67.67</v>
      </c>
      <c r="I7813" s="70">
        <v>14.3194916506576</v>
      </c>
      <c r="J7813" s="74">
        <v>945</v>
      </c>
      <c r="K7813" s="73">
        <v>65.09</v>
      </c>
      <c r="L7813" s="75">
        <v>14.5183591949608</v>
      </c>
    </row>
    <row r="7814" spans="2:12" x14ac:dyDescent="0.2">
      <c r="B7814" s="71" t="s">
        <v>6964</v>
      </c>
      <c r="C7814" s="72" t="s">
        <v>6963</v>
      </c>
      <c r="D7814" s="72" t="s">
        <v>22</v>
      </c>
      <c r="E7814" s="72" t="s">
        <v>10118</v>
      </c>
      <c r="F7814" s="72" t="s">
        <v>9983</v>
      </c>
      <c r="G7814" s="116">
        <v>3865</v>
      </c>
      <c r="H7814" s="73">
        <v>134.71</v>
      </c>
      <c r="I7814" s="70">
        <v>28.691262712493501</v>
      </c>
      <c r="J7814" s="74">
        <v>4380</v>
      </c>
      <c r="K7814" s="73">
        <v>138.87</v>
      </c>
      <c r="L7814" s="75">
        <v>31.5402894793692</v>
      </c>
    </row>
    <row r="7815" spans="2:12" x14ac:dyDescent="0.2">
      <c r="B7815" s="71" t="s">
        <v>6964</v>
      </c>
      <c r="C7815" s="72" t="s">
        <v>6963</v>
      </c>
      <c r="D7815" s="72" t="s">
        <v>23</v>
      </c>
      <c r="E7815" s="72" t="s">
        <v>10118</v>
      </c>
      <c r="F7815" s="72" t="s">
        <v>9983</v>
      </c>
      <c r="G7815" s="116">
        <v>120200</v>
      </c>
      <c r="H7815" s="73">
        <v>1338.92</v>
      </c>
      <c r="I7815" s="70">
        <v>89.773847578645501</v>
      </c>
      <c r="J7815" s="74">
        <v>127500</v>
      </c>
      <c r="K7815" s="73">
        <v>1386.56</v>
      </c>
      <c r="L7815" s="75">
        <v>91.954188783752599</v>
      </c>
    </row>
    <row r="7816" spans="2:12" x14ac:dyDescent="0.2">
      <c r="B7816" s="71" t="s">
        <v>6964</v>
      </c>
      <c r="C7816" s="72" t="s">
        <v>6963</v>
      </c>
      <c r="D7816" s="72" t="s">
        <v>24</v>
      </c>
      <c r="E7816" s="72" t="s">
        <v>10118</v>
      </c>
      <c r="F7816" s="72" t="s">
        <v>9983</v>
      </c>
      <c r="G7816" s="116">
        <v>4898</v>
      </c>
      <c r="H7816" s="73">
        <v>243.89</v>
      </c>
      <c r="I7816" s="70">
        <v>20.082824224035399</v>
      </c>
      <c r="J7816" s="74">
        <v>4978</v>
      </c>
      <c r="K7816" s="73">
        <v>242.07</v>
      </c>
      <c r="L7816" s="75">
        <v>20.564299582765301</v>
      </c>
    </row>
    <row r="7817" spans="2:12" x14ac:dyDescent="0.2">
      <c r="B7817" s="71" t="s">
        <v>6964</v>
      </c>
      <c r="C7817" s="72" t="s">
        <v>6963</v>
      </c>
      <c r="D7817" s="72" t="s">
        <v>25</v>
      </c>
      <c r="E7817" s="72" t="s">
        <v>10118</v>
      </c>
      <c r="F7817" s="72" t="s">
        <v>9983</v>
      </c>
      <c r="G7817" s="116">
        <v>1550</v>
      </c>
      <c r="H7817" s="73">
        <v>59.78</v>
      </c>
      <c r="I7817" s="70">
        <v>25.928404148544701</v>
      </c>
      <c r="J7817" s="74">
        <v>1550</v>
      </c>
      <c r="K7817" s="73">
        <v>61.49</v>
      </c>
      <c r="L7817" s="75">
        <v>25.207350788746101</v>
      </c>
    </row>
    <row r="7818" spans="2:12" x14ac:dyDescent="0.2">
      <c r="B7818" s="71" t="s">
        <v>6964</v>
      </c>
      <c r="C7818" s="72" t="s">
        <v>6963</v>
      </c>
      <c r="D7818" s="72" t="s">
        <v>26</v>
      </c>
      <c r="E7818" s="72" t="s">
        <v>10118</v>
      </c>
      <c r="F7818" s="72" t="s">
        <v>9983</v>
      </c>
      <c r="G7818" s="116">
        <v>49195</v>
      </c>
      <c r="H7818" s="73">
        <v>671.27</v>
      </c>
      <c r="I7818" s="70">
        <v>73.286457014316198</v>
      </c>
      <c r="J7818" s="74">
        <v>49195</v>
      </c>
      <c r="K7818" s="73">
        <v>675.55</v>
      </c>
      <c r="L7818" s="75">
        <v>72.822144918954905</v>
      </c>
    </row>
    <row r="7819" spans="2:12" x14ac:dyDescent="0.2">
      <c r="B7819" s="71" t="s">
        <v>6964</v>
      </c>
      <c r="C7819" s="72" t="s">
        <v>6963</v>
      </c>
      <c r="D7819" s="72" t="s">
        <v>27</v>
      </c>
      <c r="E7819" s="72" t="s">
        <v>10118</v>
      </c>
      <c r="F7819" s="72" t="s">
        <v>9983</v>
      </c>
      <c r="G7819" s="116">
        <v>3873</v>
      </c>
      <c r="H7819" s="73">
        <v>150.1</v>
      </c>
      <c r="I7819" s="70">
        <v>25.802798134576999</v>
      </c>
      <c r="J7819" s="74">
        <v>4435</v>
      </c>
      <c r="K7819" s="73">
        <v>150.30000000000001</v>
      </c>
      <c r="L7819" s="75">
        <v>29.507651363938798</v>
      </c>
    </row>
    <row r="7820" spans="2:12" x14ac:dyDescent="0.2">
      <c r="B7820" s="71" t="s">
        <v>6964</v>
      </c>
      <c r="C7820" s="72" t="s">
        <v>6963</v>
      </c>
      <c r="D7820" s="72" t="s">
        <v>28</v>
      </c>
      <c r="E7820" s="72" t="s">
        <v>10118</v>
      </c>
      <c r="F7820" s="72" t="s">
        <v>9983</v>
      </c>
      <c r="G7820" s="116">
        <v>38655</v>
      </c>
      <c r="H7820" s="73">
        <v>933.37</v>
      </c>
      <c r="I7820" s="70">
        <v>41.414444432540201</v>
      </c>
      <c r="J7820" s="74">
        <v>39988</v>
      </c>
      <c r="K7820" s="73">
        <v>946.6</v>
      </c>
      <c r="L7820" s="75">
        <v>42.2438199873231</v>
      </c>
    </row>
    <row r="7821" spans="2:12" x14ac:dyDescent="0.2">
      <c r="B7821" s="71" t="s">
        <v>6964</v>
      </c>
      <c r="C7821" s="72" t="s">
        <v>6963</v>
      </c>
      <c r="D7821" s="72" t="s">
        <v>9947</v>
      </c>
      <c r="E7821" s="72" t="s">
        <v>10118</v>
      </c>
      <c r="F7821" s="72" t="s">
        <v>9983</v>
      </c>
      <c r="G7821" s="116">
        <v>10435</v>
      </c>
      <c r="H7821" s="73">
        <v>407.5</v>
      </c>
      <c r="I7821" s="70">
        <v>25.61</v>
      </c>
      <c r="J7821" s="74">
        <v>13555</v>
      </c>
      <c r="K7821" s="73">
        <v>404.6</v>
      </c>
      <c r="L7821" s="75">
        <v>33.502224419179399</v>
      </c>
    </row>
    <row r="7822" spans="2:12" x14ac:dyDescent="0.2">
      <c r="B7822" s="71" t="s">
        <v>6964</v>
      </c>
      <c r="C7822" s="72" t="s">
        <v>6963</v>
      </c>
      <c r="D7822" s="72" t="s">
        <v>29</v>
      </c>
      <c r="E7822" s="72" t="s">
        <v>10118</v>
      </c>
      <c r="F7822" s="72" t="s">
        <v>9983</v>
      </c>
      <c r="G7822" s="116">
        <v>29359</v>
      </c>
      <c r="H7822" s="73">
        <v>343.06</v>
      </c>
      <c r="I7822" s="70">
        <v>85.579781962338998</v>
      </c>
      <c r="J7822" s="74">
        <v>30201</v>
      </c>
      <c r="K7822" s="73">
        <v>345.99</v>
      </c>
      <c r="L7822" s="75">
        <v>87.288649960981502</v>
      </c>
    </row>
    <row r="7823" spans="2:12" x14ac:dyDescent="0.2">
      <c r="B7823" s="71" t="s">
        <v>6964</v>
      </c>
      <c r="C7823" s="72" t="s">
        <v>6963</v>
      </c>
      <c r="D7823" s="72" t="s">
        <v>9415</v>
      </c>
      <c r="E7823" s="72" t="s">
        <v>10118</v>
      </c>
      <c r="F7823" s="72" t="s">
        <v>9990</v>
      </c>
      <c r="G7823" s="116">
        <v>0</v>
      </c>
      <c r="H7823" s="73">
        <v>85.32</v>
      </c>
      <c r="I7823" s="70">
        <v>0</v>
      </c>
      <c r="J7823" s="74">
        <v>0</v>
      </c>
      <c r="K7823" s="73">
        <v>89.36</v>
      </c>
      <c r="L7823" s="75">
        <v>0</v>
      </c>
    </row>
    <row r="7824" spans="2:12" x14ac:dyDescent="0.2">
      <c r="B7824" s="71" t="s">
        <v>6964</v>
      </c>
      <c r="C7824" s="72" t="s">
        <v>6963</v>
      </c>
      <c r="D7824" s="72" t="s">
        <v>30</v>
      </c>
      <c r="E7824" s="72" t="s">
        <v>10118</v>
      </c>
      <c r="F7824" s="72" t="s">
        <v>9983</v>
      </c>
      <c r="G7824" s="116">
        <v>2700</v>
      </c>
      <c r="H7824" s="73">
        <v>50.26</v>
      </c>
      <c r="I7824" s="70">
        <v>53.7206526064465</v>
      </c>
      <c r="J7824" s="74">
        <v>2700</v>
      </c>
      <c r="K7824" s="73">
        <v>49.3</v>
      </c>
      <c r="L7824" s="75">
        <v>54.7667342799189</v>
      </c>
    </row>
    <row r="7825" spans="2:12" x14ac:dyDescent="0.2">
      <c r="B7825" s="71" t="s">
        <v>6964</v>
      </c>
      <c r="C7825" s="72" t="s">
        <v>6963</v>
      </c>
      <c r="D7825" s="72" t="s">
        <v>31</v>
      </c>
      <c r="E7825" s="72" t="s">
        <v>10118</v>
      </c>
      <c r="F7825" s="72" t="s">
        <v>9983</v>
      </c>
      <c r="G7825" s="116">
        <v>7930</v>
      </c>
      <c r="H7825" s="73">
        <v>235.39</v>
      </c>
      <c r="I7825" s="70">
        <v>33.688771825481098</v>
      </c>
      <c r="J7825" s="74">
        <v>7885</v>
      </c>
      <c r="K7825" s="73">
        <v>237.88</v>
      </c>
      <c r="L7825" s="75">
        <v>33.146964856229999</v>
      </c>
    </row>
    <row r="7826" spans="2:12" x14ac:dyDescent="0.2">
      <c r="B7826" s="71" t="s">
        <v>6964</v>
      </c>
      <c r="C7826" s="72" t="s">
        <v>6963</v>
      </c>
      <c r="D7826" s="72" t="s">
        <v>32</v>
      </c>
      <c r="E7826" s="72" t="s">
        <v>10118</v>
      </c>
      <c r="F7826" s="72" t="s">
        <v>9983</v>
      </c>
      <c r="G7826" s="116">
        <v>6495</v>
      </c>
      <c r="H7826" s="73">
        <v>176.45</v>
      </c>
      <c r="I7826" s="70">
        <v>36.809294417682104</v>
      </c>
      <c r="J7826" s="74">
        <v>6982</v>
      </c>
      <c r="K7826" s="73">
        <v>177.61</v>
      </c>
      <c r="L7826" s="75">
        <v>39.310849614323502</v>
      </c>
    </row>
    <row r="7827" spans="2:12" x14ac:dyDescent="0.2">
      <c r="B7827" s="71" t="s">
        <v>6964</v>
      </c>
      <c r="C7827" s="72" t="s">
        <v>6963</v>
      </c>
      <c r="D7827" s="72" t="s">
        <v>33</v>
      </c>
      <c r="E7827" s="72" t="s">
        <v>10118</v>
      </c>
      <c r="F7827" s="72" t="s">
        <v>9983</v>
      </c>
      <c r="G7827" s="116">
        <v>27440</v>
      </c>
      <c r="H7827" s="73">
        <v>795.19</v>
      </c>
      <c r="I7827" s="70">
        <v>34.507476200656399</v>
      </c>
      <c r="J7827" s="74">
        <v>29125</v>
      </c>
      <c r="K7827" s="73">
        <v>808.73</v>
      </c>
      <c r="L7827" s="75">
        <v>36.013255350982398</v>
      </c>
    </row>
    <row r="7828" spans="2:12" x14ac:dyDescent="0.2">
      <c r="B7828" s="71" t="s">
        <v>6964</v>
      </c>
      <c r="C7828" s="72" t="s">
        <v>6963</v>
      </c>
      <c r="D7828" s="72" t="s">
        <v>34</v>
      </c>
      <c r="E7828" s="72" t="s">
        <v>10118</v>
      </c>
      <c r="F7828" s="72" t="s">
        <v>9983</v>
      </c>
      <c r="G7828" s="116">
        <v>5475</v>
      </c>
      <c r="H7828" s="73">
        <v>215.66</v>
      </c>
      <c r="I7828" s="70">
        <v>25.387183529630001</v>
      </c>
      <c r="J7828" s="74">
        <v>6155</v>
      </c>
      <c r="K7828" s="73">
        <v>218.87</v>
      </c>
      <c r="L7828" s="75">
        <v>28.121716087174999</v>
      </c>
    </row>
    <row r="7829" spans="2:12" x14ac:dyDescent="0.2">
      <c r="B7829" s="71" t="s">
        <v>6964</v>
      </c>
      <c r="C7829" s="72" t="s">
        <v>6963</v>
      </c>
      <c r="D7829" s="72" t="s">
        <v>724</v>
      </c>
      <c r="E7829" s="72" t="s">
        <v>10118</v>
      </c>
      <c r="F7829" s="72" t="s">
        <v>9983</v>
      </c>
      <c r="G7829" s="116">
        <v>453</v>
      </c>
      <c r="H7829" s="73">
        <v>75.95</v>
      </c>
      <c r="I7829" s="70">
        <v>5.9644502962475299</v>
      </c>
      <c r="J7829" s="74">
        <v>462</v>
      </c>
      <c r="K7829" s="73">
        <v>76.290000000000006</v>
      </c>
      <c r="L7829" s="75">
        <v>6.0558395595752996</v>
      </c>
    </row>
    <row r="7830" spans="2:12" x14ac:dyDescent="0.2">
      <c r="B7830" s="71" t="s">
        <v>6964</v>
      </c>
      <c r="C7830" s="72" t="s">
        <v>6963</v>
      </c>
      <c r="D7830" s="72" t="s">
        <v>9416</v>
      </c>
      <c r="E7830" s="72" t="s">
        <v>10118</v>
      </c>
      <c r="F7830" s="72" t="s">
        <v>9990</v>
      </c>
      <c r="G7830" s="116">
        <v>0</v>
      </c>
      <c r="H7830" s="73">
        <v>114.64</v>
      </c>
      <c r="I7830" s="70">
        <v>0</v>
      </c>
      <c r="J7830" s="74">
        <v>0</v>
      </c>
      <c r="K7830" s="73">
        <v>117.9</v>
      </c>
      <c r="L7830" s="75">
        <v>0</v>
      </c>
    </row>
    <row r="7831" spans="2:12" x14ac:dyDescent="0.2">
      <c r="B7831" s="71" t="s">
        <v>6964</v>
      </c>
      <c r="C7831" s="72" t="s">
        <v>6963</v>
      </c>
      <c r="D7831" s="72" t="s">
        <v>725</v>
      </c>
      <c r="E7831" s="72" t="s">
        <v>10118</v>
      </c>
      <c r="F7831" s="72" t="s">
        <v>9983</v>
      </c>
      <c r="G7831" s="116">
        <v>163090</v>
      </c>
      <c r="H7831" s="73">
        <v>1843.18</v>
      </c>
      <c r="I7831" s="70">
        <v>88.482947948654001</v>
      </c>
      <c r="J7831" s="74">
        <v>180900</v>
      </c>
      <c r="K7831" s="73">
        <v>1987.47</v>
      </c>
      <c r="L7831" s="75">
        <v>91.020241814970802</v>
      </c>
    </row>
    <row r="7832" spans="2:12" x14ac:dyDescent="0.2">
      <c r="B7832" s="71" t="s">
        <v>6964</v>
      </c>
      <c r="C7832" s="72" t="s">
        <v>6963</v>
      </c>
      <c r="D7832" s="72" t="s">
        <v>721</v>
      </c>
      <c r="E7832" s="72" t="s">
        <v>10118</v>
      </c>
      <c r="F7832" s="72" t="s">
        <v>9983</v>
      </c>
      <c r="G7832" s="116">
        <v>13716</v>
      </c>
      <c r="H7832" s="73">
        <v>277.14999999999998</v>
      </c>
      <c r="I7832" s="70">
        <v>49.489446148295201</v>
      </c>
      <c r="J7832" s="74">
        <v>14790</v>
      </c>
      <c r="K7832" s="73">
        <v>287.27999999999997</v>
      </c>
      <c r="L7832" s="75">
        <v>51.482873851294897</v>
      </c>
    </row>
    <row r="7833" spans="2:12" x14ac:dyDescent="0.2">
      <c r="B7833" s="71" t="s">
        <v>6964</v>
      </c>
      <c r="C7833" s="72" t="s">
        <v>6963</v>
      </c>
      <c r="D7833" s="72" t="s">
        <v>722</v>
      </c>
      <c r="E7833" s="72" t="s">
        <v>10118</v>
      </c>
      <c r="F7833" s="72" t="s">
        <v>9983</v>
      </c>
      <c r="G7833" s="116">
        <v>1264</v>
      </c>
      <c r="H7833" s="73">
        <v>59.19</v>
      </c>
      <c r="I7833" s="70">
        <v>21.354958607873002</v>
      </c>
      <c r="J7833" s="74">
        <v>1276</v>
      </c>
      <c r="K7833" s="73">
        <v>59.37</v>
      </c>
      <c r="L7833" s="75">
        <v>21.492336196732399</v>
      </c>
    </row>
    <row r="7834" spans="2:12" x14ac:dyDescent="0.2">
      <c r="B7834" s="71" t="s">
        <v>6964</v>
      </c>
      <c r="C7834" s="72" t="s">
        <v>6963</v>
      </c>
      <c r="D7834" s="72" t="s">
        <v>723</v>
      </c>
      <c r="E7834" s="72" t="s">
        <v>10118</v>
      </c>
      <c r="F7834" s="72" t="s">
        <v>9983</v>
      </c>
      <c r="G7834" s="116">
        <v>815882</v>
      </c>
      <c r="H7834" s="73">
        <v>8537.43</v>
      </c>
      <c r="I7834" s="70">
        <v>95.565293068288696</v>
      </c>
      <c r="J7834" s="74">
        <v>834688</v>
      </c>
      <c r="K7834" s="73">
        <v>8733.7199999999993</v>
      </c>
      <c r="L7834" s="75">
        <v>95.570730456208807</v>
      </c>
    </row>
    <row r="7835" spans="2:12" x14ac:dyDescent="0.2">
      <c r="B7835" s="71" t="s">
        <v>6964</v>
      </c>
      <c r="C7835" s="72" t="s">
        <v>6963</v>
      </c>
      <c r="D7835" s="72" t="s">
        <v>4364</v>
      </c>
      <c r="E7835" s="72" t="s">
        <v>10118</v>
      </c>
      <c r="F7835" s="72" t="s">
        <v>9983</v>
      </c>
      <c r="G7835" s="116">
        <v>52551</v>
      </c>
      <c r="H7835" s="73">
        <v>2519.41</v>
      </c>
      <c r="I7835" s="70">
        <v>20.858454955723801</v>
      </c>
      <c r="J7835" s="74">
        <v>59997</v>
      </c>
      <c r="K7835" s="73">
        <v>2635.3</v>
      </c>
      <c r="L7835" s="75">
        <v>22.766667931544799</v>
      </c>
    </row>
    <row r="7836" spans="2:12" x14ac:dyDescent="0.2">
      <c r="B7836" s="71" t="s">
        <v>6964</v>
      </c>
      <c r="C7836" s="72" t="s">
        <v>6963</v>
      </c>
      <c r="D7836" s="72" t="s">
        <v>4365</v>
      </c>
      <c r="E7836" s="72" t="s">
        <v>10118</v>
      </c>
      <c r="F7836" s="72" t="s">
        <v>9983</v>
      </c>
      <c r="G7836" s="116">
        <v>2100</v>
      </c>
      <c r="H7836" s="73">
        <v>151.04</v>
      </c>
      <c r="I7836" s="70">
        <v>13.903601694915301</v>
      </c>
      <c r="J7836" s="74">
        <v>2200</v>
      </c>
      <c r="K7836" s="73">
        <v>147.99</v>
      </c>
      <c r="L7836" s="75">
        <v>14.865869315494299</v>
      </c>
    </row>
    <row r="7837" spans="2:12" x14ac:dyDescent="0.2">
      <c r="B7837" s="71" t="s">
        <v>6966</v>
      </c>
      <c r="C7837" s="72" t="s">
        <v>6965</v>
      </c>
      <c r="D7837" s="72" t="s">
        <v>7540</v>
      </c>
      <c r="E7837" s="72" t="s">
        <v>10118</v>
      </c>
      <c r="F7837" s="72" t="s">
        <v>9983</v>
      </c>
      <c r="G7837" s="116">
        <v>19628</v>
      </c>
      <c r="H7837" s="73">
        <v>590.41</v>
      </c>
      <c r="I7837" s="70">
        <v>33.244694364932798</v>
      </c>
      <c r="J7837" s="74">
        <v>21000</v>
      </c>
      <c r="K7837" s="73">
        <v>597.52</v>
      </c>
      <c r="L7837" s="75">
        <v>35.145267104029998</v>
      </c>
    </row>
    <row r="7838" spans="2:12" x14ac:dyDescent="0.2">
      <c r="B7838" s="71" t="s">
        <v>6966</v>
      </c>
      <c r="C7838" s="72" t="s">
        <v>6965</v>
      </c>
      <c r="D7838" s="72" t="s">
        <v>4366</v>
      </c>
      <c r="E7838" s="72" t="s">
        <v>10118</v>
      </c>
      <c r="F7838" s="72" t="s">
        <v>9983</v>
      </c>
      <c r="G7838" s="116">
        <v>45169</v>
      </c>
      <c r="H7838" s="73">
        <v>1452.32</v>
      </c>
      <c r="I7838" s="70">
        <v>31.101272446843701</v>
      </c>
      <c r="J7838" s="74">
        <v>47500</v>
      </c>
      <c r="K7838" s="73">
        <v>1408.13</v>
      </c>
      <c r="L7838" s="75">
        <v>33.732680931448101</v>
      </c>
    </row>
    <row r="7839" spans="2:12" x14ac:dyDescent="0.2">
      <c r="B7839" s="71" t="s">
        <v>6966</v>
      </c>
      <c r="C7839" s="72" t="s">
        <v>6965</v>
      </c>
      <c r="D7839" s="72" t="s">
        <v>4367</v>
      </c>
      <c r="E7839" s="72" t="s">
        <v>10118</v>
      </c>
      <c r="F7839" s="72" t="s">
        <v>9983</v>
      </c>
      <c r="G7839" s="116">
        <v>4031</v>
      </c>
      <c r="H7839" s="73">
        <v>337.53</v>
      </c>
      <c r="I7839" s="70">
        <v>11.9426421355139</v>
      </c>
      <c r="J7839" s="74">
        <v>4960</v>
      </c>
      <c r="K7839" s="73">
        <v>334.4</v>
      </c>
      <c r="L7839" s="75">
        <v>14.8325358851675</v>
      </c>
    </row>
    <row r="7840" spans="2:12" x14ac:dyDescent="0.2">
      <c r="B7840" s="71" t="s">
        <v>6966</v>
      </c>
      <c r="C7840" s="72" t="s">
        <v>6965</v>
      </c>
      <c r="D7840" s="72" t="s">
        <v>4368</v>
      </c>
      <c r="E7840" s="72" t="s">
        <v>10118</v>
      </c>
      <c r="F7840" s="72" t="s">
        <v>9983</v>
      </c>
      <c r="G7840" s="116">
        <v>3483</v>
      </c>
      <c r="H7840" s="73">
        <v>232.16</v>
      </c>
      <c r="I7840" s="70">
        <v>15.002584424534801</v>
      </c>
      <c r="J7840" s="74">
        <v>3850</v>
      </c>
      <c r="K7840" s="73">
        <v>238.01</v>
      </c>
      <c r="L7840" s="75">
        <v>16.175790933154101</v>
      </c>
    </row>
    <row r="7841" spans="2:12" x14ac:dyDescent="0.2">
      <c r="B7841" s="71" t="s">
        <v>6966</v>
      </c>
      <c r="C7841" s="72" t="s">
        <v>6965</v>
      </c>
      <c r="D7841" s="72" t="s">
        <v>4369</v>
      </c>
      <c r="E7841" s="72" t="s">
        <v>10118</v>
      </c>
      <c r="F7841" s="72" t="s">
        <v>9983</v>
      </c>
      <c r="G7841" s="116">
        <v>137771</v>
      </c>
      <c r="H7841" s="73">
        <v>2913.15</v>
      </c>
      <c r="I7841" s="70">
        <v>47.292793024732703</v>
      </c>
      <c r="J7841" s="74">
        <v>138483</v>
      </c>
      <c r="K7841" s="73">
        <v>2919.96</v>
      </c>
      <c r="L7841" s="75">
        <v>47.426334607323398</v>
      </c>
    </row>
    <row r="7842" spans="2:12" x14ac:dyDescent="0.2">
      <c r="B7842" s="71" t="s">
        <v>6966</v>
      </c>
      <c r="C7842" s="72" t="s">
        <v>6965</v>
      </c>
      <c r="D7842" s="72" t="s">
        <v>4370</v>
      </c>
      <c r="E7842" s="72" t="s">
        <v>10118</v>
      </c>
      <c r="F7842" s="72" t="s">
        <v>9983</v>
      </c>
      <c r="G7842" s="116">
        <v>164000</v>
      </c>
      <c r="H7842" s="73">
        <v>2128.66</v>
      </c>
      <c r="I7842" s="70">
        <v>77.043774017456997</v>
      </c>
      <c r="J7842" s="74">
        <v>168920</v>
      </c>
      <c r="K7842" s="73">
        <v>2113.4499999999998</v>
      </c>
      <c r="L7842" s="75">
        <v>79.926187040147596</v>
      </c>
    </row>
    <row r="7843" spans="2:12" x14ac:dyDescent="0.2">
      <c r="B7843" s="71" t="s">
        <v>6966</v>
      </c>
      <c r="C7843" s="72" t="s">
        <v>6965</v>
      </c>
      <c r="D7843" s="72" t="s">
        <v>4371</v>
      </c>
      <c r="E7843" s="72" t="s">
        <v>10118</v>
      </c>
      <c r="F7843" s="72" t="s">
        <v>9983</v>
      </c>
      <c r="G7843" s="116">
        <v>132657</v>
      </c>
      <c r="H7843" s="73">
        <v>2899.09</v>
      </c>
      <c r="I7843" s="70">
        <v>45.758151695876997</v>
      </c>
      <c r="J7843" s="74">
        <v>144581</v>
      </c>
      <c r="K7843" s="73">
        <v>2899.29</v>
      </c>
      <c r="L7843" s="75">
        <v>49.867726236423401</v>
      </c>
    </row>
    <row r="7844" spans="2:12" x14ac:dyDescent="0.2">
      <c r="B7844" s="71" t="s">
        <v>6966</v>
      </c>
      <c r="C7844" s="72" t="s">
        <v>6965</v>
      </c>
      <c r="D7844" s="72" t="s">
        <v>7541</v>
      </c>
      <c r="E7844" s="72" t="s">
        <v>10118</v>
      </c>
      <c r="F7844" s="72" t="s">
        <v>9983</v>
      </c>
      <c r="G7844" s="116">
        <v>2500</v>
      </c>
      <c r="H7844" s="73">
        <v>246.05</v>
      </c>
      <c r="I7844" s="70">
        <v>10.1605364763259</v>
      </c>
      <c r="J7844" s="74">
        <v>2500</v>
      </c>
      <c r="K7844" s="73">
        <v>253.09</v>
      </c>
      <c r="L7844" s="75">
        <v>9.8779090442135207</v>
      </c>
    </row>
    <row r="7845" spans="2:12" x14ac:dyDescent="0.2">
      <c r="B7845" s="71" t="s">
        <v>6966</v>
      </c>
      <c r="C7845" s="72" t="s">
        <v>6965</v>
      </c>
      <c r="D7845" s="72" t="s">
        <v>4372</v>
      </c>
      <c r="E7845" s="72" t="s">
        <v>10118</v>
      </c>
      <c r="F7845" s="72" t="s">
        <v>9983</v>
      </c>
      <c r="G7845" s="116">
        <v>6000</v>
      </c>
      <c r="H7845" s="73">
        <v>218.56</v>
      </c>
      <c r="I7845" s="70">
        <v>27.4524158125915</v>
      </c>
      <c r="J7845" s="74">
        <v>6000</v>
      </c>
      <c r="K7845" s="73">
        <v>218.78</v>
      </c>
      <c r="L7845" s="75">
        <v>27.424810311728699</v>
      </c>
    </row>
    <row r="7846" spans="2:12" x14ac:dyDescent="0.2">
      <c r="B7846" s="71" t="s">
        <v>6966</v>
      </c>
      <c r="C7846" s="72" t="s">
        <v>6965</v>
      </c>
      <c r="D7846" s="72" t="s">
        <v>4373</v>
      </c>
      <c r="E7846" s="72" t="s">
        <v>10118</v>
      </c>
      <c r="F7846" s="72" t="s">
        <v>9983</v>
      </c>
      <c r="G7846" s="116">
        <v>67619</v>
      </c>
      <c r="H7846" s="73">
        <v>1470.13</v>
      </c>
      <c r="I7846" s="70">
        <v>45.995252120560799</v>
      </c>
      <c r="J7846" s="74">
        <v>78392</v>
      </c>
      <c r="K7846" s="73">
        <v>1475.71</v>
      </c>
      <c r="L7846" s="75">
        <v>53.121548271679401</v>
      </c>
    </row>
    <row r="7847" spans="2:12" x14ac:dyDescent="0.2">
      <c r="B7847" s="71" t="s">
        <v>6966</v>
      </c>
      <c r="C7847" s="72" t="s">
        <v>6965</v>
      </c>
      <c r="D7847" s="72" t="s">
        <v>3145</v>
      </c>
      <c r="E7847" s="72" t="s">
        <v>10118</v>
      </c>
      <c r="F7847" s="72" t="s">
        <v>9983</v>
      </c>
      <c r="G7847" s="116">
        <v>76577</v>
      </c>
      <c r="H7847" s="73">
        <v>1041.78</v>
      </c>
      <c r="I7847" s="70">
        <v>73.505922555625901</v>
      </c>
      <c r="J7847" s="74">
        <v>77342</v>
      </c>
      <c r="K7847" s="73">
        <v>1019.52</v>
      </c>
      <c r="L7847" s="75">
        <v>75.861189579409896</v>
      </c>
    </row>
    <row r="7848" spans="2:12" x14ac:dyDescent="0.2">
      <c r="B7848" s="71" t="s">
        <v>6966</v>
      </c>
      <c r="C7848" s="72" t="s">
        <v>6965</v>
      </c>
      <c r="D7848" s="72" t="s">
        <v>4374</v>
      </c>
      <c r="E7848" s="72" t="s">
        <v>10118</v>
      </c>
      <c r="F7848" s="72" t="s">
        <v>9983</v>
      </c>
      <c r="G7848" s="116">
        <v>168985</v>
      </c>
      <c r="H7848" s="73">
        <v>3310.93</v>
      </c>
      <c r="I7848" s="70">
        <v>51.038529959860199</v>
      </c>
      <c r="J7848" s="74">
        <v>168985</v>
      </c>
      <c r="K7848" s="73">
        <v>3299.66</v>
      </c>
      <c r="L7848" s="75">
        <v>51.212852233260399</v>
      </c>
    </row>
    <row r="7849" spans="2:12" x14ac:dyDescent="0.2">
      <c r="B7849" s="71" t="s">
        <v>6966</v>
      </c>
      <c r="C7849" s="72" t="s">
        <v>6965</v>
      </c>
      <c r="D7849" s="72" t="s">
        <v>8227</v>
      </c>
      <c r="E7849" s="72" t="s">
        <v>10118</v>
      </c>
      <c r="F7849" s="72" t="s">
        <v>9983</v>
      </c>
      <c r="G7849" s="116">
        <v>8136</v>
      </c>
      <c r="H7849" s="73">
        <v>255.93</v>
      </c>
      <c r="I7849" s="70">
        <v>31.789942562419402</v>
      </c>
      <c r="J7849" s="74">
        <v>8278</v>
      </c>
      <c r="K7849" s="73">
        <v>256.67</v>
      </c>
      <c r="L7849" s="75">
        <v>32.251529200919499</v>
      </c>
    </row>
    <row r="7850" spans="2:12" x14ac:dyDescent="0.2">
      <c r="B7850" s="71" t="s">
        <v>6966</v>
      </c>
      <c r="C7850" s="72" t="s">
        <v>6965</v>
      </c>
      <c r="D7850" s="72" t="s">
        <v>7780</v>
      </c>
      <c r="E7850" s="72" t="s">
        <v>10118</v>
      </c>
      <c r="F7850" s="72" t="s">
        <v>9983</v>
      </c>
      <c r="G7850" s="116">
        <v>5424</v>
      </c>
      <c r="H7850" s="73">
        <v>54.01</v>
      </c>
      <c r="I7850" s="70">
        <v>100.425847065358</v>
      </c>
      <c r="J7850" s="74">
        <v>5424</v>
      </c>
      <c r="K7850" s="73">
        <v>48.55</v>
      </c>
      <c r="L7850" s="75">
        <v>111.719876416066</v>
      </c>
    </row>
    <row r="7851" spans="2:12" x14ac:dyDescent="0.2">
      <c r="B7851" s="71" t="s">
        <v>6966</v>
      </c>
      <c r="C7851" s="72" t="s">
        <v>6965</v>
      </c>
      <c r="D7851" s="72" t="s">
        <v>4375</v>
      </c>
      <c r="E7851" s="72" t="s">
        <v>10118</v>
      </c>
      <c r="F7851" s="72" t="s">
        <v>9983</v>
      </c>
      <c r="G7851" s="116">
        <v>2490</v>
      </c>
      <c r="H7851" s="73">
        <v>327.82</v>
      </c>
      <c r="I7851" s="70">
        <v>7.5956317491306198</v>
      </c>
      <c r="J7851" s="74">
        <v>4250</v>
      </c>
      <c r="K7851" s="73">
        <v>337.5</v>
      </c>
      <c r="L7851" s="75">
        <v>12.592592592592601</v>
      </c>
    </row>
    <row r="7852" spans="2:12" x14ac:dyDescent="0.2">
      <c r="B7852" s="71" t="s">
        <v>6966</v>
      </c>
      <c r="C7852" s="72" t="s">
        <v>6965</v>
      </c>
      <c r="D7852" s="72" t="s">
        <v>6834</v>
      </c>
      <c r="E7852" s="72" t="s">
        <v>10118</v>
      </c>
      <c r="F7852" s="72" t="s">
        <v>9983</v>
      </c>
      <c r="G7852" s="116">
        <v>64379</v>
      </c>
      <c r="H7852" s="73">
        <v>1251.8499999999999</v>
      </c>
      <c r="I7852" s="70">
        <v>51.427087909893402</v>
      </c>
      <c r="J7852" s="74">
        <v>65236</v>
      </c>
      <c r="K7852" s="73">
        <v>1208.0899999999999</v>
      </c>
      <c r="L7852" s="75">
        <v>53.999288132506699</v>
      </c>
    </row>
    <row r="7853" spans="2:12" x14ac:dyDescent="0.2">
      <c r="B7853" s="71" t="s">
        <v>6966</v>
      </c>
      <c r="C7853" s="72" t="s">
        <v>6965</v>
      </c>
      <c r="D7853" s="72" t="s">
        <v>4376</v>
      </c>
      <c r="E7853" s="72" t="s">
        <v>10118</v>
      </c>
      <c r="F7853" s="72" t="s">
        <v>9983</v>
      </c>
      <c r="G7853" s="116">
        <v>132107</v>
      </c>
      <c r="H7853" s="73">
        <v>3110.65</v>
      </c>
      <c r="I7853" s="70">
        <v>42.469258836577602</v>
      </c>
      <c r="J7853" s="74">
        <v>144709</v>
      </c>
      <c r="K7853" s="73">
        <v>3186.18</v>
      </c>
      <c r="L7853" s="75">
        <v>45.417710236082101</v>
      </c>
    </row>
    <row r="7854" spans="2:12" x14ac:dyDescent="0.2">
      <c r="B7854" s="71" t="s">
        <v>6966</v>
      </c>
      <c r="C7854" s="72" t="s">
        <v>6965</v>
      </c>
      <c r="D7854" s="72" t="s">
        <v>4377</v>
      </c>
      <c r="E7854" s="72" t="s">
        <v>10118</v>
      </c>
      <c r="F7854" s="72" t="s">
        <v>9983</v>
      </c>
      <c r="G7854" s="116">
        <v>74623</v>
      </c>
      <c r="H7854" s="73">
        <v>945.28</v>
      </c>
      <c r="I7854" s="70">
        <v>78.942747122545697</v>
      </c>
      <c r="J7854" s="74">
        <v>80745</v>
      </c>
      <c r="K7854" s="73">
        <v>950.08</v>
      </c>
      <c r="L7854" s="75">
        <v>84.987579993263694</v>
      </c>
    </row>
    <row r="7855" spans="2:12" x14ac:dyDescent="0.2">
      <c r="B7855" s="71" t="s">
        <v>6966</v>
      </c>
      <c r="C7855" s="72" t="s">
        <v>6965</v>
      </c>
      <c r="D7855" s="72" t="s">
        <v>4378</v>
      </c>
      <c r="E7855" s="72" t="s">
        <v>10118</v>
      </c>
      <c r="F7855" s="72" t="s">
        <v>9983</v>
      </c>
      <c r="G7855" s="116">
        <v>10244</v>
      </c>
      <c r="H7855" s="73">
        <v>469.38</v>
      </c>
      <c r="I7855" s="70">
        <v>21.824534492308999</v>
      </c>
      <c r="J7855" s="74">
        <v>11000</v>
      </c>
      <c r="K7855" s="73">
        <v>472.01</v>
      </c>
      <c r="L7855" s="75">
        <v>23.304591004427898</v>
      </c>
    </row>
    <row r="7856" spans="2:12" x14ac:dyDescent="0.2">
      <c r="B7856" s="71" t="s">
        <v>6966</v>
      </c>
      <c r="C7856" s="72" t="s">
        <v>6965</v>
      </c>
      <c r="D7856" s="72" t="s">
        <v>4379</v>
      </c>
      <c r="E7856" s="72" t="s">
        <v>10118</v>
      </c>
      <c r="F7856" s="72" t="s">
        <v>9983</v>
      </c>
      <c r="G7856" s="116">
        <v>45693</v>
      </c>
      <c r="H7856" s="73">
        <v>960.28</v>
      </c>
      <c r="I7856" s="70">
        <v>47.582996625984102</v>
      </c>
      <c r="J7856" s="74">
        <v>48920</v>
      </c>
      <c r="K7856" s="73">
        <v>980.22</v>
      </c>
      <c r="L7856" s="75">
        <v>49.9071636979454</v>
      </c>
    </row>
    <row r="7857" spans="2:12" x14ac:dyDescent="0.2">
      <c r="B7857" s="71" t="s">
        <v>6966</v>
      </c>
      <c r="C7857" s="72" t="s">
        <v>6965</v>
      </c>
      <c r="D7857" s="72" t="s">
        <v>4380</v>
      </c>
      <c r="E7857" s="72" t="s">
        <v>10118</v>
      </c>
      <c r="F7857" s="72" t="s">
        <v>9983</v>
      </c>
      <c r="G7857" s="116">
        <v>210000</v>
      </c>
      <c r="H7857" s="73">
        <v>2858.78</v>
      </c>
      <c r="I7857" s="70">
        <v>73.457908618361699</v>
      </c>
      <c r="J7857" s="74">
        <v>210000</v>
      </c>
      <c r="K7857" s="73">
        <v>2908.55</v>
      </c>
      <c r="L7857" s="75">
        <v>72.200924859466099</v>
      </c>
    </row>
    <row r="7858" spans="2:12" x14ac:dyDescent="0.2">
      <c r="B7858" s="71" t="s">
        <v>6966</v>
      </c>
      <c r="C7858" s="72" t="s">
        <v>6965</v>
      </c>
      <c r="D7858" s="72" t="s">
        <v>4381</v>
      </c>
      <c r="E7858" s="72" t="s">
        <v>10118</v>
      </c>
      <c r="F7858" s="72" t="s">
        <v>9983</v>
      </c>
      <c r="G7858" s="116">
        <v>183708</v>
      </c>
      <c r="H7858" s="73">
        <v>3402.07</v>
      </c>
      <c r="I7858" s="70">
        <v>53.998888911750797</v>
      </c>
      <c r="J7858" s="74">
        <v>181940</v>
      </c>
      <c r="K7858" s="73">
        <v>3369.26</v>
      </c>
      <c r="L7858" s="75">
        <v>53.999988127956897</v>
      </c>
    </row>
    <row r="7859" spans="2:12" x14ac:dyDescent="0.2">
      <c r="B7859" s="71" t="s">
        <v>6966</v>
      </c>
      <c r="C7859" s="72" t="s">
        <v>6965</v>
      </c>
      <c r="D7859" s="72" t="s">
        <v>4382</v>
      </c>
      <c r="E7859" s="72" t="s">
        <v>10118</v>
      </c>
      <c r="F7859" s="72" t="s">
        <v>9983</v>
      </c>
      <c r="G7859" s="116">
        <v>5139</v>
      </c>
      <c r="H7859" s="73">
        <v>286.14</v>
      </c>
      <c r="I7859" s="70">
        <v>17.9597399874187</v>
      </c>
      <c r="J7859" s="74">
        <v>5139</v>
      </c>
      <c r="K7859" s="73">
        <v>295.2</v>
      </c>
      <c r="L7859" s="75">
        <v>17.408536585365901</v>
      </c>
    </row>
    <row r="7860" spans="2:12" x14ac:dyDescent="0.2">
      <c r="B7860" s="71" t="s">
        <v>6966</v>
      </c>
      <c r="C7860" s="72" t="s">
        <v>6965</v>
      </c>
      <c r="D7860" s="72" t="s">
        <v>4383</v>
      </c>
      <c r="E7860" s="72" t="s">
        <v>10118</v>
      </c>
      <c r="F7860" s="72" t="s">
        <v>9983</v>
      </c>
      <c r="G7860" s="116">
        <v>16700</v>
      </c>
      <c r="H7860" s="73">
        <v>300.73</v>
      </c>
      <c r="I7860" s="70">
        <v>55.531539919529102</v>
      </c>
      <c r="J7860" s="74">
        <v>17034</v>
      </c>
      <c r="K7860" s="73">
        <v>300.98</v>
      </c>
      <c r="L7860" s="75">
        <v>56.595122599508301</v>
      </c>
    </row>
    <row r="7861" spans="2:12" x14ac:dyDescent="0.2">
      <c r="B7861" s="71" t="s">
        <v>6966</v>
      </c>
      <c r="C7861" s="72" t="s">
        <v>6965</v>
      </c>
      <c r="D7861" s="72" t="s">
        <v>7974</v>
      </c>
      <c r="E7861" s="72" t="s">
        <v>10118</v>
      </c>
      <c r="F7861" s="72" t="s">
        <v>9983</v>
      </c>
      <c r="G7861" s="116">
        <v>16200</v>
      </c>
      <c r="H7861" s="73">
        <v>465.2</v>
      </c>
      <c r="I7861" s="70">
        <v>34.823731728288898</v>
      </c>
      <c r="J7861" s="74">
        <v>17200</v>
      </c>
      <c r="K7861" s="73">
        <v>466.4</v>
      </c>
      <c r="L7861" s="75">
        <v>36.878216123499101</v>
      </c>
    </row>
    <row r="7862" spans="2:12" x14ac:dyDescent="0.2">
      <c r="B7862" s="71" t="s">
        <v>6966</v>
      </c>
      <c r="C7862" s="72" t="s">
        <v>6965</v>
      </c>
      <c r="D7862" s="72" t="s">
        <v>4384</v>
      </c>
      <c r="E7862" s="72" t="s">
        <v>10118</v>
      </c>
      <c r="F7862" s="72" t="s">
        <v>9983</v>
      </c>
      <c r="G7862" s="116">
        <v>15853</v>
      </c>
      <c r="H7862" s="73">
        <v>524.44000000000005</v>
      </c>
      <c r="I7862" s="70">
        <v>30.228434139272402</v>
      </c>
      <c r="J7862" s="74">
        <v>17700</v>
      </c>
      <c r="K7862" s="73">
        <v>534.82000000000005</v>
      </c>
      <c r="L7862" s="75">
        <v>33.095246998990298</v>
      </c>
    </row>
    <row r="7863" spans="2:12" x14ac:dyDescent="0.2">
      <c r="B7863" s="71" t="s">
        <v>6966</v>
      </c>
      <c r="C7863" s="72" t="s">
        <v>6965</v>
      </c>
      <c r="D7863" s="72" t="s">
        <v>4385</v>
      </c>
      <c r="E7863" s="72" t="s">
        <v>10118</v>
      </c>
      <c r="F7863" s="72" t="s">
        <v>9983</v>
      </c>
      <c r="G7863" s="116">
        <v>168520</v>
      </c>
      <c r="H7863" s="73">
        <v>4886.25</v>
      </c>
      <c r="I7863" s="70">
        <v>34.488616014325899</v>
      </c>
      <c r="J7863" s="74">
        <v>168520</v>
      </c>
      <c r="K7863" s="73">
        <v>4850.0600000000004</v>
      </c>
      <c r="L7863" s="75">
        <v>34.745961905625897</v>
      </c>
    </row>
    <row r="7864" spans="2:12" x14ac:dyDescent="0.2">
      <c r="B7864" s="71" t="s">
        <v>6967</v>
      </c>
      <c r="C7864" s="72" t="s">
        <v>7972</v>
      </c>
      <c r="D7864" s="72" t="s">
        <v>4386</v>
      </c>
      <c r="E7864" s="72" t="s">
        <v>10120</v>
      </c>
      <c r="F7864" s="72" t="s">
        <v>9983</v>
      </c>
      <c r="G7864" s="116">
        <v>302581</v>
      </c>
      <c r="H7864" s="73">
        <v>8326.4</v>
      </c>
      <c r="I7864" s="70">
        <v>36.339954842428902</v>
      </c>
      <c r="J7864" s="74">
        <v>361694</v>
      </c>
      <c r="K7864" s="73">
        <v>8442.91</v>
      </c>
      <c r="L7864" s="75">
        <v>42.839968683783198</v>
      </c>
    </row>
    <row r="7865" spans="2:12" x14ac:dyDescent="0.2">
      <c r="B7865" s="71" t="s">
        <v>6969</v>
      </c>
      <c r="C7865" s="72" t="s">
        <v>6968</v>
      </c>
      <c r="D7865" s="72" t="s">
        <v>4387</v>
      </c>
      <c r="E7865" s="72" t="s">
        <v>10118</v>
      </c>
      <c r="F7865" s="72" t="s">
        <v>9983</v>
      </c>
      <c r="G7865" s="116">
        <v>170173</v>
      </c>
      <c r="H7865" s="73">
        <v>2360.1</v>
      </c>
      <c r="I7865" s="70">
        <v>72.104148129316599</v>
      </c>
      <c r="J7865" s="74">
        <v>171200</v>
      </c>
      <c r="K7865" s="73">
        <v>2350</v>
      </c>
      <c r="L7865" s="75">
        <v>72.851063829787194</v>
      </c>
    </row>
    <row r="7866" spans="2:12" x14ac:dyDescent="0.2">
      <c r="B7866" s="71" t="s">
        <v>6969</v>
      </c>
      <c r="C7866" s="72" t="s">
        <v>6968</v>
      </c>
      <c r="D7866" s="72" t="s">
        <v>4388</v>
      </c>
      <c r="E7866" s="72" t="s">
        <v>10118</v>
      </c>
      <c r="F7866" s="72" t="s">
        <v>9983</v>
      </c>
      <c r="G7866" s="116">
        <v>910980</v>
      </c>
      <c r="H7866" s="73">
        <v>13492</v>
      </c>
      <c r="I7866" s="70">
        <v>67.5200118588793</v>
      </c>
      <c r="J7866" s="74">
        <v>912870</v>
      </c>
      <c r="K7866" s="73">
        <v>13520</v>
      </c>
      <c r="L7866" s="75">
        <v>67.519970414201197</v>
      </c>
    </row>
    <row r="7867" spans="2:12" x14ac:dyDescent="0.2">
      <c r="B7867" s="71" t="s">
        <v>6969</v>
      </c>
      <c r="C7867" s="72" t="s">
        <v>6968</v>
      </c>
      <c r="D7867" s="72" t="s">
        <v>756</v>
      </c>
      <c r="E7867" s="72" t="s">
        <v>10118</v>
      </c>
      <c r="F7867" s="72" t="s">
        <v>9983</v>
      </c>
      <c r="G7867" s="116">
        <v>4050</v>
      </c>
      <c r="H7867" s="73">
        <v>227.8</v>
      </c>
      <c r="I7867" s="70">
        <v>17.778753292361699</v>
      </c>
      <c r="J7867" s="74">
        <v>4150</v>
      </c>
      <c r="K7867" s="73">
        <v>223</v>
      </c>
      <c r="L7867" s="75">
        <v>18.609865470852</v>
      </c>
    </row>
    <row r="7868" spans="2:12" x14ac:dyDescent="0.2">
      <c r="B7868" s="71" t="s">
        <v>6969</v>
      </c>
      <c r="C7868" s="72" t="s">
        <v>6968</v>
      </c>
      <c r="D7868" s="72" t="s">
        <v>757</v>
      </c>
      <c r="E7868" s="72" t="s">
        <v>10118</v>
      </c>
      <c r="F7868" s="72" t="s">
        <v>9983</v>
      </c>
      <c r="G7868" s="116">
        <v>223310</v>
      </c>
      <c r="H7868" s="73">
        <v>3253</v>
      </c>
      <c r="I7868" s="70">
        <v>68.647402397786706</v>
      </c>
      <c r="J7868" s="74">
        <v>227352</v>
      </c>
      <c r="K7868" s="73">
        <v>3297</v>
      </c>
      <c r="L7868" s="75">
        <v>68.957233848953607</v>
      </c>
    </row>
    <row r="7869" spans="2:12" x14ac:dyDescent="0.2">
      <c r="B7869" s="71" t="s">
        <v>6969</v>
      </c>
      <c r="C7869" s="72" t="s">
        <v>6968</v>
      </c>
      <c r="D7869" s="72" t="s">
        <v>758</v>
      </c>
      <c r="E7869" s="72" t="s">
        <v>10118</v>
      </c>
      <c r="F7869" s="72" t="s">
        <v>9983</v>
      </c>
      <c r="G7869" s="116">
        <v>172652</v>
      </c>
      <c r="H7869" s="73">
        <v>2287.3000000000002</v>
      </c>
      <c r="I7869" s="70">
        <v>75.482883749398894</v>
      </c>
      <c r="J7869" s="74">
        <v>203224</v>
      </c>
      <c r="K7869" s="73">
        <v>2288</v>
      </c>
      <c r="L7869" s="75">
        <v>88.821678321678306</v>
      </c>
    </row>
    <row r="7870" spans="2:12" x14ac:dyDescent="0.2">
      <c r="B7870" s="71" t="s">
        <v>6969</v>
      </c>
      <c r="C7870" s="72" t="s">
        <v>6968</v>
      </c>
      <c r="D7870" s="72" t="s">
        <v>759</v>
      </c>
      <c r="E7870" s="72" t="s">
        <v>10118</v>
      </c>
      <c r="F7870" s="72" t="s">
        <v>9983</v>
      </c>
      <c r="G7870" s="116">
        <v>212571</v>
      </c>
      <c r="H7870" s="73">
        <v>4630.3</v>
      </c>
      <c r="I7870" s="70">
        <v>45.908688421916501</v>
      </c>
      <c r="J7870" s="74">
        <v>224170</v>
      </c>
      <c r="K7870" s="73">
        <v>4685</v>
      </c>
      <c r="L7870" s="75">
        <v>47.8484525080043</v>
      </c>
    </row>
    <row r="7871" spans="2:12" x14ac:dyDescent="0.2">
      <c r="B7871" s="71" t="s">
        <v>6969</v>
      </c>
      <c r="C7871" s="72" t="s">
        <v>6968</v>
      </c>
      <c r="D7871" s="72" t="s">
        <v>760</v>
      </c>
      <c r="E7871" s="72" t="s">
        <v>10118</v>
      </c>
      <c r="F7871" s="72" t="s">
        <v>9983</v>
      </c>
      <c r="G7871" s="116">
        <v>3100</v>
      </c>
      <c r="H7871" s="73">
        <v>272.39999999999998</v>
      </c>
      <c r="I7871" s="70">
        <v>11.3803230543319</v>
      </c>
      <c r="J7871" s="74">
        <v>3100</v>
      </c>
      <c r="K7871" s="73">
        <v>276</v>
      </c>
      <c r="L7871" s="75">
        <v>11.231884057971</v>
      </c>
    </row>
    <row r="7872" spans="2:12" x14ac:dyDescent="0.2">
      <c r="B7872" s="71" t="s">
        <v>6969</v>
      </c>
      <c r="C7872" s="72" t="s">
        <v>6968</v>
      </c>
      <c r="D7872" s="72" t="s">
        <v>761</v>
      </c>
      <c r="E7872" s="72" t="s">
        <v>10118</v>
      </c>
      <c r="F7872" s="72" t="s">
        <v>9983</v>
      </c>
      <c r="G7872" s="116">
        <v>382839</v>
      </c>
      <c r="H7872" s="73">
        <v>6153.9</v>
      </c>
      <c r="I7872" s="70">
        <v>62.210793155559898</v>
      </c>
      <c r="J7872" s="74">
        <v>390916</v>
      </c>
      <c r="K7872" s="73">
        <v>6161</v>
      </c>
      <c r="L7872" s="75">
        <v>63.450089271222197</v>
      </c>
    </row>
    <row r="7873" spans="2:12" x14ac:dyDescent="0.2">
      <c r="B7873" s="71" t="s">
        <v>6969</v>
      </c>
      <c r="C7873" s="72" t="s">
        <v>6968</v>
      </c>
      <c r="D7873" s="72" t="s">
        <v>762</v>
      </c>
      <c r="E7873" s="72" t="s">
        <v>10118</v>
      </c>
      <c r="F7873" s="72" t="s">
        <v>9983</v>
      </c>
      <c r="G7873" s="116">
        <v>208222</v>
      </c>
      <c r="H7873" s="73">
        <v>2858</v>
      </c>
      <c r="I7873" s="70">
        <v>72.855843247025902</v>
      </c>
      <c r="J7873" s="74">
        <v>212640</v>
      </c>
      <c r="K7873" s="73">
        <v>2861</v>
      </c>
      <c r="L7873" s="75">
        <v>74.323663054875894</v>
      </c>
    </row>
    <row r="7874" spans="2:12" x14ac:dyDescent="0.2">
      <c r="B7874" s="71" t="s">
        <v>6971</v>
      </c>
      <c r="C7874" s="72" t="s">
        <v>6970</v>
      </c>
      <c r="D7874" s="72" t="s">
        <v>9417</v>
      </c>
      <c r="E7874" s="72" t="s">
        <v>10118</v>
      </c>
      <c r="F7874" s="72" t="s">
        <v>9990</v>
      </c>
      <c r="G7874" s="116">
        <v>0</v>
      </c>
      <c r="H7874" s="73">
        <v>49.94</v>
      </c>
      <c r="I7874" s="70">
        <v>0</v>
      </c>
      <c r="J7874" s="74">
        <v>0</v>
      </c>
      <c r="K7874" s="73">
        <v>48.01</v>
      </c>
      <c r="L7874" s="75">
        <v>0</v>
      </c>
    </row>
    <row r="7875" spans="2:12" x14ac:dyDescent="0.2">
      <c r="B7875" s="71" t="s">
        <v>6971</v>
      </c>
      <c r="C7875" s="72" t="s">
        <v>6970</v>
      </c>
      <c r="D7875" s="72" t="s">
        <v>445</v>
      </c>
      <c r="E7875" s="72" t="s">
        <v>10118</v>
      </c>
      <c r="F7875" s="72" t="s">
        <v>9983</v>
      </c>
      <c r="G7875" s="116">
        <v>8155</v>
      </c>
      <c r="H7875" s="73">
        <v>288.32</v>
      </c>
      <c r="I7875" s="70">
        <v>28.28</v>
      </c>
      <c r="J7875" s="74">
        <v>9001</v>
      </c>
      <c r="K7875" s="73">
        <v>285.06</v>
      </c>
      <c r="L7875" s="75">
        <v>31.575808601697901</v>
      </c>
    </row>
    <row r="7876" spans="2:12" x14ac:dyDescent="0.2">
      <c r="B7876" s="71" t="s">
        <v>6971</v>
      </c>
      <c r="C7876" s="72" t="s">
        <v>6970</v>
      </c>
      <c r="D7876" s="72" t="s">
        <v>9418</v>
      </c>
      <c r="E7876" s="72" t="s">
        <v>10118</v>
      </c>
      <c r="F7876" s="72" t="s">
        <v>9990</v>
      </c>
      <c r="G7876" s="116">
        <v>0</v>
      </c>
      <c r="H7876" s="73">
        <v>54.77</v>
      </c>
      <c r="I7876" s="70">
        <v>0</v>
      </c>
      <c r="J7876" s="74">
        <v>0</v>
      </c>
      <c r="K7876" s="73">
        <v>56.8</v>
      </c>
      <c r="L7876" s="75">
        <v>0</v>
      </c>
    </row>
    <row r="7877" spans="2:12" x14ac:dyDescent="0.2">
      <c r="B7877" s="71" t="s">
        <v>6971</v>
      </c>
      <c r="C7877" s="72" t="s">
        <v>6970</v>
      </c>
      <c r="D7877" s="72" t="s">
        <v>8204</v>
      </c>
      <c r="E7877" s="72" t="s">
        <v>10118</v>
      </c>
      <c r="F7877" s="72" t="s">
        <v>9983</v>
      </c>
      <c r="G7877" s="116">
        <v>5206</v>
      </c>
      <c r="H7877" s="73">
        <v>226.78</v>
      </c>
      <c r="I7877" s="70">
        <v>22.96</v>
      </c>
      <c r="J7877" s="74">
        <v>5852</v>
      </c>
      <c r="K7877" s="73">
        <v>225.89</v>
      </c>
      <c r="L7877" s="75">
        <v>25.906414626588202</v>
      </c>
    </row>
    <row r="7878" spans="2:12" x14ac:dyDescent="0.2">
      <c r="B7878" s="71" t="s">
        <v>6971</v>
      </c>
      <c r="C7878" s="72" t="s">
        <v>6970</v>
      </c>
      <c r="D7878" s="72" t="s">
        <v>6758</v>
      </c>
      <c r="E7878" s="72" t="s">
        <v>10118</v>
      </c>
      <c r="F7878" s="72" t="s">
        <v>9983</v>
      </c>
      <c r="G7878" s="116">
        <v>17798.75</v>
      </c>
      <c r="H7878" s="73">
        <v>314.32</v>
      </c>
      <c r="I7878" s="70">
        <v>56.63</v>
      </c>
      <c r="J7878" s="74">
        <v>19735</v>
      </c>
      <c r="K7878" s="73">
        <v>317.33</v>
      </c>
      <c r="L7878" s="75">
        <v>62.190779314908802</v>
      </c>
    </row>
    <row r="7879" spans="2:12" x14ac:dyDescent="0.2">
      <c r="B7879" s="71" t="s">
        <v>6971</v>
      </c>
      <c r="C7879" s="72" t="s">
        <v>6970</v>
      </c>
      <c r="D7879" s="72" t="s">
        <v>7557</v>
      </c>
      <c r="E7879" s="72" t="s">
        <v>10118</v>
      </c>
      <c r="F7879" s="72" t="s">
        <v>9983</v>
      </c>
      <c r="G7879" s="116">
        <v>20415.5</v>
      </c>
      <c r="H7879" s="73">
        <v>608.55999999999995</v>
      </c>
      <c r="I7879" s="70">
        <v>33.549999999999997</v>
      </c>
      <c r="J7879" s="74">
        <v>22141</v>
      </c>
      <c r="K7879" s="73">
        <v>625.48</v>
      </c>
      <c r="L7879" s="75">
        <v>35.398414018034103</v>
      </c>
    </row>
    <row r="7880" spans="2:12" x14ac:dyDescent="0.2">
      <c r="B7880" s="71" t="s">
        <v>6971</v>
      </c>
      <c r="C7880" s="72" t="s">
        <v>6970</v>
      </c>
      <c r="D7880" s="72" t="s">
        <v>446</v>
      </c>
      <c r="E7880" s="72" t="s">
        <v>10118</v>
      </c>
      <c r="F7880" s="72" t="s">
        <v>9983</v>
      </c>
      <c r="G7880" s="116">
        <v>8145.5</v>
      </c>
      <c r="H7880" s="73">
        <v>217.93</v>
      </c>
      <c r="I7880" s="70">
        <v>37.380000000000003</v>
      </c>
      <c r="J7880" s="74">
        <v>11825</v>
      </c>
      <c r="K7880" s="73">
        <v>213.56</v>
      </c>
      <c r="L7880" s="75">
        <v>55.370855965536599</v>
      </c>
    </row>
    <row r="7881" spans="2:12" x14ac:dyDescent="0.2">
      <c r="B7881" s="71" t="s">
        <v>6971</v>
      </c>
      <c r="C7881" s="72" t="s">
        <v>6970</v>
      </c>
      <c r="D7881" s="72" t="s">
        <v>447</v>
      </c>
      <c r="E7881" s="72" t="s">
        <v>10118</v>
      </c>
      <c r="F7881" s="72" t="s">
        <v>9983</v>
      </c>
      <c r="G7881" s="116">
        <v>1632.75</v>
      </c>
      <c r="H7881" s="73">
        <v>67.33</v>
      </c>
      <c r="I7881" s="70">
        <v>24.25</v>
      </c>
      <c r="J7881" s="74">
        <v>1655</v>
      </c>
      <c r="K7881" s="73">
        <v>67.73</v>
      </c>
      <c r="L7881" s="75">
        <v>24.4352576406319</v>
      </c>
    </row>
    <row r="7882" spans="2:12" x14ac:dyDescent="0.2">
      <c r="B7882" s="71" t="s">
        <v>6971</v>
      </c>
      <c r="C7882" s="72" t="s">
        <v>6970</v>
      </c>
      <c r="D7882" s="72" t="s">
        <v>448</v>
      </c>
      <c r="E7882" s="72" t="s">
        <v>10118</v>
      </c>
      <c r="F7882" s="72" t="s">
        <v>9983</v>
      </c>
      <c r="G7882" s="116">
        <v>5040.5</v>
      </c>
      <c r="H7882" s="73">
        <v>151.94</v>
      </c>
      <c r="I7882" s="70">
        <v>33.17</v>
      </c>
      <c r="J7882" s="74">
        <v>5126</v>
      </c>
      <c r="K7882" s="73">
        <v>146.88</v>
      </c>
      <c r="L7882" s="75">
        <v>34.899237472766899</v>
      </c>
    </row>
    <row r="7883" spans="2:12" x14ac:dyDescent="0.2">
      <c r="B7883" s="71" t="s">
        <v>6971</v>
      </c>
      <c r="C7883" s="72" t="s">
        <v>6970</v>
      </c>
      <c r="D7883" s="72" t="s">
        <v>5688</v>
      </c>
      <c r="E7883" s="72" t="s">
        <v>10118</v>
      </c>
      <c r="F7883" s="72" t="s">
        <v>9983</v>
      </c>
      <c r="G7883" s="116">
        <v>7999.75</v>
      </c>
      <c r="H7883" s="73">
        <v>125.3</v>
      </c>
      <c r="I7883" s="70">
        <v>63.84</v>
      </c>
      <c r="J7883" s="74">
        <v>8000</v>
      </c>
      <c r="K7883" s="73">
        <v>125.39</v>
      </c>
      <c r="L7883" s="75">
        <v>63.8009410638807</v>
      </c>
    </row>
    <row r="7884" spans="2:12" x14ac:dyDescent="0.2">
      <c r="B7884" s="71" t="s">
        <v>6971</v>
      </c>
      <c r="C7884" s="72" t="s">
        <v>6970</v>
      </c>
      <c r="D7884" s="72" t="s">
        <v>449</v>
      </c>
      <c r="E7884" s="72" t="s">
        <v>10118</v>
      </c>
      <c r="F7884" s="72" t="s">
        <v>9983</v>
      </c>
      <c r="G7884" s="116">
        <v>170744</v>
      </c>
      <c r="H7884" s="73">
        <v>12647.7</v>
      </c>
      <c r="I7884" s="70">
        <v>13.5</v>
      </c>
      <c r="J7884" s="74">
        <v>172288</v>
      </c>
      <c r="K7884" s="73">
        <v>12762.1</v>
      </c>
      <c r="L7884" s="75">
        <v>13.499972575046399</v>
      </c>
    </row>
    <row r="7885" spans="2:12" x14ac:dyDescent="0.2">
      <c r="B7885" s="71" t="s">
        <v>6971</v>
      </c>
      <c r="C7885" s="72" t="s">
        <v>6970</v>
      </c>
      <c r="D7885" s="72" t="s">
        <v>450</v>
      </c>
      <c r="E7885" s="72" t="s">
        <v>10118</v>
      </c>
      <c r="F7885" s="72" t="s">
        <v>9983</v>
      </c>
      <c r="G7885" s="116">
        <v>22138</v>
      </c>
      <c r="H7885" s="73">
        <v>420.11</v>
      </c>
      <c r="I7885" s="70">
        <v>52.7</v>
      </c>
      <c r="J7885" s="74">
        <v>21987</v>
      </c>
      <c r="K7885" s="73">
        <v>414.99</v>
      </c>
      <c r="L7885" s="75">
        <v>52.981999566254601</v>
      </c>
    </row>
    <row r="7886" spans="2:12" x14ac:dyDescent="0.2">
      <c r="B7886" s="71" t="s">
        <v>6971</v>
      </c>
      <c r="C7886" s="72" t="s">
        <v>6970</v>
      </c>
      <c r="D7886" s="72" t="s">
        <v>451</v>
      </c>
      <c r="E7886" s="72" t="s">
        <v>10118</v>
      </c>
      <c r="F7886" s="72" t="s">
        <v>9983</v>
      </c>
      <c r="G7886" s="116">
        <v>8419.75</v>
      </c>
      <c r="H7886" s="73">
        <v>241.32</v>
      </c>
      <c r="I7886" s="70">
        <v>34.89</v>
      </c>
      <c r="J7886" s="74">
        <v>8707</v>
      </c>
      <c r="K7886" s="73">
        <v>249.57</v>
      </c>
      <c r="L7886" s="75">
        <v>34.888007372681002</v>
      </c>
    </row>
    <row r="7887" spans="2:12" x14ac:dyDescent="0.2">
      <c r="B7887" s="71" t="s">
        <v>6971</v>
      </c>
      <c r="C7887" s="72" t="s">
        <v>6970</v>
      </c>
      <c r="D7887" s="72" t="s">
        <v>452</v>
      </c>
      <c r="E7887" s="72" t="s">
        <v>10118</v>
      </c>
      <c r="F7887" s="72" t="s">
        <v>9983</v>
      </c>
      <c r="G7887" s="116">
        <v>6067.25</v>
      </c>
      <c r="H7887" s="73">
        <v>264</v>
      </c>
      <c r="I7887" s="70">
        <v>22.98</v>
      </c>
      <c r="J7887" s="74">
        <v>6475</v>
      </c>
      <c r="K7887" s="73">
        <v>266.12</v>
      </c>
      <c r="L7887" s="75">
        <v>24.331128814068801</v>
      </c>
    </row>
    <row r="7888" spans="2:12" x14ac:dyDescent="0.2">
      <c r="B7888" s="71" t="s">
        <v>6971</v>
      </c>
      <c r="C7888" s="72" t="s">
        <v>6970</v>
      </c>
      <c r="D7888" s="72" t="s">
        <v>453</v>
      </c>
      <c r="E7888" s="72" t="s">
        <v>10118</v>
      </c>
      <c r="F7888" s="72" t="s">
        <v>9983</v>
      </c>
      <c r="G7888" s="116">
        <v>86315</v>
      </c>
      <c r="H7888" s="73">
        <v>765.93</v>
      </c>
      <c r="I7888" s="70">
        <v>112.69</v>
      </c>
      <c r="J7888" s="74">
        <v>86405</v>
      </c>
      <c r="K7888" s="73">
        <v>768.03</v>
      </c>
      <c r="L7888" s="75">
        <v>112.502115802768</v>
      </c>
    </row>
    <row r="7889" spans="2:12" x14ac:dyDescent="0.2">
      <c r="B7889" s="71" t="s">
        <v>6971</v>
      </c>
      <c r="C7889" s="72" t="s">
        <v>6970</v>
      </c>
      <c r="D7889" s="72" t="s">
        <v>454</v>
      </c>
      <c r="E7889" s="72" t="s">
        <v>10118</v>
      </c>
      <c r="F7889" s="72" t="s">
        <v>9983</v>
      </c>
      <c r="G7889" s="116">
        <v>2196.75</v>
      </c>
      <c r="H7889" s="73">
        <v>163.38</v>
      </c>
      <c r="I7889" s="70">
        <v>13.45</v>
      </c>
      <c r="J7889" s="74">
        <v>3993</v>
      </c>
      <c r="K7889" s="73">
        <v>162.69999999999999</v>
      </c>
      <c r="L7889" s="75">
        <v>24.5421020282729</v>
      </c>
    </row>
    <row r="7890" spans="2:12" x14ac:dyDescent="0.2">
      <c r="B7890" s="71" t="s">
        <v>6971</v>
      </c>
      <c r="C7890" s="72" t="s">
        <v>6970</v>
      </c>
      <c r="D7890" s="72" t="s">
        <v>455</v>
      </c>
      <c r="E7890" s="72" t="s">
        <v>10118</v>
      </c>
      <c r="F7890" s="72" t="s">
        <v>9983</v>
      </c>
      <c r="G7890" s="116">
        <v>7951.5</v>
      </c>
      <c r="H7890" s="73">
        <v>132.72999999999999</v>
      </c>
      <c r="I7890" s="70">
        <v>59.91</v>
      </c>
      <c r="J7890" s="74">
        <v>10380</v>
      </c>
      <c r="K7890" s="73">
        <v>131.21</v>
      </c>
      <c r="L7890" s="75">
        <v>79.1098239463455</v>
      </c>
    </row>
    <row r="7891" spans="2:12" x14ac:dyDescent="0.2">
      <c r="B7891" s="71" t="s">
        <v>6971</v>
      </c>
      <c r="C7891" s="72" t="s">
        <v>6970</v>
      </c>
      <c r="D7891" s="72" t="s">
        <v>456</v>
      </c>
      <c r="E7891" s="72" t="s">
        <v>10118</v>
      </c>
      <c r="F7891" s="72" t="s">
        <v>9983</v>
      </c>
      <c r="G7891" s="116">
        <v>5379.25</v>
      </c>
      <c r="H7891" s="73">
        <v>181.16</v>
      </c>
      <c r="I7891" s="70">
        <v>29.69</v>
      </c>
      <c r="J7891" s="74">
        <v>5502</v>
      </c>
      <c r="K7891" s="73">
        <v>179.07</v>
      </c>
      <c r="L7891" s="75">
        <v>30.725414642318601</v>
      </c>
    </row>
    <row r="7892" spans="2:12" x14ac:dyDescent="0.2">
      <c r="B7892" s="71" t="s">
        <v>6971</v>
      </c>
      <c r="C7892" s="72" t="s">
        <v>6970</v>
      </c>
      <c r="D7892" s="72" t="s">
        <v>457</v>
      </c>
      <c r="E7892" s="72" t="s">
        <v>10118</v>
      </c>
      <c r="F7892" s="72" t="s">
        <v>9983</v>
      </c>
      <c r="G7892" s="116">
        <v>164</v>
      </c>
      <c r="H7892" s="73">
        <v>54.77</v>
      </c>
      <c r="I7892" s="70">
        <v>2.99</v>
      </c>
      <c r="J7892" s="74">
        <v>393</v>
      </c>
      <c r="K7892" s="73">
        <v>54</v>
      </c>
      <c r="L7892" s="75">
        <v>7.2777777777777803</v>
      </c>
    </row>
    <row r="7893" spans="2:12" x14ac:dyDescent="0.2">
      <c r="B7893" s="71" t="s">
        <v>6971</v>
      </c>
      <c r="C7893" s="72" t="s">
        <v>6970</v>
      </c>
      <c r="D7893" s="72" t="s">
        <v>458</v>
      </c>
      <c r="E7893" s="72" t="s">
        <v>10118</v>
      </c>
      <c r="F7893" s="72" t="s">
        <v>9983</v>
      </c>
      <c r="G7893" s="116">
        <v>2493.25</v>
      </c>
      <c r="H7893" s="73">
        <v>81.739999999999995</v>
      </c>
      <c r="I7893" s="70">
        <v>30.5</v>
      </c>
      <c r="J7893" s="74">
        <v>2455</v>
      </c>
      <c r="K7893" s="73">
        <v>79.819999999999993</v>
      </c>
      <c r="L7893" s="75">
        <v>30.756702580806799</v>
      </c>
    </row>
    <row r="7894" spans="2:12" x14ac:dyDescent="0.2">
      <c r="B7894" s="71" t="s">
        <v>6971</v>
      </c>
      <c r="C7894" s="72" t="s">
        <v>6970</v>
      </c>
      <c r="D7894" s="72" t="s">
        <v>459</v>
      </c>
      <c r="E7894" s="72" t="s">
        <v>10118</v>
      </c>
      <c r="F7894" s="72" t="s">
        <v>9983</v>
      </c>
      <c r="G7894" s="116">
        <v>1624</v>
      </c>
      <c r="H7894" s="73">
        <v>59.01</v>
      </c>
      <c r="I7894" s="70">
        <v>27.52</v>
      </c>
      <c r="J7894" s="74">
        <v>1654</v>
      </c>
      <c r="K7894" s="73">
        <v>58.89</v>
      </c>
      <c r="L7894" s="75">
        <v>28.086262523348601</v>
      </c>
    </row>
    <row r="7895" spans="2:12" x14ac:dyDescent="0.2">
      <c r="B7895" s="71" t="s">
        <v>6971</v>
      </c>
      <c r="C7895" s="72" t="s">
        <v>6970</v>
      </c>
      <c r="D7895" s="72" t="s">
        <v>929</v>
      </c>
      <c r="E7895" s="72" t="s">
        <v>10118</v>
      </c>
      <c r="F7895" s="72" t="s">
        <v>9983</v>
      </c>
      <c r="G7895" s="116">
        <v>2333</v>
      </c>
      <c r="H7895" s="73">
        <v>59.64</v>
      </c>
      <c r="I7895" s="70">
        <v>39.119999999999997</v>
      </c>
      <c r="J7895" s="74">
        <v>2753</v>
      </c>
      <c r="K7895" s="73">
        <v>59.2</v>
      </c>
      <c r="L7895" s="75">
        <v>46.5033783783784</v>
      </c>
    </row>
    <row r="7896" spans="2:12" x14ac:dyDescent="0.2">
      <c r="B7896" s="71" t="s">
        <v>6971</v>
      </c>
      <c r="C7896" s="72" t="s">
        <v>6970</v>
      </c>
      <c r="D7896" s="72" t="s">
        <v>7558</v>
      </c>
      <c r="E7896" s="72" t="s">
        <v>10118</v>
      </c>
      <c r="F7896" s="72" t="s">
        <v>9983</v>
      </c>
      <c r="G7896" s="116">
        <v>2749</v>
      </c>
      <c r="H7896" s="73">
        <v>131.96</v>
      </c>
      <c r="I7896" s="70">
        <v>20.83</v>
      </c>
      <c r="J7896" s="74">
        <v>2980</v>
      </c>
      <c r="K7896" s="73">
        <v>132.08000000000001</v>
      </c>
      <c r="L7896" s="75">
        <v>22.562083585705601</v>
      </c>
    </row>
    <row r="7897" spans="2:12" x14ac:dyDescent="0.2">
      <c r="B7897" s="71" t="s">
        <v>6971</v>
      </c>
      <c r="C7897" s="72" t="s">
        <v>6970</v>
      </c>
      <c r="D7897" s="72" t="s">
        <v>930</v>
      </c>
      <c r="E7897" s="72" t="s">
        <v>10118</v>
      </c>
      <c r="F7897" s="72" t="s">
        <v>9983</v>
      </c>
      <c r="G7897" s="116">
        <v>12013</v>
      </c>
      <c r="H7897" s="73">
        <v>265.48</v>
      </c>
      <c r="I7897" s="70">
        <v>45.25</v>
      </c>
      <c r="J7897" s="74">
        <v>14799</v>
      </c>
      <c r="K7897" s="73">
        <v>295.33999999999997</v>
      </c>
      <c r="L7897" s="75">
        <v>50.108349698652397</v>
      </c>
    </row>
    <row r="7898" spans="2:12" x14ac:dyDescent="0.2">
      <c r="B7898" s="71" t="s">
        <v>6971</v>
      </c>
      <c r="C7898" s="72" t="s">
        <v>6970</v>
      </c>
      <c r="D7898" s="72" t="s">
        <v>7559</v>
      </c>
      <c r="E7898" s="72" t="s">
        <v>10118</v>
      </c>
      <c r="F7898" s="72" t="s">
        <v>9983</v>
      </c>
      <c r="G7898" s="116">
        <v>16936.25</v>
      </c>
      <c r="H7898" s="73">
        <v>487.71</v>
      </c>
      <c r="I7898" s="70">
        <v>34.729999999999997</v>
      </c>
      <c r="J7898" s="74">
        <v>17842</v>
      </c>
      <c r="K7898" s="73">
        <v>482.05</v>
      </c>
      <c r="L7898" s="75">
        <v>37.012758012654302</v>
      </c>
    </row>
    <row r="7899" spans="2:12" x14ac:dyDescent="0.2">
      <c r="B7899" s="71" t="s">
        <v>6971</v>
      </c>
      <c r="C7899" s="72" t="s">
        <v>6970</v>
      </c>
      <c r="D7899" s="72" t="s">
        <v>7560</v>
      </c>
      <c r="E7899" s="72" t="s">
        <v>10118</v>
      </c>
      <c r="F7899" s="72" t="s">
        <v>9983</v>
      </c>
      <c r="G7899" s="116">
        <v>6576</v>
      </c>
      <c r="H7899" s="73">
        <v>349.33</v>
      </c>
      <c r="I7899" s="70">
        <v>18.82</v>
      </c>
      <c r="J7899" s="74">
        <v>6845</v>
      </c>
      <c r="K7899" s="73">
        <v>365.58</v>
      </c>
      <c r="L7899" s="75">
        <v>18.7236719733027</v>
      </c>
    </row>
    <row r="7900" spans="2:12" x14ac:dyDescent="0.2">
      <c r="B7900" s="71" t="s">
        <v>6971</v>
      </c>
      <c r="C7900" s="72" t="s">
        <v>6970</v>
      </c>
      <c r="D7900" s="72" t="s">
        <v>931</v>
      </c>
      <c r="E7900" s="72" t="s">
        <v>10118</v>
      </c>
      <c r="F7900" s="72" t="s">
        <v>9983</v>
      </c>
      <c r="G7900" s="116">
        <v>28690</v>
      </c>
      <c r="H7900" s="73">
        <v>915.52</v>
      </c>
      <c r="I7900" s="70">
        <v>31.34</v>
      </c>
      <c r="J7900" s="74">
        <v>30047</v>
      </c>
      <c r="K7900" s="73">
        <v>927.63</v>
      </c>
      <c r="L7900" s="75">
        <v>32.3911473324494</v>
      </c>
    </row>
    <row r="7901" spans="2:12" x14ac:dyDescent="0.2">
      <c r="B7901" s="71" t="s">
        <v>6971</v>
      </c>
      <c r="C7901" s="72" t="s">
        <v>6970</v>
      </c>
      <c r="D7901" s="72" t="s">
        <v>932</v>
      </c>
      <c r="E7901" s="72" t="s">
        <v>10118</v>
      </c>
      <c r="F7901" s="72" t="s">
        <v>9983</v>
      </c>
      <c r="G7901" s="116">
        <v>7381.5</v>
      </c>
      <c r="H7901" s="73">
        <v>156.93</v>
      </c>
      <c r="I7901" s="70">
        <v>47.04</v>
      </c>
      <c r="J7901" s="74">
        <v>8471</v>
      </c>
      <c r="K7901" s="73">
        <v>156.04</v>
      </c>
      <c r="L7901" s="75">
        <v>54.287362214816703</v>
      </c>
    </row>
    <row r="7902" spans="2:12" x14ac:dyDescent="0.2">
      <c r="B7902" s="71" t="s">
        <v>6971</v>
      </c>
      <c r="C7902" s="72" t="s">
        <v>6970</v>
      </c>
      <c r="D7902" s="72" t="s">
        <v>933</v>
      </c>
      <c r="E7902" s="72" t="s">
        <v>10118</v>
      </c>
      <c r="F7902" s="72" t="s">
        <v>9983</v>
      </c>
      <c r="G7902" s="116">
        <v>4116.25</v>
      </c>
      <c r="H7902" s="73">
        <v>72.819999999999993</v>
      </c>
      <c r="I7902" s="70">
        <v>56.53</v>
      </c>
      <c r="J7902" s="74">
        <v>4169</v>
      </c>
      <c r="K7902" s="73">
        <v>72.989999999999995</v>
      </c>
      <c r="L7902" s="75">
        <v>57.117413344293702</v>
      </c>
    </row>
    <row r="7903" spans="2:12" x14ac:dyDescent="0.2">
      <c r="B7903" s="71" t="s">
        <v>6971</v>
      </c>
      <c r="C7903" s="72" t="s">
        <v>6970</v>
      </c>
      <c r="D7903" s="72" t="s">
        <v>934</v>
      </c>
      <c r="E7903" s="72" t="s">
        <v>10118</v>
      </c>
      <c r="F7903" s="72" t="s">
        <v>9983</v>
      </c>
      <c r="G7903" s="116">
        <v>3852.5</v>
      </c>
      <c r="H7903" s="73">
        <v>81.17</v>
      </c>
      <c r="I7903" s="70">
        <v>47.46</v>
      </c>
      <c r="J7903" s="74">
        <v>4472</v>
      </c>
      <c r="K7903" s="73">
        <v>82.43</v>
      </c>
      <c r="L7903" s="75">
        <v>54.252092684702198</v>
      </c>
    </row>
    <row r="7904" spans="2:12" x14ac:dyDescent="0.2">
      <c r="B7904" s="71" t="s">
        <v>6971</v>
      </c>
      <c r="C7904" s="72" t="s">
        <v>6970</v>
      </c>
      <c r="D7904" s="72" t="s">
        <v>87</v>
      </c>
      <c r="E7904" s="72" t="s">
        <v>10118</v>
      </c>
      <c r="F7904" s="72" t="s">
        <v>9983</v>
      </c>
      <c r="G7904" s="116">
        <v>4870.5</v>
      </c>
      <c r="H7904" s="73">
        <v>84.74</v>
      </c>
      <c r="I7904" s="70">
        <v>57.48</v>
      </c>
      <c r="J7904" s="74">
        <v>4595</v>
      </c>
      <c r="K7904" s="73">
        <v>85.22</v>
      </c>
      <c r="L7904" s="75">
        <v>53.919267777517</v>
      </c>
    </row>
    <row r="7905" spans="2:12" x14ac:dyDescent="0.2">
      <c r="B7905" s="71" t="s">
        <v>6971</v>
      </c>
      <c r="C7905" s="72" t="s">
        <v>6970</v>
      </c>
      <c r="D7905" s="72" t="s">
        <v>6198</v>
      </c>
      <c r="E7905" s="72" t="s">
        <v>10118</v>
      </c>
      <c r="F7905" s="72" t="s">
        <v>9983</v>
      </c>
      <c r="G7905" s="116">
        <v>4000</v>
      </c>
      <c r="H7905" s="73">
        <v>114.55</v>
      </c>
      <c r="I7905" s="70">
        <v>34.92</v>
      </c>
      <c r="J7905" s="74">
        <v>3910</v>
      </c>
      <c r="K7905" s="73">
        <v>113.69</v>
      </c>
      <c r="L7905" s="75">
        <v>34.391767085935399</v>
      </c>
    </row>
    <row r="7906" spans="2:12" x14ac:dyDescent="0.2">
      <c r="B7906" s="71" t="s">
        <v>6971</v>
      </c>
      <c r="C7906" s="72" t="s">
        <v>6970</v>
      </c>
      <c r="D7906" s="72" t="s">
        <v>88</v>
      </c>
      <c r="E7906" s="72" t="s">
        <v>10118</v>
      </c>
      <c r="F7906" s="72" t="s">
        <v>9983</v>
      </c>
      <c r="G7906" s="116">
        <v>774254</v>
      </c>
      <c r="H7906" s="73">
        <v>6928.55</v>
      </c>
      <c r="I7906" s="70">
        <v>111.75</v>
      </c>
      <c r="J7906" s="74">
        <v>786173</v>
      </c>
      <c r="K7906" s="73">
        <v>7035.1</v>
      </c>
      <c r="L7906" s="75">
        <v>111.750081733024</v>
      </c>
    </row>
    <row r="7907" spans="2:12" x14ac:dyDescent="0.2">
      <c r="B7907" s="71" t="s">
        <v>6971</v>
      </c>
      <c r="C7907" s="72" t="s">
        <v>6970</v>
      </c>
      <c r="D7907" s="72" t="s">
        <v>935</v>
      </c>
      <c r="E7907" s="72" t="s">
        <v>10118</v>
      </c>
      <c r="F7907" s="72" t="s">
        <v>9983</v>
      </c>
      <c r="G7907" s="116">
        <v>304</v>
      </c>
      <c r="H7907" s="73">
        <v>62.16</v>
      </c>
      <c r="I7907" s="70">
        <v>4.8899999999999997</v>
      </c>
      <c r="J7907" s="74">
        <v>250</v>
      </c>
      <c r="K7907" s="73">
        <v>64.319999999999993</v>
      </c>
      <c r="L7907" s="75">
        <v>3.8868159203980102</v>
      </c>
    </row>
    <row r="7908" spans="2:12" x14ac:dyDescent="0.2">
      <c r="B7908" s="71" t="s">
        <v>6971</v>
      </c>
      <c r="C7908" s="72" t="s">
        <v>6970</v>
      </c>
      <c r="D7908" s="72" t="s">
        <v>936</v>
      </c>
      <c r="E7908" s="72" t="s">
        <v>10118</v>
      </c>
      <c r="F7908" s="72" t="s">
        <v>9983</v>
      </c>
      <c r="G7908" s="116">
        <v>6831</v>
      </c>
      <c r="H7908" s="73">
        <v>130.83000000000001</v>
      </c>
      <c r="I7908" s="70">
        <v>52.21</v>
      </c>
      <c r="J7908" s="74">
        <v>7004</v>
      </c>
      <c r="K7908" s="73">
        <v>130.82</v>
      </c>
      <c r="L7908" s="75">
        <v>53.539214187433103</v>
      </c>
    </row>
    <row r="7909" spans="2:12" x14ac:dyDescent="0.2">
      <c r="B7909" s="71" t="s">
        <v>6971</v>
      </c>
      <c r="C7909" s="72" t="s">
        <v>6970</v>
      </c>
      <c r="D7909" s="72" t="s">
        <v>937</v>
      </c>
      <c r="E7909" s="72" t="s">
        <v>10118</v>
      </c>
      <c r="F7909" s="72" t="s">
        <v>9983</v>
      </c>
      <c r="G7909" s="116">
        <v>3642</v>
      </c>
      <c r="H7909" s="73">
        <v>206.62</v>
      </c>
      <c r="I7909" s="70">
        <v>17.63</v>
      </c>
      <c r="J7909" s="74">
        <v>3789</v>
      </c>
      <c r="K7909" s="73">
        <v>206.91</v>
      </c>
      <c r="L7909" s="75">
        <v>18.312309699869498</v>
      </c>
    </row>
    <row r="7910" spans="2:12" x14ac:dyDescent="0.2">
      <c r="B7910" s="71" t="s">
        <v>6971</v>
      </c>
      <c r="C7910" s="72" t="s">
        <v>6970</v>
      </c>
      <c r="D7910" s="72" t="s">
        <v>7561</v>
      </c>
      <c r="E7910" s="72" t="s">
        <v>10118</v>
      </c>
      <c r="F7910" s="72" t="s">
        <v>9983</v>
      </c>
      <c r="G7910" s="116">
        <v>13574.5</v>
      </c>
      <c r="H7910" s="73">
        <v>287.16000000000003</v>
      </c>
      <c r="I7910" s="70">
        <v>47.27</v>
      </c>
      <c r="J7910" s="74">
        <v>15034</v>
      </c>
      <c r="K7910" s="73">
        <v>289.18</v>
      </c>
      <c r="L7910" s="75">
        <v>51.988380939207403</v>
      </c>
    </row>
    <row r="7911" spans="2:12" x14ac:dyDescent="0.2">
      <c r="B7911" s="71" t="s">
        <v>6971</v>
      </c>
      <c r="C7911" s="72" t="s">
        <v>6970</v>
      </c>
      <c r="D7911" s="72" t="s">
        <v>7292</v>
      </c>
      <c r="E7911" s="72" t="s">
        <v>10118</v>
      </c>
      <c r="F7911" s="72" t="s">
        <v>9983</v>
      </c>
      <c r="G7911" s="116">
        <v>6219</v>
      </c>
      <c r="H7911" s="73">
        <v>229.02</v>
      </c>
      <c r="I7911" s="70">
        <v>27.15</v>
      </c>
      <c r="J7911" s="74">
        <v>6475</v>
      </c>
      <c r="K7911" s="73">
        <v>242.49</v>
      </c>
      <c r="L7911" s="75">
        <v>26.702132046682301</v>
      </c>
    </row>
    <row r="7912" spans="2:12" x14ac:dyDescent="0.2">
      <c r="B7912" s="71" t="s">
        <v>6971</v>
      </c>
      <c r="C7912" s="72" t="s">
        <v>6970</v>
      </c>
      <c r="D7912" s="72" t="s">
        <v>938</v>
      </c>
      <c r="E7912" s="72" t="s">
        <v>10118</v>
      </c>
      <c r="F7912" s="72" t="s">
        <v>9983</v>
      </c>
      <c r="G7912" s="116">
        <v>19975.5</v>
      </c>
      <c r="H7912" s="73">
        <v>405.91</v>
      </c>
      <c r="I7912" s="70">
        <v>49.21</v>
      </c>
      <c r="J7912" s="74">
        <v>20010</v>
      </c>
      <c r="K7912" s="73">
        <v>404.1</v>
      </c>
      <c r="L7912" s="75">
        <v>49.5174461766889</v>
      </c>
    </row>
    <row r="7913" spans="2:12" x14ac:dyDescent="0.2">
      <c r="B7913" s="71" t="s">
        <v>6971</v>
      </c>
      <c r="C7913" s="72" t="s">
        <v>6970</v>
      </c>
      <c r="D7913" s="72" t="s">
        <v>939</v>
      </c>
      <c r="E7913" s="72" t="s">
        <v>10118</v>
      </c>
      <c r="F7913" s="72" t="s">
        <v>9983</v>
      </c>
      <c r="G7913" s="116">
        <v>11429.5</v>
      </c>
      <c r="H7913" s="73">
        <v>418.73</v>
      </c>
      <c r="I7913" s="70">
        <v>27.3</v>
      </c>
      <c r="J7913" s="74">
        <v>11784</v>
      </c>
      <c r="K7913" s="73">
        <v>431.72</v>
      </c>
      <c r="L7913" s="75">
        <v>27.2954692856481</v>
      </c>
    </row>
    <row r="7914" spans="2:12" x14ac:dyDescent="0.2">
      <c r="B7914" s="71" t="s">
        <v>6971</v>
      </c>
      <c r="C7914" s="72" t="s">
        <v>6970</v>
      </c>
      <c r="D7914" s="72" t="s">
        <v>940</v>
      </c>
      <c r="E7914" s="72" t="s">
        <v>10118</v>
      </c>
      <c r="F7914" s="72" t="s">
        <v>9983</v>
      </c>
      <c r="G7914" s="116">
        <v>229.25</v>
      </c>
      <c r="H7914" s="73">
        <v>7.85</v>
      </c>
      <c r="I7914" s="70">
        <v>29.2</v>
      </c>
      <c r="J7914" s="74">
        <v>296</v>
      </c>
      <c r="K7914" s="73">
        <v>9.11</v>
      </c>
      <c r="L7914" s="75">
        <v>32.491767288693701</v>
      </c>
    </row>
    <row r="7915" spans="2:12" x14ac:dyDescent="0.2">
      <c r="B7915" s="71" t="s">
        <v>6971</v>
      </c>
      <c r="C7915" s="72" t="s">
        <v>6970</v>
      </c>
      <c r="D7915" s="72" t="s">
        <v>2267</v>
      </c>
      <c r="E7915" s="72" t="s">
        <v>10118</v>
      </c>
      <c r="F7915" s="72" t="s">
        <v>9983</v>
      </c>
      <c r="G7915" s="116">
        <v>3372.75</v>
      </c>
      <c r="H7915" s="73">
        <v>152.44999999999999</v>
      </c>
      <c r="I7915" s="70">
        <v>22.12</v>
      </c>
      <c r="J7915" s="74">
        <v>3674</v>
      </c>
      <c r="K7915" s="73">
        <v>157.57</v>
      </c>
      <c r="L7915" s="75">
        <v>23.316621184235601</v>
      </c>
    </row>
    <row r="7916" spans="2:12" x14ac:dyDescent="0.2">
      <c r="B7916" s="71" t="s">
        <v>6971</v>
      </c>
      <c r="C7916" s="72" t="s">
        <v>6970</v>
      </c>
      <c r="D7916" s="72" t="s">
        <v>7562</v>
      </c>
      <c r="E7916" s="72" t="s">
        <v>10118</v>
      </c>
      <c r="F7916" s="72" t="s">
        <v>9983</v>
      </c>
      <c r="G7916" s="116">
        <v>36165.25</v>
      </c>
      <c r="H7916" s="73">
        <v>736.17</v>
      </c>
      <c r="I7916" s="70">
        <v>49.13</v>
      </c>
      <c r="J7916" s="74">
        <v>38394</v>
      </c>
      <c r="K7916" s="73">
        <v>748.08</v>
      </c>
      <c r="L7916" s="75">
        <v>51.323387872954797</v>
      </c>
    </row>
    <row r="7917" spans="2:12" x14ac:dyDescent="0.2">
      <c r="B7917" s="71" t="s">
        <v>6971</v>
      </c>
      <c r="C7917" s="72" t="s">
        <v>6970</v>
      </c>
      <c r="D7917" s="72" t="s">
        <v>941</v>
      </c>
      <c r="E7917" s="72" t="s">
        <v>10118</v>
      </c>
      <c r="F7917" s="72" t="s">
        <v>9983</v>
      </c>
      <c r="G7917" s="116">
        <v>43413.25</v>
      </c>
      <c r="H7917" s="73">
        <v>624.5</v>
      </c>
      <c r="I7917" s="70">
        <v>69.52</v>
      </c>
      <c r="J7917" s="74">
        <v>65374</v>
      </c>
      <c r="K7917" s="73">
        <v>623.66999999999996</v>
      </c>
      <c r="L7917" s="75">
        <v>104.821460067023</v>
      </c>
    </row>
    <row r="7918" spans="2:12" x14ac:dyDescent="0.2">
      <c r="B7918" s="71" t="s">
        <v>6971</v>
      </c>
      <c r="C7918" s="72" t="s">
        <v>6970</v>
      </c>
      <c r="D7918" s="72" t="s">
        <v>942</v>
      </c>
      <c r="E7918" s="72" t="s">
        <v>10118</v>
      </c>
      <c r="F7918" s="72" t="s">
        <v>9983</v>
      </c>
      <c r="G7918" s="116">
        <v>264</v>
      </c>
      <c r="H7918" s="73">
        <v>10.6</v>
      </c>
      <c r="I7918" s="70">
        <v>24.91</v>
      </c>
      <c r="J7918" s="74">
        <v>260</v>
      </c>
      <c r="K7918" s="73">
        <v>10.49</v>
      </c>
      <c r="L7918" s="75">
        <v>24.785510009532899</v>
      </c>
    </row>
    <row r="7919" spans="2:12" x14ac:dyDescent="0.2">
      <c r="B7919" s="71" t="s">
        <v>6971</v>
      </c>
      <c r="C7919" s="72" t="s">
        <v>6970</v>
      </c>
      <c r="D7919" s="72" t="s">
        <v>943</v>
      </c>
      <c r="E7919" s="72" t="s">
        <v>10118</v>
      </c>
      <c r="F7919" s="72" t="s">
        <v>9983</v>
      </c>
      <c r="G7919" s="116">
        <v>4692</v>
      </c>
      <c r="H7919" s="73">
        <v>102.06</v>
      </c>
      <c r="I7919" s="70">
        <v>45.97</v>
      </c>
      <c r="J7919" s="74">
        <v>5896</v>
      </c>
      <c r="K7919" s="73">
        <v>103.75</v>
      </c>
      <c r="L7919" s="75">
        <v>56.828915662650601</v>
      </c>
    </row>
    <row r="7920" spans="2:12" x14ac:dyDescent="0.2">
      <c r="B7920" s="71" t="s">
        <v>6971</v>
      </c>
      <c r="C7920" s="72" t="s">
        <v>6970</v>
      </c>
      <c r="D7920" s="72" t="s">
        <v>944</v>
      </c>
      <c r="E7920" s="72" t="s">
        <v>10118</v>
      </c>
      <c r="F7920" s="72" t="s">
        <v>9983</v>
      </c>
      <c r="G7920" s="116">
        <v>4937.25</v>
      </c>
      <c r="H7920" s="73">
        <v>99.34</v>
      </c>
      <c r="I7920" s="70">
        <v>49.7</v>
      </c>
      <c r="J7920" s="74">
        <v>5376</v>
      </c>
      <c r="K7920" s="73">
        <v>98.57</v>
      </c>
      <c r="L7920" s="75">
        <v>54.539920868418399</v>
      </c>
    </row>
    <row r="7921" spans="2:12" x14ac:dyDescent="0.2">
      <c r="B7921" s="71" t="s">
        <v>6971</v>
      </c>
      <c r="C7921" s="72" t="s">
        <v>6970</v>
      </c>
      <c r="D7921" s="72" t="s">
        <v>9419</v>
      </c>
      <c r="E7921" s="72" t="s">
        <v>10118</v>
      </c>
      <c r="F7921" s="72" t="s">
        <v>9990</v>
      </c>
      <c r="G7921" s="116">
        <v>0</v>
      </c>
      <c r="H7921" s="73">
        <v>21.35</v>
      </c>
      <c r="I7921" s="70">
        <v>0</v>
      </c>
      <c r="J7921" s="74">
        <v>0</v>
      </c>
      <c r="K7921" s="73">
        <v>19.63</v>
      </c>
      <c r="L7921" s="75">
        <v>0</v>
      </c>
    </row>
    <row r="7922" spans="2:12" x14ac:dyDescent="0.2">
      <c r="B7922" s="71" t="s">
        <v>6971</v>
      </c>
      <c r="C7922" s="72" t="s">
        <v>6970</v>
      </c>
      <c r="D7922" s="72" t="s">
        <v>945</v>
      </c>
      <c r="E7922" s="72" t="s">
        <v>10118</v>
      </c>
      <c r="F7922" s="72" t="s">
        <v>9983</v>
      </c>
      <c r="G7922" s="116">
        <v>5422</v>
      </c>
      <c r="H7922" s="73">
        <v>102.45</v>
      </c>
      <c r="I7922" s="70">
        <v>52.92</v>
      </c>
      <c r="J7922" s="74">
        <v>5884</v>
      </c>
      <c r="K7922" s="73">
        <v>104.05</v>
      </c>
      <c r="L7922" s="75">
        <v>56.549735703988503</v>
      </c>
    </row>
    <row r="7923" spans="2:12" x14ac:dyDescent="0.2">
      <c r="B7923" s="71" t="s">
        <v>6971</v>
      </c>
      <c r="C7923" s="72" t="s">
        <v>6970</v>
      </c>
      <c r="D7923" s="72" t="s">
        <v>9420</v>
      </c>
      <c r="E7923" s="72" t="s">
        <v>10118</v>
      </c>
      <c r="F7923" s="72" t="s">
        <v>9990</v>
      </c>
      <c r="G7923" s="116">
        <v>0</v>
      </c>
      <c r="H7923" s="73">
        <v>64.72</v>
      </c>
      <c r="I7923" s="70">
        <v>0</v>
      </c>
      <c r="J7923" s="74">
        <v>0</v>
      </c>
      <c r="K7923" s="73">
        <v>65.58</v>
      </c>
      <c r="L7923" s="75">
        <v>0</v>
      </c>
    </row>
    <row r="7924" spans="2:12" x14ac:dyDescent="0.2">
      <c r="B7924" s="71" t="s">
        <v>6971</v>
      </c>
      <c r="C7924" s="72" t="s">
        <v>6970</v>
      </c>
      <c r="D7924" s="72" t="s">
        <v>946</v>
      </c>
      <c r="E7924" s="72" t="s">
        <v>10118</v>
      </c>
      <c r="F7924" s="72" t="s">
        <v>9983</v>
      </c>
      <c r="G7924" s="116">
        <v>3619</v>
      </c>
      <c r="H7924" s="73">
        <v>97.18</v>
      </c>
      <c r="I7924" s="70">
        <v>37.24</v>
      </c>
      <c r="J7924" s="74">
        <v>4085</v>
      </c>
      <c r="K7924" s="73">
        <v>95.74</v>
      </c>
      <c r="L7924" s="75">
        <v>42.667641529141399</v>
      </c>
    </row>
    <row r="7925" spans="2:12" x14ac:dyDescent="0.2">
      <c r="B7925" s="71" t="s">
        <v>6971</v>
      </c>
      <c r="C7925" s="72" t="s">
        <v>6970</v>
      </c>
      <c r="D7925" s="72" t="s">
        <v>947</v>
      </c>
      <c r="E7925" s="72" t="s">
        <v>10118</v>
      </c>
      <c r="F7925" s="72" t="s">
        <v>9983</v>
      </c>
      <c r="G7925" s="116">
        <v>3243</v>
      </c>
      <c r="H7925" s="73">
        <v>67.36</v>
      </c>
      <c r="I7925" s="70">
        <v>48.14</v>
      </c>
      <c r="J7925" s="74">
        <v>527</v>
      </c>
      <c r="K7925" s="73">
        <v>68.87</v>
      </c>
      <c r="L7925" s="75">
        <v>7.6520981559459802</v>
      </c>
    </row>
    <row r="7926" spans="2:12" x14ac:dyDescent="0.2">
      <c r="B7926" s="71" t="s">
        <v>6971</v>
      </c>
      <c r="C7926" s="72" t="s">
        <v>6970</v>
      </c>
      <c r="D7926" s="72" t="s">
        <v>948</v>
      </c>
      <c r="E7926" s="72" t="s">
        <v>10118</v>
      </c>
      <c r="F7926" s="72" t="s">
        <v>9983</v>
      </c>
      <c r="G7926" s="116">
        <v>4588</v>
      </c>
      <c r="H7926" s="73">
        <v>109.95</v>
      </c>
      <c r="I7926" s="70">
        <v>41.73</v>
      </c>
      <c r="J7926" s="74">
        <v>4866</v>
      </c>
      <c r="K7926" s="73">
        <v>113.26</v>
      </c>
      <c r="L7926" s="75">
        <v>42.963093766554799</v>
      </c>
    </row>
    <row r="7927" spans="2:12" x14ac:dyDescent="0.2">
      <c r="B7927" s="71" t="s">
        <v>6971</v>
      </c>
      <c r="C7927" s="72" t="s">
        <v>6970</v>
      </c>
      <c r="D7927" s="72" t="s">
        <v>949</v>
      </c>
      <c r="E7927" s="72" t="s">
        <v>10118</v>
      </c>
      <c r="F7927" s="72" t="s">
        <v>9983</v>
      </c>
      <c r="G7927" s="116">
        <v>10945.25</v>
      </c>
      <c r="H7927" s="73">
        <v>338.13</v>
      </c>
      <c r="I7927" s="70">
        <v>32.369999999999997</v>
      </c>
      <c r="J7927" s="74">
        <v>11821</v>
      </c>
      <c r="K7927" s="73">
        <v>333.59</v>
      </c>
      <c r="L7927" s="75">
        <v>35.4357144998351</v>
      </c>
    </row>
    <row r="7928" spans="2:12" x14ac:dyDescent="0.2">
      <c r="B7928" s="71" t="s">
        <v>6971</v>
      </c>
      <c r="C7928" s="72" t="s">
        <v>6970</v>
      </c>
      <c r="D7928" s="72" t="s">
        <v>950</v>
      </c>
      <c r="E7928" s="72" t="s">
        <v>10118</v>
      </c>
      <c r="F7928" s="72" t="s">
        <v>9983</v>
      </c>
      <c r="G7928" s="116">
        <v>3177</v>
      </c>
      <c r="H7928" s="73">
        <v>82.24</v>
      </c>
      <c r="I7928" s="70">
        <v>38.630000000000003</v>
      </c>
      <c r="J7928" s="74">
        <v>3410</v>
      </c>
      <c r="K7928" s="73">
        <v>83.77</v>
      </c>
      <c r="L7928" s="75">
        <v>40.706696908201003</v>
      </c>
    </row>
    <row r="7929" spans="2:12" x14ac:dyDescent="0.2">
      <c r="B7929" s="71" t="s">
        <v>6971</v>
      </c>
      <c r="C7929" s="72" t="s">
        <v>6970</v>
      </c>
      <c r="D7929" s="72" t="s">
        <v>951</v>
      </c>
      <c r="E7929" s="72" t="s">
        <v>10118</v>
      </c>
      <c r="F7929" s="72" t="s">
        <v>9983</v>
      </c>
      <c r="G7929" s="116">
        <v>1210</v>
      </c>
      <c r="H7929" s="73">
        <v>47.74</v>
      </c>
      <c r="I7929" s="70">
        <v>25.35</v>
      </c>
      <c r="J7929" s="74">
        <v>1321</v>
      </c>
      <c r="K7929" s="73">
        <v>50.2</v>
      </c>
      <c r="L7929" s="75">
        <v>26.314741035856599</v>
      </c>
    </row>
    <row r="7930" spans="2:12" x14ac:dyDescent="0.2">
      <c r="B7930" s="71" t="s">
        <v>6971</v>
      </c>
      <c r="C7930" s="72" t="s">
        <v>6970</v>
      </c>
      <c r="D7930" s="72" t="s">
        <v>952</v>
      </c>
      <c r="E7930" s="72" t="s">
        <v>10118</v>
      </c>
      <c r="F7930" s="72" t="s">
        <v>9983</v>
      </c>
      <c r="G7930" s="116">
        <v>8266</v>
      </c>
      <c r="H7930" s="73">
        <v>269.55</v>
      </c>
      <c r="I7930" s="70">
        <v>30.67</v>
      </c>
      <c r="J7930" s="74">
        <v>8450</v>
      </c>
      <c r="K7930" s="73">
        <v>268.47000000000003</v>
      </c>
      <c r="L7930" s="75">
        <v>31.474652661377402</v>
      </c>
    </row>
    <row r="7931" spans="2:12" x14ac:dyDescent="0.2">
      <c r="B7931" s="71" t="s">
        <v>6971</v>
      </c>
      <c r="C7931" s="72" t="s">
        <v>6970</v>
      </c>
      <c r="D7931" s="72" t="s">
        <v>460</v>
      </c>
      <c r="E7931" s="72" t="s">
        <v>10118</v>
      </c>
      <c r="F7931" s="72" t="s">
        <v>9983</v>
      </c>
      <c r="G7931" s="116">
        <v>9563</v>
      </c>
      <c r="H7931" s="73">
        <v>397.55</v>
      </c>
      <c r="I7931" s="70">
        <v>24.05</v>
      </c>
      <c r="J7931" s="74">
        <v>11205</v>
      </c>
      <c r="K7931" s="73">
        <v>395.29</v>
      </c>
      <c r="L7931" s="75">
        <v>28.3462774165802</v>
      </c>
    </row>
    <row r="7932" spans="2:12" x14ac:dyDescent="0.2">
      <c r="B7932" s="71" t="s">
        <v>6971</v>
      </c>
      <c r="C7932" s="72" t="s">
        <v>6970</v>
      </c>
      <c r="D7932" s="72" t="s">
        <v>461</v>
      </c>
      <c r="E7932" s="72" t="s">
        <v>10118</v>
      </c>
      <c r="F7932" s="72" t="s">
        <v>9983</v>
      </c>
      <c r="G7932" s="116">
        <v>4201.25</v>
      </c>
      <c r="H7932" s="73">
        <v>84.89</v>
      </c>
      <c r="I7932" s="70">
        <v>49.49</v>
      </c>
      <c r="J7932" s="74">
        <v>4313</v>
      </c>
      <c r="K7932" s="73">
        <v>85.31</v>
      </c>
      <c r="L7932" s="75">
        <v>50.556792873051201</v>
      </c>
    </row>
    <row r="7933" spans="2:12" x14ac:dyDescent="0.2">
      <c r="B7933" s="71" t="s">
        <v>6971</v>
      </c>
      <c r="C7933" s="72" t="s">
        <v>6970</v>
      </c>
      <c r="D7933" s="72" t="s">
        <v>4729</v>
      </c>
      <c r="E7933" s="72" t="s">
        <v>10118</v>
      </c>
      <c r="F7933" s="72" t="s">
        <v>9983</v>
      </c>
      <c r="G7933" s="116">
        <v>47275</v>
      </c>
      <c r="H7933" s="73">
        <v>802.46</v>
      </c>
      <c r="I7933" s="70">
        <v>58.91</v>
      </c>
      <c r="J7933" s="74">
        <v>51450</v>
      </c>
      <c r="K7933" s="73">
        <v>823.18</v>
      </c>
      <c r="L7933" s="75">
        <v>62.501518501421302</v>
      </c>
    </row>
    <row r="7934" spans="2:12" x14ac:dyDescent="0.2">
      <c r="B7934" s="71" t="s">
        <v>6971</v>
      </c>
      <c r="C7934" s="72" t="s">
        <v>6970</v>
      </c>
      <c r="D7934" s="72" t="s">
        <v>462</v>
      </c>
      <c r="E7934" s="72" t="s">
        <v>10118</v>
      </c>
      <c r="F7934" s="72" t="s">
        <v>9983</v>
      </c>
      <c r="G7934" s="116">
        <v>11458</v>
      </c>
      <c r="H7934" s="73">
        <v>215.41</v>
      </c>
      <c r="I7934" s="70">
        <v>53.19</v>
      </c>
      <c r="J7934" s="74">
        <v>11458</v>
      </c>
      <c r="K7934" s="73">
        <v>216.92</v>
      </c>
      <c r="L7934" s="75">
        <v>52.821316614420098</v>
      </c>
    </row>
    <row r="7935" spans="2:12" x14ac:dyDescent="0.2">
      <c r="B7935" s="71" t="s">
        <v>6971</v>
      </c>
      <c r="C7935" s="72" t="s">
        <v>6970</v>
      </c>
      <c r="D7935" s="72" t="s">
        <v>463</v>
      </c>
      <c r="E7935" s="72" t="s">
        <v>10118</v>
      </c>
      <c r="F7935" s="72" t="s">
        <v>9983</v>
      </c>
      <c r="G7935" s="116">
        <v>5599</v>
      </c>
      <c r="H7935" s="73">
        <v>154.38</v>
      </c>
      <c r="I7935" s="70">
        <v>36.270000000000003</v>
      </c>
      <c r="J7935" s="74">
        <v>5688</v>
      </c>
      <c r="K7935" s="73">
        <v>151.44999999999999</v>
      </c>
      <c r="L7935" s="75">
        <v>37.556949488279997</v>
      </c>
    </row>
    <row r="7936" spans="2:12" x14ac:dyDescent="0.2">
      <c r="B7936" s="71" t="s">
        <v>6971</v>
      </c>
      <c r="C7936" s="72" t="s">
        <v>6970</v>
      </c>
      <c r="D7936" s="72" t="s">
        <v>464</v>
      </c>
      <c r="E7936" s="72" t="s">
        <v>10118</v>
      </c>
      <c r="F7936" s="72" t="s">
        <v>9983</v>
      </c>
      <c r="G7936" s="116">
        <v>4201</v>
      </c>
      <c r="H7936" s="73">
        <v>128.88999999999999</v>
      </c>
      <c r="I7936" s="70">
        <v>32.590000000000003</v>
      </c>
      <c r="J7936" s="74">
        <v>4495</v>
      </c>
      <c r="K7936" s="73">
        <v>127.54</v>
      </c>
      <c r="L7936" s="75">
        <v>35.243845068213901</v>
      </c>
    </row>
    <row r="7937" spans="2:12" x14ac:dyDescent="0.2">
      <c r="B7937" s="71" t="s">
        <v>6971</v>
      </c>
      <c r="C7937" s="72" t="s">
        <v>6970</v>
      </c>
      <c r="D7937" s="72" t="s">
        <v>465</v>
      </c>
      <c r="E7937" s="72" t="s">
        <v>10118</v>
      </c>
      <c r="F7937" s="72" t="s">
        <v>9983</v>
      </c>
      <c r="G7937" s="116">
        <v>1523.25</v>
      </c>
      <c r="H7937" s="73">
        <v>98.24</v>
      </c>
      <c r="I7937" s="70">
        <v>15.51</v>
      </c>
      <c r="J7937" s="74">
        <v>1610</v>
      </c>
      <c r="K7937" s="73">
        <v>97.97</v>
      </c>
      <c r="L7937" s="75">
        <v>16.4336021230989</v>
      </c>
    </row>
    <row r="7938" spans="2:12" x14ac:dyDescent="0.2">
      <c r="B7938" s="71" t="s">
        <v>6971</v>
      </c>
      <c r="C7938" s="72" t="s">
        <v>6970</v>
      </c>
      <c r="D7938" s="72" t="s">
        <v>466</v>
      </c>
      <c r="E7938" s="72" t="s">
        <v>10118</v>
      </c>
      <c r="F7938" s="72" t="s">
        <v>9983</v>
      </c>
      <c r="G7938" s="116">
        <v>7647</v>
      </c>
      <c r="H7938" s="73">
        <v>287.56</v>
      </c>
      <c r="I7938" s="70">
        <v>26.59</v>
      </c>
      <c r="J7938" s="74">
        <v>7255</v>
      </c>
      <c r="K7938" s="73">
        <v>269.58999999999997</v>
      </c>
      <c r="L7938" s="75">
        <v>26.911235579954699</v>
      </c>
    </row>
    <row r="7939" spans="2:12" x14ac:dyDescent="0.2">
      <c r="B7939" s="71" t="s">
        <v>6971</v>
      </c>
      <c r="C7939" s="72" t="s">
        <v>6970</v>
      </c>
      <c r="D7939" s="72" t="s">
        <v>467</v>
      </c>
      <c r="E7939" s="72" t="s">
        <v>10118</v>
      </c>
      <c r="F7939" s="72" t="s">
        <v>9983</v>
      </c>
      <c r="G7939" s="116">
        <v>2837</v>
      </c>
      <c r="H7939" s="73">
        <v>73.75</v>
      </c>
      <c r="I7939" s="70">
        <v>38.47</v>
      </c>
      <c r="J7939" s="74">
        <v>2895</v>
      </c>
      <c r="K7939" s="73">
        <v>73.599999999999994</v>
      </c>
      <c r="L7939" s="75">
        <v>39.334239130434803</v>
      </c>
    </row>
    <row r="7940" spans="2:12" x14ac:dyDescent="0.2">
      <c r="B7940" s="71" t="s">
        <v>6971</v>
      </c>
      <c r="C7940" s="72" t="s">
        <v>6970</v>
      </c>
      <c r="D7940" s="72" t="s">
        <v>468</v>
      </c>
      <c r="E7940" s="72" t="s">
        <v>10118</v>
      </c>
      <c r="F7940" s="72" t="s">
        <v>9983</v>
      </c>
      <c r="G7940" s="116">
        <v>1602</v>
      </c>
      <c r="H7940" s="73">
        <v>98.12</v>
      </c>
      <c r="I7940" s="70">
        <v>16.329999999999998</v>
      </c>
      <c r="J7940" s="74">
        <v>1580</v>
      </c>
      <c r="K7940" s="73">
        <v>96.82</v>
      </c>
      <c r="L7940" s="75">
        <v>16.318942367279501</v>
      </c>
    </row>
    <row r="7941" spans="2:12" x14ac:dyDescent="0.2">
      <c r="B7941" s="71" t="s">
        <v>6971</v>
      </c>
      <c r="C7941" s="72" t="s">
        <v>6970</v>
      </c>
      <c r="D7941" s="72" t="s">
        <v>469</v>
      </c>
      <c r="E7941" s="72" t="s">
        <v>10118</v>
      </c>
      <c r="F7941" s="72" t="s">
        <v>9983</v>
      </c>
      <c r="G7941" s="116">
        <v>7873.25</v>
      </c>
      <c r="H7941" s="73">
        <v>212.44</v>
      </c>
      <c r="I7941" s="70">
        <v>37.06</v>
      </c>
      <c r="J7941" s="74">
        <v>8045</v>
      </c>
      <c r="K7941" s="73">
        <v>208.35</v>
      </c>
      <c r="L7941" s="75">
        <v>38.612910967122602</v>
      </c>
    </row>
    <row r="7942" spans="2:12" x14ac:dyDescent="0.2">
      <c r="B7942" s="71" t="s">
        <v>6971</v>
      </c>
      <c r="C7942" s="72" t="s">
        <v>6970</v>
      </c>
      <c r="D7942" s="72" t="s">
        <v>470</v>
      </c>
      <c r="E7942" s="72" t="s">
        <v>10118</v>
      </c>
      <c r="F7942" s="72" t="s">
        <v>9983</v>
      </c>
      <c r="G7942" s="116">
        <v>25139.75</v>
      </c>
      <c r="H7942" s="73">
        <v>458.35</v>
      </c>
      <c r="I7942" s="70">
        <v>54.85</v>
      </c>
      <c r="J7942" s="74">
        <v>27642</v>
      </c>
      <c r="K7942" s="73">
        <v>464.47</v>
      </c>
      <c r="L7942" s="75">
        <v>59.5129933041962</v>
      </c>
    </row>
    <row r="7943" spans="2:12" x14ac:dyDescent="0.2">
      <c r="B7943" s="71" t="s">
        <v>6971</v>
      </c>
      <c r="C7943" s="72" t="s">
        <v>6970</v>
      </c>
      <c r="D7943" s="72" t="s">
        <v>471</v>
      </c>
      <c r="E7943" s="72" t="s">
        <v>10118</v>
      </c>
      <c r="F7943" s="72" t="s">
        <v>9983</v>
      </c>
      <c r="G7943" s="116">
        <v>5712.25</v>
      </c>
      <c r="H7943" s="73">
        <v>198.03</v>
      </c>
      <c r="I7943" s="70">
        <v>28.85</v>
      </c>
      <c r="J7943" s="74">
        <v>5864</v>
      </c>
      <c r="K7943" s="73">
        <v>203.26</v>
      </c>
      <c r="L7943" s="75">
        <v>28.849749089835701</v>
      </c>
    </row>
    <row r="7944" spans="2:12" x14ac:dyDescent="0.2">
      <c r="B7944" s="71" t="s">
        <v>6971</v>
      </c>
      <c r="C7944" s="72" t="s">
        <v>6970</v>
      </c>
      <c r="D7944" s="72" t="s">
        <v>472</v>
      </c>
      <c r="E7944" s="72" t="s">
        <v>10118</v>
      </c>
      <c r="F7944" s="72" t="s">
        <v>9990</v>
      </c>
      <c r="G7944" s="116">
        <v>850</v>
      </c>
      <c r="H7944" s="73">
        <v>66.92</v>
      </c>
      <c r="I7944" s="70">
        <v>12.7</v>
      </c>
      <c r="J7944" s="74">
        <v>0</v>
      </c>
      <c r="K7944" s="73">
        <v>65.98</v>
      </c>
      <c r="L7944" s="75">
        <v>0</v>
      </c>
    </row>
    <row r="7945" spans="2:12" x14ac:dyDescent="0.2">
      <c r="B7945" s="71" t="s">
        <v>6971</v>
      </c>
      <c r="C7945" s="72" t="s">
        <v>6970</v>
      </c>
      <c r="D7945" s="72" t="s">
        <v>473</v>
      </c>
      <c r="E7945" s="72" t="s">
        <v>10118</v>
      </c>
      <c r="F7945" s="72" t="s">
        <v>9983</v>
      </c>
      <c r="G7945" s="116">
        <v>344</v>
      </c>
      <c r="H7945" s="73">
        <v>8.5</v>
      </c>
      <c r="I7945" s="70">
        <v>40.47</v>
      </c>
      <c r="J7945" s="74">
        <v>351</v>
      </c>
      <c r="K7945" s="73">
        <v>8.43</v>
      </c>
      <c r="L7945" s="75">
        <v>41.637010676156599</v>
      </c>
    </row>
    <row r="7946" spans="2:12" x14ac:dyDescent="0.2">
      <c r="B7946" s="71" t="s">
        <v>6973</v>
      </c>
      <c r="C7946" s="72" t="s">
        <v>6972</v>
      </c>
      <c r="D7946" s="72" t="s">
        <v>474</v>
      </c>
      <c r="E7946" s="72" t="s">
        <v>10119</v>
      </c>
      <c r="F7946" s="72" t="s">
        <v>9983</v>
      </c>
      <c r="G7946" s="116">
        <v>46577</v>
      </c>
      <c r="H7946" s="73">
        <v>1982</v>
      </c>
      <c r="I7946" s="70">
        <v>23.5</v>
      </c>
      <c r="J7946" s="74">
        <v>46718</v>
      </c>
      <c r="K7946" s="73">
        <v>1988</v>
      </c>
      <c r="L7946" s="75">
        <v>23.5</v>
      </c>
    </row>
    <row r="7947" spans="2:12" x14ac:dyDescent="0.2">
      <c r="B7947" s="71" t="s">
        <v>6973</v>
      </c>
      <c r="C7947" s="72" t="s">
        <v>6972</v>
      </c>
      <c r="D7947" s="72" t="s">
        <v>475</v>
      </c>
      <c r="E7947" s="72" t="s">
        <v>10119</v>
      </c>
      <c r="F7947" s="72" t="s">
        <v>9983</v>
      </c>
      <c r="G7947" s="116">
        <v>11160</v>
      </c>
      <c r="H7947" s="73">
        <v>1043</v>
      </c>
      <c r="I7947" s="70">
        <v>10.6999041227229</v>
      </c>
      <c r="J7947" s="74">
        <v>11554</v>
      </c>
      <c r="K7947" s="73">
        <v>1059</v>
      </c>
      <c r="L7947" s="75">
        <v>10.910292728989599</v>
      </c>
    </row>
    <row r="7948" spans="2:12" x14ac:dyDescent="0.2">
      <c r="B7948" s="71" t="s">
        <v>6973</v>
      </c>
      <c r="C7948" s="72" t="s">
        <v>6972</v>
      </c>
      <c r="D7948" s="72" t="s">
        <v>5007</v>
      </c>
      <c r="E7948" s="72" t="s">
        <v>10119</v>
      </c>
      <c r="F7948" s="72" t="s">
        <v>9983</v>
      </c>
      <c r="G7948" s="116">
        <v>53823</v>
      </c>
      <c r="H7948" s="73">
        <v>3793</v>
      </c>
      <c r="I7948" s="70">
        <v>14.190087002372801</v>
      </c>
      <c r="J7948" s="74">
        <v>53936</v>
      </c>
      <c r="K7948" s="73">
        <v>3801</v>
      </c>
      <c r="L7948" s="75">
        <v>14.1899500131544</v>
      </c>
    </row>
    <row r="7949" spans="2:12" x14ac:dyDescent="0.2">
      <c r="B7949" s="71" t="s">
        <v>6973</v>
      </c>
      <c r="C7949" s="72" t="s">
        <v>6972</v>
      </c>
      <c r="D7949" s="72" t="s">
        <v>476</v>
      </c>
      <c r="E7949" s="72" t="s">
        <v>10119</v>
      </c>
      <c r="F7949" s="72" t="s">
        <v>9983</v>
      </c>
      <c r="G7949" s="116">
        <v>58631.64</v>
      </c>
      <c r="H7949" s="73">
        <v>2788</v>
      </c>
      <c r="I7949" s="70">
        <v>21.03</v>
      </c>
      <c r="J7949" s="74">
        <v>70450</v>
      </c>
      <c r="K7949" s="73">
        <v>2818</v>
      </c>
      <c r="L7949" s="75">
        <v>25</v>
      </c>
    </row>
    <row r="7950" spans="2:12" x14ac:dyDescent="0.2">
      <c r="B7950" s="71" t="s">
        <v>6973</v>
      </c>
      <c r="C7950" s="72" t="s">
        <v>6972</v>
      </c>
      <c r="D7950" s="72" t="s">
        <v>477</v>
      </c>
      <c r="E7950" s="72" t="s">
        <v>10119</v>
      </c>
      <c r="F7950" s="72" t="s">
        <v>9983</v>
      </c>
      <c r="G7950" s="116">
        <v>49400</v>
      </c>
      <c r="H7950" s="73">
        <v>3561</v>
      </c>
      <c r="I7950" s="70">
        <v>13.8725077225498</v>
      </c>
      <c r="J7950" s="74">
        <v>53800</v>
      </c>
      <c r="K7950" s="73">
        <v>3576</v>
      </c>
      <c r="L7950" s="75">
        <v>15.044742729306501</v>
      </c>
    </row>
    <row r="7951" spans="2:12" x14ac:dyDescent="0.2">
      <c r="B7951" s="71" t="s">
        <v>6973</v>
      </c>
      <c r="C7951" s="72" t="s">
        <v>6972</v>
      </c>
      <c r="D7951" s="72" t="s">
        <v>478</v>
      </c>
      <c r="E7951" s="72" t="s">
        <v>10119</v>
      </c>
      <c r="F7951" s="72" t="s">
        <v>9983</v>
      </c>
      <c r="G7951" s="116">
        <v>44929.120000000003</v>
      </c>
      <c r="H7951" s="73">
        <v>1334</v>
      </c>
      <c r="I7951" s="70">
        <v>33.68</v>
      </c>
      <c r="J7951" s="74">
        <v>45064</v>
      </c>
      <c r="K7951" s="73">
        <v>1338</v>
      </c>
      <c r="L7951" s="75">
        <v>33.680119581464901</v>
      </c>
    </row>
    <row r="7952" spans="2:12" x14ac:dyDescent="0.2">
      <c r="B7952" s="71" t="s">
        <v>6973</v>
      </c>
      <c r="C7952" s="72" t="s">
        <v>6972</v>
      </c>
      <c r="D7952" s="72" t="s">
        <v>479</v>
      </c>
      <c r="E7952" s="72" t="s">
        <v>10119</v>
      </c>
      <c r="F7952" s="72" t="s">
        <v>9983</v>
      </c>
      <c r="G7952" s="116">
        <v>12105</v>
      </c>
      <c r="H7952" s="73">
        <v>972</v>
      </c>
      <c r="I7952" s="70">
        <v>12.453703703703701</v>
      </c>
      <c r="J7952" s="74">
        <v>12139</v>
      </c>
      <c r="K7952" s="73">
        <v>975</v>
      </c>
      <c r="L7952" s="75">
        <v>12.450256410256401</v>
      </c>
    </row>
    <row r="7953" spans="2:12" x14ac:dyDescent="0.2">
      <c r="B7953" s="71" t="s">
        <v>6975</v>
      </c>
      <c r="C7953" s="72" t="s">
        <v>6974</v>
      </c>
      <c r="D7953" s="72" t="s">
        <v>480</v>
      </c>
      <c r="E7953" s="72" t="s">
        <v>10118</v>
      </c>
      <c r="F7953" s="72" t="s">
        <v>9983</v>
      </c>
      <c r="G7953" s="116">
        <v>1079.01</v>
      </c>
      <c r="H7953" s="73">
        <v>215.72</v>
      </c>
      <c r="I7953" s="70">
        <v>5.0019006119043201</v>
      </c>
      <c r="J7953" s="74">
        <v>1076</v>
      </c>
      <c r="K7953" s="73">
        <v>215.3</v>
      </c>
      <c r="L7953" s="75">
        <v>4.9976776590803498</v>
      </c>
    </row>
    <row r="7954" spans="2:12" x14ac:dyDescent="0.2">
      <c r="B7954" s="71" t="s">
        <v>6975</v>
      </c>
      <c r="C7954" s="72" t="s">
        <v>6974</v>
      </c>
      <c r="D7954" s="72" t="s">
        <v>481</v>
      </c>
      <c r="E7954" s="72" t="s">
        <v>10118</v>
      </c>
      <c r="F7954" s="72" t="s">
        <v>9983</v>
      </c>
      <c r="G7954" s="116">
        <v>26301</v>
      </c>
      <c r="H7954" s="73">
        <v>967.2</v>
      </c>
      <c r="I7954" s="70">
        <v>27.192928039702199</v>
      </c>
      <c r="J7954" s="74">
        <v>28301</v>
      </c>
      <c r="K7954" s="73">
        <v>974.3</v>
      </c>
      <c r="L7954" s="75">
        <v>29.047521297341699</v>
      </c>
    </row>
    <row r="7955" spans="2:12" x14ac:dyDescent="0.2">
      <c r="B7955" s="71" t="s">
        <v>6975</v>
      </c>
      <c r="C7955" s="72" t="s">
        <v>6974</v>
      </c>
      <c r="D7955" s="72" t="s">
        <v>482</v>
      </c>
      <c r="E7955" s="72" t="s">
        <v>10118</v>
      </c>
      <c r="F7955" s="72" t="s">
        <v>9983</v>
      </c>
      <c r="G7955" s="116">
        <v>26300</v>
      </c>
      <c r="H7955" s="73">
        <v>777</v>
      </c>
      <c r="I7955" s="70">
        <v>33.848133848133799</v>
      </c>
      <c r="J7955" s="74">
        <v>24984</v>
      </c>
      <c r="K7955" s="73">
        <v>776.9</v>
      </c>
      <c r="L7955" s="75">
        <v>32.158578967692101</v>
      </c>
    </row>
    <row r="7956" spans="2:12" x14ac:dyDescent="0.2">
      <c r="B7956" s="71" t="s">
        <v>6975</v>
      </c>
      <c r="C7956" s="72" t="s">
        <v>6974</v>
      </c>
      <c r="D7956" s="72" t="s">
        <v>6691</v>
      </c>
      <c r="E7956" s="72" t="s">
        <v>10118</v>
      </c>
      <c r="F7956" s="72" t="s">
        <v>9983</v>
      </c>
      <c r="G7956" s="116">
        <v>3889</v>
      </c>
      <c r="H7956" s="73">
        <v>221.3</v>
      </c>
      <c r="I7956" s="70">
        <v>17.573429733393599</v>
      </c>
      <c r="J7956" s="74">
        <v>3863</v>
      </c>
      <c r="K7956" s="73">
        <v>212.3</v>
      </c>
      <c r="L7956" s="75">
        <v>18.1959491285916</v>
      </c>
    </row>
    <row r="7957" spans="2:12" x14ac:dyDescent="0.2">
      <c r="B7957" s="71" t="s">
        <v>6975</v>
      </c>
      <c r="C7957" s="72" t="s">
        <v>6974</v>
      </c>
      <c r="D7957" s="72" t="s">
        <v>483</v>
      </c>
      <c r="E7957" s="72" t="s">
        <v>10118</v>
      </c>
      <c r="F7957" s="72" t="s">
        <v>9983</v>
      </c>
      <c r="G7957" s="116">
        <v>9564</v>
      </c>
      <c r="H7957" s="73">
        <v>543.9</v>
      </c>
      <c r="I7957" s="70">
        <v>17.584114726971901</v>
      </c>
      <c r="J7957" s="74">
        <v>9973</v>
      </c>
      <c r="K7957" s="73">
        <v>547.29999999999995</v>
      </c>
      <c r="L7957" s="75">
        <v>18.222181618856201</v>
      </c>
    </row>
    <row r="7958" spans="2:12" x14ac:dyDescent="0.2">
      <c r="B7958" s="71" t="s">
        <v>6975</v>
      </c>
      <c r="C7958" s="72" t="s">
        <v>6974</v>
      </c>
      <c r="D7958" s="72" t="s">
        <v>484</v>
      </c>
      <c r="E7958" s="72" t="s">
        <v>10118</v>
      </c>
      <c r="F7958" s="72" t="s">
        <v>9983</v>
      </c>
      <c r="G7958" s="116">
        <v>3859.7</v>
      </c>
      <c r="H7958" s="73">
        <v>214.2</v>
      </c>
      <c r="I7958" s="70">
        <v>18.019140989729198</v>
      </c>
      <c r="J7958" s="74">
        <v>3853</v>
      </c>
      <c r="K7958" s="73">
        <v>221.8</v>
      </c>
      <c r="L7958" s="75">
        <v>17.3715058611362</v>
      </c>
    </row>
    <row r="7959" spans="2:12" x14ac:dyDescent="0.2">
      <c r="B7959" s="71" t="s">
        <v>6975</v>
      </c>
      <c r="C7959" s="72" t="s">
        <v>6974</v>
      </c>
      <c r="D7959" s="72" t="s">
        <v>485</v>
      </c>
      <c r="E7959" s="72" t="s">
        <v>10118</v>
      </c>
      <c r="F7959" s="72" t="s">
        <v>9983</v>
      </c>
      <c r="G7959" s="116">
        <v>4524</v>
      </c>
      <c r="H7959" s="73">
        <v>276</v>
      </c>
      <c r="I7959" s="70">
        <v>16.3913043478261</v>
      </c>
      <c r="J7959" s="74">
        <v>4567</v>
      </c>
      <c r="K7959" s="73">
        <v>278.60000000000002</v>
      </c>
      <c r="L7959" s="75">
        <v>16.392677674084698</v>
      </c>
    </row>
    <row r="7960" spans="2:12" x14ac:dyDescent="0.2">
      <c r="B7960" s="71" t="s">
        <v>6975</v>
      </c>
      <c r="C7960" s="72" t="s">
        <v>6974</v>
      </c>
      <c r="D7960" s="72" t="s">
        <v>486</v>
      </c>
      <c r="E7960" s="72" t="s">
        <v>10118</v>
      </c>
      <c r="F7960" s="72" t="s">
        <v>9983</v>
      </c>
      <c r="G7960" s="116">
        <v>72720</v>
      </c>
      <c r="H7960" s="73">
        <v>1624.15</v>
      </c>
      <c r="I7960" s="70">
        <v>44.774189576086002</v>
      </c>
      <c r="J7960" s="74">
        <v>72720</v>
      </c>
      <c r="K7960" s="73">
        <v>1641.7</v>
      </c>
      <c r="L7960" s="75">
        <v>44.295547298532</v>
      </c>
    </row>
    <row r="7961" spans="2:12" x14ac:dyDescent="0.2">
      <c r="B7961" s="71" t="s">
        <v>6975</v>
      </c>
      <c r="C7961" s="72" t="s">
        <v>6974</v>
      </c>
      <c r="D7961" s="72" t="s">
        <v>487</v>
      </c>
      <c r="E7961" s="72" t="s">
        <v>10118</v>
      </c>
      <c r="F7961" s="72" t="s">
        <v>9983</v>
      </c>
      <c r="G7961" s="116">
        <v>7938.2</v>
      </c>
      <c r="H7961" s="73">
        <v>120.44</v>
      </c>
      <c r="I7961" s="70">
        <v>65.909996678844195</v>
      </c>
      <c r="J7961" s="74">
        <v>7938</v>
      </c>
      <c r="K7961" s="73">
        <v>169.4</v>
      </c>
      <c r="L7961" s="75">
        <v>46.8595041322314</v>
      </c>
    </row>
    <row r="7962" spans="2:12" x14ac:dyDescent="0.2">
      <c r="B7962" s="71" t="s">
        <v>6975</v>
      </c>
      <c r="C7962" s="72" t="s">
        <v>6974</v>
      </c>
      <c r="D7962" s="72" t="s">
        <v>488</v>
      </c>
      <c r="E7962" s="72" t="s">
        <v>10118</v>
      </c>
      <c r="F7962" s="72" t="s">
        <v>9983</v>
      </c>
      <c r="G7962" s="116">
        <v>6704.66</v>
      </c>
      <c r="H7962" s="73">
        <v>699.9</v>
      </c>
      <c r="I7962" s="70">
        <v>9.5794542077439608</v>
      </c>
      <c r="J7962" s="74">
        <v>6705</v>
      </c>
      <c r="K7962" s="73">
        <v>744.5</v>
      </c>
      <c r="L7962" s="75">
        <v>9.0060443250503699</v>
      </c>
    </row>
    <row r="7963" spans="2:12" x14ac:dyDescent="0.2">
      <c r="B7963" s="71" t="s">
        <v>6975</v>
      </c>
      <c r="C7963" s="72" t="s">
        <v>6974</v>
      </c>
      <c r="D7963" s="72" t="s">
        <v>489</v>
      </c>
      <c r="E7963" s="72" t="s">
        <v>10118</v>
      </c>
      <c r="F7963" s="72" t="s">
        <v>9983</v>
      </c>
      <c r="G7963" s="116">
        <v>47353</v>
      </c>
      <c r="H7963" s="73">
        <v>1845.5</v>
      </c>
      <c r="I7963" s="70">
        <v>25.658629097805498</v>
      </c>
      <c r="J7963" s="74">
        <v>47353</v>
      </c>
      <c r="K7963" s="73">
        <v>1843</v>
      </c>
      <c r="L7963" s="75">
        <v>25.6934346174715</v>
      </c>
    </row>
    <row r="7964" spans="2:12" x14ac:dyDescent="0.2">
      <c r="B7964" s="71" t="s">
        <v>6975</v>
      </c>
      <c r="C7964" s="72" t="s">
        <v>6974</v>
      </c>
      <c r="D7964" s="72" t="s">
        <v>490</v>
      </c>
      <c r="E7964" s="72" t="s">
        <v>10118</v>
      </c>
      <c r="F7964" s="72" t="s">
        <v>9983</v>
      </c>
      <c r="G7964" s="116">
        <v>47.49</v>
      </c>
      <c r="H7964" s="73">
        <v>49.9</v>
      </c>
      <c r="I7964" s="70">
        <v>0.95170340681362697</v>
      </c>
      <c r="J7964" s="74">
        <v>53</v>
      </c>
      <c r="K7964" s="73">
        <v>56</v>
      </c>
      <c r="L7964" s="75">
        <v>0.94642857142857095</v>
      </c>
    </row>
    <row r="7965" spans="2:12" x14ac:dyDescent="0.2">
      <c r="B7965" s="71" t="s">
        <v>6975</v>
      </c>
      <c r="C7965" s="72" t="s">
        <v>6974</v>
      </c>
      <c r="D7965" s="72" t="s">
        <v>491</v>
      </c>
      <c r="E7965" s="72" t="s">
        <v>10118</v>
      </c>
      <c r="F7965" s="72" t="s">
        <v>9983</v>
      </c>
      <c r="G7965" s="116">
        <v>1010</v>
      </c>
      <c r="H7965" s="73">
        <v>146.19999999999999</v>
      </c>
      <c r="I7965" s="70">
        <v>6.9083447332421297</v>
      </c>
      <c r="J7965" s="74">
        <v>1006</v>
      </c>
      <c r="K7965" s="73">
        <v>145.6</v>
      </c>
      <c r="L7965" s="75">
        <v>6.9093406593406597</v>
      </c>
    </row>
    <row r="7966" spans="2:12" x14ac:dyDescent="0.2">
      <c r="B7966" s="71" t="s">
        <v>6975</v>
      </c>
      <c r="C7966" s="72" t="s">
        <v>6974</v>
      </c>
      <c r="D7966" s="72" t="s">
        <v>492</v>
      </c>
      <c r="E7966" s="72" t="s">
        <v>10118</v>
      </c>
      <c r="F7966" s="72" t="s">
        <v>9983</v>
      </c>
      <c r="G7966" s="116">
        <v>1013</v>
      </c>
      <c r="H7966" s="73">
        <v>87.1</v>
      </c>
      <c r="I7966" s="70">
        <v>11.630309988518899</v>
      </c>
      <c r="J7966" s="74">
        <v>1027</v>
      </c>
      <c r="K7966" s="73">
        <v>88.5</v>
      </c>
      <c r="L7966" s="75">
        <v>11.604519774011299</v>
      </c>
    </row>
    <row r="7967" spans="2:12" x14ac:dyDescent="0.2">
      <c r="B7967" s="71" t="s">
        <v>6975</v>
      </c>
      <c r="C7967" s="72" t="s">
        <v>6974</v>
      </c>
      <c r="D7967" s="72" t="s">
        <v>493</v>
      </c>
      <c r="E7967" s="72" t="s">
        <v>10118</v>
      </c>
      <c r="F7967" s="72" t="s">
        <v>9983</v>
      </c>
      <c r="G7967" s="116">
        <v>46639</v>
      </c>
      <c r="H7967" s="73">
        <v>2166.4</v>
      </c>
      <c r="I7967" s="70">
        <v>21.528341949778401</v>
      </c>
      <c r="J7967" s="74">
        <v>46639</v>
      </c>
      <c r="K7967" s="73">
        <v>2195.1</v>
      </c>
      <c r="L7967" s="75">
        <v>21.246868024235798</v>
      </c>
    </row>
    <row r="7968" spans="2:12" x14ac:dyDescent="0.2">
      <c r="B7968" s="71" t="s">
        <v>6975</v>
      </c>
      <c r="C7968" s="72" t="s">
        <v>6974</v>
      </c>
      <c r="D7968" s="72" t="s">
        <v>2948</v>
      </c>
      <c r="E7968" s="72" t="s">
        <v>10118</v>
      </c>
      <c r="F7968" s="72" t="s">
        <v>9983</v>
      </c>
      <c r="G7968" s="116">
        <v>2280.11</v>
      </c>
      <c r="H7968" s="73">
        <v>69.819999999999993</v>
      </c>
      <c r="I7968" s="70">
        <v>32.656975078774003</v>
      </c>
      <c r="J7968" s="74">
        <v>2375</v>
      </c>
      <c r="K7968" s="73">
        <v>73.099999999999994</v>
      </c>
      <c r="L7968" s="75">
        <v>32.489740082079301</v>
      </c>
    </row>
    <row r="7969" spans="2:12" x14ac:dyDescent="0.2">
      <c r="B7969" s="71" t="s">
        <v>6975</v>
      </c>
      <c r="C7969" s="72" t="s">
        <v>6974</v>
      </c>
      <c r="D7969" s="72" t="s">
        <v>978</v>
      </c>
      <c r="E7969" s="72" t="s">
        <v>10118</v>
      </c>
      <c r="F7969" s="72" t="s">
        <v>9983</v>
      </c>
      <c r="G7969" s="116">
        <v>50312</v>
      </c>
      <c r="H7969" s="73">
        <v>1789.7</v>
      </c>
      <c r="I7969" s="70">
        <v>28.111974073867099</v>
      </c>
      <c r="J7969" s="74">
        <v>52241</v>
      </c>
      <c r="K7969" s="73">
        <v>1833</v>
      </c>
      <c r="L7969" s="75">
        <v>28.500272776868499</v>
      </c>
    </row>
    <row r="7970" spans="2:12" x14ac:dyDescent="0.2">
      <c r="B7970" s="71" t="s">
        <v>6975</v>
      </c>
      <c r="C7970" s="72" t="s">
        <v>6974</v>
      </c>
      <c r="D7970" s="72" t="s">
        <v>7149</v>
      </c>
      <c r="E7970" s="72" t="s">
        <v>10118</v>
      </c>
      <c r="F7970" s="72" t="s">
        <v>9983</v>
      </c>
      <c r="G7970" s="116">
        <v>12398</v>
      </c>
      <c r="H7970" s="73">
        <v>439.4</v>
      </c>
      <c r="I7970" s="70">
        <v>28.215748748293102</v>
      </c>
      <c r="J7970" s="74">
        <v>12398</v>
      </c>
      <c r="K7970" s="73">
        <v>434.5</v>
      </c>
      <c r="L7970" s="75">
        <v>28.533947065592599</v>
      </c>
    </row>
    <row r="7971" spans="2:12" x14ac:dyDescent="0.2">
      <c r="B7971" s="71" t="s">
        <v>6975</v>
      </c>
      <c r="C7971" s="72" t="s">
        <v>6974</v>
      </c>
      <c r="D7971" s="72" t="s">
        <v>979</v>
      </c>
      <c r="E7971" s="72" t="s">
        <v>10118</v>
      </c>
      <c r="F7971" s="72" t="s">
        <v>9983</v>
      </c>
      <c r="G7971" s="116">
        <v>2517.96</v>
      </c>
      <c r="H7971" s="73">
        <v>364.25</v>
      </c>
      <c r="I7971" s="70">
        <v>6.9127247769389202</v>
      </c>
      <c r="J7971" s="74">
        <v>2519</v>
      </c>
      <c r="K7971" s="73">
        <v>364.6</v>
      </c>
      <c r="L7971" s="75">
        <v>6.9089413055403197</v>
      </c>
    </row>
    <row r="7972" spans="2:12" x14ac:dyDescent="0.2">
      <c r="B7972" s="71" t="s">
        <v>6975</v>
      </c>
      <c r="C7972" s="72" t="s">
        <v>6974</v>
      </c>
      <c r="D7972" s="72" t="s">
        <v>980</v>
      </c>
      <c r="E7972" s="72" t="s">
        <v>10118</v>
      </c>
      <c r="F7972" s="72" t="s">
        <v>9983</v>
      </c>
      <c r="G7972" s="116">
        <v>6998</v>
      </c>
      <c r="H7972" s="73">
        <v>268.60000000000002</v>
      </c>
      <c r="I7972" s="70">
        <v>26.053611317944899</v>
      </c>
      <c r="J7972" s="74">
        <v>7086</v>
      </c>
      <c r="K7972" s="73">
        <v>265.39999999999998</v>
      </c>
      <c r="L7972" s="75">
        <v>26.699321778447601</v>
      </c>
    </row>
    <row r="7973" spans="2:12" x14ac:dyDescent="0.2">
      <c r="B7973" s="71" t="s">
        <v>6975</v>
      </c>
      <c r="C7973" s="72" t="s">
        <v>6974</v>
      </c>
      <c r="D7973" s="72" t="s">
        <v>981</v>
      </c>
      <c r="E7973" s="72" t="s">
        <v>10118</v>
      </c>
      <c r="F7973" s="72" t="s">
        <v>9983</v>
      </c>
      <c r="G7973" s="116">
        <v>22154.18</v>
      </c>
      <c r="H7973" s="73">
        <v>623.71</v>
      </c>
      <c r="I7973" s="70">
        <v>35.520001282647399</v>
      </c>
      <c r="J7973" s="74">
        <v>23237</v>
      </c>
      <c r="K7973" s="73">
        <v>627.6</v>
      </c>
      <c r="L7973" s="75">
        <v>37.025175270873198</v>
      </c>
    </row>
    <row r="7974" spans="2:12" x14ac:dyDescent="0.2">
      <c r="B7974" s="71" t="s">
        <v>6975</v>
      </c>
      <c r="C7974" s="72" t="s">
        <v>6974</v>
      </c>
      <c r="D7974" s="72" t="s">
        <v>982</v>
      </c>
      <c r="E7974" s="72" t="s">
        <v>10118</v>
      </c>
      <c r="F7974" s="72" t="s">
        <v>9983</v>
      </c>
      <c r="G7974" s="116">
        <v>5372.37</v>
      </c>
      <c r="H7974" s="73">
        <v>265.2</v>
      </c>
      <c r="I7974" s="70">
        <v>20.257805429864302</v>
      </c>
      <c r="J7974" s="74">
        <v>5514</v>
      </c>
      <c r="K7974" s="73">
        <v>272.2</v>
      </c>
      <c r="L7974" s="75">
        <v>20.257163850110199</v>
      </c>
    </row>
    <row r="7975" spans="2:12" x14ac:dyDescent="0.2">
      <c r="B7975" s="71" t="s">
        <v>6975</v>
      </c>
      <c r="C7975" s="72" t="s">
        <v>6974</v>
      </c>
      <c r="D7975" s="72" t="s">
        <v>983</v>
      </c>
      <c r="E7975" s="72" t="s">
        <v>10118</v>
      </c>
      <c r="F7975" s="72" t="s">
        <v>9983</v>
      </c>
      <c r="G7975" s="116">
        <v>3485.52</v>
      </c>
      <c r="H7975" s="73">
        <v>185.4</v>
      </c>
      <c r="I7975" s="70">
        <v>18.8</v>
      </c>
      <c r="J7975" s="74">
        <v>3464</v>
      </c>
      <c r="K7975" s="73">
        <v>184.3</v>
      </c>
      <c r="L7975" s="75">
        <v>18.7954422137819</v>
      </c>
    </row>
    <row r="7976" spans="2:12" x14ac:dyDescent="0.2">
      <c r="B7976" s="71" t="s">
        <v>6975</v>
      </c>
      <c r="C7976" s="72" t="s">
        <v>6974</v>
      </c>
      <c r="D7976" s="72" t="s">
        <v>984</v>
      </c>
      <c r="E7976" s="72" t="s">
        <v>10118</v>
      </c>
      <c r="F7976" s="72" t="s">
        <v>9983</v>
      </c>
      <c r="G7976" s="116">
        <v>1966</v>
      </c>
      <c r="H7976" s="73">
        <v>80.5</v>
      </c>
      <c r="I7976" s="70">
        <v>24.422360248447202</v>
      </c>
      <c r="J7976" s="74">
        <v>1966</v>
      </c>
      <c r="K7976" s="73">
        <v>81</v>
      </c>
      <c r="L7976" s="75">
        <v>24.271604938271601</v>
      </c>
    </row>
    <row r="7977" spans="2:12" x14ac:dyDescent="0.2">
      <c r="B7977" s="71" t="s">
        <v>6975</v>
      </c>
      <c r="C7977" s="72" t="s">
        <v>6974</v>
      </c>
      <c r="D7977" s="72" t="s">
        <v>6848</v>
      </c>
      <c r="E7977" s="72" t="s">
        <v>10118</v>
      </c>
      <c r="F7977" s="72" t="s">
        <v>9990</v>
      </c>
      <c r="G7977" s="116">
        <v>0</v>
      </c>
      <c r="H7977" s="73">
        <v>68.2</v>
      </c>
      <c r="I7977" s="70">
        <v>0</v>
      </c>
      <c r="J7977" s="74">
        <v>0</v>
      </c>
      <c r="K7977" s="73">
        <v>72.7</v>
      </c>
      <c r="L7977" s="75">
        <v>0</v>
      </c>
    </row>
    <row r="7978" spans="2:12" x14ac:dyDescent="0.2">
      <c r="B7978" s="71" t="s">
        <v>6975</v>
      </c>
      <c r="C7978" s="72" t="s">
        <v>6974</v>
      </c>
      <c r="D7978" s="72" t="s">
        <v>145</v>
      </c>
      <c r="E7978" s="72" t="s">
        <v>10118</v>
      </c>
      <c r="F7978" s="72" t="s">
        <v>9983</v>
      </c>
      <c r="G7978" s="116">
        <v>2407</v>
      </c>
      <c r="H7978" s="73">
        <v>185.4</v>
      </c>
      <c r="I7978" s="70">
        <v>12.982740021574999</v>
      </c>
      <c r="J7978" s="74">
        <v>2407</v>
      </c>
      <c r="K7978" s="73">
        <v>187.6</v>
      </c>
      <c r="L7978" s="75">
        <v>12.830490405117301</v>
      </c>
    </row>
    <row r="7979" spans="2:12" x14ac:dyDescent="0.2">
      <c r="B7979" s="71" t="s">
        <v>6975</v>
      </c>
      <c r="C7979" s="72" t="s">
        <v>6974</v>
      </c>
      <c r="D7979" s="72" t="s">
        <v>4939</v>
      </c>
      <c r="E7979" s="72" t="s">
        <v>10118</v>
      </c>
      <c r="F7979" s="72" t="s">
        <v>9983</v>
      </c>
      <c r="G7979" s="116">
        <v>3058.7</v>
      </c>
      <c r="H7979" s="73">
        <v>171.3</v>
      </c>
      <c r="I7979" s="70">
        <v>17.855808523059</v>
      </c>
      <c r="J7979" s="74">
        <v>3309</v>
      </c>
      <c r="K7979" s="73">
        <v>176.2</v>
      </c>
      <c r="L7979" s="75">
        <v>18.779795686719599</v>
      </c>
    </row>
    <row r="7980" spans="2:12" x14ac:dyDescent="0.2">
      <c r="B7980" s="71" t="s">
        <v>6975</v>
      </c>
      <c r="C7980" s="72" t="s">
        <v>6974</v>
      </c>
      <c r="D7980" s="72" t="s">
        <v>146</v>
      </c>
      <c r="E7980" s="72" t="s">
        <v>10118</v>
      </c>
      <c r="F7980" s="72" t="s">
        <v>9983</v>
      </c>
      <c r="G7980" s="116">
        <v>3901</v>
      </c>
      <c r="H7980" s="73">
        <v>179.4</v>
      </c>
      <c r="I7980" s="70">
        <v>21.744704570791502</v>
      </c>
      <c r="J7980" s="74">
        <v>3895</v>
      </c>
      <c r="K7980" s="73">
        <v>179.2</v>
      </c>
      <c r="L7980" s="75">
        <v>21.735491071428601</v>
      </c>
    </row>
    <row r="7981" spans="2:12" x14ac:dyDescent="0.2">
      <c r="B7981" s="71" t="s">
        <v>6975</v>
      </c>
      <c r="C7981" s="72" t="s">
        <v>6974</v>
      </c>
      <c r="D7981" s="72" t="s">
        <v>147</v>
      </c>
      <c r="E7981" s="72" t="s">
        <v>10118</v>
      </c>
      <c r="F7981" s="72" t="s">
        <v>9983</v>
      </c>
      <c r="G7981" s="116">
        <v>4071</v>
      </c>
      <c r="H7981" s="73">
        <v>182.9</v>
      </c>
      <c r="I7981" s="70">
        <v>22.258064516129</v>
      </c>
      <c r="J7981" s="74">
        <v>4481</v>
      </c>
      <c r="K7981" s="73">
        <v>183.5</v>
      </c>
      <c r="L7981" s="75">
        <v>24.4196185286104</v>
      </c>
    </row>
    <row r="7982" spans="2:12" x14ac:dyDescent="0.2">
      <c r="B7982" s="71" t="s">
        <v>6975</v>
      </c>
      <c r="C7982" s="72" t="s">
        <v>6974</v>
      </c>
      <c r="D7982" s="72" t="s">
        <v>148</v>
      </c>
      <c r="E7982" s="72" t="s">
        <v>10118</v>
      </c>
      <c r="F7982" s="72" t="s">
        <v>9983</v>
      </c>
      <c r="G7982" s="116">
        <v>3152.37</v>
      </c>
      <c r="H7982" s="73">
        <v>158.57</v>
      </c>
      <c r="I7982" s="70">
        <v>19.879989909818999</v>
      </c>
      <c r="J7982" s="74">
        <v>3452</v>
      </c>
      <c r="K7982" s="73">
        <v>160.69999999999999</v>
      </c>
      <c r="L7982" s="75">
        <v>21.481020535158699</v>
      </c>
    </row>
    <row r="7983" spans="2:12" x14ac:dyDescent="0.2">
      <c r="B7983" s="71" t="s">
        <v>6975</v>
      </c>
      <c r="C7983" s="72" t="s">
        <v>6974</v>
      </c>
      <c r="D7983" s="72" t="s">
        <v>149</v>
      </c>
      <c r="E7983" s="72" t="s">
        <v>10118</v>
      </c>
      <c r="F7983" s="72" t="s">
        <v>9983</v>
      </c>
      <c r="G7983" s="116">
        <v>10880.83</v>
      </c>
      <c r="H7983" s="73">
        <v>728.8</v>
      </c>
      <c r="I7983" s="70">
        <v>14.929788693743101</v>
      </c>
      <c r="J7983" s="74">
        <v>10986</v>
      </c>
      <c r="K7983" s="73">
        <v>735.9</v>
      </c>
      <c r="L7983" s="75">
        <v>14.928658785161</v>
      </c>
    </row>
    <row r="7984" spans="2:12" x14ac:dyDescent="0.2">
      <c r="B7984" s="71" t="s">
        <v>6975</v>
      </c>
      <c r="C7984" s="72" t="s">
        <v>6974</v>
      </c>
      <c r="D7984" s="72" t="s">
        <v>5116</v>
      </c>
      <c r="E7984" s="72" t="s">
        <v>10118</v>
      </c>
      <c r="F7984" s="72" t="s">
        <v>9983</v>
      </c>
      <c r="G7984" s="116">
        <v>8590.7199999999993</v>
      </c>
      <c r="H7984" s="73">
        <v>313.5</v>
      </c>
      <c r="I7984" s="70">
        <v>27.402615629983998</v>
      </c>
      <c r="J7984" s="74">
        <v>8591</v>
      </c>
      <c r="K7984" s="73">
        <v>313.7</v>
      </c>
      <c r="L7984" s="75">
        <v>27.386037615556301</v>
      </c>
    </row>
    <row r="7985" spans="2:12" x14ac:dyDescent="0.2">
      <c r="B7985" s="71" t="s">
        <v>6975</v>
      </c>
      <c r="C7985" s="72" t="s">
        <v>6974</v>
      </c>
      <c r="D7985" s="72" t="s">
        <v>7563</v>
      </c>
      <c r="E7985" s="72" t="s">
        <v>10118</v>
      </c>
      <c r="F7985" s="72" t="s">
        <v>9983</v>
      </c>
      <c r="G7985" s="116">
        <v>219811</v>
      </c>
      <c r="H7985" s="73">
        <v>5483</v>
      </c>
      <c r="I7985" s="70">
        <v>40.089549516687903</v>
      </c>
      <c r="J7985" s="74">
        <v>223236</v>
      </c>
      <c r="K7985" s="73">
        <v>5568.4</v>
      </c>
      <c r="L7985" s="75">
        <v>40.089792399971302</v>
      </c>
    </row>
    <row r="7986" spans="2:12" x14ac:dyDescent="0.2">
      <c r="B7986" s="71" t="s">
        <v>6975</v>
      </c>
      <c r="C7986" s="72" t="s">
        <v>6974</v>
      </c>
      <c r="D7986" s="72" t="s">
        <v>150</v>
      </c>
      <c r="E7986" s="72" t="s">
        <v>10118</v>
      </c>
      <c r="F7986" s="72" t="s">
        <v>9983</v>
      </c>
      <c r="G7986" s="116">
        <v>13700.92</v>
      </c>
      <c r="H7986" s="73">
        <v>729.2</v>
      </c>
      <c r="I7986" s="70">
        <v>18.7889742183214</v>
      </c>
      <c r="J7986" s="74">
        <v>13701</v>
      </c>
      <c r="K7986" s="73">
        <v>732.5</v>
      </c>
      <c r="L7986" s="75">
        <v>18.704436860068299</v>
      </c>
    </row>
    <row r="7987" spans="2:12" x14ac:dyDescent="0.2">
      <c r="B7987" s="71" t="s">
        <v>6975</v>
      </c>
      <c r="C7987" s="72" t="s">
        <v>6974</v>
      </c>
      <c r="D7987" s="72" t="s">
        <v>151</v>
      </c>
      <c r="E7987" s="72" t="s">
        <v>10118</v>
      </c>
      <c r="F7987" s="72" t="s">
        <v>9983</v>
      </c>
      <c r="G7987" s="116">
        <v>7771</v>
      </c>
      <c r="H7987" s="73">
        <v>186.86</v>
      </c>
      <c r="I7987" s="70">
        <v>41.587284598094797</v>
      </c>
      <c r="J7987" s="74">
        <v>7971</v>
      </c>
      <c r="K7987" s="73">
        <v>189.5</v>
      </c>
      <c r="L7987" s="75">
        <v>42.063324538258598</v>
      </c>
    </row>
    <row r="7988" spans="2:12" x14ac:dyDescent="0.2">
      <c r="B7988" s="71" t="s">
        <v>6975</v>
      </c>
      <c r="C7988" s="72" t="s">
        <v>6974</v>
      </c>
      <c r="D7988" s="72" t="s">
        <v>152</v>
      </c>
      <c r="E7988" s="72" t="s">
        <v>10118</v>
      </c>
      <c r="F7988" s="72" t="s">
        <v>9983</v>
      </c>
      <c r="G7988" s="116">
        <v>15619.9</v>
      </c>
      <c r="H7988" s="73">
        <v>1835.8</v>
      </c>
      <c r="I7988" s="70">
        <v>8.5084976576969193</v>
      </c>
      <c r="J7988" s="74">
        <v>16675</v>
      </c>
      <c r="K7988" s="73">
        <v>1910.2</v>
      </c>
      <c r="L7988" s="75">
        <v>8.7294524133598603</v>
      </c>
    </row>
    <row r="7989" spans="2:12" x14ac:dyDescent="0.2">
      <c r="B7989" s="71" t="s">
        <v>6975</v>
      </c>
      <c r="C7989" s="72" t="s">
        <v>6974</v>
      </c>
      <c r="D7989" s="72" t="s">
        <v>153</v>
      </c>
      <c r="E7989" s="72" t="s">
        <v>10118</v>
      </c>
      <c r="F7989" s="72" t="s">
        <v>9983</v>
      </c>
      <c r="G7989" s="116">
        <v>1965.4</v>
      </c>
      <c r="H7989" s="73">
        <v>112.78</v>
      </c>
      <c r="I7989" s="70">
        <v>17.4268487320447</v>
      </c>
      <c r="J7989" s="74">
        <v>1966</v>
      </c>
      <c r="K7989" s="73">
        <v>114.6</v>
      </c>
      <c r="L7989" s="75">
        <v>17.155322862129101</v>
      </c>
    </row>
    <row r="7990" spans="2:12" x14ac:dyDescent="0.2">
      <c r="B7990" s="71" t="s">
        <v>6975</v>
      </c>
      <c r="C7990" s="72" t="s">
        <v>6974</v>
      </c>
      <c r="D7990" s="72" t="s">
        <v>4970</v>
      </c>
      <c r="E7990" s="72" t="s">
        <v>10118</v>
      </c>
      <c r="F7990" s="72" t="s">
        <v>9983</v>
      </c>
      <c r="G7990" s="116">
        <v>19648.91</v>
      </c>
      <c r="H7990" s="73">
        <v>467.26</v>
      </c>
      <c r="I7990" s="70">
        <v>42.0513418653426</v>
      </c>
      <c r="J7990" s="74">
        <v>20344</v>
      </c>
      <c r="K7990" s="73">
        <v>472</v>
      </c>
      <c r="L7990" s="75">
        <v>43.1016949152542</v>
      </c>
    </row>
    <row r="7991" spans="2:12" x14ac:dyDescent="0.2">
      <c r="B7991" s="71" t="s">
        <v>6975</v>
      </c>
      <c r="C7991" s="72" t="s">
        <v>6974</v>
      </c>
      <c r="D7991" s="72" t="s">
        <v>154</v>
      </c>
      <c r="E7991" s="72" t="s">
        <v>10118</v>
      </c>
      <c r="F7991" s="72" t="s">
        <v>9983</v>
      </c>
      <c r="G7991" s="116">
        <v>1190</v>
      </c>
      <c r="H7991" s="73">
        <v>88.53</v>
      </c>
      <c r="I7991" s="70">
        <v>13.4417711510223</v>
      </c>
      <c r="J7991" s="74">
        <v>1190</v>
      </c>
      <c r="K7991" s="73">
        <v>88</v>
      </c>
      <c r="L7991" s="75">
        <v>13.5227272727273</v>
      </c>
    </row>
    <row r="7992" spans="2:12" x14ac:dyDescent="0.2">
      <c r="B7992" s="71" t="s">
        <v>6977</v>
      </c>
      <c r="C7992" s="72" t="s">
        <v>6976</v>
      </c>
      <c r="D7992" s="72" t="s">
        <v>155</v>
      </c>
      <c r="E7992" s="72" t="s">
        <v>10118</v>
      </c>
      <c r="F7992" s="72" t="s">
        <v>10125</v>
      </c>
      <c r="G7992" s="116">
        <v>7961.67</v>
      </c>
      <c r="H7992" s="73">
        <v>157</v>
      </c>
      <c r="I7992" s="70">
        <v>50.711273885350302</v>
      </c>
      <c r="J7992" s="74">
        <v>8077</v>
      </c>
      <c r="K7992" s="73">
        <v>160</v>
      </c>
      <c r="L7992" s="75">
        <v>50.481250000000003</v>
      </c>
    </row>
    <row r="7993" spans="2:12" x14ac:dyDescent="0.2">
      <c r="B7993" s="71" t="s">
        <v>6977</v>
      </c>
      <c r="C7993" s="72" t="s">
        <v>6976</v>
      </c>
      <c r="D7993" s="72" t="s">
        <v>1224</v>
      </c>
      <c r="E7993" s="72" t="s">
        <v>10118</v>
      </c>
      <c r="F7993" s="72" t="s">
        <v>10125</v>
      </c>
      <c r="G7993" s="116">
        <v>13782.94</v>
      </c>
      <c r="H7993" s="73">
        <v>510</v>
      </c>
      <c r="I7993" s="70">
        <v>27.0253725490196</v>
      </c>
      <c r="J7993" s="74">
        <v>13920</v>
      </c>
      <c r="K7993" s="73">
        <v>515</v>
      </c>
      <c r="L7993" s="75">
        <v>27.0291262135922</v>
      </c>
    </row>
    <row r="7994" spans="2:12" x14ac:dyDescent="0.2">
      <c r="B7994" s="71" t="s">
        <v>6977</v>
      </c>
      <c r="C7994" s="72" t="s">
        <v>6976</v>
      </c>
      <c r="D7994" s="72" t="s">
        <v>156</v>
      </c>
      <c r="E7994" s="72" t="s">
        <v>10118</v>
      </c>
      <c r="F7994" s="72" t="s">
        <v>10125</v>
      </c>
      <c r="G7994" s="116">
        <v>7458.72</v>
      </c>
      <c r="H7994" s="73">
        <v>354</v>
      </c>
      <c r="I7994" s="70">
        <v>21.069830508474599</v>
      </c>
      <c r="J7994" s="74">
        <v>7459</v>
      </c>
      <c r="K7994" s="73">
        <v>351</v>
      </c>
      <c r="L7994" s="75">
        <v>21.250712250712301</v>
      </c>
    </row>
    <row r="7995" spans="2:12" x14ac:dyDescent="0.2">
      <c r="B7995" s="71" t="s">
        <v>6977</v>
      </c>
      <c r="C7995" s="72" t="s">
        <v>6976</v>
      </c>
      <c r="D7995" s="72" t="s">
        <v>157</v>
      </c>
      <c r="E7995" s="72" t="s">
        <v>10118</v>
      </c>
      <c r="F7995" s="72" t="s">
        <v>10125</v>
      </c>
      <c r="G7995" s="116">
        <v>232624.84</v>
      </c>
      <c r="H7995" s="73">
        <v>5977</v>
      </c>
      <c r="I7995" s="70">
        <v>38.92</v>
      </c>
      <c r="J7995" s="74">
        <v>236280</v>
      </c>
      <c r="K7995" s="73">
        <v>6075</v>
      </c>
      <c r="L7995" s="75">
        <v>38.8938271604938</v>
      </c>
    </row>
    <row r="7996" spans="2:12" x14ac:dyDescent="0.2">
      <c r="B7996" s="71" t="s">
        <v>6977</v>
      </c>
      <c r="C7996" s="72" t="s">
        <v>6976</v>
      </c>
      <c r="D7996" s="72" t="s">
        <v>158</v>
      </c>
      <c r="E7996" s="72" t="s">
        <v>10118</v>
      </c>
      <c r="F7996" s="72" t="s">
        <v>10125</v>
      </c>
      <c r="G7996" s="116">
        <v>800</v>
      </c>
      <c r="H7996" s="73">
        <v>42</v>
      </c>
      <c r="I7996" s="70">
        <v>19.047619047619001</v>
      </c>
      <c r="J7996" s="74">
        <v>792.62</v>
      </c>
      <c r="K7996" s="73">
        <v>44</v>
      </c>
      <c r="L7996" s="75">
        <v>18.0140909090909</v>
      </c>
    </row>
    <row r="7997" spans="2:12" x14ac:dyDescent="0.2">
      <c r="B7997" s="71" t="s">
        <v>6977</v>
      </c>
      <c r="C7997" s="72" t="s">
        <v>6976</v>
      </c>
      <c r="D7997" s="72" t="s">
        <v>159</v>
      </c>
      <c r="E7997" s="72" t="s">
        <v>10118</v>
      </c>
      <c r="F7997" s="72" t="s">
        <v>10125</v>
      </c>
      <c r="G7997" s="116">
        <v>1500</v>
      </c>
      <c r="H7997" s="73">
        <v>137</v>
      </c>
      <c r="I7997" s="70">
        <v>10.9489051094891</v>
      </c>
      <c r="J7997" s="74">
        <v>1500</v>
      </c>
      <c r="K7997" s="73">
        <v>134</v>
      </c>
      <c r="L7997" s="75">
        <v>11.194029850746301</v>
      </c>
    </row>
    <row r="7998" spans="2:12" x14ac:dyDescent="0.2">
      <c r="B7998" s="71" t="s">
        <v>6977</v>
      </c>
      <c r="C7998" s="72" t="s">
        <v>6976</v>
      </c>
      <c r="D7998" s="72" t="s">
        <v>160</v>
      </c>
      <c r="E7998" s="72" t="s">
        <v>10118</v>
      </c>
      <c r="F7998" s="72" t="s">
        <v>10125</v>
      </c>
      <c r="G7998" s="116">
        <v>17836</v>
      </c>
      <c r="H7998" s="73">
        <v>784</v>
      </c>
      <c r="I7998" s="70">
        <v>22.75</v>
      </c>
      <c r="J7998" s="74">
        <v>17972</v>
      </c>
      <c r="K7998" s="73">
        <v>790</v>
      </c>
      <c r="L7998" s="75">
        <v>22.749367088607599</v>
      </c>
    </row>
    <row r="7999" spans="2:12" x14ac:dyDescent="0.2">
      <c r="B7999" s="71" t="s">
        <v>6977</v>
      </c>
      <c r="C7999" s="72" t="s">
        <v>6976</v>
      </c>
      <c r="D7999" s="72" t="s">
        <v>161</v>
      </c>
      <c r="E7999" s="72" t="s">
        <v>10118</v>
      </c>
      <c r="F7999" s="72" t="s">
        <v>10125</v>
      </c>
      <c r="G7999" s="116">
        <v>4249.92</v>
      </c>
      <c r="H7999" s="73">
        <v>96</v>
      </c>
      <c r="I7999" s="70">
        <v>44.27</v>
      </c>
      <c r="J7999" s="74">
        <v>4364</v>
      </c>
      <c r="K7999" s="73">
        <v>99</v>
      </c>
      <c r="L7999" s="75">
        <v>44.080808080808097</v>
      </c>
    </row>
    <row r="8000" spans="2:12" x14ac:dyDescent="0.2">
      <c r="B8000" s="71" t="s">
        <v>6977</v>
      </c>
      <c r="C8000" s="72" t="s">
        <v>6976</v>
      </c>
      <c r="D8000" s="72" t="s">
        <v>162</v>
      </c>
      <c r="E8000" s="72" t="s">
        <v>10118</v>
      </c>
      <c r="F8000" s="72" t="s">
        <v>10125</v>
      </c>
      <c r="G8000" s="116">
        <v>9250</v>
      </c>
      <c r="H8000" s="73">
        <v>358</v>
      </c>
      <c r="I8000" s="70">
        <v>25.8379888268156</v>
      </c>
      <c r="J8000" s="74">
        <v>9100</v>
      </c>
      <c r="K8000" s="73">
        <v>360</v>
      </c>
      <c r="L8000" s="75">
        <v>25.2777777777778</v>
      </c>
    </row>
    <row r="8001" spans="2:12" x14ac:dyDescent="0.2">
      <c r="B8001" s="71" t="s">
        <v>6977</v>
      </c>
      <c r="C8001" s="72" t="s">
        <v>6976</v>
      </c>
      <c r="D8001" s="72" t="s">
        <v>163</v>
      </c>
      <c r="E8001" s="72" t="s">
        <v>10118</v>
      </c>
      <c r="F8001" s="72" t="s">
        <v>10125</v>
      </c>
      <c r="G8001" s="116">
        <v>225388</v>
      </c>
      <c r="H8001" s="73">
        <v>3598</v>
      </c>
      <c r="I8001" s="70">
        <v>62.642579210672601</v>
      </c>
      <c r="J8001" s="74">
        <v>223827</v>
      </c>
      <c r="K8001" s="73">
        <v>3627</v>
      </c>
      <c r="L8001" s="75">
        <v>61.711331679073602</v>
      </c>
    </row>
    <row r="8002" spans="2:12" x14ac:dyDescent="0.2">
      <c r="B8002" s="71" t="s">
        <v>6977</v>
      </c>
      <c r="C8002" s="72" t="s">
        <v>6976</v>
      </c>
      <c r="D8002" s="72" t="s">
        <v>164</v>
      </c>
      <c r="E8002" s="72" t="s">
        <v>10118</v>
      </c>
      <c r="F8002" s="72" t="s">
        <v>10125</v>
      </c>
      <c r="G8002" s="116">
        <v>62332.66</v>
      </c>
      <c r="H8002" s="73">
        <v>1609</v>
      </c>
      <c r="I8002" s="70">
        <v>38.74</v>
      </c>
      <c r="J8002" s="74">
        <v>62211</v>
      </c>
      <c r="K8002" s="73">
        <v>1606</v>
      </c>
      <c r="L8002" s="75">
        <v>38.736612702366102</v>
      </c>
    </row>
    <row r="8003" spans="2:12" x14ac:dyDescent="0.2">
      <c r="B8003" s="71" t="s">
        <v>6977</v>
      </c>
      <c r="C8003" s="72" t="s">
        <v>6976</v>
      </c>
      <c r="D8003" s="72" t="s">
        <v>165</v>
      </c>
      <c r="E8003" s="72" t="s">
        <v>10118</v>
      </c>
      <c r="F8003" s="72" t="s">
        <v>10125</v>
      </c>
      <c r="G8003" s="116">
        <v>74000</v>
      </c>
      <c r="H8003" s="73">
        <v>2164</v>
      </c>
      <c r="I8003" s="70">
        <v>34.195933456561903</v>
      </c>
      <c r="J8003" s="74">
        <v>70000</v>
      </c>
      <c r="K8003" s="73">
        <v>2172</v>
      </c>
      <c r="L8003" s="75">
        <v>32.2283609576427</v>
      </c>
    </row>
    <row r="8004" spans="2:12" x14ac:dyDescent="0.2">
      <c r="B8004" s="71" t="s">
        <v>6977</v>
      </c>
      <c r="C8004" s="72" t="s">
        <v>6976</v>
      </c>
      <c r="D8004" s="72" t="s">
        <v>166</v>
      </c>
      <c r="E8004" s="72" t="s">
        <v>10118</v>
      </c>
      <c r="F8004" s="72" t="s">
        <v>10125</v>
      </c>
      <c r="G8004" s="116">
        <v>1070</v>
      </c>
      <c r="H8004" s="73">
        <v>65</v>
      </c>
      <c r="I8004" s="70">
        <v>16.461538461538499</v>
      </c>
      <c r="J8004" s="74">
        <v>1070</v>
      </c>
      <c r="K8004" s="73">
        <v>65</v>
      </c>
      <c r="L8004" s="75">
        <v>16.461538461538499</v>
      </c>
    </row>
    <row r="8005" spans="2:12" x14ac:dyDescent="0.2">
      <c r="B8005" s="71" t="s">
        <v>6977</v>
      </c>
      <c r="C8005" s="72" t="s">
        <v>6976</v>
      </c>
      <c r="D8005" s="72" t="s">
        <v>1719</v>
      </c>
      <c r="E8005" s="72" t="s">
        <v>10118</v>
      </c>
      <c r="F8005" s="72" t="s">
        <v>10125</v>
      </c>
      <c r="G8005" s="116">
        <v>4600</v>
      </c>
      <c r="H8005" s="73">
        <v>110</v>
      </c>
      <c r="I8005" s="70">
        <v>41.818181818181799</v>
      </c>
      <c r="J8005" s="74">
        <v>4700.13</v>
      </c>
      <c r="K8005" s="73">
        <v>112</v>
      </c>
      <c r="L8005" s="75">
        <v>41.965446428571397</v>
      </c>
    </row>
    <row r="8006" spans="2:12" x14ac:dyDescent="0.2">
      <c r="B8006" s="71" t="s">
        <v>6977</v>
      </c>
      <c r="C8006" s="72" t="s">
        <v>6976</v>
      </c>
      <c r="D8006" s="72" t="s">
        <v>494</v>
      </c>
      <c r="E8006" s="72" t="s">
        <v>10118</v>
      </c>
      <c r="F8006" s="72" t="s">
        <v>10125</v>
      </c>
      <c r="G8006" s="116">
        <v>4000</v>
      </c>
      <c r="H8006" s="73">
        <v>186</v>
      </c>
      <c r="I8006" s="70">
        <v>21.505376344085999</v>
      </c>
      <c r="J8006" s="74">
        <v>3975</v>
      </c>
      <c r="K8006" s="73">
        <v>185</v>
      </c>
      <c r="L8006" s="75">
        <v>21.486486486486498</v>
      </c>
    </row>
    <row r="8007" spans="2:12" x14ac:dyDescent="0.2">
      <c r="B8007" s="71" t="s">
        <v>6977</v>
      </c>
      <c r="C8007" s="72" t="s">
        <v>6976</v>
      </c>
      <c r="D8007" s="72" t="s">
        <v>495</v>
      </c>
      <c r="E8007" s="72" t="s">
        <v>10118</v>
      </c>
      <c r="F8007" s="72" t="s">
        <v>10125</v>
      </c>
      <c r="G8007" s="116">
        <v>7511.43</v>
      </c>
      <c r="H8007" s="73">
        <v>348</v>
      </c>
      <c r="I8007" s="70">
        <v>21.5845689655172</v>
      </c>
      <c r="J8007" s="74">
        <v>8053</v>
      </c>
      <c r="K8007" s="73">
        <v>352</v>
      </c>
      <c r="L8007" s="75">
        <v>22.877840909090899</v>
      </c>
    </row>
    <row r="8008" spans="2:12" x14ac:dyDescent="0.2">
      <c r="B8008" s="71" t="s">
        <v>6977</v>
      </c>
      <c r="C8008" s="72" t="s">
        <v>6976</v>
      </c>
      <c r="D8008" s="72" t="s">
        <v>496</v>
      </c>
      <c r="E8008" s="72" t="s">
        <v>10118</v>
      </c>
      <c r="F8008" s="72" t="s">
        <v>10125</v>
      </c>
      <c r="G8008" s="116">
        <v>26318.84</v>
      </c>
      <c r="H8008" s="73">
        <v>1295</v>
      </c>
      <c r="I8008" s="70">
        <v>20.3234285714286</v>
      </c>
      <c r="J8008" s="74">
        <v>26938.42</v>
      </c>
      <c r="K8008" s="73">
        <v>1308</v>
      </c>
      <c r="L8008" s="75">
        <v>20.595122324159</v>
      </c>
    </row>
    <row r="8009" spans="2:12" x14ac:dyDescent="0.2">
      <c r="B8009" s="71" t="s">
        <v>6977</v>
      </c>
      <c r="C8009" s="72" t="s">
        <v>6976</v>
      </c>
      <c r="D8009" s="72" t="s">
        <v>497</v>
      </c>
      <c r="E8009" s="72" t="s">
        <v>10118</v>
      </c>
      <c r="F8009" s="72" t="s">
        <v>10125</v>
      </c>
      <c r="G8009" s="116">
        <v>2736.8</v>
      </c>
      <c r="H8009" s="73">
        <v>80</v>
      </c>
      <c r="I8009" s="70">
        <v>34.21</v>
      </c>
      <c r="J8009" s="74">
        <v>2805</v>
      </c>
      <c r="K8009" s="73">
        <v>82</v>
      </c>
      <c r="L8009" s="75">
        <v>34.207317073170699</v>
      </c>
    </row>
    <row r="8010" spans="2:12" x14ac:dyDescent="0.2">
      <c r="B8010" s="71" t="s">
        <v>6977</v>
      </c>
      <c r="C8010" s="72" t="s">
        <v>6976</v>
      </c>
      <c r="D8010" s="72" t="s">
        <v>498</v>
      </c>
      <c r="E8010" s="72" t="s">
        <v>10118</v>
      </c>
      <c r="F8010" s="72" t="s">
        <v>10125</v>
      </c>
      <c r="G8010" s="116">
        <v>4423</v>
      </c>
      <c r="H8010" s="73">
        <v>111</v>
      </c>
      <c r="I8010" s="70">
        <v>39.846846846846802</v>
      </c>
      <c r="J8010" s="74">
        <v>4657</v>
      </c>
      <c r="K8010" s="73">
        <v>115</v>
      </c>
      <c r="L8010" s="75">
        <v>40.495652173913001</v>
      </c>
    </row>
    <row r="8011" spans="2:12" x14ac:dyDescent="0.2">
      <c r="B8011" s="71" t="s">
        <v>6977</v>
      </c>
      <c r="C8011" s="72" t="s">
        <v>6976</v>
      </c>
      <c r="D8011" s="72" t="s">
        <v>499</v>
      </c>
      <c r="E8011" s="72" t="s">
        <v>10118</v>
      </c>
      <c r="F8011" s="72" t="s">
        <v>10125</v>
      </c>
      <c r="G8011" s="116">
        <v>42862.29</v>
      </c>
      <c r="H8011" s="73">
        <v>1653</v>
      </c>
      <c r="I8011" s="70">
        <v>25.93</v>
      </c>
      <c r="J8011" s="74">
        <v>43000</v>
      </c>
      <c r="K8011" s="73">
        <v>1671</v>
      </c>
      <c r="L8011" s="75">
        <v>25.733093955715098</v>
      </c>
    </row>
    <row r="8012" spans="2:12" x14ac:dyDescent="0.2">
      <c r="B8012" s="71" t="s">
        <v>6977</v>
      </c>
      <c r="C8012" s="72" t="s">
        <v>6976</v>
      </c>
      <c r="D8012" s="72" t="s">
        <v>500</v>
      </c>
      <c r="E8012" s="72" t="s">
        <v>10118</v>
      </c>
      <c r="F8012" s="72" t="s">
        <v>10125</v>
      </c>
      <c r="G8012" s="116">
        <v>2600</v>
      </c>
      <c r="H8012" s="73">
        <v>96</v>
      </c>
      <c r="I8012" s="70">
        <v>27.0833333333333</v>
      </c>
      <c r="J8012" s="74">
        <v>2700</v>
      </c>
      <c r="K8012" s="73">
        <v>97</v>
      </c>
      <c r="L8012" s="75">
        <v>27.835051546391799</v>
      </c>
    </row>
    <row r="8013" spans="2:12" x14ac:dyDescent="0.2">
      <c r="B8013" s="71" t="s">
        <v>6977</v>
      </c>
      <c r="C8013" s="72" t="s">
        <v>6976</v>
      </c>
      <c r="D8013" s="72" t="s">
        <v>501</v>
      </c>
      <c r="E8013" s="72" t="s">
        <v>10118</v>
      </c>
      <c r="F8013" s="72" t="s">
        <v>10125</v>
      </c>
      <c r="G8013" s="116">
        <v>1030</v>
      </c>
      <c r="H8013" s="73">
        <v>96</v>
      </c>
      <c r="I8013" s="70">
        <v>10.7291666666667</v>
      </c>
      <c r="J8013" s="74">
        <v>1092</v>
      </c>
      <c r="K8013" s="73">
        <v>95</v>
      </c>
      <c r="L8013" s="75">
        <v>11.494736842105301</v>
      </c>
    </row>
    <row r="8014" spans="2:12" x14ac:dyDescent="0.2">
      <c r="B8014" s="71" t="s">
        <v>6977</v>
      </c>
      <c r="C8014" s="72" t="s">
        <v>6976</v>
      </c>
      <c r="D8014" s="72" t="s">
        <v>502</v>
      </c>
      <c r="E8014" s="72" t="s">
        <v>10118</v>
      </c>
      <c r="F8014" s="72" t="s">
        <v>10125</v>
      </c>
      <c r="G8014" s="116">
        <v>1700</v>
      </c>
      <c r="H8014" s="73">
        <v>151</v>
      </c>
      <c r="I8014" s="70">
        <v>11.2582781456954</v>
      </c>
      <c r="J8014" s="74">
        <v>1700</v>
      </c>
      <c r="K8014" s="73">
        <v>151</v>
      </c>
      <c r="L8014" s="75">
        <v>11.2582781456954</v>
      </c>
    </row>
    <row r="8015" spans="2:12" x14ac:dyDescent="0.2">
      <c r="B8015" s="71" t="s">
        <v>6977</v>
      </c>
      <c r="C8015" s="72" t="s">
        <v>6976</v>
      </c>
      <c r="D8015" s="72" t="s">
        <v>503</v>
      </c>
      <c r="E8015" s="72" t="s">
        <v>10118</v>
      </c>
      <c r="F8015" s="72" t="s">
        <v>10125</v>
      </c>
      <c r="G8015" s="116">
        <v>500.32</v>
      </c>
      <c r="H8015" s="73">
        <v>63</v>
      </c>
      <c r="I8015" s="70">
        <v>7.9415873015873002</v>
      </c>
      <c r="J8015" s="74">
        <v>549.45000000000005</v>
      </c>
      <c r="K8015" s="73">
        <v>63</v>
      </c>
      <c r="L8015" s="75">
        <v>8.7214285714285698</v>
      </c>
    </row>
    <row r="8016" spans="2:12" x14ac:dyDescent="0.2">
      <c r="B8016" s="71" t="s">
        <v>6977</v>
      </c>
      <c r="C8016" s="72" t="s">
        <v>6976</v>
      </c>
      <c r="D8016" s="72" t="s">
        <v>1215</v>
      </c>
      <c r="E8016" s="72" t="s">
        <v>10118</v>
      </c>
      <c r="F8016" s="72" t="s">
        <v>10125</v>
      </c>
      <c r="G8016" s="116">
        <v>2750</v>
      </c>
      <c r="H8016" s="73">
        <v>357</v>
      </c>
      <c r="I8016" s="70">
        <v>7.703081232493</v>
      </c>
      <c r="J8016" s="74">
        <v>2711</v>
      </c>
      <c r="K8016" s="73">
        <v>361</v>
      </c>
      <c r="L8016" s="75">
        <v>7.5096952908587298</v>
      </c>
    </row>
    <row r="8017" spans="2:12" x14ac:dyDescent="0.2">
      <c r="B8017" s="71" t="s">
        <v>6977</v>
      </c>
      <c r="C8017" s="72" t="s">
        <v>6976</v>
      </c>
      <c r="D8017" s="72" t="s">
        <v>504</v>
      </c>
      <c r="E8017" s="72" t="s">
        <v>10118</v>
      </c>
      <c r="F8017" s="72" t="s">
        <v>10125</v>
      </c>
      <c r="G8017" s="116">
        <v>600</v>
      </c>
      <c r="H8017" s="73">
        <v>41</v>
      </c>
      <c r="I8017" s="70">
        <v>14.634146341463399</v>
      </c>
      <c r="J8017" s="74">
        <v>600</v>
      </c>
      <c r="K8017" s="73">
        <v>41</v>
      </c>
      <c r="L8017" s="75">
        <v>14.634146341463399</v>
      </c>
    </row>
    <row r="8018" spans="2:12" x14ac:dyDescent="0.2">
      <c r="B8018" s="71" t="s">
        <v>6977</v>
      </c>
      <c r="C8018" s="72" t="s">
        <v>6976</v>
      </c>
      <c r="D8018" s="72" t="s">
        <v>505</v>
      </c>
      <c r="E8018" s="72" t="s">
        <v>10118</v>
      </c>
      <c r="F8018" s="72" t="s">
        <v>10125</v>
      </c>
      <c r="G8018" s="116">
        <v>16744.349999999999</v>
      </c>
      <c r="H8018" s="73">
        <v>555</v>
      </c>
      <c r="I8018" s="70">
        <v>30.17</v>
      </c>
      <c r="J8018" s="74">
        <v>16775</v>
      </c>
      <c r="K8018" s="73">
        <v>556</v>
      </c>
      <c r="L8018" s="75">
        <v>30.170863309352502</v>
      </c>
    </row>
    <row r="8019" spans="2:12" x14ac:dyDescent="0.2">
      <c r="B8019" s="71" t="s">
        <v>6977</v>
      </c>
      <c r="C8019" s="72" t="s">
        <v>6976</v>
      </c>
      <c r="D8019" s="72" t="s">
        <v>6837</v>
      </c>
      <c r="E8019" s="72" t="s">
        <v>10118</v>
      </c>
      <c r="F8019" s="72" t="s">
        <v>10125</v>
      </c>
      <c r="G8019" s="116">
        <v>19058.8</v>
      </c>
      <c r="H8019" s="73">
        <v>580</v>
      </c>
      <c r="I8019" s="70">
        <v>32.86</v>
      </c>
      <c r="J8019" s="74">
        <v>20608</v>
      </c>
      <c r="K8019" s="73">
        <v>581</v>
      </c>
      <c r="L8019" s="75">
        <v>35.469879518072297</v>
      </c>
    </row>
    <row r="8020" spans="2:12" x14ac:dyDescent="0.2">
      <c r="B8020" s="71" t="s">
        <v>6977</v>
      </c>
      <c r="C8020" s="72" t="s">
        <v>6976</v>
      </c>
      <c r="D8020" s="72" t="s">
        <v>506</v>
      </c>
      <c r="E8020" s="72" t="s">
        <v>10118</v>
      </c>
      <c r="F8020" s="72" t="s">
        <v>10125</v>
      </c>
      <c r="G8020" s="116">
        <v>134862</v>
      </c>
      <c r="H8020" s="73">
        <v>6143</v>
      </c>
      <c r="I8020" s="70">
        <v>21.953768517011198</v>
      </c>
      <c r="J8020" s="74">
        <v>136156</v>
      </c>
      <c r="K8020" s="73">
        <v>6203</v>
      </c>
      <c r="L8020" s="75">
        <v>21.9500241818475</v>
      </c>
    </row>
    <row r="8021" spans="2:12" x14ac:dyDescent="0.2">
      <c r="B8021" s="71" t="s">
        <v>6977</v>
      </c>
      <c r="C8021" s="72" t="s">
        <v>6976</v>
      </c>
      <c r="D8021" s="72" t="s">
        <v>507</v>
      </c>
      <c r="E8021" s="72" t="s">
        <v>10118</v>
      </c>
      <c r="F8021" s="72" t="s">
        <v>10125</v>
      </c>
      <c r="G8021" s="116">
        <v>1500</v>
      </c>
      <c r="H8021" s="73">
        <v>163</v>
      </c>
      <c r="I8021" s="70">
        <v>9.2024539877300597</v>
      </c>
      <c r="J8021" s="74">
        <v>1500</v>
      </c>
      <c r="K8021" s="73">
        <v>162</v>
      </c>
      <c r="L8021" s="75">
        <v>9.2592592592592595</v>
      </c>
    </row>
    <row r="8022" spans="2:12" x14ac:dyDescent="0.2">
      <c r="B8022" s="71" t="s">
        <v>6977</v>
      </c>
      <c r="C8022" s="72" t="s">
        <v>6976</v>
      </c>
      <c r="D8022" s="72" t="s">
        <v>5658</v>
      </c>
      <c r="E8022" s="72" t="s">
        <v>10118</v>
      </c>
      <c r="F8022" s="72" t="s">
        <v>10125</v>
      </c>
      <c r="G8022" s="116">
        <v>6237</v>
      </c>
      <c r="H8022" s="73">
        <v>131</v>
      </c>
      <c r="I8022" s="70">
        <v>47.610687022900798</v>
      </c>
      <c r="J8022" s="74">
        <v>6237</v>
      </c>
      <c r="K8022" s="73">
        <v>135</v>
      </c>
      <c r="L8022" s="75">
        <v>46.2</v>
      </c>
    </row>
    <row r="8023" spans="2:12" x14ac:dyDescent="0.2">
      <c r="B8023" s="71" t="s">
        <v>6977</v>
      </c>
      <c r="C8023" s="72" t="s">
        <v>6976</v>
      </c>
      <c r="D8023" s="72" t="s">
        <v>508</v>
      </c>
      <c r="E8023" s="72" t="s">
        <v>10118</v>
      </c>
      <c r="F8023" s="72" t="s">
        <v>10125</v>
      </c>
      <c r="G8023" s="116">
        <v>3426.5</v>
      </c>
      <c r="H8023" s="73">
        <v>275</v>
      </c>
      <c r="I8023" s="70">
        <v>12.46</v>
      </c>
      <c r="J8023" s="74">
        <v>3943</v>
      </c>
      <c r="K8023" s="73">
        <v>274</v>
      </c>
      <c r="L8023" s="75">
        <v>14.390510948905099</v>
      </c>
    </row>
    <row r="8024" spans="2:12" x14ac:dyDescent="0.2">
      <c r="B8024" s="71" t="s">
        <v>6977</v>
      </c>
      <c r="C8024" s="72" t="s">
        <v>6976</v>
      </c>
      <c r="D8024" s="72" t="s">
        <v>509</v>
      </c>
      <c r="E8024" s="72" t="s">
        <v>10118</v>
      </c>
      <c r="F8024" s="72" t="s">
        <v>10125</v>
      </c>
      <c r="G8024" s="116">
        <v>5220.2</v>
      </c>
      <c r="H8024" s="73">
        <v>241</v>
      </c>
      <c r="I8024" s="70">
        <v>21.6605809128631</v>
      </c>
      <c r="J8024" s="74">
        <v>5385</v>
      </c>
      <c r="K8024" s="73">
        <v>243</v>
      </c>
      <c r="L8024" s="75">
        <v>22.160493827160501</v>
      </c>
    </row>
    <row r="8025" spans="2:12" x14ac:dyDescent="0.2">
      <c r="B8025" s="71" t="s">
        <v>6977</v>
      </c>
      <c r="C8025" s="72" t="s">
        <v>6976</v>
      </c>
      <c r="D8025" s="72" t="s">
        <v>510</v>
      </c>
      <c r="E8025" s="72" t="s">
        <v>10118</v>
      </c>
      <c r="F8025" s="72" t="s">
        <v>10125</v>
      </c>
      <c r="G8025" s="116">
        <v>2630</v>
      </c>
      <c r="H8025" s="73">
        <v>89</v>
      </c>
      <c r="I8025" s="70">
        <v>29.550561797752799</v>
      </c>
      <c r="J8025" s="74">
        <v>2630</v>
      </c>
      <c r="K8025" s="73">
        <v>89</v>
      </c>
      <c r="L8025" s="75">
        <v>29.550561797752799</v>
      </c>
    </row>
    <row r="8026" spans="2:12" x14ac:dyDescent="0.2">
      <c r="B8026" s="71" t="s">
        <v>6977</v>
      </c>
      <c r="C8026" s="72" t="s">
        <v>6976</v>
      </c>
      <c r="D8026" s="72" t="s">
        <v>511</v>
      </c>
      <c r="E8026" s="72" t="s">
        <v>10118</v>
      </c>
      <c r="F8026" s="72" t="s">
        <v>10125</v>
      </c>
      <c r="G8026" s="116">
        <v>1248.94</v>
      </c>
      <c r="H8026" s="73">
        <v>92</v>
      </c>
      <c r="I8026" s="70">
        <v>13.575434782608699</v>
      </c>
      <c r="J8026" s="74">
        <v>1261</v>
      </c>
      <c r="K8026" s="73">
        <v>93</v>
      </c>
      <c r="L8026" s="75">
        <v>13.559139784946201</v>
      </c>
    </row>
    <row r="8027" spans="2:12" x14ac:dyDescent="0.2">
      <c r="B8027" s="71" t="s">
        <v>6977</v>
      </c>
      <c r="C8027" s="72" t="s">
        <v>6976</v>
      </c>
      <c r="D8027" s="72" t="s">
        <v>6434</v>
      </c>
      <c r="E8027" s="72" t="s">
        <v>10118</v>
      </c>
      <c r="F8027" s="72" t="s">
        <v>10125</v>
      </c>
      <c r="G8027" s="116">
        <v>2600</v>
      </c>
      <c r="H8027" s="73">
        <v>249</v>
      </c>
      <c r="I8027" s="70">
        <v>10.4417670682731</v>
      </c>
      <c r="J8027" s="74">
        <v>2652</v>
      </c>
      <c r="K8027" s="73">
        <v>251</v>
      </c>
      <c r="L8027" s="75">
        <v>10.5657370517928</v>
      </c>
    </row>
    <row r="8028" spans="2:12" x14ac:dyDescent="0.2">
      <c r="B8028" s="71" t="s">
        <v>6977</v>
      </c>
      <c r="C8028" s="72" t="s">
        <v>6976</v>
      </c>
      <c r="D8028" s="72" t="s">
        <v>512</v>
      </c>
      <c r="E8028" s="72" t="s">
        <v>10118</v>
      </c>
      <c r="F8028" s="72" t="s">
        <v>10125</v>
      </c>
      <c r="G8028" s="116">
        <v>1130</v>
      </c>
      <c r="H8028" s="73">
        <v>102</v>
      </c>
      <c r="I8028" s="70">
        <v>11.078431372549</v>
      </c>
      <c r="J8028" s="74">
        <v>1080</v>
      </c>
      <c r="K8028" s="73">
        <v>100</v>
      </c>
      <c r="L8028" s="75">
        <v>10.8</v>
      </c>
    </row>
    <row r="8029" spans="2:12" x14ac:dyDescent="0.2">
      <c r="B8029" s="71" t="s">
        <v>6977</v>
      </c>
      <c r="C8029" s="72" t="s">
        <v>6976</v>
      </c>
      <c r="D8029" s="72" t="s">
        <v>513</v>
      </c>
      <c r="E8029" s="72" t="s">
        <v>10118</v>
      </c>
      <c r="F8029" s="72" t="s">
        <v>10125</v>
      </c>
      <c r="G8029" s="116">
        <v>1334.72</v>
      </c>
      <c r="H8029" s="73">
        <v>97</v>
      </c>
      <c r="I8029" s="70">
        <v>13.76</v>
      </c>
      <c r="J8029" s="74">
        <v>1534</v>
      </c>
      <c r="K8029" s="73">
        <v>97</v>
      </c>
      <c r="L8029" s="75">
        <v>15.814432989690699</v>
      </c>
    </row>
    <row r="8030" spans="2:12" x14ac:dyDescent="0.2">
      <c r="B8030" s="71" t="s">
        <v>6977</v>
      </c>
      <c r="C8030" s="72" t="s">
        <v>6976</v>
      </c>
      <c r="D8030" s="72" t="s">
        <v>514</v>
      </c>
      <c r="E8030" s="72" t="s">
        <v>10118</v>
      </c>
      <c r="F8030" s="72" t="s">
        <v>10125</v>
      </c>
      <c r="G8030" s="116">
        <v>3270.74</v>
      </c>
      <c r="H8030" s="73">
        <v>146</v>
      </c>
      <c r="I8030" s="70">
        <v>22.402328767123301</v>
      </c>
      <c r="J8030" s="74">
        <v>4360</v>
      </c>
      <c r="K8030" s="73">
        <v>145</v>
      </c>
      <c r="L8030" s="75">
        <v>30.068965517241399</v>
      </c>
    </row>
    <row r="8031" spans="2:12" x14ac:dyDescent="0.2">
      <c r="B8031" s="71" t="s">
        <v>6977</v>
      </c>
      <c r="C8031" s="72" t="s">
        <v>6976</v>
      </c>
      <c r="D8031" s="72" t="s">
        <v>515</v>
      </c>
      <c r="E8031" s="72" t="s">
        <v>10118</v>
      </c>
      <c r="F8031" s="72" t="s">
        <v>10125</v>
      </c>
      <c r="G8031" s="116">
        <v>15000</v>
      </c>
      <c r="H8031" s="73">
        <v>421</v>
      </c>
      <c r="I8031" s="70">
        <v>35.629453681710203</v>
      </c>
      <c r="J8031" s="74">
        <v>16000</v>
      </c>
      <c r="K8031" s="73">
        <v>423</v>
      </c>
      <c r="L8031" s="75">
        <v>37.825059101654801</v>
      </c>
    </row>
    <row r="8032" spans="2:12" x14ac:dyDescent="0.2">
      <c r="B8032" s="71" t="s">
        <v>6977</v>
      </c>
      <c r="C8032" s="72" t="s">
        <v>6976</v>
      </c>
      <c r="D8032" s="72" t="s">
        <v>1409</v>
      </c>
      <c r="E8032" s="72" t="s">
        <v>10118</v>
      </c>
      <c r="F8032" s="72" t="s">
        <v>10125</v>
      </c>
      <c r="G8032" s="116">
        <v>48268</v>
      </c>
      <c r="H8032" s="73">
        <v>1831</v>
      </c>
      <c r="I8032" s="70">
        <v>26.361551064991801</v>
      </c>
      <c r="J8032" s="74">
        <v>48505</v>
      </c>
      <c r="K8032" s="73">
        <v>1840</v>
      </c>
      <c r="L8032" s="75">
        <v>26.361413043478301</v>
      </c>
    </row>
    <row r="8033" spans="2:12" x14ac:dyDescent="0.2">
      <c r="B8033" s="71" t="s">
        <v>6977</v>
      </c>
      <c r="C8033" s="72" t="s">
        <v>6976</v>
      </c>
      <c r="D8033" s="72" t="s">
        <v>516</v>
      </c>
      <c r="E8033" s="72" t="s">
        <v>10118</v>
      </c>
      <c r="F8033" s="72" t="s">
        <v>10125</v>
      </c>
      <c r="G8033" s="116">
        <v>3391.57</v>
      </c>
      <c r="H8033" s="73">
        <v>91</v>
      </c>
      <c r="I8033" s="70">
        <v>37.270000000000003</v>
      </c>
      <c r="J8033" s="74">
        <v>3522</v>
      </c>
      <c r="K8033" s="73">
        <v>90</v>
      </c>
      <c r="L8033" s="75">
        <v>39.133333333333297</v>
      </c>
    </row>
    <row r="8034" spans="2:12" x14ac:dyDescent="0.2">
      <c r="B8034" s="71" t="s">
        <v>6977</v>
      </c>
      <c r="C8034" s="72" t="s">
        <v>6976</v>
      </c>
      <c r="D8034" s="72" t="s">
        <v>3941</v>
      </c>
      <c r="E8034" s="72" t="s">
        <v>10118</v>
      </c>
      <c r="F8034" s="72" t="s">
        <v>10125</v>
      </c>
      <c r="G8034" s="116">
        <v>3883.1</v>
      </c>
      <c r="H8034" s="73">
        <v>145</v>
      </c>
      <c r="I8034" s="70">
        <v>26.78</v>
      </c>
      <c r="J8034" s="74">
        <v>4065</v>
      </c>
      <c r="K8034" s="73">
        <v>147</v>
      </c>
      <c r="L8034" s="75">
        <v>27.6530612244898</v>
      </c>
    </row>
    <row r="8035" spans="2:12" x14ac:dyDescent="0.2">
      <c r="B8035" s="71" t="s">
        <v>6978</v>
      </c>
      <c r="C8035" s="72" t="s">
        <v>7973</v>
      </c>
      <c r="D8035" s="72" t="s">
        <v>9421</v>
      </c>
      <c r="E8035" s="72" t="s">
        <v>10120</v>
      </c>
      <c r="F8035" s="72" t="s">
        <v>9980</v>
      </c>
      <c r="G8035" s="116">
        <v>0</v>
      </c>
      <c r="H8035" s="73">
        <v>94.09</v>
      </c>
      <c r="I8035" s="70">
        <v>0</v>
      </c>
      <c r="J8035" s="74">
        <v>0</v>
      </c>
      <c r="K8035" s="73">
        <v>94.09</v>
      </c>
      <c r="L8035" s="75">
        <v>0</v>
      </c>
    </row>
    <row r="8036" spans="2:12" x14ac:dyDescent="0.2">
      <c r="B8036" s="71" t="s">
        <v>6978</v>
      </c>
      <c r="C8036" s="72" t="s">
        <v>7973</v>
      </c>
      <c r="D8036" s="72" t="s">
        <v>517</v>
      </c>
      <c r="E8036" s="72" t="s">
        <v>10120</v>
      </c>
      <c r="F8036" s="72" t="s">
        <v>9983</v>
      </c>
      <c r="G8036" s="116">
        <v>160213</v>
      </c>
      <c r="H8036" s="73">
        <v>8652.11</v>
      </c>
      <c r="I8036" s="70">
        <v>18.517217187483698</v>
      </c>
      <c r="J8036" s="74">
        <v>191748</v>
      </c>
      <c r="K8036" s="73">
        <v>8713.9</v>
      </c>
      <c r="L8036" s="75">
        <v>22.004842837305901</v>
      </c>
    </row>
    <row r="8037" spans="2:12" x14ac:dyDescent="0.2">
      <c r="B8037" s="71" t="s">
        <v>6978</v>
      </c>
      <c r="C8037" s="72" t="s">
        <v>7973</v>
      </c>
      <c r="D8037" s="72" t="s">
        <v>8123</v>
      </c>
      <c r="E8037" s="72" t="s">
        <v>10120</v>
      </c>
      <c r="F8037" s="72" t="s">
        <v>9983</v>
      </c>
      <c r="G8037" s="116">
        <v>4520</v>
      </c>
      <c r="H8037" s="73">
        <v>305.74</v>
      </c>
      <c r="I8037" s="70">
        <v>14.783803231503899</v>
      </c>
      <c r="J8037" s="74">
        <v>4520</v>
      </c>
      <c r="K8037" s="73">
        <v>306.13</v>
      </c>
      <c r="L8037" s="75">
        <v>14.764969130761401</v>
      </c>
    </row>
    <row r="8038" spans="2:12" x14ac:dyDescent="0.2">
      <c r="B8038" s="71" t="s">
        <v>6978</v>
      </c>
      <c r="C8038" s="72" t="s">
        <v>7973</v>
      </c>
      <c r="D8038" s="72" t="s">
        <v>9422</v>
      </c>
      <c r="E8038" s="72" t="s">
        <v>10120</v>
      </c>
      <c r="F8038" s="72" t="s">
        <v>9980</v>
      </c>
      <c r="G8038" s="116">
        <v>10652</v>
      </c>
      <c r="H8038" s="73">
        <v>489.46</v>
      </c>
      <c r="I8038" s="70">
        <v>21.762758958852601</v>
      </c>
      <c r="J8038" s="74">
        <v>10652</v>
      </c>
      <c r="K8038" s="73">
        <v>496.83</v>
      </c>
      <c r="L8038" s="75">
        <v>21.439929150816202</v>
      </c>
    </row>
    <row r="8039" spans="2:12" x14ac:dyDescent="0.2">
      <c r="B8039" s="71" t="s">
        <v>6978</v>
      </c>
      <c r="C8039" s="72" t="s">
        <v>7973</v>
      </c>
      <c r="D8039" s="72" t="s">
        <v>186</v>
      </c>
      <c r="E8039" s="72" t="s">
        <v>10120</v>
      </c>
      <c r="F8039" s="72" t="s">
        <v>9983</v>
      </c>
      <c r="G8039" s="116">
        <v>53134</v>
      </c>
      <c r="H8039" s="73">
        <v>2908.16</v>
      </c>
      <c r="I8039" s="70">
        <v>18.270659110915499</v>
      </c>
      <c r="J8039" s="74">
        <v>53340</v>
      </c>
      <c r="K8039" s="73">
        <v>2929.5</v>
      </c>
      <c r="L8039" s="75">
        <v>18.207885304659499</v>
      </c>
    </row>
    <row r="8040" spans="2:12" x14ac:dyDescent="0.2">
      <c r="B8040" s="71" t="s">
        <v>6978</v>
      </c>
      <c r="C8040" s="72" t="s">
        <v>7973</v>
      </c>
      <c r="D8040" s="72" t="s">
        <v>5008</v>
      </c>
      <c r="E8040" s="72" t="s">
        <v>10120</v>
      </c>
      <c r="F8040" s="72" t="s">
        <v>9990</v>
      </c>
      <c r="G8040" s="116">
        <v>0</v>
      </c>
      <c r="H8040" s="73">
        <v>133.86000000000001</v>
      </c>
      <c r="I8040" s="70">
        <v>0</v>
      </c>
      <c r="J8040" s="74">
        <v>0</v>
      </c>
      <c r="K8040" s="73">
        <v>133.66999999999999</v>
      </c>
      <c r="L8040" s="75">
        <v>0</v>
      </c>
    </row>
    <row r="8041" spans="2:12" x14ac:dyDescent="0.2">
      <c r="B8041" s="71" t="s">
        <v>6978</v>
      </c>
      <c r="C8041" s="72" t="s">
        <v>7973</v>
      </c>
      <c r="D8041" s="72" t="s">
        <v>500</v>
      </c>
      <c r="E8041" s="72" t="s">
        <v>10120</v>
      </c>
      <c r="F8041" s="72" t="s">
        <v>9983</v>
      </c>
      <c r="G8041" s="116">
        <v>9000</v>
      </c>
      <c r="H8041" s="73">
        <v>1311.05</v>
      </c>
      <c r="I8041" s="70">
        <v>6.8647267457381496</v>
      </c>
      <c r="J8041" s="74">
        <v>12000</v>
      </c>
      <c r="K8041" s="73">
        <v>1323.86</v>
      </c>
      <c r="L8041" s="75">
        <v>9.0644025803332706</v>
      </c>
    </row>
    <row r="8042" spans="2:12" x14ac:dyDescent="0.2">
      <c r="B8042" s="71" t="s">
        <v>6978</v>
      </c>
      <c r="C8042" s="72" t="s">
        <v>7973</v>
      </c>
      <c r="D8042" s="72" t="s">
        <v>7780</v>
      </c>
      <c r="E8042" s="72" t="s">
        <v>10120</v>
      </c>
      <c r="F8042" s="72" t="s">
        <v>9983</v>
      </c>
      <c r="G8042" s="116">
        <v>1856</v>
      </c>
      <c r="H8042" s="73">
        <v>204.67</v>
      </c>
      <c r="I8042" s="70">
        <v>9.06825621732545</v>
      </c>
      <c r="J8042" s="74">
        <v>1856</v>
      </c>
      <c r="K8042" s="73">
        <v>202.15</v>
      </c>
      <c r="L8042" s="75">
        <v>9.1813010140984392</v>
      </c>
    </row>
    <row r="8043" spans="2:12" x14ac:dyDescent="0.2">
      <c r="B8043" s="71" t="s">
        <v>6978</v>
      </c>
      <c r="C8043" s="72" t="s">
        <v>7973</v>
      </c>
      <c r="D8043" s="72" t="s">
        <v>187</v>
      </c>
      <c r="E8043" s="72" t="s">
        <v>10120</v>
      </c>
      <c r="F8043" s="72" t="s">
        <v>9983</v>
      </c>
      <c r="G8043" s="116">
        <v>135163</v>
      </c>
      <c r="H8043" s="73">
        <v>6965.18</v>
      </c>
      <c r="I8043" s="70">
        <v>19.405528643911602</v>
      </c>
      <c r="J8043" s="74">
        <v>138172</v>
      </c>
      <c r="K8043" s="73">
        <v>7120.09</v>
      </c>
      <c r="L8043" s="75">
        <v>19.405934475547401</v>
      </c>
    </row>
    <row r="8044" spans="2:12" x14ac:dyDescent="0.2">
      <c r="B8044" s="71" t="s">
        <v>6978</v>
      </c>
      <c r="C8044" s="72" t="s">
        <v>7973</v>
      </c>
      <c r="D8044" s="72" t="s">
        <v>9423</v>
      </c>
      <c r="E8044" s="72" t="s">
        <v>10120</v>
      </c>
      <c r="F8044" s="72" t="s">
        <v>9980</v>
      </c>
      <c r="G8044" s="116">
        <v>0</v>
      </c>
      <c r="H8044" s="73">
        <v>0</v>
      </c>
      <c r="I8044" s="70">
        <v>0</v>
      </c>
      <c r="J8044" s="74">
        <v>0</v>
      </c>
      <c r="K8044" s="73">
        <v>0</v>
      </c>
      <c r="L8044" s="75">
        <v>0</v>
      </c>
    </row>
    <row r="8045" spans="2:12" x14ac:dyDescent="0.2">
      <c r="B8045" s="71" t="s">
        <v>6978</v>
      </c>
      <c r="C8045" s="72" t="s">
        <v>7973</v>
      </c>
      <c r="D8045" s="72" t="s">
        <v>188</v>
      </c>
      <c r="E8045" s="72" t="s">
        <v>10120</v>
      </c>
      <c r="F8045" s="72" t="s">
        <v>9983</v>
      </c>
      <c r="G8045" s="116">
        <v>11764</v>
      </c>
      <c r="H8045" s="73">
        <v>335.04</v>
      </c>
      <c r="I8045" s="70">
        <v>35.112225405921698</v>
      </c>
      <c r="J8045" s="74">
        <v>11764</v>
      </c>
      <c r="K8045" s="73">
        <v>335.72</v>
      </c>
      <c r="L8045" s="75">
        <v>35.041105683307499</v>
      </c>
    </row>
    <row r="8046" spans="2:12" x14ac:dyDescent="0.2">
      <c r="B8046" s="71" t="s">
        <v>6978</v>
      </c>
      <c r="C8046" s="72" t="s">
        <v>7973</v>
      </c>
      <c r="D8046" s="72" t="s">
        <v>3463</v>
      </c>
      <c r="E8046" s="72" t="s">
        <v>10120</v>
      </c>
      <c r="F8046" s="72" t="s">
        <v>9983</v>
      </c>
      <c r="G8046" s="116">
        <v>2362</v>
      </c>
      <c r="H8046" s="73">
        <v>145.88999999999999</v>
      </c>
      <c r="I8046" s="70">
        <v>16.190280348207601</v>
      </c>
      <c r="J8046" s="74">
        <v>2362</v>
      </c>
      <c r="K8046" s="73">
        <v>142.11000000000001</v>
      </c>
      <c r="L8046" s="75">
        <v>16.620927450566501</v>
      </c>
    </row>
    <row r="8047" spans="2:12" x14ac:dyDescent="0.2">
      <c r="B8047" s="71" t="s">
        <v>6978</v>
      </c>
      <c r="C8047" s="72" t="s">
        <v>7973</v>
      </c>
      <c r="D8047" s="72" t="s">
        <v>9424</v>
      </c>
      <c r="E8047" s="72" t="s">
        <v>10120</v>
      </c>
      <c r="F8047" s="72" t="s">
        <v>9980</v>
      </c>
      <c r="G8047" s="116">
        <v>0</v>
      </c>
      <c r="H8047" s="73">
        <v>0</v>
      </c>
      <c r="I8047" s="70">
        <v>0</v>
      </c>
      <c r="J8047" s="74">
        <v>0</v>
      </c>
      <c r="K8047" s="73">
        <v>0</v>
      </c>
      <c r="L8047" s="75">
        <v>0</v>
      </c>
    </row>
    <row r="8048" spans="2:12" x14ac:dyDescent="0.2">
      <c r="B8048" s="71" t="s">
        <v>6978</v>
      </c>
      <c r="C8048" s="72" t="s">
        <v>7973</v>
      </c>
      <c r="D8048" s="72" t="s">
        <v>189</v>
      </c>
      <c r="E8048" s="72" t="s">
        <v>10120</v>
      </c>
      <c r="F8048" s="72" t="s">
        <v>9983</v>
      </c>
      <c r="G8048" s="116">
        <v>5029</v>
      </c>
      <c r="H8048" s="73">
        <v>545.53</v>
      </c>
      <c r="I8048" s="70">
        <v>9.2185580994629106</v>
      </c>
      <c r="J8048" s="74">
        <v>5029</v>
      </c>
      <c r="K8048" s="73">
        <v>554.54999999999995</v>
      </c>
      <c r="L8048" s="75">
        <v>9.0686141916869492</v>
      </c>
    </row>
    <row r="8049" spans="2:12" x14ac:dyDescent="0.2">
      <c r="B8049" s="71" t="s">
        <v>6978</v>
      </c>
      <c r="C8049" s="72" t="s">
        <v>7973</v>
      </c>
      <c r="D8049" s="72" t="s">
        <v>190</v>
      </c>
      <c r="E8049" s="72" t="s">
        <v>10120</v>
      </c>
      <c r="F8049" s="72" t="s">
        <v>9983</v>
      </c>
      <c r="G8049" s="116">
        <v>2500</v>
      </c>
      <c r="H8049" s="73">
        <v>143.08000000000001</v>
      </c>
      <c r="I8049" s="70">
        <v>17.472742521666198</v>
      </c>
      <c r="J8049" s="74">
        <v>2500</v>
      </c>
      <c r="K8049" s="73">
        <v>147.25</v>
      </c>
      <c r="L8049" s="75">
        <v>16.9779286926995</v>
      </c>
    </row>
    <row r="8050" spans="2:12" x14ac:dyDescent="0.2">
      <c r="B8050" s="71" t="s">
        <v>6978</v>
      </c>
      <c r="C8050" s="72" t="s">
        <v>7973</v>
      </c>
      <c r="D8050" s="72" t="s">
        <v>191</v>
      </c>
      <c r="E8050" s="72" t="s">
        <v>10120</v>
      </c>
      <c r="F8050" s="72" t="s">
        <v>9983</v>
      </c>
      <c r="G8050" s="116">
        <v>7257</v>
      </c>
      <c r="H8050" s="73">
        <v>319.02999999999997</v>
      </c>
      <c r="I8050" s="70">
        <v>22.747077077390799</v>
      </c>
      <c r="J8050" s="74">
        <v>7257</v>
      </c>
      <c r="K8050" s="73">
        <v>326.5</v>
      </c>
      <c r="L8050" s="75">
        <v>22.2266462480858</v>
      </c>
    </row>
    <row r="8051" spans="2:12" x14ac:dyDescent="0.2">
      <c r="B8051" s="71" t="s">
        <v>6978</v>
      </c>
      <c r="C8051" s="72" t="s">
        <v>7973</v>
      </c>
      <c r="D8051" s="72" t="s">
        <v>192</v>
      </c>
      <c r="E8051" s="72" t="s">
        <v>10120</v>
      </c>
      <c r="F8051" s="72" t="s">
        <v>9983</v>
      </c>
      <c r="G8051" s="116">
        <v>100950</v>
      </c>
      <c r="H8051" s="73">
        <v>5212.1099999999997</v>
      </c>
      <c r="I8051" s="70">
        <v>19.368355617974299</v>
      </c>
      <c r="J8051" s="74">
        <v>103950</v>
      </c>
      <c r="K8051" s="73">
        <v>5293.09</v>
      </c>
      <c r="L8051" s="75">
        <v>19.638812111639901</v>
      </c>
    </row>
    <row r="8052" spans="2:12" x14ac:dyDescent="0.2">
      <c r="B8052" s="71" t="s">
        <v>6978</v>
      </c>
      <c r="C8052" s="72" t="s">
        <v>7973</v>
      </c>
      <c r="D8052" s="72" t="s">
        <v>193</v>
      </c>
      <c r="E8052" s="72" t="s">
        <v>10120</v>
      </c>
      <c r="F8052" s="72" t="s">
        <v>9983</v>
      </c>
      <c r="G8052" s="116">
        <v>10019</v>
      </c>
      <c r="H8052" s="73">
        <v>377.14</v>
      </c>
      <c r="I8052" s="70">
        <v>26.565731558572399</v>
      </c>
      <c r="J8052" s="74">
        <v>10619</v>
      </c>
      <c r="K8052" s="73">
        <v>382.76</v>
      </c>
      <c r="L8052" s="75">
        <v>27.7432333577176</v>
      </c>
    </row>
    <row r="8053" spans="2:12" x14ac:dyDescent="0.2">
      <c r="B8053" s="71" t="s">
        <v>6978</v>
      </c>
      <c r="C8053" s="72" t="s">
        <v>7973</v>
      </c>
      <c r="D8053" s="72" t="s">
        <v>1027</v>
      </c>
      <c r="E8053" s="72" t="s">
        <v>10120</v>
      </c>
      <c r="F8053" s="72" t="s">
        <v>9983</v>
      </c>
      <c r="G8053" s="116">
        <v>85409</v>
      </c>
      <c r="H8053" s="73">
        <v>3152.31</v>
      </c>
      <c r="I8053" s="70">
        <v>27.094099247853201</v>
      </c>
      <c r="J8053" s="74">
        <v>93359</v>
      </c>
      <c r="K8053" s="73">
        <v>3185.09</v>
      </c>
      <c r="L8053" s="75">
        <v>29.311259650433701</v>
      </c>
    </row>
    <row r="8054" spans="2:12" x14ac:dyDescent="0.2">
      <c r="B8054" s="71" t="s">
        <v>6980</v>
      </c>
      <c r="C8054" s="72" t="s">
        <v>6979</v>
      </c>
      <c r="D8054" s="72" t="s">
        <v>1028</v>
      </c>
      <c r="E8054" s="72" t="s">
        <v>10118</v>
      </c>
      <c r="F8054" s="72" t="s">
        <v>9983</v>
      </c>
      <c r="G8054" s="116">
        <v>750</v>
      </c>
      <c r="H8054" s="73">
        <v>52.89</v>
      </c>
      <c r="I8054" s="70">
        <v>14.180374361883199</v>
      </c>
      <c r="J8054" s="74">
        <v>750</v>
      </c>
      <c r="K8054" s="73">
        <v>54.48</v>
      </c>
      <c r="L8054" s="75">
        <v>13.766519823788499</v>
      </c>
    </row>
    <row r="8055" spans="2:12" x14ac:dyDescent="0.2">
      <c r="B8055" s="71" t="s">
        <v>6980</v>
      </c>
      <c r="C8055" s="72" t="s">
        <v>6979</v>
      </c>
      <c r="D8055" s="72" t="s">
        <v>1029</v>
      </c>
      <c r="E8055" s="72" t="s">
        <v>10118</v>
      </c>
      <c r="F8055" s="72" t="s">
        <v>9983</v>
      </c>
      <c r="G8055" s="116">
        <v>209810</v>
      </c>
      <c r="H8055" s="73">
        <v>2004.67</v>
      </c>
      <c r="I8055" s="70">
        <v>104.660617458235</v>
      </c>
      <c r="J8055" s="74">
        <v>217730</v>
      </c>
      <c r="K8055" s="73">
        <v>2030</v>
      </c>
      <c r="L8055" s="75">
        <v>107.256157635468</v>
      </c>
    </row>
    <row r="8056" spans="2:12" x14ac:dyDescent="0.2">
      <c r="B8056" s="71" t="s">
        <v>6980</v>
      </c>
      <c r="C8056" s="72" t="s">
        <v>6979</v>
      </c>
      <c r="D8056" s="72" t="s">
        <v>1030</v>
      </c>
      <c r="E8056" s="72" t="s">
        <v>10118</v>
      </c>
      <c r="F8056" s="72" t="s">
        <v>9983</v>
      </c>
      <c r="G8056" s="116">
        <v>5430</v>
      </c>
      <c r="H8056" s="73">
        <v>256.5</v>
      </c>
      <c r="I8056" s="70">
        <v>21.169590643274901</v>
      </c>
      <c r="J8056" s="74">
        <v>6450</v>
      </c>
      <c r="K8056" s="73">
        <v>257.27</v>
      </c>
      <c r="L8056" s="75">
        <v>25.070937147743599</v>
      </c>
    </row>
    <row r="8057" spans="2:12" x14ac:dyDescent="0.2">
      <c r="B8057" s="71" t="s">
        <v>6980</v>
      </c>
      <c r="C8057" s="72" t="s">
        <v>6979</v>
      </c>
      <c r="D8057" s="72" t="s">
        <v>1031</v>
      </c>
      <c r="E8057" s="72" t="s">
        <v>10118</v>
      </c>
      <c r="F8057" s="72" t="s">
        <v>9983</v>
      </c>
      <c r="G8057" s="116">
        <v>5360</v>
      </c>
      <c r="H8057" s="73">
        <v>103.09</v>
      </c>
      <c r="I8057" s="70">
        <v>51.9934038219032</v>
      </c>
      <c r="J8057" s="74">
        <v>5390</v>
      </c>
      <c r="K8057" s="73">
        <v>107.07</v>
      </c>
      <c r="L8057" s="75">
        <v>50.340898477631498</v>
      </c>
    </row>
    <row r="8058" spans="2:12" x14ac:dyDescent="0.2">
      <c r="B8058" s="71" t="s">
        <v>6980</v>
      </c>
      <c r="C8058" s="72" t="s">
        <v>6979</v>
      </c>
      <c r="D8058" s="72" t="s">
        <v>1032</v>
      </c>
      <c r="E8058" s="72" t="s">
        <v>10118</v>
      </c>
      <c r="F8058" s="72" t="s">
        <v>9983</v>
      </c>
      <c r="G8058" s="116">
        <v>8980</v>
      </c>
      <c r="H8058" s="73">
        <v>261.05</v>
      </c>
      <c r="I8058" s="70">
        <v>34.399540317946801</v>
      </c>
      <c r="J8058" s="74">
        <v>9070</v>
      </c>
      <c r="K8058" s="73">
        <v>260.06</v>
      </c>
      <c r="L8058" s="75">
        <v>34.876566946089397</v>
      </c>
    </row>
    <row r="8059" spans="2:12" x14ac:dyDescent="0.2">
      <c r="B8059" s="71" t="s">
        <v>6980</v>
      </c>
      <c r="C8059" s="72" t="s">
        <v>6979</v>
      </c>
      <c r="D8059" s="72" t="s">
        <v>9425</v>
      </c>
      <c r="E8059" s="72" t="s">
        <v>10118</v>
      </c>
      <c r="F8059" s="72" t="s">
        <v>9990</v>
      </c>
      <c r="G8059" s="116">
        <v>0</v>
      </c>
      <c r="H8059" s="73">
        <v>30.98</v>
      </c>
      <c r="I8059" s="70">
        <v>0</v>
      </c>
      <c r="J8059" s="74">
        <v>0</v>
      </c>
      <c r="K8059" s="73">
        <v>29.88</v>
      </c>
      <c r="L8059" s="75">
        <v>0</v>
      </c>
    </row>
    <row r="8060" spans="2:12" x14ac:dyDescent="0.2">
      <c r="B8060" s="71" t="s">
        <v>6980</v>
      </c>
      <c r="C8060" s="72" t="s">
        <v>6979</v>
      </c>
      <c r="D8060" s="72" t="s">
        <v>1033</v>
      </c>
      <c r="E8060" s="72" t="s">
        <v>10118</v>
      </c>
      <c r="F8060" s="72" t="s">
        <v>9983</v>
      </c>
      <c r="G8060" s="116">
        <v>9183</v>
      </c>
      <c r="H8060" s="73">
        <v>104.78</v>
      </c>
      <c r="I8060" s="70">
        <v>87.640771139530401</v>
      </c>
      <c r="J8060" s="74">
        <v>10230</v>
      </c>
      <c r="K8060" s="73">
        <v>102.39</v>
      </c>
      <c r="L8060" s="75">
        <v>99.912100791092897</v>
      </c>
    </row>
    <row r="8061" spans="2:12" x14ac:dyDescent="0.2">
      <c r="B8061" s="71" t="s">
        <v>6980</v>
      </c>
      <c r="C8061" s="72" t="s">
        <v>6979</v>
      </c>
      <c r="D8061" s="72" t="s">
        <v>9426</v>
      </c>
      <c r="E8061" s="72" t="s">
        <v>10118</v>
      </c>
      <c r="F8061" s="72" t="s">
        <v>9990</v>
      </c>
      <c r="G8061" s="116">
        <v>0</v>
      </c>
      <c r="H8061" s="73">
        <v>56.75</v>
      </c>
      <c r="I8061" s="70">
        <v>0</v>
      </c>
      <c r="J8061" s="74">
        <v>0</v>
      </c>
      <c r="K8061" s="73">
        <v>55.78</v>
      </c>
      <c r="L8061" s="75">
        <v>0</v>
      </c>
    </row>
    <row r="8062" spans="2:12" x14ac:dyDescent="0.2">
      <c r="B8062" s="71" t="s">
        <v>6980</v>
      </c>
      <c r="C8062" s="72" t="s">
        <v>6979</v>
      </c>
      <c r="D8062" s="72" t="s">
        <v>1034</v>
      </c>
      <c r="E8062" s="72" t="s">
        <v>10118</v>
      </c>
      <c r="F8062" s="72" t="s">
        <v>9983</v>
      </c>
      <c r="G8062" s="116">
        <v>980</v>
      </c>
      <c r="H8062" s="73">
        <v>55.93</v>
      </c>
      <c r="I8062" s="70">
        <v>17.521902377972498</v>
      </c>
      <c r="J8062" s="74">
        <v>1000</v>
      </c>
      <c r="K8062" s="73">
        <v>55.08</v>
      </c>
      <c r="L8062" s="75">
        <v>18.155410312273101</v>
      </c>
    </row>
    <row r="8063" spans="2:12" x14ac:dyDescent="0.2">
      <c r="B8063" s="71" t="s">
        <v>6980</v>
      </c>
      <c r="C8063" s="72" t="s">
        <v>6979</v>
      </c>
      <c r="D8063" s="72" t="s">
        <v>1035</v>
      </c>
      <c r="E8063" s="72" t="s">
        <v>10118</v>
      </c>
      <c r="F8063" s="72" t="s">
        <v>9983</v>
      </c>
      <c r="G8063" s="116">
        <v>22053</v>
      </c>
      <c r="H8063" s="73">
        <v>267.02999999999997</v>
      </c>
      <c r="I8063" s="70">
        <v>82.586226266711606</v>
      </c>
      <c r="J8063" s="74">
        <v>22543</v>
      </c>
      <c r="K8063" s="73">
        <v>272.89999999999998</v>
      </c>
      <c r="L8063" s="75">
        <v>82.605349945034803</v>
      </c>
    </row>
    <row r="8064" spans="2:12" x14ac:dyDescent="0.2">
      <c r="B8064" s="71" t="s">
        <v>6980</v>
      </c>
      <c r="C8064" s="72" t="s">
        <v>6979</v>
      </c>
      <c r="D8064" s="72" t="s">
        <v>1036</v>
      </c>
      <c r="E8064" s="72" t="s">
        <v>10118</v>
      </c>
      <c r="F8064" s="72" t="s">
        <v>9983</v>
      </c>
      <c r="G8064" s="116">
        <v>76994</v>
      </c>
      <c r="H8064" s="73">
        <v>1353.64</v>
      </c>
      <c r="I8064" s="70">
        <v>56.879229337194502</v>
      </c>
      <c r="J8064" s="74">
        <v>80902</v>
      </c>
      <c r="K8064" s="73">
        <v>1400.12</v>
      </c>
      <c r="L8064" s="75">
        <v>57.782190097991602</v>
      </c>
    </row>
    <row r="8065" spans="2:12" x14ac:dyDescent="0.2">
      <c r="B8065" s="71" t="s">
        <v>6980</v>
      </c>
      <c r="C8065" s="72" t="s">
        <v>6979</v>
      </c>
      <c r="D8065" s="72" t="s">
        <v>1037</v>
      </c>
      <c r="E8065" s="72" t="s">
        <v>10118</v>
      </c>
      <c r="F8065" s="72" t="s">
        <v>9983</v>
      </c>
      <c r="G8065" s="116">
        <v>195300</v>
      </c>
      <c r="H8065" s="73">
        <v>1846.65</v>
      </c>
      <c r="I8065" s="70">
        <v>105.75907724799001</v>
      </c>
      <c r="J8065" s="74">
        <v>205500</v>
      </c>
      <c r="K8065" s="73">
        <v>1914.72</v>
      </c>
      <c r="L8065" s="75">
        <v>107.326397593382</v>
      </c>
    </row>
    <row r="8066" spans="2:12" x14ac:dyDescent="0.2">
      <c r="B8066" s="71" t="s">
        <v>6980</v>
      </c>
      <c r="C8066" s="72" t="s">
        <v>6979</v>
      </c>
      <c r="D8066" s="72" t="s">
        <v>9427</v>
      </c>
      <c r="E8066" s="72" t="s">
        <v>10118</v>
      </c>
      <c r="F8066" s="72" t="s">
        <v>9990</v>
      </c>
      <c r="G8066" s="116">
        <v>0</v>
      </c>
      <c r="H8066" s="73">
        <v>18.23</v>
      </c>
      <c r="I8066" s="70">
        <v>0</v>
      </c>
      <c r="J8066" s="74">
        <v>0</v>
      </c>
      <c r="K8066" s="73">
        <v>16.53</v>
      </c>
      <c r="L8066" s="75">
        <v>0</v>
      </c>
    </row>
    <row r="8067" spans="2:12" x14ac:dyDescent="0.2">
      <c r="B8067" s="71" t="s">
        <v>6980</v>
      </c>
      <c r="C8067" s="72" t="s">
        <v>6979</v>
      </c>
      <c r="D8067" s="72" t="s">
        <v>2275</v>
      </c>
      <c r="E8067" s="72" t="s">
        <v>10118</v>
      </c>
      <c r="F8067" s="72" t="s">
        <v>9983</v>
      </c>
      <c r="G8067" s="116">
        <v>3720</v>
      </c>
      <c r="H8067" s="73">
        <v>145.02000000000001</v>
      </c>
      <c r="I8067" s="70">
        <v>25.651634257343801</v>
      </c>
      <c r="J8067" s="74">
        <v>3760</v>
      </c>
      <c r="K8067" s="73">
        <v>142.80000000000001</v>
      </c>
      <c r="L8067" s="75">
        <v>26.330532212885199</v>
      </c>
    </row>
    <row r="8068" spans="2:12" x14ac:dyDescent="0.2">
      <c r="B8068" s="71" t="s">
        <v>6980</v>
      </c>
      <c r="C8068" s="72" t="s">
        <v>6979</v>
      </c>
      <c r="D8068" s="72" t="s">
        <v>2276</v>
      </c>
      <c r="E8068" s="72" t="s">
        <v>10118</v>
      </c>
      <c r="F8068" s="72" t="s">
        <v>9983</v>
      </c>
      <c r="G8068" s="116">
        <v>70000</v>
      </c>
      <c r="H8068" s="73">
        <v>725.66</v>
      </c>
      <c r="I8068" s="70">
        <v>96.463908717581205</v>
      </c>
      <c r="J8068" s="74">
        <v>72000</v>
      </c>
      <c r="K8068" s="73">
        <v>754.32</v>
      </c>
      <c r="L8068" s="75">
        <v>95.450206808781402</v>
      </c>
    </row>
    <row r="8069" spans="2:12" x14ac:dyDescent="0.2">
      <c r="B8069" s="71" t="s">
        <v>6980</v>
      </c>
      <c r="C8069" s="72" t="s">
        <v>6979</v>
      </c>
      <c r="D8069" s="72" t="s">
        <v>2277</v>
      </c>
      <c r="E8069" s="72" t="s">
        <v>10118</v>
      </c>
      <c r="F8069" s="72" t="s">
        <v>9983</v>
      </c>
      <c r="G8069" s="116">
        <v>13180</v>
      </c>
      <c r="H8069" s="73">
        <v>492.6</v>
      </c>
      <c r="I8069" s="70">
        <v>26.755988631749901</v>
      </c>
      <c r="J8069" s="74">
        <v>13360</v>
      </c>
      <c r="K8069" s="73">
        <v>500.21</v>
      </c>
      <c r="L8069" s="75">
        <v>26.7087823114292</v>
      </c>
    </row>
    <row r="8070" spans="2:12" x14ac:dyDescent="0.2">
      <c r="B8070" s="71" t="s">
        <v>6980</v>
      </c>
      <c r="C8070" s="72" t="s">
        <v>6979</v>
      </c>
      <c r="D8070" s="72" t="s">
        <v>5641</v>
      </c>
      <c r="E8070" s="72" t="s">
        <v>10118</v>
      </c>
      <c r="F8070" s="72" t="s">
        <v>9983</v>
      </c>
      <c r="G8070" s="116">
        <v>2580</v>
      </c>
      <c r="H8070" s="73">
        <v>65.239999999999995</v>
      </c>
      <c r="I8070" s="70">
        <v>39.546290619251998</v>
      </c>
      <c r="J8070" s="74">
        <v>2620</v>
      </c>
      <c r="K8070" s="73">
        <v>65.540000000000006</v>
      </c>
      <c r="L8070" s="75">
        <v>39.975587427525198</v>
      </c>
    </row>
    <row r="8071" spans="2:12" x14ac:dyDescent="0.2">
      <c r="B8071" s="71" t="s">
        <v>6980</v>
      </c>
      <c r="C8071" s="72" t="s">
        <v>6979</v>
      </c>
      <c r="D8071" s="72" t="s">
        <v>5642</v>
      </c>
      <c r="E8071" s="72" t="s">
        <v>10118</v>
      </c>
      <c r="F8071" s="72" t="s">
        <v>9983</v>
      </c>
      <c r="G8071" s="116">
        <v>14878</v>
      </c>
      <c r="H8071" s="73">
        <v>460.77</v>
      </c>
      <c r="I8071" s="70">
        <v>32.289428565227801</v>
      </c>
      <c r="J8071" s="74">
        <v>14671</v>
      </c>
      <c r="K8071" s="73">
        <v>454.38</v>
      </c>
      <c r="L8071" s="75">
        <v>32.2879528148246</v>
      </c>
    </row>
    <row r="8072" spans="2:12" x14ac:dyDescent="0.2">
      <c r="B8072" s="71" t="s">
        <v>6980</v>
      </c>
      <c r="C8072" s="72" t="s">
        <v>6979</v>
      </c>
      <c r="D8072" s="72" t="s">
        <v>5643</v>
      </c>
      <c r="E8072" s="72" t="s">
        <v>10118</v>
      </c>
      <c r="F8072" s="72" t="s">
        <v>9983</v>
      </c>
      <c r="G8072" s="116">
        <v>1350</v>
      </c>
      <c r="H8072" s="73">
        <v>91.64</v>
      </c>
      <c r="I8072" s="70">
        <v>14.7315582714972</v>
      </c>
      <c r="J8072" s="74">
        <v>1380</v>
      </c>
      <c r="K8072" s="73">
        <v>95.15</v>
      </c>
      <c r="L8072" s="75">
        <v>14.503415659485</v>
      </c>
    </row>
    <row r="8073" spans="2:12" x14ac:dyDescent="0.2">
      <c r="B8073" s="71" t="s">
        <v>6980</v>
      </c>
      <c r="C8073" s="72" t="s">
        <v>6979</v>
      </c>
      <c r="D8073" s="72" t="s">
        <v>9428</v>
      </c>
      <c r="E8073" s="72" t="s">
        <v>10118</v>
      </c>
      <c r="F8073" s="72" t="s">
        <v>9990</v>
      </c>
      <c r="G8073" s="116">
        <v>0</v>
      </c>
      <c r="H8073" s="73">
        <v>25.9</v>
      </c>
      <c r="I8073" s="70">
        <v>0</v>
      </c>
      <c r="J8073" s="74">
        <v>0</v>
      </c>
      <c r="K8073" s="73">
        <v>27.7</v>
      </c>
      <c r="L8073" s="75">
        <v>0</v>
      </c>
    </row>
    <row r="8074" spans="2:12" x14ac:dyDescent="0.2">
      <c r="B8074" s="71" t="s">
        <v>6980</v>
      </c>
      <c r="C8074" s="72" t="s">
        <v>6979</v>
      </c>
      <c r="D8074" s="72" t="s">
        <v>9429</v>
      </c>
      <c r="E8074" s="72" t="s">
        <v>10118</v>
      </c>
      <c r="F8074" s="72" t="s">
        <v>9990</v>
      </c>
      <c r="G8074" s="116">
        <v>0</v>
      </c>
      <c r="H8074" s="73">
        <v>5.58</v>
      </c>
      <c r="I8074" s="70">
        <v>0</v>
      </c>
      <c r="J8074" s="74">
        <v>0</v>
      </c>
      <c r="K8074" s="73">
        <v>5.58</v>
      </c>
      <c r="L8074" s="75">
        <v>0</v>
      </c>
    </row>
    <row r="8075" spans="2:12" x14ac:dyDescent="0.2">
      <c r="B8075" s="71" t="s">
        <v>6980</v>
      </c>
      <c r="C8075" s="72" t="s">
        <v>6979</v>
      </c>
      <c r="D8075" s="72" t="s">
        <v>5644</v>
      </c>
      <c r="E8075" s="72" t="s">
        <v>10118</v>
      </c>
      <c r="F8075" s="72" t="s">
        <v>9983</v>
      </c>
      <c r="G8075" s="116">
        <v>3500</v>
      </c>
      <c r="H8075" s="73">
        <v>84.36</v>
      </c>
      <c r="I8075" s="70">
        <v>41.488857278330997</v>
      </c>
      <c r="J8075" s="74">
        <v>3500</v>
      </c>
      <c r="K8075" s="73">
        <v>84.66</v>
      </c>
      <c r="L8075" s="75">
        <v>41.341837939995301</v>
      </c>
    </row>
    <row r="8076" spans="2:12" x14ac:dyDescent="0.2">
      <c r="B8076" s="71" t="s">
        <v>6980</v>
      </c>
      <c r="C8076" s="72" t="s">
        <v>6979</v>
      </c>
      <c r="D8076" s="72" t="s">
        <v>4613</v>
      </c>
      <c r="E8076" s="72" t="s">
        <v>10118</v>
      </c>
      <c r="F8076" s="72" t="s">
        <v>9983</v>
      </c>
      <c r="G8076" s="116">
        <v>3850</v>
      </c>
      <c r="H8076" s="73">
        <v>221.71</v>
      </c>
      <c r="I8076" s="70">
        <v>17.365026385819299</v>
      </c>
      <c r="J8076" s="74">
        <v>3880</v>
      </c>
      <c r="K8076" s="73">
        <v>221.01</v>
      </c>
      <c r="L8076" s="75">
        <v>17.555766707388798</v>
      </c>
    </row>
    <row r="8077" spans="2:12" x14ac:dyDescent="0.2">
      <c r="B8077" s="71" t="s">
        <v>6980</v>
      </c>
      <c r="C8077" s="72" t="s">
        <v>6979</v>
      </c>
      <c r="D8077" s="72" t="s">
        <v>5645</v>
      </c>
      <c r="E8077" s="72" t="s">
        <v>10118</v>
      </c>
      <c r="F8077" s="72" t="s">
        <v>9983</v>
      </c>
      <c r="G8077" s="116">
        <v>500</v>
      </c>
      <c r="H8077" s="73">
        <v>64.44</v>
      </c>
      <c r="I8077" s="70">
        <v>7.7591558038485404</v>
      </c>
      <c r="J8077" s="74">
        <v>1000</v>
      </c>
      <c r="K8077" s="73">
        <v>66.53</v>
      </c>
      <c r="L8077" s="75">
        <v>15.030813166992299</v>
      </c>
    </row>
    <row r="8078" spans="2:12" x14ac:dyDescent="0.2">
      <c r="B8078" s="71" t="s">
        <v>6980</v>
      </c>
      <c r="C8078" s="72" t="s">
        <v>6979</v>
      </c>
      <c r="D8078" s="72" t="s">
        <v>5646</v>
      </c>
      <c r="E8078" s="72" t="s">
        <v>10118</v>
      </c>
      <c r="F8078" s="72" t="s">
        <v>9983</v>
      </c>
      <c r="G8078" s="116">
        <v>22430</v>
      </c>
      <c r="H8078" s="73">
        <v>619.54999999999995</v>
      </c>
      <c r="I8078" s="70">
        <v>36.203696231135503</v>
      </c>
      <c r="J8078" s="74">
        <v>23170</v>
      </c>
      <c r="K8078" s="73">
        <v>612.04</v>
      </c>
      <c r="L8078" s="75">
        <v>37.857002810273798</v>
      </c>
    </row>
    <row r="8079" spans="2:12" x14ac:dyDescent="0.2">
      <c r="B8079" s="71" t="s">
        <v>6980</v>
      </c>
      <c r="C8079" s="72" t="s">
        <v>6979</v>
      </c>
      <c r="D8079" s="72" t="s">
        <v>5647</v>
      </c>
      <c r="E8079" s="72" t="s">
        <v>10118</v>
      </c>
      <c r="F8079" s="72" t="s">
        <v>9983</v>
      </c>
      <c r="G8079" s="116">
        <v>7060</v>
      </c>
      <c r="H8079" s="73">
        <v>224.6</v>
      </c>
      <c r="I8079" s="70">
        <v>31.433659839714998</v>
      </c>
      <c r="J8079" s="74">
        <v>7430</v>
      </c>
      <c r="K8079" s="73">
        <v>220.32</v>
      </c>
      <c r="L8079" s="75">
        <v>33.723674655047198</v>
      </c>
    </row>
    <row r="8080" spans="2:12" x14ac:dyDescent="0.2">
      <c r="B8080" s="71" t="s">
        <v>6980</v>
      </c>
      <c r="C8080" s="72" t="s">
        <v>6979</v>
      </c>
      <c r="D8080" s="72" t="s">
        <v>5648</v>
      </c>
      <c r="E8080" s="72" t="s">
        <v>10118</v>
      </c>
      <c r="F8080" s="72" t="s">
        <v>9983</v>
      </c>
      <c r="G8080" s="116">
        <v>3800</v>
      </c>
      <c r="H8080" s="73">
        <v>84.27</v>
      </c>
      <c r="I8080" s="70">
        <v>45.093152960721497</v>
      </c>
      <c r="J8080" s="74">
        <v>3898</v>
      </c>
      <c r="K8080" s="73">
        <v>86.57</v>
      </c>
      <c r="L8080" s="75">
        <v>45.0271456624697</v>
      </c>
    </row>
    <row r="8081" spans="2:12" x14ac:dyDescent="0.2">
      <c r="B8081" s="71" t="s">
        <v>6980</v>
      </c>
      <c r="C8081" s="72" t="s">
        <v>6979</v>
      </c>
      <c r="D8081" s="72" t="s">
        <v>9430</v>
      </c>
      <c r="E8081" s="72" t="s">
        <v>10118</v>
      </c>
      <c r="F8081" s="72" t="s">
        <v>9990</v>
      </c>
      <c r="G8081" s="116">
        <v>0</v>
      </c>
      <c r="H8081" s="73">
        <v>61.56</v>
      </c>
      <c r="I8081" s="70">
        <v>0</v>
      </c>
      <c r="J8081" s="74">
        <v>0</v>
      </c>
      <c r="K8081" s="73">
        <v>60.26</v>
      </c>
      <c r="L8081" s="75">
        <v>0</v>
      </c>
    </row>
    <row r="8082" spans="2:12" x14ac:dyDescent="0.2">
      <c r="B8082" s="71" t="s">
        <v>6980</v>
      </c>
      <c r="C8082" s="72" t="s">
        <v>6979</v>
      </c>
      <c r="D8082" s="72" t="s">
        <v>9431</v>
      </c>
      <c r="E8082" s="72" t="s">
        <v>10118</v>
      </c>
      <c r="F8082" s="72" t="s">
        <v>9990</v>
      </c>
      <c r="G8082" s="116">
        <v>0</v>
      </c>
      <c r="H8082" s="73">
        <v>9.4600000000000009</v>
      </c>
      <c r="I8082" s="70">
        <v>0</v>
      </c>
      <c r="J8082" s="74">
        <v>0</v>
      </c>
      <c r="K8082" s="73">
        <v>9.4600000000000009</v>
      </c>
      <c r="L8082" s="75">
        <v>0</v>
      </c>
    </row>
    <row r="8083" spans="2:12" x14ac:dyDescent="0.2">
      <c r="B8083" s="71" t="s">
        <v>6980</v>
      </c>
      <c r="C8083" s="72" t="s">
        <v>6979</v>
      </c>
      <c r="D8083" s="72" t="s">
        <v>5649</v>
      </c>
      <c r="E8083" s="72" t="s">
        <v>10118</v>
      </c>
      <c r="F8083" s="72" t="s">
        <v>9983</v>
      </c>
      <c r="G8083" s="116">
        <v>4500</v>
      </c>
      <c r="H8083" s="73">
        <v>81.67</v>
      </c>
      <c r="I8083" s="70">
        <v>55.099791845230797</v>
      </c>
      <c r="J8083" s="74">
        <v>4500</v>
      </c>
      <c r="K8083" s="73">
        <v>105.16</v>
      </c>
      <c r="L8083" s="75">
        <v>42.791936097375398</v>
      </c>
    </row>
    <row r="8084" spans="2:12" x14ac:dyDescent="0.2">
      <c r="B8084" s="71" t="s">
        <v>6980</v>
      </c>
      <c r="C8084" s="72" t="s">
        <v>6979</v>
      </c>
      <c r="D8084" s="72" t="s">
        <v>5650</v>
      </c>
      <c r="E8084" s="72" t="s">
        <v>10118</v>
      </c>
      <c r="F8084" s="72" t="s">
        <v>9983</v>
      </c>
      <c r="G8084" s="116">
        <v>1250</v>
      </c>
      <c r="H8084" s="73">
        <v>73.41</v>
      </c>
      <c r="I8084" s="70">
        <v>17.027652908323098</v>
      </c>
      <c r="J8084" s="74">
        <v>1440</v>
      </c>
      <c r="K8084" s="73">
        <v>67.03</v>
      </c>
      <c r="L8084" s="75">
        <v>21.482918096374799</v>
      </c>
    </row>
    <row r="8085" spans="2:12" x14ac:dyDescent="0.2">
      <c r="B8085" s="71" t="s">
        <v>6980</v>
      </c>
      <c r="C8085" s="72" t="s">
        <v>6979</v>
      </c>
      <c r="D8085" s="72" t="s">
        <v>5651</v>
      </c>
      <c r="E8085" s="72" t="s">
        <v>10118</v>
      </c>
      <c r="F8085" s="72" t="s">
        <v>9983</v>
      </c>
      <c r="G8085" s="116">
        <v>31514</v>
      </c>
      <c r="H8085" s="73">
        <v>504.52</v>
      </c>
      <c r="I8085" s="70">
        <v>62.463331483390199</v>
      </c>
      <c r="J8085" s="74">
        <v>31196</v>
      </c>
      <c r="K8085" s="73">
        <v>503.54</v>
      </c>
      <c r="L8085" s="75">
        <v>61.953370139413003</v>
      </c>
    </row>
    <row r="8086" spans="2:12" x14ac:dyDescent="0.2">
      <c r="B8086" s="71" t="s">
        <v>6980</v>
      </c>
      <c r="C8086" s="72" t="s">
        <v>6979</v>
      </c>
      <c r="D8086" s="72" t="s">
        <v>5652</v>
      </c>
      <c r="E8086" s="72" t="s">
        <v>10118</v>
      </c>
      <c r="F8086" s="72" t="s">
        <v>9983</v>
      </c>
      <c r="G8086" s="116">
        <v>3600</v>
      </c>
      <c r="H8086" s="73">
        <v>108.46</v>
      </c>
      <c r="I8086" s="70">
        <v>33.1919601696478</v>
      </c>
      <c r="J8086" s="74">
        <v>3510</v>
      </c>
      <c r="K8086" s="73">
        <v>105.78</v>
      </c>
      <c r="L8086" s="75">
        <v>33.182076006806597</v>
      </c>
    </row>
    <row r="8087" spans="2:12" x14ac:dyDescent="0.2">
      <c r="B8087" s="71" t="s">
        <v>6980</v>
      </c>
      <c r="C8087" s="72" t="s">
        <v>6979</v>
      </c>
      <c r="D8087" s="72" t="s">
        <v>5653</v>
      </c>
      <c r="E8087" s="72" t="s">
        <v>10118</v>
      </c>
      <c r="F8087" s="72" t="s">
        <v>9983</v>
      </c>
      <c r="G8087" s="116">
        <v>9850</v>
      </c>
      <c r="H8087" s="73">
        <v>119.32</v>
      </c>
      <c r="I8087" s="70">
        <v>82.551123030506204</v>
      </c>
      <c r="J8087" s="74">
        <v>11100</v>
      </c>
      <c r="K8087" s="73">
        <v>120.4</v>
      </c>
      <c r="L8087" s="75">
        <v>92.192691029900303</v>
      </c>
    </row>
    <row r="8088" spans="2:12" x14ac:dyDescent="0.2">
      <c r="B8088" s="71" t="s">
        <v>6980</v>
      </c>
      <c r="C8088" s="72" t="s">
        <v>6979</v>
      </c>
      <c r="D8088" s="72" t="s">
        <v>5654</v>
      </c>
      <c r="E8088" s="72" t="s">
        <v>10118</v>
      </c>
      <c r="F8088" s="72" t="s">
        <v>9983</v>
      </c>
      <c r="G8088" s="116">
        <v>17610</v>
      </c>
      <c r="H8088" s="73">
        <v>314.64</v>
      </c>
      <c r="I8088" s="70">
        <v>55.968726163234201</v>
      </c>
      <c r="J8088" s="74">
        <v>17960</v>
      </c>
      <c r="K8088" s="73">
        <v>321.87</v>
      </c>
      <c r="L8088" s="75">
        <v>55.798925031845201</v>
      </c>
    </row>
    <row r="8089" spans="2:12" x14ac:dyDescent="0.2">
      <c r="B8089" s="71" t="s">
        <v>6980</v>
      </c>
      <c r="C8089" s="72" t="s">
        <v>6979</v>
      </c>
      <c r="D8089" s="72" t="s">
        <v>5655</v>
      </c>
      <c r="E8089" s="72" t="s">
        <v>10118</v>
      </c>
      <c r="F8089" s="72" t="s">
        <v>9990</v>
      </c>
      <c r="G8089" s="116">
        <v>0</v>
      </c>
      <c r="H8089" s="73">
        <v>28.88</v>
      </c>
      <c r="I8089" s="70">
        <v>0</v>
      </c>
      <c r="J8089" s="74">
        <v>0</v>
      </c>
      <c r="K8089" s="73">
        <v>28.19</v>
      </c>
      <c r="L8089" s="75">
        <v>0</v>
      </c>
    </row>
    <row r="8090" spans="2:12" x14ac:dyDescent="0.2">
      <c r="B8090" s="71" t="s">
        <v>6980</v>
      </c>
      <c r="C8090" s="72" t="s">
        <v>6979</v>
      </c>
      <c r="D8090" s="72" t="s">
        <v>5656</v>
      </c>
      <c r="E8090" s="72" t="s">
        <v>10118</v>
      </c>
      <c r="F8090" s="72" t="s">
        <v>9983</v>
      </c>
      <c r="G8090" s="116">
        <v>7926</v>
      </c>
      <c r="H8090" s="73">
        <v>180.35</v>
      </c>
      <c r="I8090" s="70">
        <v>43.947879123925702</v>
      </c>
      <c r="J8090" s="74">
        <v>8402</v>
      </c>
      <c r="K8090" s="73">
        <v>181.77</v>
      </c>
      <c r="L8090" s="75">
        <v>46.223249161027702</v>
      </c>
    </row>
    <row r="8091" spans="2:12" x14ac:dyDescent="0.2">
      <c r="B8091" s="71" t="s">
        <v>6980</v>
      </c>
      <c r="C8091" s="72" t="s">
        <v>6979</v>
      </c>
      <c r="D8091" s="72" t="s">
        <v>5657</v>
      </c>
      <c r="E8091" s="72" t="s">
        <v>10118</v>
      </c>
      <c r="F8091" s="72" t="s">
        <v>9983</v>
      </c>
      <c r="G8091" s="116">
        <v>16020</v>
      </c>
      <c r="H8091" s="73">
        <v>275.14999999999998</v>
      </c>
      <c r="I8091" s="70">
        <v>58.222787570416102</v>
      </c>
      <c r="J8091" s="74">
        <v>16340</v>
      </c>
      <c r="K8091" s="73">
        <v>274.83999999999997</v>
      </c>
      <c r="L8091" s="75">
        <v>59.452772522194699</v>
      </c>
    </row>
    <row r="8092" spans="2:12" x14ac:dyDescent="0.2">
      <c r="B8092" s="71" t="s">
        <v>6980</v>
      </c>
      <c r="C8092" s="72" t="s">
        <v>6979</v>
      </c>
      <c r="D8092" s="72" t="s">
        <v>1511</v>
      </c>
      <c r="E8092" s="72" t="s">
        <v>10118</v>
      </c>
      <c r="F8092" s="72" t="s">
        <v>9983</v>
      </c>
      <c r="G8092" s="116">
        <v>1150</v>
      </c>
      <c r="H8092" s="73">
        <v>103.58</v>
      </c>
      <c r="I8092" s="70">
        <v>11.102529445839</v>
      </c>
      <c r="J8092" s="74">
        <v>1760</v>
      </c>
      <c r="K8092" s="73">
        <v>103.78</v>
      </c>
      <c r="L8092" s="75">
        <v>16.958951628444801</v>
      </c>
    </row>
    <row r="8093" spans="2:12" x14ac:dyDescent="0.2">
      <c r="B8093" s="71" t="s">
        <v>6980</v>
      </c>
      <c r="C8093" s="72" t="s">
        <v>6979</v>
      </c>
      <c r="D8093" s="72" t="s">
        <v>1512</v>
      </c>
      <c r="E8093" s="72" t="s">
        <v>10118</v>
      </c>
      <c r="F8093" s="72" t="s">
        <v>9983</v>
      </c>
      <c r="G8093" s="116">
        <v>6730</v>
      </c>
      <c r="H8093" s="73">
        <v>149.1</v>
      </c>
      <c r="I8093" s="70">
        <v>45.137491616364898</v>
      </c>
      <c r="J8093" s="74">
        <v>6770</v>
      </c>
      <c r="K8093" s="73">
        <v>147.91</v>
      </c>
      <c r="L8093" s="75">
        <v>45.771077006287598</v>
      </c>
    </row>
    <row r="8094" spans="2:12" x14ac:dyDescent="0.2">
      <c r="B8094" s="71" t="s">
        <v>6980</v>
      </c>
      <c r="C8094" s="72" t="s">
        <v>6979</v>
      </c>
      <c r="D8094" s="72" t="s">
        <v>1513</v>
      </c>
      <c r="E8094" s="72" t="s">
        <v>10118</v>
      </c>
      <c r="F8094" s="72" t="s">
        <v>9983</v>
      </c>
      <c r="G8094" s="116">
        <v>6638</v>
      </c>
      <c r="H8094" s="73">
        <v>193.62</v>
      </c>
      <c r="I8094" s="70">
        <v>34.283648383431498</v>
      </c>
      <c r="J8094" s="74">
        <v>7570</v>
      </c>
      <c r="K8094" s="73">
        <v>196.06</v>
      </c>
      <c r="L8094" s="75">
        <v>38.6106293991635</v>
      </c>
    </row>
    <row r="8095" spans="2:12" x14ac:dyDescent="0.2">
      <c r="B8095" s="71" t="s">
        <v>6980</v>
      </c>
      <c r="C8095" s="72" t="s">
        <v>6979</v>
      </c>
      <c r="D8095" s="72" t="s">
        <v>1514</v>
      </c>
      <c r="E8095" s="72" t="s">
        <v>10118</v>
      </c>
      <c r="F8095" s="72" t="s">
        <v>9983</v>
      </c>
      <c r="G8095" s="116">
        <v>78966</v>
      </c>
      <c r="H8095" s="73">
        <v>1058.04</v>
      </c>
      <c r="I8095" s="70">
        <v>74.634229329703999</v>
      </c>
      <c r="J8095" s="74">
        <v>95250</v>
      </c>
      <c r="K8095" s="73">
        <v>1079.8499999999999</v>
      </c>
      <c r="L8095" s="75">
        <v>88.206695374357594</v>
      </c>
    </row>
    <row r="8096" spans="2:12" x14ac:dyDescent="0.2">
      <c r="B8096" s="71" t="s">
        <v>6980</v>
      </c>
      <c r="C8096" s="72" t="s">
        <v>6979</v>
      </c>
      <c r="D8096" s="72" t="s">
        <v>1515</v>
      </c>
      <c r="E8096" s="72" t="s">
        <v>10118</v>
      </c>
      <c r="F8096" s="72" t="s">
        <v>9983</v>
      </c>
      <c r="G8096" s="116">
        <v>3950</v>
      </c>
      <c r="H8096" s="73">
        <v>102.39</v>
      </c>
      <c r="I8096" s="70">
        <v>38.577986131458097</v>
      </c>
      <c r="J8096" s="74">
        <v>3960</v>
      </c>
      <c r="K8096" s="73">
        <v>102.69</v>
      </c>
      <c r="L8096" s="75">
        <v>38.562664329535501</v>
      </c>
    </row>
    <row r="8097" spans="2:12" x14ac:dyDescent="0.2">
      <c r="B8097" s="71" t="s">
        <v>6980</v>
      </c>
      <c r="C8097" s="72" t="s">
        <v>6979</v>
      </c>
      <c r="D8097" s="72" t="s">
        <v>9432</v>
      </c>
      <c r="E8097" s="72" t="s">
        <v>10118</v>
      </c>
      <c r="F8097" s="72" t="s">
        <v>9990</v>
      </c>
      <c r="G8097" s="116">
        <v>0</v>
      </c>
      <c r="H8097" s="73">
        <v>6.47</v>
      </c>
      <c r="I8097" s="70">
        <v>0</v>
      </c>
      <c r="J8097" s="74">
        <v>0</v>
      </c>
      <c r="K8097" s="73">
        <v>5.88</v>
      </c>
      <c r="L8097" s="75">
        <v>0</v>
      </c>
    </row>
    <row r="8098" spans="2:12" x14ac:dyDescent="0.2">
      <c r="B8098" s="71" t="s">
        <v>6980</v>
      </c>
      <c r="C8098" s="72" t="s">
        <v>6979</v>
      </c>
      <c r="D8098" s="72" t="s">
        <v>9339</v>
      </c>
      <c r="E8098" s="72" t="s">
        <v>10118</v>
      </c>
      <c r="F8098" s="72" t="s">
        <v>9990</v>
      </c>
      <c r="G8098" s="116">
        <v>0</v>
      </c>
      <c r="H8098" s="73">
        <v>102.09</v>
      </c>
      <c r="I8098" s="70">
        <v>0</v>
      </c>
      <c r="J8098" s="74">
        <v>0</v>
      </c>
      <c r="K8098" s="73">
        <v>102.29</v>
      </c>
      <c r="L8098" s="75">
        <v>0</v>
      </c>
    </row>
    <row r="8099" spans="2:12" x14ac:dyDescent="0.2">
      <c r="B8099" s="71" t="s">
        <v>6980</v>
      </c>
      <c r="C8099" s="72" t="s">
        <v>6979</v>
      </c>
      <c r="D8099" s="72" t="s">
        <v>9433</v>
      </c>
      <c r="E8099" s="72" t="s">
        <v>10118</v>
      </c>
      <c r="F8099" s="72" t="s">
        <v>9990</v>
      </c>
      <c r="G8099" s="116">
        <v>0</v>
      </c>
      <c r="H8099" s="73">
        <v>46.81</v>
      </c>
      <c r="I8099" s="70">
        <v>0</v>
      </c>
      <c r="J8099" s="74">
        <v>0</v>
      </c>
      <c r="K8099" s="73">
        <v>44.67</v>
      </c>
      <c r="L8099" s="75">
        <v>0</v>
      </c>
    </row>
    <row r="8100" spans="2:12" x14ac:dyDescent="0.2">
      <c r="B8100" s="71" t="s">
        <v>6980</v>
      </c>
      <c r="C8100" s="72" t="s">
        <v>6979</v>
      </c>
      <c r="D8100" s="72" t="s">
        <v>1516</v>
      </c>
      <c r="E8100" s="72" t="s">
        <v>10118</v>
      </c>
      <c r="F8100" s="72" t="s">
        <v>9983</v>
      </c>
      <c r="G8100" s="116">
        <v>16670</v>
      </c>
      <c r="H8100" s="73">
        <v>351.99</v>
      </c>
      <c r="I8100" s="70">
        <v>47.3592999801131</v>
      </c>
      <c r="J8100" s="74">
        <v>17320</v>
      </c>
      <c r="K8100" s="73">
        <v>368.24</v>
      </c>
      <c r="L8100" s="75">
        <v>47.0345426895503</v>
      </c>
    </row>
    <row r="8101" spans="2:12" x14ac:dyDescent="0.2">
      <c r="B8101" s="71" t="s">
        <v>6980</v>
      </c>
      <c r="C8101" s="72" t="s">
        <v>6979</v>
      </c>
      <c r="D8101" s="72" t="s">
        <v>1517</v>
      </c>
      <c r="E8101" s="72" t="s">
        <v>10118</v>
      </c>
      <c r="F8101" s="72" t="s">
        <v>9983</v>
      </c>
      <c r="G8101" s="116">
        <v>36140</v>
      </c>
      <c r="H8101" s="73">
        <v>860.64</v>
      </c>
      <c r="I8101" s="70">
        <v>41.992005949061202</v>
      </c>
      <c r="J8101" s="74">
        <v>38105</v>
      </c>
      <c r="K8101" s="73">
        <v>853.97</v>
      </c>
      <c r="L8101" s="75">
        <v>44.621005421736101</v>
      </c>
    </row>
    <row r="8102" spans="2:12" x14ac:dyDescent="0.2">
      <c r="B8102" s="71" t="s">
        <v>6980</v>
      </c>
      <c r="C8102" s="72" t="s">
        <v>6979</v>
      </c>
      <c r="D8102" s="72" t="s">
        <v>1518</v>
      </c>
      <c r="E8102" s="72" t="s">
        <v>10118</v>
      </c>
      <c r="F8102" s="72" t="s">
        <v>9983</v>
      </c>
      <c r="G8102" s="116">
        <v>22440</v>
      </c>
      <c r="H8102" s="73">
        <v>481.3</v>
      </c>
      <c r="I8102" s="70">
        <v>46.623727404944901</v>
      </c>
      <c r="J8102" s="74">
        <v>28000</v>
      </c>
      <c r="K8102" s="73">
        <v>482.5</v>
      </c>
      <c r="L8102" s="75">
        <v>58.031088082901597</v>
      </c>
    </row>
    <row r="8103" spans="2:12" x14ac:dyDescent="0.2">
      <c r="B8103" s="71" t="s">
        <v>6980</v>
      </c>
      <c r="C8103" s="72" t="s">
        <v>6979</v>
      </c>
      <c r="D8103" s="72" t="s">
        <v>1519</v>
      </c>
      <c r="E8103" s="72" t="s">
        <v>10118</v>
      </c>
      <c r="F8103" s="72" t="s">
        <v>9983</v>
      </c>
      <c r="G8103" s="116">
        <v>4880</v>
      </c>
      <c r="H8103" s="73">
        <v>138.24</v>
      </c>
      <c r="I8103" s="70">
        <v>35.300925925925903</v>
      </c>
      <c r="J8103" s="74">
        <v>4900</v>
      </c>
      <c r="K8103" s="73">
        <v>138.24</v>
      </c>
      <c r="L8103" s="75">
        <v>35.445601851851798</v>
      </c>
    </row>
    <row r="8104" spans="2:12" x14ac:dyDescent="0.2">
      <c r="B8104" s="71" t="s">
        <v>6980</v>
      </c>
      <c r="C8104" s="72" t="s">
        <v>6979</v>
      </c>
      <c r="D8104" s="72" t="s">
        <v>3116</v>
      </c>
      <c r="E8104" s="72" t="s">
        <v>10118</v>
      </c>
      <c r="F8104" s="72" t="s">
        <v>9983</v>
      </c>
      <c r="G8104" s="116">
        <v>1200</v>
      </c>
      <c r="H8104" s="73">
        <v>92.43</v>
      </c>
      <c r="I8104" s="70">
        <v>12.9827977929244</v>
      </c>
      <c r="J8104" s="74">
        <v>1350</v>
      </c>
      <c r="K8104" s="73">
        <v>92.23</v>
      </c>
      <c r="L8104" s="75">
        <v>14.637319744118001</v>
      </c>
    </row>
    <row r="8105" spans="2:12" x14ac:dyDescent="0.2">
      <c r="B8105" s="71" t="s">
        <v>6980</v>
      </c>
      <c r="C8105" s="72" t="s">
        <v>6979</v>
      </c>
      <c r="D8105" s="72" t="s">
        <v>902</v>
      </c>
      <c r="E8105" s="72" t="s">
        <v>10118</v>
      </c>
      <c r="F8105" s="72" t="s">
        <v>9983</v>
      </c>
      <c r="G8105" s="116">
        <v>9950</v>
      </c>
      <c r="H8105" s="73">
        <v>225.8</v>
      </c>
      <c r="I8105" s="70">
        <v>44.0655447298494</v>
      </c>
      <c r="J8105" s="74">
        <v>13030</v>
      </c>
      <c r="K8105" s="73">
        <v>232.62</v>
      </c>
      <c r="L8105" s="75">
        <v>56.014100249333701</v>
      </c>
    </row>
    <row r="8106" spans="2:12" x14ac:dyDescent="0.2">
      <c r="B8106" s="71" t="s">
        <v>6980</v>
      </c>
      <c r="C8106" s="72" t="s">
        <v>6979</v>
      </c>
      <c r="D8106" s="72" t="s">
        <v>903</v>
      </c>
      <c r="E8106" s="72" t="s">
        <v>10118</v>
      </c>
      <c r="F8106" s="72" t="s">
        <v>9983</v>
      </c>
      <c r="G8106" s="116">
        <v>8647</v>
      </c>
      <c r="H8106" s="73">
        <v>208.86</v>
      </c>
      <c r="I8106" s="70">
        <v>41.4009384276549</v>
      </c>
      <c r="J8106" s="74">
        <v>8857</v>
      </c>
      <c r="K8106" s="73">
        <v>212.25</v>
      </c>
      <c r="L8106" s="75">
        <v>41.729093050647798</v>
      </c>
    </row>
    <row r="8107" spans="2:12" x14ac:dyDescent="0.2">
      <c r="B8107" s="71" t="s">
        <v>6980</v>
      </c>
      <c r="C8107" s="72" t="s">
        <v>6979</v>
      </c>
      <c r="D8107" s="72" t="s">
        <v>904</v>
      </c>
      <c r="E8107" s="72" t="s">
        <v>10118</v>
      </c>
      <c r="F8107" s="72" t="s">
        <v>9983</v>
      </c>
      <c r="G8107" s="116">
        <v>4970</v>
      </c>
      <c r="H8107" s="73">
        <v>148.11000000000001</v>
      </c>
      <c r="I8107" s="70">
        <v>33.556140706231901</v>
      </c>
      <c r="J8107" s="74">
        <v>5260</v>
      </c>
      <c r="K8107" s="73">
        <v>146.81</v>
      </c>
      <c r="L8107" s="75">
        <v>35.828622028472203</v>
      </c>
    </row>
    <row r="8108" spans="2:12" x14ac:dyDescent="0.2">
      <c r="B8108" s="71" t="s">
        <v>6980</v>
      </c>
      <c r="C8108" s="72" t="s">
        <v>6979</v>
      </c>
      <c r="D8108" s="72" t="s">
        <v>905</v>
      </c>
      <c r="E8108" s="72" t="s">
        <v>10118</v>
      </c>
      <c r="F8108" s="72" t="s">
        <v>9983</v>
      </c>
      <c r="G8108" s="116">
        <v>430</v>
      </c>
      <c r="H8108" s="73">
        <v>49.4</v>
      </c>
      <c r="I8108" s="70">
        <v>8.7044534412955503</v>
      </c>
      <c r="J8108" s="74">
        <v>450</v>
      </c>
      <c r="K8108" s="73">
        <v>51.49</v>
      </c>
      <c r="L8108" s="75">
        <v>8.7395610798213195</v>
      </c>
    </row>
    <row r="8109" spans="2:12" x14ac:dyDescent="0.2">
      <c r="B8109" s="71" t="s">
        <v>6980</v>
      </c>
      <c r="C8109" s="72" t="s">
        <v>6979</v>
      </c>
      <c r="D8109" s="72" t="s">
        <v>906</v>
      </c>
      <c r="E8109" s="72" t="s">
        <v>10118</v>
      </c>
      <c r="F8109" s="72" t="s">
        <v>9983</v>
      </c>
      <c r="G8109" s="116">
        <v>13052</v>
      </c>
      <c r="H8109" s="73">
        <v>363.11</v>
      </c>
      <c r="I8109" s="70">
        <v>35.945030431549696</v>
      </c>
      <c r="J8109" s="74">
        <v>13132</v>
      </c>
      <c r="K8109" s="73">
        <v>370.78</v>
      </c>
      <c r="L8109" s="75">
        <v>35.417228545229001</v>
      </c>
    </row>
    <row r="8110" spans="2:12" x14ac:dyDescent="0.2">
      <c r="B8110" s="71" t="s">
        <v>6980</v>
      </c>
      <c r="C8110" s="72" t="s">
        <v>6979</v>
      </c>
      <c r="D8110" s="72" t="s">
        <v>907</v>
      </c>
      <c r="E8110" s="72" t="s">
        <v>10118</v>
      </c>
      <c r="F8110" s="72" t="s">
        <v>9983</v>
      </c>
      <c r="G8110" s="116">
        <v>54901</v>
      </c>
      <c r="H8110" s="73">
        <v>822.22</v>
      </c>
      <c r="I8110" s="70">
        <v>66.771666950451205</v>
      </c>
      <c r="J8110" s="74">
        <v>66000</v>
      </c>
      <c r="K8110" s="73">
        <v>810.74</v>
      </c>
      <c r="L8110" s="75">
        <v>81.407109554234395</v>
      </c>
    </row>
    <row r="8111" spans="2:12" x14ac:dyDescent="0.2">
      <c r="B8111" s="71" t="s">
        <v>6980</v>
      </c>
      <c r="C8111" s="72" t="s">
        <v>6979</v>
      </c>
      <c r="D8111" s="72" t="s">
        <v>908</v>
      </c>
      <c r="E8111" s="72" t="s">
        <v>10118</v>
      </c>
      <c r="F8111" s="72" t="s">
        <v>9983</v>
      </c>
      <c r="G8111" s="116">
        <v>6900</v>
      </c>
      <c r="H8111" s="73">
        <v>196.35</v>
      </c>
      <c r="I8111" s="70">
        <v>35.141329258976299</v>
      </c>
      <c r="J8111" s="74">
        <v>6681</v>
      </c>
      <c r="K8111" s="73">
        <v>197.91</v>
      </c>
      <c r="L8111" s="75">
        <v>33.7577686827346</v>
      </c>
    </row>
    <row r="8112" spans="2:12" x14ac:dyDescent="0.2">
      <c r="B8112" s="71" t="s">
        <v>6980</v>
      </c>
      <c r="C8112" s="72" t="s">
        <v>6979</v>
      </c>
      <c r="D8112" s="72" t="s">
        <v>6207</v>
      </c>
      <c r="E8112" s="72" t="s">
        <v>10118</v>
      </c>
      <c r="F8112" s="72" t="s">
        <v>9983</v>
      </c>
      <c r="G8112" s="116">
        <v>4370</v>
      </c>
      <c r="H8112" s="73">
        <v>192.41</v>
      </c>
      <c r="I8112" s="70">
        <v>22.7119172600177</v>
      </c>
      <c r="J8112" s="74">
        <v>4925</v>
      </c>
      <c r="K8112" s="73">
        <v>304.10000000000002</v>
      </c>
      <c r="L8112" s="75">
        <v>16.195330483393601</v>
      </c>
    </row>
    <row r="8113" spans="2:12" x14ac:dyDescent="0.2">
      <c r="B8113" s="71" t="s">
        <v>6980</v>
      </c>
      <c r="C8113" s="72" t="s">
        <v>6979</v>
      </c>
      <c r="D8113" s="72" t="s">
        <v>909</v>
      </c>
      <c r="E8113" s="72" t="s">
        <v>10118</v>
      </c>
      <c r="F8113" s="72" t="s">
        <v>9983</v>
      </c>
      <c r="G8113" s="116">
        <v>10210</v>
      </c>
      <c r="H8113" s="73">
        <v>301.89</v>
      </c>
      <c r="I8113" s="70">
        <v>33.820265659677403</v>
      </c>
      <c r="J8113" s="74">
        <v>12380</v>
      </c>
      <c r="K8113" s="73">
        <v>306.25</v>
      </c>
      <c r="L8113" s="75">
        <v>40.424489795918397</v>
      </c>
    </row>
    <row r="8114" spans="2:12" x14ac:dyDescent="0.2">
      <c r="B8114" s="71" t="s">
        <v>6980</v>
      </c>
      <c r="C8114" s="72" t="s">
        <v>6979</v>
      </c>
      <c r="D8114" s="72" t="s">
        <v>4352</v>
      </c>
      <c r="E8114" s="72" t="s">
        <v>10118</v>
      </c>
      <c r="F8114" s="72" t="s">
        <v>9983</v>
      </c>
      <c r="G8114" s="116">
        <v>7700</v>
      </c>
      <c r="H8114" s="73">
        <v>198.8</v>
      </c>
      <c r="I8114" s="70">
        <v>38.732394366197198</v>
      </c>
      <c r="J8114" s="74">
        <v>7760</v>
      </c>
      <c r="K8114" s="73">
        <v>198.98</v>
      </c>
      <c r="L8114" s="75">
        <v>38.9988943612423</v>
      </c>
    </row>
    <row r="8115" spans="2:12" x14ac:dyDescent="0.2">
      <c r="B8115" s="71" t="s">
        <v>6980</v>
      </c>
      <c r="C8115" s="72" t="s">
        <v>6979</v>
      </c>
      <c r="D8115" s="72" t="s">
        <v>910</v>
      </c>
      <c r="E8115" s="72" t="s">
        <v>10118</v>
      </c>
      <c r="F8115" s="72" t="s">
        <v>9983</v>
      </c>
      <c r="G8115" s="116">
        <v>20260</v>
      </c>
      <c r="H8115" s="73">
        <v>319.22000000000003</v>
      </c>
      <c r="I8115" s="70">
        <v>63.467201303176502</v>
      </c>
      <c r="J8115" s="74">
        <v>20796</v>
      </c>
      <c r="K8115" s="73">
        <v>323.60000000000002</v>
      </c>
      <c r="L8115" s="75">
        <v>64.264524103831903</v>
      </c>
    </row>
    <row r="8116" spans="2:12" x14ac:dyDescent="0.2">
      <c r="B8116" s="71" t="s">
        <v>6980</v>
      </c>
      <c r="C8116" s="72" t="s">
        <v>6979</v>
      </c>
      <c r="D8116" s="72" t="s">
        <v>9434</v>
      </c>
      <c r="E8116" s="72" t="s">
        <v>10118</v>
      </c>
      <c r="F8116" s="72" t="s">
        <v>9990</v>
      </c>
      <c r="G8116" s="116">
        <v>0</v>
      </c>
      <c r="H8116" s="73">
        <v>123.14</v>
      </c>
      <c r="I8116" s="70">
        <v>0</v>
      </c>
      <c r="J8116" s="74">
        <v>0</v>
      </c>
      <c r="K8116" s="73">
        <v>125.33</v>
      </c>
      <c r="L8116" s="75">
        <v>0</v>
      </c>
    </row>
    <row r="8117" spans="2:12" x14ac:dyDescent="0.2">
      <c r="B8117" s="71" t="s">
        <v>6980</v>
      </c>
      <c r="C8117" s="72" t="s">
        <v>6979</v>
      </c>
      <c r="D8117" s="72" t="s">
        <v>911</v>
      </c>
      <c r="E8117" s="72" t="s">
        <v>10118</v>
      </c>
      <c r="F8117" s="72" t="s">
        <v>9983</v>
      </c>
      <c r="G8117" s="116">
        <v>31776</v>
      </c>
      <c r="H8117" s="73">
        <v>453.05</v>
      </c>
      <c r="I8117" s="70">
        <v>70.137953868226504</v>
      </c>
      <c r="J8117" s="74">
        <v>32578</v>
      </c>
      <c r="K8117" s="73">
        <v>455.09</v>
      </c>
      <c r="L8117" s="75">
        <v>71.585840163484207</v>
      </c>
    </row>
    <row r="8118" spans="2:12" x14ac:dyDescent="0.2">
      <c r="B8118" s="71" t="s">
        <v>6980</v>
      </c>
      <c r="C8118" s="72" t="s">
        <v>6979</v>
      </c>
      <c r="D8118" s="72" t="s">
        <v>912</v>
      </c>
      <c r="E8118" s="72" t="s">
        <v>10118</v>
      </c>
      <c r="F8118" s="72" t="s">
        <v>9983</v>
      </c>
      <c r="G8118" s="116">
        <v>5440</v>
      </c>
      <c r="H8118" s="73">
        <v>123.96</v>
      </c>
      <c r="I8118" s="70">
        <v>43.885124233623699</v>
      </c>
      <c r="J8118" s="74">
        <v>5550</v>
      </c>
      <c r="K8118" s="73">
        <v>126.01</v>
      </c>
      <c r="L8118" s="75">
        <v>44.044123482263302</v>
      </c>
    </row>
    <row r="8119" spans="2:12" x14ac:dyDescent="0.2">
      <c r="B8119" s="71" t="s">
        <v>6980</v>
      </c>
      <c r="C8119" s="72" t="s">
        <v>6979</v>
      </c>
      <c r="D8119" s="72" t="s">
        <v>913</v>
      </c>
      <c r="E8119" s="72" t="s">
        <v>10118</v>
      </c>
      <c r="F8119" s="72" t="s">
        <v>9983</v>
      </c>
      <c r="G8119" s="116">
        <v>2360</v>
      </c>
      <c r="H8119" s="73">
        <v>175.45</v>
      </c>
      <c r="I8119" s="70">
        <v>13.451125676830999</v>
      </c>
      <c r="J8119" s="74">
        <v>2470</v>
      </c>
      <c r="K8119" s="73">
        <v>173.24</v>
      </c>
      <c r="L8119" s="75">
        <v>14.257677210805801</v>
      </c>
    </row>
    <row r="8120" spans="2:12" x14ac:dyDescent="0.2">
      <c r="B8120" s="71" t="s">
        <v>6980</v>
      </c>
      <c r="C8120" s="72" t="s">
        <v>6979</v>
      </c>
      <c r="D8120" s="72" t="s">
        <v>914</v>
      </c>
      <c r="E8120" s="72" t="s">
        <v>10118</v>
      </c>
      <c r="F8120" s="72" t="s">
        <v>9983</v>
      </c>
      <c r="G8120" s="116">
        <v>1580</v>
      </c>
      <c r="H8120" s="73">
        <v>92.33</v>
      </c>
      <c r="I8120" s="70">
        <v>17.112531138308199</v>
      </c>
      <c r="J8120" s="74">
        <v>1580</v>
      </c>
      <c r="K8120" s="73">
        <v>94.32</v>
      </c>
      <c r="L8120" s="75">
        <v>16.751484308736199</v>
      </c>
    </row>
    <row r="8121" spans="2:12" x14ac:dyDescent="0.2">
      <c r="B8121" s="71" t="s">
        <v>6980</v>
      </c>
      <c r="C8121" s="72" t="s">
        <v>6979</v>
      </c>
      <c r="D8121" s="72" t="s">
        <v>915</v>
      </c>
      <c r="E8121" s="72" t="s">
        <v>10118</v>
      </c>
      <c r="F8121" s="72" t="s">
        <v>9983</v>
      </c>
      <c r="G8121" s="116">
        <v>2880</v>
      </c>
      <c r="H8121" s="73">
        <v>143.30000000000001</v>
      </c>
      <c r="I8121" s="70">
        <v>20.097697138869499</v>
      </c>
      <c r="J8121" s="74">
        <v>4580</v>
      </c>
      <c r="K8121" s="73">
        <v>144.02000000000001</v>
      </c>
      <c r="L8121" s="75">
        <v>31.8011387307318</v>
      </c>
    </row>
    <row r="8122" spans="2:12" x14ac:dyDescent="0.2">
      <c r="B8122" s="71" t="s">
        <v>6980</v>
      </c>
      <c r="C8122" s="72" t="s">
        <v>6979</v>
      </c>
      <c r="D8122" s="72" t="s">
        <v>9435</v>
      </c>
      <c r="E8122" s="72" t="s">
        <v>10118</v>
      </c>
      <c r="F8122" s="72" t="s">
        <v>9990</v>
      </c>
      <c r="G8122" s="116">
        <v>0</v>
      </c>
      <c r="H8122" s="73">
        <v>66.13</v>
      </c>
      <c r="I8122" s="70">
        <v>0</v>
      </c>
      <c r="J8122" s="74">
        <v>0</v>
      </c>
      <c r="K8122" s="73">
        <v>64.64</v>
      </c>
      <c r="L8122" s="75">
        <v>0</v>
      </c>
    </row>
    <row r="8123" spans="2:12" x14ac:dyDescent="0.2">
      <c r="B8123" s="71" t="s">
        <v>6980</v>
      </c>
      <c r="C8123" s="72" t="s">
        <v>6979</v>
      </c>
      <c r="D8123" s="72" t="s">
        <v>916</v>
      </c>
      <c r="E8123" s="72" t="s">
        <v>10118</v>
      </c>
      <c r="F8123" s="72" t="s">
        <v>9983</v>
      </c>
      <c r="G8123" s="116">
        <v>2250</v>
      </c>
      <c r="H8123" s="73">
        <v>75.2</v>
      </c>
      <c r="I8123" s="70">
        <v>29.920212765957402</v>
      </c>
      <c r="J8123" s="74">
        <v>4050</v>
      </c>
      <c r="K8123" s="73">
        <v>78.02</v>
      </c>
      <c r="L8123" s="75">
        <v>51.909766726480399</v>
      </c>
    </row>
    <row r="8124" spans="2:12" x14ac:dyDescent="0.2">
      <c r="B8124" s="71" t="s">
        <v>6980</v>
      </c>
      <c r="C8124" s="72" t="s">
        <v>6979</v>
      </c>
      <c r="D8124" s="72" t="s">
        <v>917</v>
      </c>
      <c r="E8124" s="72" t="s">
        <v>10118</v>
      </c>
      <c r="F8124" s="72" t="s">
        <v>9983</v>
      </c>
      <c r="G8124" s="116">
        <v>1450</v>
      </c>
      <c r="H8124" s="73">
        <v>87.35</v>
      </c>
      <c r="I8124" s="70">
        <v>16.599885518030899</v>
      </c>
      <c r="J8124" s="74">
        <v>1710</v>
      </c>
      <c r="K8124" s="73">
        <v>84.86</v>
      </c>
      <c r="L8124" s="75">
        <v>20.150836672165902</v>
      </c>
    </row>
    <row r="8125" spans="2:12" x14ac:dyDescent="0.2">
      <c r="B8125" s="71" t="s">
        <v>6980</v>
      </c>
      <c r="C8125" s="72" t="s">
        <v>6979</v>
      </c>
      <c r="D8125" s="72" t="s">
        <v>918</v>
      </c>
      <c r="E8125" s="72" t="s">
        <v>10118</v>
      </c>
      <c r="F8125" s="72" t="s">
        <v>9983</v>
      </c>
      <c r="G8125" s="116">
        <v>16330</v>
      </c>
      <c r="H8125" s="73">
        <v>259.86</v>
      </c>
      <c r="I8125" s="70">
        <v>62.841530054644799</v>
      </c>
      <c r="J8125" s="74">
        <v>17500</v>
      </c>
      <c r="K8125" s="73">
        <v>259.95999999999998</v>
      </c>
      <c r="L8125" s="75">
        <v>67.318048930604704</v>
      </c>
    </row>
    <row r="8126" spans="2:12" x14ac:dyDescent="0.2">
      <c r="B8126" s="71" t="s">
        <v>6980</v>
      </c>
      <c r="C8126" s="72" t="s">
        <v>6979</v>
      </c>
      <c r="D8126" s="72" t="s">
        <v>1919</v>
      </c>
      <c r="E8126" s="72" t="s">
        <v>10118</v>
      </c>
      <c r="F8126" s="72" t="s">
        <v>9983</v>
      </c>
      <c r="G8126" s="116">
        <v>19680</v>
      </c>
      <c r="H8126" s="73">
        <v>710.85</v>
      </c>
      <c r="I8126" s="70">
        <v>27.6851656467609</v>
      </c>
      <c r="J8126" s="74">
        <v>23180</v>
      </c>
      <c r="K8126" s="73">
        <v>819.99</v>
      </c>
      <c r="L8126" s="75">
        <v>28.2686374224076</v>
      </c>
    </row>
    <row r="8127" spans="2:12" x14ac:dyDescent="0.2">
      <c r="B8127" s="71" t="s">
        <v>6980</v>
      </c>
      <c r="C8127" s="72" t="s">
        <v>6979</v>
      </c>
      <c r="D8127" s="72" t="s">
        <v>9323</v>
      </c>
      <c r="E8127" s="72" t="s">
        <v>10118</v>
      </c>
      <c r="F8127" s="72" t="s">
        <v>9990</v>
      </c>
      <c r="G8127" s="116">
        <v>0</v>
      </c>
      <c r="H8127" s="73">
        <v>12.85</v>
      </c>
      <c r="I8127" s="70">
        <v>0</v>
      </c>
      <c r="J8127" s="74">
        <v>0</v>
      </c>
      <c r="K8127" s="73">
        <v>12.95</v>
      </c>
      <c r="L8127" s="75">
        <v>0</v>
      </c>
    </row>
    <row r="8128" spans="2:12" x14ac:dyDescent="0.2">
      <c r="B8128" s="71" t="s">
        <v>6980</v>
      </c>
      <c r="C8128" s="72" t="s">
        <v>6979</v>
      </c>
      <c r="D8128" s="72" t="s">
        <v>919</v>
      </c>
      <c r="E8128" s="72" t="s">
        <v>10118</v>
      </c>
      <c r="F8128" s="72" t="s">
        <v>9983</v>
      </c>
      <c r="G8128" s="116">
        <v>8158</v>
      </c>
      <c r="H8128" s="73">
        <v>110.16</v>
      </c>
      <c r="I8128" s="70">
        <v>74.055918663761801</v>
      </c>
      <c r="J8128" s="74">
        <v>8321</v>
      </c>
      <c r="K8128" s="73">
        <v>110.56</v>
      </c>
      <c r="L8128" s="75">
        <v>75.262301013024597</v>
      </c>
    </row>
    <row r="8129" spans="2:12" x14ac:dyDescent="0.2">
      <c r="B8129" s="71" t="s">
        <v>6980</v>
      </c>
      <c r="C8129" s="72" t="s">
        <v>6979</v>
      </c>
      <c r="D8129" s="72" t="s">
        <v>920</v>
      </c>
      <c r="E8129" s="72" t="s">
        <v>10118</v>
      </c>
      <c r="F8129" s="72" t="s">
        <v>9983</v>
      </c>
      <c r="G8129" s="116">
        <v>9270</v>
      </c>
      <c r="H8129" s="73">
        <v>145.62</v>
      </c>
      <c r="I8129" s="70">
        <v>63.658838071693403</v>
      </c>
      <c r="J8129" s="74">
        <v>11430</v>
      </c>
      <c r="K8129" s="73">
        <v>147.59</v>
      </c>
      <c r="L8129" s="75">
        <v>77.444271292093006</v>
      </c>
    </row>
    <row r="8130" spans="2:12" x14ac:dyDescent="0.2">
      <c r="B8130" s="71" t="s">
        <v>6980</v>
      </c>
      <c r="C8130" s="72" t="s">
        <v>6979</v>
      </c>
      <c r="D8130" s="72" t="s">
        <v>921</v>
      </c>
      <c r="E8130" s="72" t="s">
        <v>10118</v>
      </c>
      <c r="F8130" s="72" t="s">
        <v>9983</v>
      </c>
      <c r="G8130" s="116">
        <v>41450</v>
      </c>
      <c r="H8130" s="73">
        <v>473.7</v>
      </c>
      <c r="I8130" s="70">
        <v>87.502638800928906</v>
      </c>
      <c r="J8130" s="74">
        <v>44110</v>
      </c>
      <c r="K8130" s="73">
        <v>481.82</v>
      </c>
      <c r="L8130" s="75">
        <v>91.548711136939104</v>
      </c>
    </row>
    <row r="8131" spans="2:12" x14ac:dyDescent="0.2">
      <c r="B8131" s="71" t="s">
        <v>6980</v>
      </c>
      <c r="C8131" s="72" t="s">
        <v>6979</v>
      </c>
      <c r="D8131" s="72" t="s">
        <v>922</v>
      </c>
      <c r="E8131" s="72" t="s">
        <v>10118</v>
      </c>
      <c r="F8131" s="72" t="s">
        <v>9983</v>
      </c>
      <c r="G8131" s="116">
        <v>8397</v>
      </c>
      <c r="H8131" s="73">
        <v>356.4</v>
      </c>
      <c r="I8131" s="70">
        <v>23.560606060606101</v>
      </c>
      <c r="J8131" s="74">
        <v>7957</v>
      </c>
      <c r="K8131" s="73">
        <v>337.52</v>
      </c>
      <c r="L8131" s="75">
        <v>23.574899265228701</v>
      </c>
    </row>
    <row r="8132" spans="2:12" x14ac:dyDescent="0.2">
      <c r="B8132" s="71" t="s">
        <v>6980</v>
      </c>
      <c r="C8132" s="72" t="s">
        <v>6979</v>
      </c>
      <c r="D8132" s="72" t="s">
        <v>923</v>
      </c>
      <c r="E8132" s="72" t="s">
        <v>10118</v>
      </c>
      <c r="F8132" s="72" t="s">
        <v>9983</v>
      </c>
      <c r="G8132" s="116">
        <v>185520</v>
      </c>
      <c r="H8132" s="73">
        <v>1936.89</v>
      </c>
      <c r="I8132" s="70">
        <v>95.782414076173694</v>
      </c>
      <c r="J8132" s="74">
        <v>195160</v>
      </c>
      <c r="K8132" s="73">
        <v>1933.14</v>
      </c>
      <c r="L8132" s="75">
        <v>100.95492307851499</v>
      </c>
    </row>
    <row r="8133" spans="2:12" x14ac:dyDescent="0.2">
      <c r="B8133" s="71" t="s">
        <v>6980</v>
      </c>
      <c r="C8133" s="72" t="s">
        <v>6979</v>
      </c>
      <c r="D8133" s="72" t="s">
        <v>924</v>
      </c>
      <c r="E8133" s="72" t="s">
        <v>10118</v>
      </c>
      <c r="F8133" s="72" t="s">
        <v>9983</v>
      </c>
      <c r="G8133" s="116">
        <v>5440</v>
      </c>
      <c r="H8133" s="73">
        <v>120.42</v>
      </c>
      <c r="I8133" s="70">
        <v>45.175220063112398</v>
      </c>
      <c r="J8133" s="74">
        <v>5430</v>
      </c>
      <c r="K8133" s="73">
        <v>118.92</v>
      </c>
      <c r="L8133" s="75">
        <v>45.660948536831498</v>
      </c>
    </row>
    <row r="8134" spans="2:12" x14ac:dyDescent="0.2">
      <c r="B8134" s="71" t="s">
        <v>6980</v>
      </c>
      <c r="C8134" s="72" t="s">
        <v>6979</v>
      </c>
      <c r="D8134" s="72" t="s">
        <v>925</v>
      </c>
      <c r="E8134" s="72" t="s">
        <v>10118</v>
      </c>
      <c r="F8134" s="72" t="s">
        <v>9983</v>
      </c>
      <c r="G8134" s="116">
        <v>22650</v>
      </c>
      <c r="H8134" s="73">
        <v>554.42999999999995</v>
      </c>
      <c r="I8134" s="70">
        <v>40.852767707375101</v>
      </c>
      <c r="J8134" s="74">
        <v>23440</v>
      </c>
      <c r="K8134" s="73">
        <v>554.61</v>
      </c>
      <c r="L8134" s="75">
        <v>42.263933214330798</v>
      </c>
    </row>
    <row r="8135" spans="2:12" x14ac:dyDescent="0.2">
      <c r="B8135" s="71" t="s">
        <v>6980</v>
      </c>
      <c r="C8135" s="72" t="s">
        <v>6979</v>
      </c>
      <c r="D8135" s="72" t="s">
        <v>926</v>
      </c>
      <c r="E8135" s="72" t="s">
        <v>10118</v>
      </c>
      <c r="F8135" s="72" t="s">
        <v>9983</v>
      </c>
      <c r="G8135" s="116">
        <v>159656</v>
      </c>
      <c r="H8135" s="73">
        <v>2125.7199999999998</v>
      </c>
      <c r="I8135" s="70">
        <v>75.106787347345801</v>
      </c>
      <c r="J8135" s="74">
        <v>164607</v>
      </c>
      <c r="K8135" s="73">
        <v>2163.2199999999998</v>
      </c>
      <c r="L8135" s="75">
        <v>76.093508750843696</v>
      </c>
    </row>
    <row r="8136" spans="2:12" x14ac:dyDescent="0.2">
      <c r="B8136" s="71" t="s">
        <v>6980</v>
      </c>
      <c r="C8136" s="72" t="s">
        <v>6979</v>
      </c>
      <c r="D8136" s="72" t="s">
        <v>6436</v>
      </c>
      <c r="E8136" s="72" t="s">
        <v>10118</v>
      </c>
      <c r="F8136" s="72" t="s">
        <v>9983</v>
      </c>
      <c r="G8136" s="116">
        <v>18835</v>
      </c>
      <c r="H8136" s="73">
        <v>445.31</v>
      </c>
      <c r="I8136" s="70">
        <v>42.296377804226303</v>
      </c>
      <c r="J8136" s="74">
        <v>19843</v>
      </c>
      <c r="K8136" s="73">
        <v>455.49</v>
      </c>
      <c r="L8136" s="75">
        <v>43.564073854530299</v>
      </c>
    </row>
    <row r="8137" spans="2:12" x14ac:dyDescent="0.2">
      <c r="B8137" s="71" t="s">
        <v>6980</v>
      </c>
      <c r="C8137" s="72" t="s">
        <v>6979</v>
      </c>
      <c r="D8137" s="72" t="s">
        <v>9436</v>
      </c>
      <c r="E8137" s="72" t="s">
        <v>10118</v>
      </c>
      <c r="F8137" s="72" t="s">
        <v>9990</v>
      </c>
      <c r="G8137" s="116">
        <v>0</v>
      </c>
      <c r="H8137" s="73">
        <v>4.78</v>
      </c>
      <c r="I8137" s="70">
        <v>0</v>
      </c>
      <c r="J8137" s="74">
        <v>0</v>
      </c>
      <c r="K8137" s="73">
        <v>4.38</v>
      </c>
      <c r="L8137" s="75">
        <v>0</v>
      </c>
    </row>
    <row r="8138" spans="2:12" x14ac:dyDescent="0.2">
      <c r="B8138" s="71" t="s">
        <v>6980</v>
      </c>
      <c r="C8138" s="72" t="s">
        <v>6979</v>
      </c>
      <c r="D8138" s="72" t="s">
        <v>927</v>
      </c>
      <c r="E8138" s="72" t="s">
        <v>10118</v>
      </c>
      <c r="F8138" s="72" t="s">
        <v>9983</v>
      </c>
      <c r="G8138" s="116">
        <v>439219</v>
      </c>
      <c r="H8138" s="73">
        <v>11460.07</v>
      </c>
      <c r="I8138" s="70">
        <v>38.326031167348901</v>
      </c>
      <c r="J8138" s="74">
        <v>451849</v>
      </c>
      <c r="K8138" s="73">
        <v>11790.48</v>
      </c>
      <c r="L8138" s="75">
        <v>38.3232065191578</v>
      </c>
    </row>
    <row r="8139" spans="2:12" x14ac:dyDescent="0.2">
      <c r="B8139" s="71" t="s">
        <v>6980</v>
      </c>
      <c r="C8139" s="72" t="s">
        <v>6979</v>
      </c>
      <c r="D8139" s="72" t="s">
        <v>928</v>
      </c>
      <c r="E8139" s="72" t="s">
        <v>10118</v>
      </c>
      <c r="F8139" s="72" t="s">
        <v>9983</v>
      </c>
      <c r="G8139" s="116">
        <v>5020</v>
      </c>
      <c r="H8139" s="73">
        <v>196.81</v>
      </c>
      <c r="I8139" s="70">
        <v>25.5068340023373</v>
      </c>
      <c r="J8139" s="74">
        <v>5060</v>
      </c>
      <c r="K8139" s="73">
        <v>198.1</v>
      </c>
      <c r="L8139" s="75">
        <v>25.542655224634</v>
      </c>
    </row>
    <row r="8140" spans="2:12" x14ac:dyDescent="0.2">
      <c r="B8140" s="71" t="s">
        <v>6980</v>
      </c>
      <c r="C8140" s="72" t="s">
        <v>6979</v>
      </c>
      <c r="D8140" s="72" t="s">
        <v>5699</v>
      </c>
      <c r="E8140" s="72" t="s">
        <v>10118</v>
      </c>
      <c r="F8140" s="72" t="s">
        <v>9983</v>
      </c>
      <c r="G8140" s="116">
        <v>123329</v>
      </c>
      <c r="H8140" s="73">
        <v>1822.32</v>
      </c>
      <c r="I8140" s="70">
        <v>67.676917336142907</v>
      </c>
      <c r="J8140" s="74">
        <v>132167</v>
      </c>
      <c r="K8140" s="73">
        <v>1854.18</v>
      </c>
      <c r="L8140" s="75">
        <v>71.280566072333897</v>
      </c>
    </row>
    <row r="8141" spans="2:12" x14ac:dyDescent="0.2">
      <c r="B8141" s="71" t="s">
        <v>6980</v>
      </c>
      <c r="C8141" s="72" t="s">
        <v>6979</v>
      </c>
      <c r="D8141" s="72" t="s">
        <v>5700</v>
      </c>
      <c r="E8141" s="72" t="s">
        <v>10118</v>
      </c>
      <c r="F8141" s="72" t="s">
        <v>9983</v>
      </c>
      <c r="G8141" s="116">
        <v>5860</v>
      </c>
      <c r="H8141" s="73">
        <v>54.88</v>
      </c>
      <c r="I8141" s="70">
        <v>106.778425655977</v>
      </c>
      <c r="J8141" s="74">
        <v>1970</v>
      </c>
      <c r="K8141" s="73">
        <v>53.19</v>
      </c>
      <c r="L8141" s="75">
        <v>37.037037037037003</v>
      </c>
    </row>
    <row r="8142" spans="2:12" x14ac:dyDescent="0.2">
      <c r="B8142" s="71" t="s">
        <v>6980</v>
      </c>
      <c r="C8142" s="72" t="s">
        <v>6979</v>
      </c>
      <c r="D8142" s="72" t="s">
        <v>1540</v>
      </c>
      <c r="E8142" s="72" t="s">
        <v>10118</v>
      </c>
      <c r="F8142" s="72" t="s">
        <v>9983</v>
      </c>
      <c r="G8142" s="116">
        <v>45560</v>
      </c>
      <c r="H8142" s="73">
        <v>1513.92</v>
      </c>
      <c r="I8142" s="70">
        <v>30.0940604523357</v>
      </c>
      <c r="J8142" s="74">
        <v>46020</v>
      </c>
      <c r="K8142" s="73">
        <v>1528.87</v>
      </c>
      <c r="L8142" s="75">
        <v>30.100662580860401</v>
      </c>
    </row>
    <row r="8143" spans="2:12" x14ac:dyDescent="0.2">
      <c r="B8143" s="71" t="s">
        <v>6980</v>
      </c>
      <c r="C8143" s="72" t="s">
        <v>6979</v>
      </c>
      <c r="D8143" s="72" t="s">
        <v>1541</v>
      </c>
      <c r="E8143" s="72" t="s">
        <v>10118</v>
      </c>
      <c r="F8143" s="72" t="s">
        <v>9983</v>
      </c>
      <c r="G8143" s="116">
        <v>3500</v>
      </c>
      <c r="H8143" s="73">
        <v>223.51</v>
      </c>
      <c r="I8143" s="70">
        <v>15.6592546194801</v>
      </c>
      <c r="J8143" s="74">
        <v>3650</v>
      </c>
      <c r="K8143" s="73">
        <v>226.5</v>
      </c>
      <c r="L8143" s="75">
        <v>16.114790286975701</v>
      </c>
    </row>
    <row r="8144" spans="2:12" x14ac:dyDescent="0.2">
      <c r="B8144" s="71" t="s">
        <v>6980</v>
      </c>
      <c r="C8144" s="72" t="s">
        <v>6979</v>
      </c>
      <c r="D8144" s="72" t="s">
        <v>9437</v>
      </c>
      <c r="E8144" s="72" t="s">
        <v>10118</v>
      </c>
      <c r="F8144" s="72" t="s">
        <v>9990</v>
      </c>
      <c r="G8144" s="116">
        <v>0</v>
      </c>
      <c r="H8144" s="73">
        <v>17.43</v>
      </c>
      <c r="I8144" s="70">
        <v>0</v>
      </c>
      <c r="J8144" s="74">
        <v>0</v>
      </c>
      <c r="K8144" s="73">
        <v>16.63</v>
      </c>
      <c r="L8144" s="75">
        <v>0</v>
      </c>
    </row>
    <row r="8145" spans="2:12" x14ac:dyDescent="0.2">
      <c r="B8145" s="71" t="s">
        <v>6980</v>
      </c>
      <c r="C8145" s="72" t="s">
        <v>6979</v>
      </c>
      <c r="D8145" s="72" t="s">
        <v>5701</v>
      </c>
      <c r="E8145" s="72" t="s">
        <v>10118</v>
      </c>
      <c r="F8145" s="72" t="s">
        <v>9983</v>
      </c>
      <c r="G8145" s="116">
        <v>19290</v>
      </c>
      <c r="H8145" s="73">
        <v>683.55</v>
      </c>
      <c r="I8145" s="70">
        <v>28.220320386219001</v>
      </c>
      <c r="J8145" s="74">
        <v>24450</v>
      </c>
      <c r="K8145" s="73">
        <v>671.44</v>
      </c>
      <c r="L8145" s="75">
        <v>36.414273799594902</v>
      </c>
    </row>
    <row r="8146" spans="2:12" x14ac:dyDescent="0.2">
      <c r="B8146" s="71" t="s">
        <v>6980</v>
      </c>
      <c r="C8146" s="72" t="s">
        <v>6979</v>
      </c>
      <c r="D8146" s="72" t="s">
        <v>5702</v>
      </c>
      <c r="E8146" s="72" t="s">
        <v>10118</v>
      </c>
      <c r="F8146" s="72" t="s">
        <v>9983</v>
      </c>
      <c r="G8146" s="116">
        <v>12475</v>
      </c>
      <c r="H8146" s="73">
        <v>486.71</v>
      </c>
      <c r="I8146" s="70">
        <v>25.631279406628199</v>
      </c>
      <c r="J8146" s="74">
        <v>21313</v>
      </c>
      <c r="K8146" s="73">
        <v>491.26</v>
      </c>
      <c r="L8146" s="75">
        <v>43.3843585881203</v>
      </c>
    </row>
    <row r="8147" spans="2:12" x14ac:dyDescent="0.2">
      <c r="B8147" s="71" t="s">
        <v>6980</v>
      </c>
      <c r="C8147" s="72" t="s">
        <v>6979</v>
      </c>
      <c r="D8147" s="72" t="s">
        <v>5703</v>
      </c>
      <c r="E8147" s="72" t="s">
        <v>10118</v>
      </c>
      <c r="F8147" s="72" t="s">
        <v>9983</v>
      </c>
      <c r="G8147" s="116">
        <v>6290</v>
      </c>
      <c r="H8147" s="73">
        <v>106.57</v>
      </c>
      <c r="I8147" s="70">
        <v>59.022238904006798</v>
      </c>
      <c r="J8147" s="74">
        <v>6210</v>
      </c>
      <c r="K8147" s="73">
        <v>105.28</v>
      </c>
      <c r="L8147" s="75">
        <v>58.985562310030403</v>
      </c>
    </row>
    <row r="8148" spans="2:12" x14ac:dyDescent="0.2">
      <c r="B8148" s="71" t="s">
        <v>6980</v>
      </c>
      <c r="C8148" s="72" t="s">
        <v>6979</v>
      </c>
      <c r="D8148" s="72" t="s">
        <v>5704</v>
      </c>
      <c r="E8148" s="72" t="s">
        <v>10118</v>
      </c>
      <c r="F8148" s="72" t="s">
        <v>9983</v>
      </c>
      <c r="G8148" s="116">
        <v>6460</v>
      </c>
      <c r="H8148" s="73">
        <v>371.51</v>
      </c>
      <c r="I8148" s="70">
        <v>17.3884955990418</v>
      </c>
      <c r="J8148" s="74">
        <v>6500</v>
      </c>
      <c r="K8148" s="73">
        <v>341.56</v>
      </c>
      <c r="L8148" s="75">
        <v>19.030331420541</v>
      </c>
    </row>
    <row r="8149" spans="2:12" x14ac:dyDescent="0.2">
      <c r="B8149" s="71" t="s">
        <v>6980</v>
      </c>
      <c r="C8149" s="72" t="s">
        <v>6979</v>
      </c>
      <c r="D8149" s="72" t="s">
        <v>9438</v>
      </c>
      <c r="E8149" s="72" t="s">
        <v>10118</v>
      </c>
      <c r="F8149" s="72" t="s">
        <v>9990</v>
      </c>
      <c r="G8149" s="116">
        <v>0</v>
      </c>
      <c r="H8149" s="73">
        <v>24.7</v>
      </c>
      <c r="I8149" s="70">
        <v>0</v>
      </c>
      <c r="J8149" s="74">
        <v>0</v>
      </c>
      <c r="K8149" s="73">
        <v>27.49</v>
      </c>
      <c r="L8149" s="75">
        <v>0</v>
      </c>
    </row>
    <row r="8150" spans="2:12" x14ac:dyDescent="0.2">
      <c r="B8150" s="71" t="s">
        <v>6980</v>
      </c>
      <c r="C8150" s="72" t="s">
        <v>6979</v>
      </c>
      <c r="D8150" s="72" t="s">
        <v>7465</v>
      </c>
      <c r="E8150" s="72" t="s">
        <v>10118</v>
      </c>
      <c r="F8150" s="72" t="s">
        <v>9983</v>
      </c>
      <c r="G8150" s="116">
        <v>7900</v>
      </c>
      <c r="H8150" s="73">
        <v>171.96</v>
      </c>
      <c r="I8150" s="70">
        <v>45.940916492207499</v>
      </c>
      <c r="J8150" s="74">
        <v>7740</v>
      </c>
      <c r="K8150" s="73">
        <v>174.26</v>
      </c>
      <c r="L8150" s="75">
        <v>44.416389303339798</v>
      </c>
    </row>
    <row r="8151" spans="2:12" x14ac:dyDescent="0.2">
      <c r="B8151" s="71" t="s">
        <v>6980</v>
      </c>
      <c r="C8151" s="72" t="s">
        <v>6979</v>
      </c>
      <c r="D8151" s="72" t="s">
        <v>9439</v>
      </c>
      <c r="E8151" s="72" t="s">
        <v>10118</v>
      </c>
      <c r="F8151" s="72" t="s">
        <v>9990</v>
      </c>
      <c r="G8151" s="116">
        <v>0</v>
      </c>
      <c r="H8151" s="73">
        <v>5.48</v>
      </c>
      <c r="I8151" s="70">
        <v>0</v>
      </c>
      <c r="J8151" s="74">
        <v>0</v>
      </c>
      <c r="K8151" s="73">
        <v>5.48</v>
      </c>
      <c r="L8151" s="75">
        <v>0</v>
      </c>
    </row>
    <row r="8152" spans="2:12" x14ac:dyDescent="0.2">
      <c r="B8152" s="71" t="s">
        <v>6980</v>
      </c>
      <c r="C8152" s="72" t="s">
        <v>6979</v>
      </c>
      <c r="D8152" s="72" t="s">
        <v>5705</v>
      </c>
      <c r="E8152" s="72" t="s">
        <v>10118</v>
      </c>
      <c r="F8152" s="72" t="s">
        <v>9983</v>
      </c>
      <c r="G8152" s="116">
        <v>20022</v>
      </c>
      <c r="H8152" s="73">
        <v>673.98</v>
      </c>
      <c r="I8152" s="70">
        <v>29.7071129707113</v>
      </c>
      <c r="J8152" s="74">
        <v>20252</v>
      </c>
      <c r="K8152" s="73">
        <v>689.79</v>
      </c>
      <c r="L8152" s="75">
        <v>29.359660186433601</v>
      </c>
    </row>
    <row r="8153" spans="2:12" x14ac:dyDescent="0.2">
      <c r="B8153" s="71" t="s">
        <v>6980</v>
      </c>
      <c r="C8153" s="72" t="s">
        <v>6979</v>
      </c>
      <c r="D8153" s="72" t="s">
        <v>5706</v>
      </c>
      <c r="E8153" s="72" t="s">
        <v>10118</v>
      </c>
      <c r="F8153" s="72" t="s">
        <v>9983</v>
      </c>
      <c r="G8153" s="116">
        <v>170880</v>
      </c>
      <c r="H8153" s="73">
        <v>2219.4899999999998</v>
      </c>
      <c r="I8153" s="70">
        <v>76.990660016490295</v>
      </c>
      <c r="J8153" s="74">
        <v>174810</v>
      </c>
      <c r="K8153" s="73">
        <v>2333.48</v>
      </c>
      <c r="L8153" s="75">
        <v>74.913862557210706</v>
      </c>
    </row>
    <row r="8154" spans="2:12" x14ac:dyDescent="0.2">
      <c r="B8154" s="71" t="s">
        <v>6980</v>
      </c>
      <c r="C8154" s="72" t="s">
        <v>6979</v>
      </c>
      <c r="D8154" s="72" t="s">
        <v>9440</v>
      </c>
      <c r="E8154" s="72" t="s">
        <v>10118</v>
      </c>
      <c r="F8154" s="72" t="s">
        <v>9990</v>
      </c>
      <c r="G8154" s="116">
        <v>0</v>
      </c>
      <c r="H8154" s="73">
        <v>46.91</v>
      </c>
      <c r="I8154" s="70">
        <v>0</v>
      </c>
      <c r="J8154" s="74">
        <v>0</v>
      </c>
      <c r="K8154" s="73">
        <v>48.01</v>
      </c>
      <c r="L8154" s="75">
        <v>0</v>
      </c>
    </row>
    <row r="8155" spans="2:12" x14ac:dyDescent="0.2">
      <c r="B8155" s="71" t="s">
        <v>6980</v>
      </c>
      <c r="C8155" s="72" t="s">
        <v>6979</v>
      </c>
      <c r="D8155" s="72" t="s">
        <v>9441</v>
      </c>
      <c r="E8155" s="72" t="s">
        <v>10118</v>
      </c>
      <c r="F8155" s="72" t="s">
        <v>9990</v>
      </c>
      <c r="G8155" s="116">
        <v>0</v>
      </c>
      <c r="H8155" s="73">
        <v>66.33</v>
      </c>
      <c r="I8155" s="70">
        <v>0</v>
      </c>
      <c r="J8155" s="74">
        <v>0</v>
      </c>
      <c r="K8155" s="73">
        <v>65.72</v>
      </c>
      <c r="L8155" s="75">
        <v>0</v>
      </c>
    </row>
    <row r="8156" spans="2:12" x14ac:dyDescent="0.2">
      <c r="B8156" s="71" t="s">
        <v>6980</v>
      </c>
      <c r="C8156" s="72" t="s">
        <v>6979</v>
      </c>
      <c r="D8156" s="72" t="s">
        <v>5707</v>
      </c>
      <c r="E8156" s="72" t="s">
        <v>10118</v>
      </c>
      <c r="F8156" s="72" t="s">
        <v>9983</v>
      </c>
      <c r="G8156" s="116">
        <v>5040</v>
      </c>
      <c r="H8156" s="73">
        <v>168.73</v>
      </c>
      <c r="I8156" s="70">
        <v>29.8702068393291</v>
      </c>
      <c r="J8156" s="74">
        <v>5040</v>
      </c>
      <c r="K8156" s="73">
        <v>170.61</v>
      </c>
      <c r="L8156" s="75">
        <v>29.541058554598202</v>
      </c>
    </row>
    <row r="8157" spans="2:12" x14ac:dyDescent="0.2">
      <c r="B8157" s="71" t="s">
        <v>6980</v>
      </c>
      <c r="C8157" s="72" t="s">
        <v>6979</v>
      </c>
      <c r="D8157" s="72" t="s">
        <v>5033</v>
      </c>
      <c r="E8157" s="72" t="s">
        <v>10118</v>
      </c>
      <c r="F8157" s="72" t="s">
        <v>9990</v>
      </c>
      <c r="G8157" s="116">
        <v>0</v>
      </c>
      <c r="H8157" s="73">
        <v>91.83</v>
      </c>
      <c r="I8157" s="70">
        <v>0</v>
      </c>
      <c r="J8157" s="74">
        <v>0</v>
      </c>
      <c r="K8157" s="73">
        <v>93.03</v>
      </c>
      <c r="L8157" s="75">
        <v>0</v>
      </c>
    </row>
    <row r="8158" spans="2:12" x14ac:dyDescent="0.2">
      <c r="B8158" s="71" t="s">
        <v>6980</v>
      </c>
      <c r="C8158" s="72" t="s">
        <v>6979</v>
      </c>
      <c r="D8158" s="72" t="s">
        <v>5708</v>
      </c>
      <c r="E8158" s="72" t="s">
        <v>10118</v>
      </c>
      <c r="F8158" s="72" t="s">
        <v>9983</v>
      </c>
      <c r="G8158" s="116">
        <v>22365</v>
      </c>
      <c r="H8158" s="73">
        <v>494.71</v>
      </c>
      <c r="I8158" s="70">
        <v>45.208303854783601</v>
      </c>
      <c r="J8158" s="74">
        <v>23905</v>
      </c>
      <c r="K8158" s="73">
        <v>469.5</v>
      </c>
      <c r="L8158" s="75">
        <v>50.915867944621901</v>
      </c>
    </row>
    <row r="8159" spans="2:12" x14ac:dyDescent="0.2">
      <c r="B8159" s="71" t="s">
        <v>6980</v>
      </c>
      <c r="C8159" s="72" t="s">
        <v>6979</v>
      </c>
      <c r="D8159" s="72" t="s">
        <v>5709</v>
      </c>
      <c r="E8159" s="72" t="s">
        <v>10118</v>
      </c>
      <c r="F8159" s="72" t="s">
        <v>9983</v>
      </c>
      <c r="G8159" s="116">
        <v>7000</v>
      </c>
      <c r="H8159" s="73">
        <v>79.180000000000007</v>
      </c>
      <c r="I8159" s="70">
        <v>88.406163172518305</v>
      </c>
      <c r="J8159" s="74">
        <v>7000</v>
      </c>
      <c r="K8159" s="73">
        <v>79.58</v>
      </c>
      <c r="L8159" s="75">
        <v>87.961799447097306</v>
      </c>
    </row>
    <row r="8160" spans="2:12" x14ac:dyDescent="0.2">
      <c r="B8160" s="71" t="s">
        <v>6980</v>
      </c>
      <c r="C8160" s="72" t="s">
        <v>6979</v>
      </c>
      <c r="D8160" s="72" t="s">
        <v>5710</v>
      </c>
      <c r="E8160" s="72" t="s">
        <v>10118</v>
      </c>
      <c r="F8160" s="72" t="s">
        <v>9983</v>
      </c>
      <c r="G8160" s="116">
        <v>1920</v>
      </c>
      <c r="H8160" s="73">
        <v>119.92</v>
      </c>
      <c r="I8160" s="70">
        <v>16.0106737825217</v>
      </c>
      <c r="J8160" s="74">
        <v>1930</v>
      </c>
      <c r="K8160" s="73">
        <v>121.27</v>
      </c>
      <c r="L8160" s="75">
        <v>15.9149006349468</v>
      </c>
    </row>
    <row r="8161" spans="2:12" x14ac:dyDescent="0.2">
      <c r="B8161" s="71" t="s">
        <v>6980</v>
      </c>
      <c r="C8161" s="72" t="s">
        <v>6979</v>
      </c>
      <c r="D8161" s="72" t="s">
        <v>5711</v>
      </c>
      <c r="E8161" s="72" t="s">
        <v>10118</v>
      </c>
      <c r="F8161" s="72" t="s">
        <v>9983</v>
      </c>
      <c r="G8161" s="116">
        <v>18688</v>
      </c>
      <c r="H8161" s="73">
        <v>551.70000000000005</v>
      </c>
      <c r="I8161" s="70">
        <v>33.873481964836003</v>
      </c>
      <c r="J8161" s="74">
        <v>19162</v>
      </c>
      <c r="K8161" s="73">
        <v>554.26</v>
      </c>
      <c r="L8161" s="75">
        <v>34.572222422689698</v>
      </c>
    </row>
    <row r="8162" spans="2:12" x14ac:dyDescent="0.2">
      <c r="B8162" s="71" t="s">
        <v>6980</v>
      </c>
      <c r="C8162" s="72" t="s">
        <v>6979</v>
      </c>
      <c r="D8162" s="72" t="s">
        <v>9442</v>
      </c>
      <c r="E8162" s="72" t="s">
        <v>10118</v>
      </c>
      <c r="F8162" s="72" t="s">
        <v>9990</v>
      </c>
      <c r="G8162" s="116">
        <v>0</v>
      </c>
      <c r="H8162" s="73">
        <v>44.62</v>
      </c>
      <c r="I8162" s="70">
        <v>0</v>
      </c>
      <c r="J8162" s="74">
        <v>0</v>
      </c>
      <c r="K8162" s="73">
        <v>45.92</v>
      </c>
      <c r="L8162" s="75">
        <v>0</v>
      </c>
    </row>
    <row r="8163" spans="2:12" x14ac:dyDescent="0.2">
      <c r="B8163" s="71" t="s">
        <v>6982</v>
      </c>
      <c r="C8163" s="72" t="s">
        <v>6981</v>
      </c>
      <c r="D8163" s="72" t="s">
        <v>9443</v>
      </c>
      <c r="E8163" s="72" t="s">
        <v>10118</v>
      </c>
      <c r="F8163" s="72" t="s">
        <v>9990</v>
      </c>
      <c r="G8163" s="116">
        <v>0</v>
      </c>
      <c r="H8163" s="73">
        <v>45.5</v>
      </c>
      <c r="I8163" s="70">
        <v>0</v>
      </c>
      <c r="J8163" s="74">
        <v>0</v>
      </c>
      <c r="K8163" s="73">
        <v>45.19</v>
      </c>
      <c r="L8163" s="75">
        <v>0</v>
      </c>
    </row>
    <row r="8164" spans="2:12" x14ac:dyDescent="0.2">
      <c r="B8164" s="71" t="s">
        <v>6982</v>
      </c>
      <c r="C8164" s="72" t="s">
        <v>6981</v>
      </c>
      <c r="D8164" s="72" t="s">
        <v>5712</v>
      </c>
      <c r="E8164" s="72" t="s">
        <v>10118</v>
      </c>
      <c r="F8164" s="72" t="s">
        <v>9983</v>
      </c>
      <c r="G8164" s="116">
        <v>8276</v>
      </c>
      <c r="H8164" s="73">
        <v>286.73</v>
      </c>
      <c r="I8164" s="70">
        <v>28.863390646252601</v>
      </c>
      <c r="J8164" s="74">
        <v>8340</v>
      </c>
      <c r="K8164" s="73">
        <v>288.49</v>
      </c>
      <c r="L8164" s="75">
        <v>28.909147630767102</v>
      </c>
    </row>
    <row r="8165" spans="2:12" x14ac:dyDescent="0.2">
      <c r="B8165" s="71" t="s">
        <v>6982</v>
      </c>
      <c r="C8165" s="72" t="s">
        <v>6981</v>
      </c>
      <c r="D8165" s="72" t="s">
        <v>5713</v>
      </c>
      <c r="E8165" s="72" t="s">
        <v>10118</v>
      </c>
      <c r="F8165" s="72" t="s">
        <v>9983</v>
      </c>
      <c r="G8165" s="116">
        <v>3300</v>
      </c>
      <c r="H8165" s="73">
        <v>201.05</v>
      </c>
      <c r="I8165" s="70">
        <v>16.4138274061179</v>
      </c>
      <c r="J8165" s="74">
        <v>3300</v>
      </c>
      <c r="K8165" s="73">
        <v>203.15</v>
      </c>
      <c r="L8165" s="75">
        <v>16.244154565591899</v>
      </c>
    </row>
    <row r="8166" spans="2:12" x14ac:dyDescent="0.2">
      <c r="B8166" s="71" t="s">
        <v>6982</v>
      </c>
      <c r="C8166" s="72" t="s">
        <v>6981</v>
      </c>
      <c r="D8166" s="72" t="s">
        <v>5714</v>
      </c>
      <c r="E8166" s="72" t="s">
        <v>10118</v>
      </c>
      <c r="F8166" s="72" t="s">
        <v>9983</v>
      </c>
      <c r="G8166" s="116">
        <v>81000</v>
      </c>
      <c r="H8166" s="73">
        <v>654.27</v>
      </c>
      <c r="I8166" s="70">
        <v>123.802100050438</v>
      </c>
      <c r="J8166" s="74">
        <v>81000</v>
      </c>
      <c r="K8166" s="73">
        <v>665.9</v>
      </c>
      <c r="L8166" s="75">
        <v>121.639885868749</v>
      </c>
    </row>
    <row r="8167" spans="2:12" x14ac:dyDescent="0.2">
      <c r="B8167" s="71" t="s">
        <v>6982</v>
      </c>
      <c r="C8167" s="72" t="s">
        <v>6981</v>
      </c>
      <c r="D8167" s="72" t="s">
        <v>5715</v>
      </c>
      <c r="E8167" s="72" t="s">
        <v>10118</v>
      </c>
      <c r="F8167" s="72" t="s">
        <v>9983</v>
      </c>
      <c r="G8167" s="116">
        <v>56529</v>
      </c>
      <c r="H8167" s="73">
        <v>1054.31</v>
      </c>
      <c r="I8167" s="70">
        <v>53.617057601654203</v>
      </c>
      <c r="J8167" s="74">
        <v>58146</v>
      </c>
      <c r="K8167" s="73">
        <v>1076.5899999999999</v>
      </c>
      <c r="L8167" s="75">
        <v>54.0094186273326</v>
      </c>
    </row>
    <row r="8168" spans="2:12" x14ac:dyDescent="0.2">
      <c r="B8168" s="71" t="s">
        <v>6982</v>
      </c>
      <c r="C8168" s="72" t="s">
        <v>6981</v>
      </c>
      <c r="D8168" s="72" t="s">
        <v>5716</v>
      </c>
      <c r="E8168" s="72" t="s">
        <v>10118</v>
      </c>
      <c r="F8168" s="72" t="s">
        <v>9983</v>
      </c>
      <c r="G8168" s="116">
        <v>22595</v>
      </c>
      <c r="H8168" s="73">
        <v>635.42999999999995</v>
      </c>
      <c r="I8168" s="70">
        <v>35.558598114662502</v>
      </c>
      <c r="J8168" s="74">
        <v>23216</v>
      </c>
      <c r="K8168" s="73">
        <v>639.48</v>
      </c>
      <c r="L8168" s="75">
        <v>36.304497404140903</v>
      </c>
    </row>
    <row r="8169" spans="2:12" x14ac:dyDescent="0.2">
      <c r="B8169" s="71" t="s">
        <v>6982</v>
      </c>
      <c r="C8169" s="72" t="s">
        <v>6981</v>
      </c>
      <c r="D8169" s="72" t="s">
        <v>5717</v>
      </c>
      <c r="E8169" s="72" t="s">
        <v>10118</v>
      </c>
      <c r="F8169" s="72" t="s">
        <v>9983</v>
      </c>
      <c r="G8169" s="116">
        <v>12536</v>
      </c>
      <c r="H8169" s="73">
        <v>141.27000000000001</v>
      </c>
      <c r="I8169" s="70">
        <v>88.737877822609207</v>
      </c>
      <c r="J8169" s="74">
        <v>12461</v>
      </c>
      <c r="K8169" s="73">
        <v>137.86000000000001</v>
      </c>
      <c r="L8169" s="75">
        <v>90.388800232119493</v>
      </c>
    </row>
    <row r="8170" spans="2:12" x14ac:dyDescent="0.2">
      <c r="B8170" s="71" t="s">
        <v>6982</v>
      </c>
      <c r="C8170" s="72" t="s">
        <v>6981</v>
      </c>
      <c r="D8170" s="72" t="s">
        <v>5718</v>
      </c>
      <c r="E8170" s="72" t="s">
        <v>10118</v>
      </c>
      <c r="F8170" s="72" t="s">
        <v>9983</v>
      </c>
      <c r="G8170" s="116">
        <v>148800</v>
      </c>
      <c r="H8170" s="73">
        <v>1881.85</v>
      </c>
      <c r="I8170" s="70">
        <v>79.071126816696307</v>
      </c>
      <c r="J8170" s="74">
        <v>163868</v>
      </c>
      <c r="K8170" s="73">
        <v>1935.86</v>
      </c>
      <c r="L8170" s="75">
        <v>84.648683272550699</v>
      </c>
    </row>
    <row r="8171" spans="2:12" x14ac:dyDescent="0.2">
      <c r="B8171" s="71" t="s">
        <v>6982</v>
      </c>
      <c r="C8171" s="72" t="s">
        <v>6981</v>
      </c>
      <c r="D8171" s="72" t="s">
        <v>5719</v>
      </c>
      <c r="E8171" s="72" t="s">
        <v>10118</v>
      </c>
      <c r="F8171" s="72" t="s">
        <v>9983</v>
      </c>
      <c r="G8171" s="116">
        <v>171302</v>
      </c>
      <c r="H8171" s="73">
        <v>2752.08</v>
      </c>
      <c r="I8171" s="70">
        <v>62.244556844277803</v>
      </c>
      <c r="J8171" s="74">
        <v>177000</v>
      </c>
      <c r="K8171" s="73">
        <v>2774.79</v>
      </c>
      <c r="L8171" s="75">
        <v>63.788611030023901</v>
      </c>
    </row>
    <row r="8172" spans="2:12" x14ac:dyDescent="0.2">
      <c r="B8172" s="71" t="s">
        <v>6982</v>
      </c>
      <c r="C8172" s="72" t="s">
        <v>6981</v>
      </c>
      <c r="D8172" s="72" t="s">
        <v>5720</v>
      </c>
      <c r="E8172" s="72" t="s">
        <v>10118</v>
      </c>
      <c r="F8172" s="72" t="s">
        <v>9983</v>
      </c>
      <c r="G8172" s="116">
        <v>121540</v>
      </c>
      <c r="H8172" s="73">
        <v>2350.65</v>
      </c>
      <c r="I8172" s="70">
        <v>51.704847595346003</v>
      </c>
      <c r="J8172" s="74">
        <v>127008</v>
      </c>
      <c r="K8172" s="73">
        <v>2365.98</v>
      </c>
      <c r="L8172" s="75">
        <v>53.680927142241302</v>
      </c>
    </row>
    <row r="8173" spans="2:12" x14ac:dyDescent="0.2">
      <c r="B8173" s="71" t="s">
        <v>6982</v>
      </c>
      <c r="C8173" s="72" t="s">
        <v>6981</v>
      </c>
      <c r="D8173" s="72" t="s">
        <v>5721</v>
      </c>
      <c r="E8173" s="72" t="s">
        <v>10118</v>
      </c>
      <c r="F8173" s="72" t="s">
        <v>9983</v>
      </c>
      <c r="G8173" s="116">
        <v>12483</v>
      </c>
      <c r="H8173" s="73">
        <v>324.98</v>
      </c>
      <c r="I8173" s="70">
        <v>38.411594559665197</v>
      </c>
      <c r="J8173" s="74">
        <v>13097</v>
      </c>
      <c r="K8173" s="73">
        <v>322.68</v>
      </c>
      <c r="L8173" s="75">
        <v>40.588198834758899</v>
      </c>
    </row>
    <row r="8174" spans="2:12" x14ac:dyDescent="0.2">
      <c r="B8174" s="71" t="s">
        <v>6982</v>
      </c>
      <c r="C8174" s="72" t="s">
        <v>6981</v>
      </c>
      <c r="D8174" s="72" t="s">
        <v>5722</v>
      </c>
      <c r="E8174" s="72" t="s">
        <v>10118</v>
      </c>
      <c r="F8174" s="72" t="s">
        <v>9983</v>
      </c>
      <c r="G8174" s="116">
        <v>5938</v>
      </c>
      <c r="H8174" s="73">
        <v>233.6</v>
      </c>
      <c r="I8174" s="70">
        <v>25.419520547945201</v>
      </c>
      <c r="J8174" s="74">
        <v>6054</v>
      </c>
      <c r="K8174" s="73">
        <v>236.49</v>
      </c>
      <c r="L8174" s="75">
        <v>25.5993910947609</v>
      </c>
    </row>
    <row r="8175" spans="2:12" x14ac:dyDescent="0.2">
      <c r="B8175" s="71" t="s">
        <v>6982</v>
      </c>
      <c r="C8175" s="72" t="s">
        <v>6981</v>
      </c>
      <c r="D8175" s="72" t="s">
        <v>5723</v>
      </c>
      <c r="E8175" s="72" t="s">
        <v>10118</v>
      </c>
      <c r="F8175" s="72" t="s">
        <v>9983</v>
      </c>
      <c r="G8175" s="116">
        <v>232040</v>
      </c>
      <c r="H8175" s="73">
        <v>2044.29</v>
      </c>
      <c r="I8175" s="70">
        <v>113.506400755274</v>
      </c>
      <c r="J8175" s="74">
        <v>259627</v>
      </c>
      <c r="K8175" s="73">
        <v>2104.19</v>
      </c>
      <c r="L8175" s="75">
        <v>123.38572087121401</v>
      </c>
    </row>
    <row r="8176" spans="2:12" x14ac:dyDescent="0.2">
      <c r="B8176" s="71" t="s">
        <v>6982</v>
      </c>
      <c r="C8176" s="72" t="s">
        <v>6981</v>
      </c>
      <c r="D8176" s="72" t="s">
        <v>5724</v>
      </c>
      <c r="E8176" s="72" t="s">
        <v>10118</v>
      </c>
      <c r="F8176" s="72" t="s">
        <v>9983</v>
      </c>
      <c r="G8176" s="116">
        <v>51588</v>
      </c>
      <c r="H8176" s="73">
        <v>531.95000000000005</v>
      </c>
      <c r="I8176" s="70">
        <v>96.979039383400703</v>
      </c>
      <c r="J8176" s="74">
        <v>60300</v>
      </c>
      <c r="K8176" s="73">
        <v>548.59</v>
      </c>
      <c r="L8176" s="75">
        <v>109.918153812501</v>
      </c>
    </row>
    <row r="8177" spans="2:12" x14ac:dyDescent="0.2">
      <c r="B8177" s="71" t="s">
        <v>6982</v>
      </c>
      <c r="C8177" s="72" t="s">
        <v>6981</v>
      </c>
      <c r="D8177" s="72" t="s">
        <v>5725</v>
      </c>
      <c r="E8177" s="72" t="s">
        <v>10118</v>
      </c>
      <c r="F8177" s="72" t="s">
        <v>9983</v>
      </c>
      <c r="G8177" s="116">
        <v>2331</v>
      </c>
      <c r="H8177" s="73">
        <v>93.05</v>
      </c>
      <c r="I8177" s="70">
        <v>25.0510478237507</v>
      </c>
      <c r="J8177" s="74">
        <v>2347</v>
      </c>
      <c r="K8177" s="73">
        <v>93.32</v>
      </c>
      <c r="L8177" s="75">
        <v>25.1500214316331</v>
      </c>
    </row>
    <row r="8178" spans="2:12" x14ac:dyDescent="0.2">
      <c r="B8178" s="71" t="s">
        <v>6982</v>
      </c>
      <c r="C8178" s="72" t="s">
        <v>6981</v>
      </c>
      <c r="D8178" s="72" t="s">
        <v>1559</v>
      </c>
      <c r="E8178" s="72" t="s">
        <v>10118</v>
      </c>
      <c r="F8178" s="72" t="s">
        <v>9983</v>
      </c>
      <c r="G8178" s="116">
        <v>14125</v>
      </c>
      <c r="H8178" s="73">
        <v>498.52</v>
      </c>
      <c r="I8178" s="70">
        <v>28.3338682500201</v>
      </c>
      <c r="J8178" s="74">
        <v>14572</v>
      </c>
      <c r="K8178" s="73">
        <v>500.43</v>
      </c>
      <c r="L8178" s="75">
        <v>29.118957696381099</v>
      </c>
    </row>
    <row r="8179" spans="2:12" x14ac:dyDescent="0.2">
      <c r="B8179" s="71" t="s">
        <v>6982</v>
      </c>
      <c r="C8179" s="72" t="s">
        <v>6981</v>
      </c>
      <c r="D8179" s="72" t="s">
        <v>1560</v>
      </c>
      <c r="E8179" s="72" t="s">
        <v>10118</v>
      </c>
      <c r="F8179" s="72" t="s">
        <v>9983</v>
      </c>
      <c r="G8179" s="116">
        <v>13193</v>
      </c>
      <c r="H8179" s="73">
        <v>270.54000000000002</v>
      </c>
      <c r="I8179" s="70">
        <v>48.765432098765402</v>
      </c>
      <c r="J8179" s="74">
        <v>13457</v>
      </c>
      <c r="K8179" s="73">
        <v>267.23</v>
      </c>
      <c r="L8179" s="75">
        <v>50.357370055757201</v>
      </c>
    </row>
    <row r="8180" spans="2:12" x14ac:dyDescent="0.2">
      <c r="B8180" s="71" t="s">
        <v>6982</v>
      </c>
      <c r="C8180" s="72" t="s">
        <v>6981</v>
      </c>
      <c r="D8180" s="72" t="s">
        <v>1561</v>
      </c>
      <c r="E8180" s="72" t="s">
        <v>10118</v>
      </c>
      <c r="F8180" s="72" t="s">
        <v>9983</v>
      </c>
      <c r="G8180" s="116">
        <v>1084</v>
      </c>
      <c r="H8180" s="73">
        <v>65.39</v>
      </c>
      <c r="I8180" s="70">
        <v>16.577458326961299</v>
      </c>
      <c r="J8180" s="74">
        <v>1088</v>
      </c>
      <c r="K8180" s="73">
        <v>66.510000000000005</v>
      </c>
      <c r="L8180" s="75">
        <v>16.358442339497799</v>
      </c>
    </row>
    <row r="8181" spans="2:12" x14ac:dyDescent="0.2">
      <c r="B8181" s="71" t="s">
        <v>6982</v>
      </c>
      <c r="C8181" s="72" t="s">
        <v>6981</v>
      </c>
      <c r="D8181" s="72" t="s">
        <v>1562</v>
      </c>
      <c r="E8181" s="72" t="s">
        <v>10118</v>
      </c>
      <c r="F8181" s="72" t="s">
        <v>9983</v>
      </c>
      <c r="G8181" s="116">
        <v>8050</v>
      </c>
      <c r="H8181" s="73">
        <v>312.85000000000002</v>
      </c>
      <c r="I8181" s="70">
        <v>25.731181077193501</v>
      </c>
      <c r="J8181" s="74">
        <v>8472</v>
      </c>
      <c r="K8181" s="73">
        <v>323.07</v>
      </c>
      <c r="L8181" s="75">
        <v>26.223419073265902</v>
      </c>
    </row>
    <row r="8182" spans="2:12" x14ac:dyDescent="0.2">
      <c r="B8182" s="71" t="s">
        <v>6982</v>
      </c>
      <c r="C8182" s="72" t="s">
        <v>6981</v>
      </c>
      <c r="D8182" s="72" t="s">
        <v>1563</v>
      </c>
      <c r="E8182" s="72" t="s">
        <v>10118</v>
      </c>
      <c r="F8182" s="72" t="s">
        <v>9983</v>
      </c>
      <c r="G8182" s="116">
        <v>8643</v>
      </c>
      <c r="H8182" s="73">
        <v>372.68</v>
      </c>
      <c r="I8182" s="70">
        <v>23.191477943544101</v>
      </c>
      <c r="J8182" s="74">
        <v>11879</v>
      </c>
      <c r="K8182" s="73">
        <v>380.67</v>
      </c>
      <c r="L8182" s="75">
        <v>31.205506081382801</v>
      </c>
    </row>
    <row r="8183" spans="2:12" x14ac:dyDescent="0.2">
      <c r="B8183" s="71" t="s">
        <v>6982</v>
      </c>
      <c r="C8183" s="72" t="s">
        <v>6981</v>
      </c>
      <c r="D8183" s="72" t="s">
        <v>1564</v>
      </c>
      <c r="E8183" s="72" t="s">
        <v>10118</v>
      </c>
      <c r="F8183" s="72" t="s">
        <v>9983</v>
      </c>
      <c r="G8183" s="116">
        <v>41498</v>
      </c>
      <c r="H8183" s="73">
        <v>1544.9</v>
      </c>
      <c r="I8183" s="70">
        <v>26.861285520098399</v>
      </c>
      <c r="J8183" s="74">
        <v>43057</v>
      </c>
      <c r="K8183" s="73">
        <v>1603.02</v>
      </c>
      <c r="L8183" s="75">
        <v>26.859926887998899</v>
      </c>
    </row>
    <row r="8184" spans="2:12" x14ac:dyDescent="0.2">
      <c r="B8184" s="71" t="s">
        <v>6982</v>
      </c>
      <c r="C8184" s="72" t="s">
        <v>6981</v>
      </c>
      <c r="D8184" s="72" t="s">
        <v>1565</v>
      </c>
      <c r="E8184" s="72" t="s">
        <v>10118</v>
      </c>
      <c r="F8184" s="72" t="s">
        <v>9983</v>
      </c>
      <c r="G8184" s="116">
        <v>5100</v>
      </c>
      <c r="H8184" s="73">
        <v>103.47</v>
      </c>
      <c r="I8184" s="70">
        <v>49.289649173673503</v>
      </c>
      <c r="J8184" s="74">
        <v>5100</v>
      </c>
      <c r="K8184" s="73">
        <v>103.95</v>
      </c>
      <c r="L8184" s="75">
        <v>49.062049062049098</v>
      </c>
    </row>
    <row r="8185" spans="2:12" x14ac:dyDescent="0.2">
      <c r="B8185" s="71" t="s">
        <v>6982</v>
      </c>
      <c r="C8185" s="72" t="s">
        <v>6981</v>
      </c>
      <c r="D8185" s="72" t="s">
        <v>1566</v>
      </c>
      <c r="E8185" s="72" t="s">
        <v>10118</v>
      </c>
      <c r="F8185" s="72" t="s">
        <v>9983</v>
      </c>
      <c r="G8185" s="116">
        <v>5182</v>
      </c>
      <c r="H8185" s="73">
        <v>150.86000000000001</v>
      </c>
      <c r="I8185" s="70">
        <v>34.349728224844199</v>
      </c>
      <c r="J8185" s="74">
        <v>5352.38</v>
      </c>
      <c r="K8185" s="73">
        <v>152.41</v>
      </c>
      <c r="L8185" s="75">
        <v>35.118299324191298</v>
      </c>
    </row>
    <row r="8186" spans="2:12" x14ac:dyDescent="0.2">
      <c r="B8186" s="71" t="s">
        <v>6982</v>
      </c>
      <c r="C8186" s="72" t="s">
        <v>6981</v>
      </c>
      <c r="D8186" s="72" t="s">
        <v>1567</v>
      </c>
      <c r="E8186" s="72" t="s">
        <v>10118</v>
      </c>
      <c r="F8186" s="72" t="s">
        <v>9983</v>
      </c>
      <c r="G8186" s="116">
        <v>7808</v>
      </c>
      <c r="H8186" s="73">
        <v>270.77999999999997</v>
      </c>
      <c r="I8186" s="70">
        <v>28.835216781150798</v>
      </c>
      <c r="J8186" s="74">
        <v>7870</v>
      </c>
      <c r="K8186" s="73">
        <v>271.82</v>
      </c>
      <c r="L8186" s="75">
        <v>28.952983592083001</v>
      </c>
    </row>
    <row r="8187" spans="2:12" x14ac:dyDescent="0.2">
      <c r="B8187" s="71" t="s">
        <v>6982</v>
      </c>
      <c r="C8187" s="72" t="s">
        <v>6981</v>
      </c>
      <c r="D8187" s="72" t="s">
        <v>1568</v>
      </c>
      <c r="E8187" s="72" t="s">
        <v>10118</v>
      </c>
      <c r="F8187" s="72" t="s">
        <v>9983</v>
      </c>
      <c r="G8187" s="116">
        <v>27000</v>
      </c>
      <c r="H8187" s="73">
        <v>400.61</v>
      </c>
      <c r="I8187" s="70">
        <v>67.397219240658004</v>
      </c>
      <c r="J8187" s="74">
        <v>27000</v>
      </c>
      <c r="K8187" s="73">
        <v>399.47</v>
      </c>
      <c r="L8187" s="75">
        <v>67.589556161914501</v>
      </c>
    </row>
    <row r="8188" spans="2:12" x14ac:dyDescent="0.2">
      <c r="B8188" s="71" t="s">
        <v>6982</v>
      </c>
      <c r="C8188" s="72" t="s">
        <v>6981</v>
      </c>
      <c r="D8188" s="72" t="s">
        <v>7984</v>
      </c>
      <c r="E8188" s="72" t="s">
        <v>10118</v>
      </c>
      <c r="F8188" s="72" t="s">
        <v>9983</v>
      </c>
      <c r="G8188" s="116">
        <v>20000</v>
      </c>
      <c r="H8188" s="73">
        <v>322.24</v>
      </c>
      <c r="I8188" s="70">
        <v>62.065541211519403</v>
      </c>
      <c r="J8188" s="74">
        <v>20600</v>
      </c>
      <c r="K8188" s="73">
        <v>326.26</v>
      </c>
      <c r="L8188" s="75">
        <v>63.139827131735402</v>
      </c>
    </row>
    <row r="8189" spans="2:12" x14ac:dyDescent="0.2">
      <c r="B8189" s="71" t="s">
        <v>6982</v>
      </c>
      <c r="C8189" s="72" t="s">
        <v>6981</v>
      </c>
      <c r="D8189" s="72" t="s">
        <v>1569</v>
      </c>
      <c r="E8189" s="72" t="s">
        <v>10118</v>
      </c>
      <c r="F8189" s="72" t="s">
        <v>9983</v>
      </c>
      <c r="G8189" s="116">
        <v>18800</v>
      </c>
      <c r="H8189" s="73">
        <v>919.4</v>
      </c>
      <c r="I8189" s="70">
        <v>20.448118338046601</v>
      </c>
      <c r="J8189" s="74">
        <v>20257</v>
      </c>
      <c r="K8189" s="73">
        <v>920.05</v>
      </c>
      <c r="L8189" s="75">
        <v>22.017281669474499</v>
      </c>
    </row>
    <row r="8190" spans="2:12" x14ac:dyDescent="0.2">
      <c r="B8190" s="71" t="s">
        <v>6982</v>
      </c>
      <c r="C8190" s="72" t="s">
        <v>6981</v>
      </c>
      <c r="D8190" s="72" t="s">
        <v>6543</v>
      </c>
      <c r="E8190" s="72" t="s">
        <v>10118</v>
      </c>
      <c r="F8190" s="72" t="s">
        <v>9983</v>
      </c>
      <c r="G8190" s="116">
        <v>54460</v>
      </c>
      <c r="H8190" s="73">
        <v>493.07</v>
      </c>
      <c r="I8190" s="70">
        <v>110.450848763867</v>
      </c>
      <c r="J8190" s="74">
        <v>56750</v>
      </c>
      <c r="K8190" s="73">
        <v>514.09</v>
      </c>
      <c r="L8190" s="75">
        <v>110.389231457527</v>
      </c>
    </row>
    <row r="8191" spans="2:12" x14ac:dyDescent="0.2">
      <c r="B8191" s="71" t="s">
        <v>6982</v>
      </c>
      <c r="C8191" s="72" t="s">
        <v>6981</v>
      </c>
      <c r="D8191" s="72" t="s">
        <v>1570</v>
      </c>
      <c r="E8191" s="72" t="s">
        <v>10118</v>
      </c>
      <c r="F8191" s="72" t="s">
        <v>9983</v>
      </c>
      <c r="G8191" s="116">
        <v>19500</v>
      </c>
      <c r="H8191" s="73">
        <v>469.47</v>
      </c>
      <c r="I8191" s="70">
        <v>41.536200396191397</v>
      </c>
      <c r="J8191" s="74">
        <v>25000</v>
      </c>
      <c r="K8191" s="73">
        <v>473.75</v>
      </c>
      <c r="L8191" s="75">
        <v>52.770448548812702</v>
      </c>
    </row>
    <row r="8192" spans="2:12" x14ac:dyDescent="0.2">
      <c r="B8192" s="71" t="s">
        <v>6982</v>
      </c>
      <c r="C8192" s="72" t="s">
        <v>6981</v>
      </c>
      <c r="D8192" s="72" t="s">
        <v>1571</v>
      </c>
      <c r="E8192" s="72" t="s">
        <v>10118</v>
      </c>
      <c r="F8192" s="72" t="s">
        <v>9983</v>
      </c>
      <c r="G8192" s="116">
        <v>3801</v>
      </c>
      <c r="H8192" s="73">
        <v>130.32</v>
      </c>
      <c r="I8192" s="70">
        <v>29.1666666666667</v>
      </c>
      <c r="J8192" s="74">
        <v>3865</v>
      </c>
      <c r="K8192" s="73">
        <v>130.41</v>
      </c>
      <c r="L8192" s="75">
        <v>29.6372977532398</v>
      </c>
    </row>
    <row r="8193" spans="2:12" x14ac:dyDescent="0.2">
      <c r="B8193" s="71" t="s">
        <v>6982</v>
      </c>
      <c r="C8193" s="72" t="s">
        <v>6981</v>
      </c>
      <c r="D8193" s="72" t="s">
        <v>1572</v>
      </c>
      <c r="E8193" s="72" t="s">
        <v>10118</v>
      </c>
      <c r="F8193" s="72" t="s">
        <v>9983</v>
      </c>
      <c r="G8193" s="116">
        <v>47737</v>
      </c>
      <c r="H8193" s="73">
        <v>2396.4499999999998</v>
      </c>
      <c r="I8193" s="70">
        <v>19.919881491372699</v>
      </c>
      <c r="J8193" s="74">
        <v>48235</v>
      </c>
      <c r="K8193" s="73">
        <v>2421.27</v>
      </c>
      <c r="L8193" s="75">
        <v>19.921363581921899</v>
      </c>
    </row>
    <row r="8194" spans="2:12" x14ac:dyDescent="0.2">
      <c r="B8194" s="71" t="s">
        <v>6982</v>
      </c>
      <c r="C8194" s="72" t="s">
        <v>6981</v>
      </c>
      <c r="D8194" s="72" t="s">
        <v>1573</v>
      </c>
      <c r="E8194" s="72" t="s">
        <v>10118</v>
      </c>
      <c r="F8194" s="72" t="s">
        <v>9983</v>
      </c>
      <c r="G8194" s="116">
        <v>8470</v>
      </c>
      <c r="H8194" s="73">
        <v>178.45</v>
      </c>
      <c r="I8194" s="70">
        <v>47.4642757074811</v>
      </c>
      <c r="J8194" s="74">
        <v>8630</v>
      </c>
      <c r="K8194" s="73">
        <v>181.83</v>
      </c>
      <c r="L8194" s="75">
        <v>47.461914975526597</v>
      </c>
    </row>
    <row r="8195" spans="2:12" x14ac:dyDescent="0.2">
      <c r="B8195" s="71" t="s">
        <v>6982</v>
      </c>
      <c r="C8195" s="72" t="s">
        <v>6981</v>
      </c>
      <c r="D8195" s="72" t="s">
        <v>1574</v>
      </c>
      <c r="E8195" s="72" t="s">
        <v>10118</v>
      </c>
      <c r="F8195" s="72" t="s">
        <v>9983</v>
      </c>
      <c r="G8195" s="116">
        <v>3965</v>
      </c>
      <c r="H8195" s="73">
        <v>77.489999999999995</v>
      </c>
      <c r="I8195" s="70">
        <v>51.167892631307303</v>
      </c>
      <c r="J8195" s="74">
        <v>4225</v>
      </c>
      <c r="K8195" s="73">
        <v>73.94</v>
      </c>
      <c r="L8195" s="75">
        <v>57.140925074384597</v>
      </c>
    </row>
    <row r="8196" spans="2:12" x14ac:dyDescent="0.2">
      <c r="B8196" s="71" t="s">
        <v>6982</v>
      </c>
      <c r="C8196" s="72" t="s">
        <v>6981</v>
      </c>
      <c r="D8196" s="72" t="s">
        <v>1575</v>
      </c>
      <c r="E8196" s="72" t="s">
        <v>10118</v>
      </c>
      <c r="F8196" s="72" t="s">
        <v>9983</v>
      </c>
      <c r="G8196" s="116">
        <v>259057</v>
      </c>
      <c r="H8196" s="73">
        <v>2036.83</v>
      </c>
      <c r="I8196" s="70">
        <v>127.186363123088</v>
      </c>
      <c r="J8196" s="74">
        <v>275939</v>
      </c>
      <c r="K8196" s="73">
        <v>2046.08</v>
      </c>
      <c r="L8196" s="75">
        <v>134.86227322489799</v>
      </c>
    </row>
    <row r="8197" spans="2:12" x14ac:dyDescent="0.2">
      <c r="B8197" s="71" t="s">
        <v>6982</v>
      </c>
      <c r="C8197" s="72" t="s">
        <v>6981</v>
      </c>
      <c r="D8197" s="72" t="s">
        <v>1576</v>
      </c>
      <c r="E8197" s="72" t="s">
        <v>10118</v>
      </c>
      <c r="F8197" s="72" t="s">
        <v>9983</v>
      </c>
      <c r="G8197" s="116">
        <v>13083</v>
      </c>
      <c r="H8197" s="73">
        <v>376.45</v>
      </c>
      <c r="I8197" s="70">
        <v>34.753619338557598</v>
      </c>
      <c r="J8197" s="74">
        <v>14961</v>
      </c>
      <c r="K8197" s="73">
        <v>375.88</v>
      </c>
      <c r="L8197" s="75">
        <v>39.802596573374501</v>
      </c>
    </row>
    <row r="8198" spans="2:12" x14ac:dyDescent="0.2">
      <c r="B8198" s="71" t="s">
        <v>6982</v>
      </c>
      <c r="C8198" s="72" t="s">
        <v>6981</v>
      </c>
      <c r="D8198" s="72" t="s">
        <v>1577</v>
      </c>
      <c r="E8198" s="72" t="s">
        <v>10118</v>
      </c>
      <c r="F8198" s="72" t="s">
        <v>9983</v>
      </c>
      <c r="G8198" s="116">
        <v>7215</v>
      </c>
      <c r="H8198" s="73">
        <v>146.29</v>
      </c>
      <c r="I8198" s="70">
        <v>49.319844145191098</v>
      </c>
      <c r="J8198" s="74">
        <v>7308</v>
      </c>
      <c r="K8198" s="73">
        <v>148.9</v>
      </c>
      <c r="L8198" s="75">
        <v>49.079919408999302</v>
      </c>
    </row>
    <row r="8199" spans="2:12" x14ac:dyDescent="0.2">
      <c r="B8199" s="71" t="s">
        <v>6982</v>
      </c>
      <c r="C8199" s="72" t="s">
        <v>6981</v>
      </c>
      <c r="D8199" s="72" t="s">
        <v>9444</v>
      </c>
      <c r="E8199" s="72" t="s">
        <v>10118</v>
      </c>
      <c r="F8199" s="72" t="s">
        <v>9990</v>
      </c>
      <c r="G8199" s="116">
        <v>0</v>
      </c>
      <c r="H8199" s="73">
        <v>25.06</v>
      </c>
      <c r="I8199" s="70">
        <v>0</v>
      </c>
      <c r="J8199" s="74">
        <v>0</v>
      </c>
      <c r="K8199" s="73">
        <v>25.86</v>
      </c>
      <c r="L8199" s="75">
        <v>0</v>
      </c>
    </row>
    <row r="8200" spans="2:12" x14ac:dyDescent="0.2">
      <c r="B8200" s="71" t="s">
        <v>6982</v>
      </c>
      <c r="C8200" s="72" t="s">
        <v>6981</v>
      </c>
      <c r="D8200" s="72" t="s">
        <v>1578</v>
      </c>
      <c r="E8200" s="72" t="s">
        <v>10118</v>
      </c>
      <c r="F8200" s="72" t="s">
        <v>9983</v>
      </c>
      <c r="G8200" s="116">
        <v>76300</v>
      </c>
      <c r="H8200" s="73">
        <v>1756.83</v>
      </c>
      <c r="I8200" s="70">
        <v>43.430496974664599</v>
      </c>
      <c r="J8200" s="74">
        <v>88417</v>
      </c>
      <c r="K8200" s="73">
        <v>1771.35</v>
      </c>
      <c r="L8200" s="75">
        <v>49.915036554040697</v>
      </c>
    </row>
    <row r="8201" spans="2:12" x14ac:dyDescent="0.2">
      <c r="B8201" s="71" t="s">
        <v>6982</v>
      </c>
      <c r="C8201" s="72" t="s">
        <v>6981</v>
      </c>
      <c r="D8201" s="72" t="s">
        <v>1579</v>
      </c>
      <c r="E8201" s="72" t="s">
        <v>10118</v>
      </c>
      <c r="F8201" s="72" t="s">
        <v>9983</v>
      </c>
      <c r="G8201" s="116">
        <v>2686</v>
      </c>
      <c r="H8201" s="73">
        <v>134.96</v>
      </c>
      <c r="I8201" s="70">
        <v>19.902193242442198</v>
      </c>
      <c r="J8201" s="74">
        <v>2649</v>
      </c>
      <c r="K8201" s="73">
        <v>137.81</v>
      </c>
      <c r="L8201" s="75">
        <v>19.2221174080255</v>
      </c>
    </row>
    <row r="8202" spans="2:12" x14ac:dyDescent="0.2">
      <c r="B8202" s="71" t="s">
        <v>6982</v>
      </c>
      <c r="C8202" s="72" t="s">
        <v>6981</v>
      </c>
      <c r="D8202" s="72" t="s">
        <v>1580</v>
      </c>
      <c r="E8202" s="72" t="s">
        <v>10118</v>
      </c>
      <c r="F8202" s="72" t="s">
        <v>9983</v>
      </c>
      <c r="G8202" s="116">
        <v>17262</v>
      </c>
      <c r="H8202" s="73">
        <v>528.30999999999995</v>
      </c>
      <c r="I8202" s="70">
        <v>32.673998220741602</v>
      </c>
      <c r="J8202" s="74">
        <v>17912</v>
      </c>
      <c r="K8202" s="73">
        <v>532.91999999999996</v>
      </c>
      <c r="L8202" s="75">
        <v>33.611048562636</v>
      </c>
    </row>
    <row r="8203" spans="2:12" x14ac:dyDescent="0.2">
      <c r="B8203" s="71" t="s">
        <v>6982</v>
      </c>
      <c r="C8203" s="72" t="s">
        <v>6981</v>
      </c>
      <c r="D8203" s="72" t="s">
        <v>1581</v>
      </c>
      <c r="E8203" s="72" t="s">
        <v>10118</v>
      </c>
      <c r="F8203" s="72" t="s">
        <v>9983</v>
      </c>
      <c r="G8203" s="116">
        <v>76148</v>
      </c>
      <c r="H8203" s="73">
        <v>1955.69</v>
      </c>
      <c r="I8203" s="70">
        <v>38.936641287729699</v>
      </c>
      <c r="J8203" s="74">
        <v>79220</v>
      </c>
      <c r="K8203" s="73">
        <v>1972.2</v>
      </c>
      <c r="L8203" s="75">
        <v>40.168339924956904</v>
      </c>
    </row>
    <row r="8204" spans="2:12" x14ac:dyDescent="0.2">
      <c r="B8204" s="71" t="s">
        <v>6982</v>
      </c>
      <c r="C8204" s="72" t="s">
        <v>6981</v>
      </c>
      <c r="D8204" s="72" t="s">
        <v>1582</v>
      </c>
      <c r="E8204" s="72" t="s">
        <v>10118</v>
      </c>
      <c r="F8204" s="72" t="s">
        <v>9983</v>
      </c>
      <c r="G8204" s="116">
        <v>13610</v>
      </c>
      <c r="H8204" s="73">
        <v>421.07</v>
      </c>
      <c r="I8204" s="70">
        <v>32.322416700311102</v>
      </c>
      <c r="J8204" s="74">
        <v>17248</v>
      </c>
      <c r="K8204" s="73">
        <v>429.13</v>
      </c>
      <c r="L8204" s="75">
        <v>40.192948523757401</v>
      </c>
    </row>
    <row r="8205" spans="2:12" x14ac:dyDescent="0.2">
      <c r="B8205" s="71" t="s">
        <v>6982</v>
      </c>
      <c r="C8205" s="72" t="s">
        <v>6981</v>
      </c>
      <c r="D8205" s="72" t="s">
        <v>1583</v>
      </c>
      <c r="E8205" s="72" t="s">
        <v>10118</v>
      </c>
      <c r="F8205" s="72" t="s">
        <v>9983</v>
      </c>
      <c r="G8205" s="116">
        <v>6790</v>
      </c>
      <c r="H8205" s="73">
        <v>114.98</v>
      </c>
      <c r="I8205" s="70">
        <v>59.053748477996201</v>
      </c>
      <c r="J8205" s="74">
        <v>6876</v>
      </c>
      <c r="K8205" s="73">
        <v>116.14</v>
      </c>
      <c r="L8205" s="75">
        <v>59.204408472533103</v>
      </c>
    </row>
    <row r="8206" spans="2:12" x14ac:dyDescent="0.2">
      <c r="B8206" s="71" t="s">
        <v>6982</v>
      </c>
      <c r="C8206" s="72" t="s">
        <v>6981</v>
      </c>
      <c r="D8206" s="72" t="s">
        <v>1584</v>
      </c>
      <c r="E8206" s="72" t="s">
        <v>10118</v>
      </c>
      <c r="F8206" s="72" t="s">
        <v>9983</v>
      </c>
      <c r="G8206" s="116">
        <v>3104</v>
      </c>
      <c r="H8206" s="73">
        <v>205.8</v>
      </c>
      <c r="I8206" s="70">
        <v>15.0826044703596</v>
      </c>
      <c r="J8206" s="74">
        <v>3119</v>
      </c>
      <c r="K8206" s="73">
        <v>205.07</v>
      </c>
      <c r="L8206" s="75">
        <v>15.2094406787926</v>
      </c>
    </row>
    <row r="8207" spans="2:12" x14ac:dyDescent="0.2">
      <c r="B8207" s="71" t="s">
        <v>6982</v>
      </c>
      <c r="C8207" s="72" t="s">
        <v>6981</v>
      </c>
      <c r="D8207" s="72" t="s">
        <v>1585</v>
      </c>
      <c r="E8207" s="72" t="s">
        <v>10118</v>
      </c>
      <c r="F8207" s="72" t="s">
        <v>9983</v>
      </c>
      <c r="G8207" s="116">
        <v>209800</v>
      </c>
      <c r="H8207" s="73">
        <v>2235.85</v>
      </c>
      <c r="I8207" s="70">
        <v>93.834559563477001</v>
      </c>
      <c r="J8207" s="74">
        <v>217570</v>
      </c>
      <c r="K8207" s="73">
        <v>2271.71</v>
      </c>
      <c r="L8207" s="75">
        <v>95.773668293928395</v>
      </c>
    </row>
    <row r="8208" spans="2:12" x14ac:dyDescent="0.2">
      <c r="B8208" s="71" t="s">
        <v>6982</v>
      </c>
      <c r="C8208" s="72" t="s">
        <v>6981</v>
      </c>
      <c r="D8208" s="72" t="s">
        <v>6981</v>
      </c>
      <c r="E8208" s="72" t="s">
        <v>10118</v>
      </c>
      <c r="F8208" s="72" t="s">
        <v>9983</v>
      </c>
      <c r="G8208" s="116">
        <v>440400</v>
      </c>
      <c r="H8208" s="73">
        <v>4012.46</v>
      </c>
      <c r="I8208" s="70">
        <v>109.75810350757401</v>
      </c>
      <c r="J8208" s="74">
        <v>466900</v>
      </c>
      <c r="K8208" s="73">
        <v>4091.7</v>
      </c>
      <c r="L8208" s="75">
        <v>114.109050028106</v>
      </c>
    </row>
    <row r="8209" spans="2:12" x14ac:dyDescent="0.2">
      <c r="B8209" s="71" t="s">
        <v>6982</v>
      </c>
      <c r="C8209" s="72" t="s">
        <v>6981</v>
      </c>
      <c r="D8209" s="72" t="s">
        <v>1586</v>
      </c>
      <c r="E8209" s="72" t="s">
        <v>10118</v>
      </c>
      <c r="F8209" s="72" t="s">
        <v>9983</v>
      </c>
      <c r="G8209" s="116">
        <v>15576</v>
      </c>
      <c r="H8209" s="73">
        <v>502.38</v>
      </c>
      <c r="I8209" s="70">
        <v>31.0044189657232</v>
      </c>
      <c r="J8209" s="74">
        <v>15576</v>
      </c>
      <c r="K8209" s="73">
        <v>507.99</v>
      </c>
      <c r="L8209" s="75">
        <v>30.662020905923299</v>
      </c>
    </row>
    <row r="8210" spans="2:12" x14ac:dyDescent="0.2">
      <c r="B8210" s="71" t="s">
        <v>6982</v>
      </c>
      <c r="C8210" s="72" t="s">
        <v>6981</v>
      </c>
      <c r="D8210" s="72" t="s">
        <v>1587</v>
      </c>
      <c r="E8210" s="72" t="s">
        <v>10118</v>
      </c>
      <c r="F8210" s="72" t="s">
        <v>9983</v>
      </c>
      <c r="G8210" s="116">
        <v>27385</v>
      </c>
      <c r="H8210" s="73">
        <v>977.04</v>
      </c>
      <c r="I8210" s="70">
        <v>28.028535167444499</v>
      </c>
      <c r="J8210" s="74">
        <v>28598</v>
      </c>
      <c r="K8210" s="73">
        <v>985.09</v>
      </c>
      <c r="L8210" s="75">
        <v>29.030849973098899</v>
      </c>
    </row>
    <row r="8211" spans="2:12" x14ac:dyDescent="0.2">
      <c r="B8211" s="71" t="s">
        <v>6982</v>
      </c>
      <c r="C8211" s="72" t="s">
        <v>6981</v>
      </c>
      <c r="D8211" s="72" t="s">
        <v>1588</v>
      </c>
      <c r="E8211" s="72" t="s">
        <v>10118</v>
      </c>
      <c r="F8211" s="72" t="s">
        <v>9983</v>
      </c>
      <c r="G8211" s="116">
        <v>24070</v>
      </c>
      <c r="H8211" s="73">
        <v>445.81</v>
      </c>
      <c r="I8211" s="70">
        <v>53.991610775891097</v>
      </c>
      <c r="J8211" s="74">
        <v>24070</v>
      </c>
      <c r="K8211" s="73">
        <v>447.39</v>
      </c>
      <c r="L8211" s="75">
        <v>53.800934307874599</v>
      </c>
    </row>
    <row r="8212" spans="2:12" x14ac:dyDescent="0.2">
      <c r="B8212" s="71" t="s">
        <v>6982</v>
      </c>
      <c r="C8212" s="72" t="s">
        <v>6981</v>
      </c>
      <c r="D8212" s="72" t="s">
        <v>1589</v>
      </c>
      <c r="E8212" s="72" t="s">
        <v>10118</v>
      </c>
      <c r="F8212" s="72" t="s">
        <v>9983</v>
      </c>
      <c r="G8212" s="116">
        <v>11901</v>
      </c>
      <c r="H8212" s="73">
        <v>318.52999999999997</v>
      </c>
      <c r="I8212" s="70">
        <v>37.362257872100002</v>
      </c>
      <c r="J8212" s="74">
        <v>12045</v>
      </c>
      <c r="K8212" s="73">
        <v>318.01</v>
      </c>
      <c r="L8212" s="75">
        <v>37.876167416119003</v>
      </c>
    </row>
    <row r="8213" spans="2:12" x14ac:dyDescent="0.2">
      <c r="B8213" s="71" t="s">
        <v>6982</v>
      </c>
      <c r="C8213" s="72" t="s">
        <v>6981</v>
      </c>
      <c r="D8213" s="72" t="s">
        <v>1590</v>
      </c>
      <c r="E8213" s="72" t="s">
        <v>10118</v>
      </c>
      <c r="F8213" s="72" t="s">
        <v>9983</v>
      </c>
      <c r="G8213" s="116">
        <v>10557</v>
      </c>
      <c r="H8213" s="73">
        <v>513.29</v>
      </c>
      <c r="I8213" s="70">
        <v>20.5673206179742</v>
      </c>
      <c r="J8213" s="74">
        <v>10557</v>
      </c>
      <c r="K8213" s="73">
        <v>516.01</v>
      </c>
      <c r="L8213" s="75">
        <v>20.458905835158198</v>
      </c>
    </row>
    <row r="8214" spans="2:12" x14ac:dyDescent="0.2">
      <c r="B8214" s="71" t="s">
        <v>6982</v>
      </c>
      <c r="C8214" s="72" t="s">
        <v>6981</v>
      </c>
      <c r="D8214" s="72" t="s">
        <v>1591</v>
      </c>
      <c r="E8214" s="72" t="s">
        <v>10118</v>
      </c>
      <c r="F8214" s="72" t="s">
        <v>9983</v>
      </c>
      <c r="G8214" s="116">
        <v>258958</v>
      </c>
      <c r="H8214" s="73">
        <v>1955.77</v>
      </c>
      <c r="I8214" s="70">
        <v>132.40718489392901</v>
      </c>
      <c r="J8214" s="74">
        <v>264373</v>
      </c>
      <c r="K8214" s="73">
        <v>1981</v>
      </c>
      <c r="L8214" s="75">
        <v>133.454316002019</v>
      </c>
    </row>
    <row r="8215" spans="2:12" x14ac:dyDescent="0.2">
      <c r="B8215" s="71" t="s">
        <v>6984</v>
      </c>
      <c r="C8215" s="72" t="s">
        <v>6983</v>
      </c>
      <c r="D8215" s="72" t="s">
        <v>5756</v>
      </c>
      <c r="E8215" s="72" t="s">
        <v>10118</v>
      </c>
      <c r="F8215" s="72" t="s">
        <v>9983</v>
      </c>
      <c r="G8215" s="116">
        <v>213814.81</v>
      </c>
      <c r="H8215" s="73">
        <v>1812.08</v>
      </c>
      <c r="I8215" s="70">
        <v>117.994133813077</v>
      </c>
      <c r="J8215" s="74">
        <v>213814.81</v>
      </c>
      <c r="K8215" s="73">
        <v>1808.26</v>
      </c>
      <c r="L8215" s="75">
        <v>118.243399732339</v>
      </c>
    </row>
    <row r="8216" spans="2:12" x14ac:dyDescent="0.2">
      <c r="B8216" s="71" t="s">
        <v>6984</v>
      </c>
      <c r="C8216" s="72" t="s">
        <v>6983</v>
      </c>
      <c r="D8216" s="72" t="s">
        <v>2758</v>
      </c>
      <c r="E8216" s="72" t="s">
        <v>10118</v>
      </c>
      <c r="F8216" s="72" t="s">
        <v>9983</v>
      </c>
      <c r="G8216" s="116">
        <v>5000</v>
      </c>
      <c r="H8216" s="73">
        <v>168.93</v>
      </c>
      <c r="I8216" s="70">
        <v>29.598058367371099</v>
      </c>
      <c r="J8216" s="74">
        <v>5000</v>
      </c>
      <c r="K8216" s="73">
        <v>172.04</v>
      </c>
      <c r="L8216" s="75">
        <v>29.063008602650498</v>
      </c>
    </row>
    <row r="8217" spans="2:12" x14ac:dyDescent="0.2">
      <c r="B8217" s="71" t="s">
        <v>6984</v>
      </c>
      <c r="C8217" s="72" t="s">
        <v>6983</v>
      </c>
      <c r="D8217" s="72" t="s">
        <v>1593</v>
      </c>
      <c r="E8217" s="72" t="s">
        <v>10118</v>
      </c>
      <c r="F8217" s="72" t="s">
        <v>9983</v>
      </c>
      <c r="G8217" s="116">
        <v>7000</v>
      </c>
      <c r="H8217" s="73">
        <v>535.15</v>
      </c>
      <c r="I8217" s="70">
        <v>13.080444735121</v>
      </c>
      <c r="J8217" s="74">
        <v>7000</v>
      </c>
      <c r="K8217" s="73">
        <v>543.15</v>
      </c>
      <c r="L8217" s="75">
        <v>12.8877842216699</v>
      </c>
    </row>
    <row r="8218" spans="2:12" x14ac:dyDescent="0.2">
      <c r="B8218" s="71" t="s">
        <v>6984</v>
      </c>
      <c r="C8218" s="72" t="s">
        <v>6983</v>
      </c>
      <c r="D8218" s="72" t="s">
        <v>1594</v>
      </c>
      <c r="E8218" s="72" t="s">
        <v>10118</v>
      </c>
      <c r="F8218" s="72" t="s">
        <v>9983</v>
      </c>
      <c r="G8218" s="116">
        <v>8000</v>
      </c>
      <c r="H8218" s="73">
        <v>209.36</v>
      </c>
      <c r="I8218" s="70">
        <v>38.211692777990102</v>
      </c>
      <c r="J8218" s="74">
        <v>8000</v>
      </c>
      <c r="K8218" s="73">
        <v>210.04</v>
      </c>
      <c r="L8218" s="75">
        <v>38.087983241287397</v>
      </c>
    </row>
    <row r="8219" spans="2:12" x14ac:dyDescent="0.2">
      <c r="B8219" s="71" t="s">
        <v>6984</v>
      </c>
      <c r="C8219" s="72" t="s">
        <v>6983</v>
      </c>
      <c r="D8219" s="72" t="s">
        <v>1595</v>
      </c>
      <c r="E8219" s="72" t="s">
        <v>10118</v>
      </c>
      <c r="F8219" s="72" t="s">
        <v>9983</v>
      </c>
      <c r="G8219" s="116">
        <v>6300</v>
      </c>
      <c r="H8219" s="73">
        <v>181.07</v>
      </c>
      <c r="I8219" s="70">
        <v>34.793173910642302</v>
      </c>
      <c r="J8219" s="74">
        <v>6600</v>
      </c>
      <c r="K8219" s="73">
        <v>184.14</v>
      </c>
      <c r="L8219" s="75">
        <v>35.842293906809999</v>
      </c>
    </row>
    <row r="8220" spans="2:12" x14ac:dyDescent="0.2">
      <c r="B8220" s="71" t="s">
        <v>6984</v>
      </c>
      <c r="C8220" s="72" t="s">
        <v>6983</v>
      </c>
      <c r="D8220" s="72" t="s">
        <v>9445</v>
      </c>
      <c r="E8220" s="72" t="s">
        <v>10118</v>
      </c>
      <c r="F8220" s="72" t="s">
        <v>9980</v>
      </c>
      <c r="G8220" s="116">
        <v>7750</v>
      </c>
      <c r="H8220" s="73">
        <v>262.29000000000002</v>
      </c>
      <c r="I8220" s="70">
        <v>29.547447481795</v>
      </c>
      <c r="J8220" s="74">
        <v>7750</v>
      </c>
      <c r="K8220" s="73">
        <v>264.64</v>
      </c>
      <c r="L8220" s="75">
        <v>29.285066505441399</v>
      </c>
    </row>
    <row r="8221" spans="2:12" x14ac:dyDescent="0.2">
      <c r="B8221" s="71" t="s">
        <v>6984</v>
      </c>
      <c r="C8221" s="72" t="s">
        <v>6983</v>
      </c>
      <c r="D8221" s="72" t="s">
        <v>1596</v>
      </c>
      <c r="E8221" s="72" t="s">
        <v>10118</v>
      </c>
      <c r="F8221" s="72" t="s">
        <v>9983</v>
      </c>
      <c r="G8221" s="116">
        <v>4750</v>
      </c>
      <c r="H8221" s="73">
        <v>104.98</v>
      </c>
      <c r="I8221" s="70">
        <v>45.246713659744699</v>
      </c>
      <c r="J8221" s="74">
        <v>4750</v>
      </c>
      <c r="K8221" s="73">
        <v>103.67</v>
      </c>
      <c r="L8221" s="75">
        <v>45.818462428860798</v>
      </c>
    </row>
    <row r="8222" spans="2:12" x14ac:dyDescent="0.2">
      <c r="B8222" s="71" t="s">
        <v>6984</v>
      </c>
      <c r="C8222" s="72" t="s">
        <v>6983</v>
      </c>
      <c r="D8222" s="72" t="s">
        <v>1597</v>
      </c>
      <c r="E8222" s="72" t="s">
        <v>10118</v>
      </c>
      <c r="F8222" s="72" t="s">
        <v>9983</v>
      </c>
      <c r="G8222" s="116">
        <v>6643.5</v>
      </c>
      <c r="H8222" s="73">
        <v>165.08</v>
      </c>
      <c r="I8222" s="70">
        <v>40.244124061061299</v>
      </c>
      <c r="J8222" s="74">
        <v>6843</v>
      </c>
      <c r="K8222" s="73">
        <v>165.47</v>
      </c>
      <c r="L8222" s="75">
        <v>41.354928385810098</v>
      </c>
    </row>
    <row r="8223" spans="2:12" x14ac:dyDescent="0.2">
      <c r="B8223" s="71" t="s">
        <v>6984</v>
      </c>
      <c r="C8223" s="72" t="s">
        <v>6983</v>
      </c>
      <c r="D8223" s="72" t="s">
        <v>9446</v>
      </c>
      <c r="E8223" s="72" t="s">
        <v>10118</v>
      </c>
      <c r="F8223" s="72" t="s">
        <v>9990</v>
      </c>
      <c r="G8223" s="116">
        <v>0</v>
      </c>
      <c r="H8223" s="73">
        <v>13.97</v>
      </c>
      <c r="I8223" s="70">
        <v>0</v>
      </c>
      <c r="J8223" s="74">
        <v>0</v>
      </c>
      <c r="K8223" s="73">
        <v>13.46</v>
      </c>
      <c r="L8223" s="75">
        <v>0</v>
      </c>
    </row>
    <row r="8224" spans="2:12" x14ac:dyDescent="0.2">
      <c r="B8224" s="71" t="s">
        <v>6984</v>
      </c>
      <c r="C8224" s="72" t="s">
        <v>6983</v>
      </c>
      <c r="D8224" s="72" t="s">
        <v>7427</v>
      </c>
      <c r="E8224" s="72" t="s">
        <v>10118</v>
      </c>
      <c r="F8224" s="72" t="s">
        <v>9983</v>
      </c>
      <c r="G8224" s="116">
        <v>1680</v>
      </c>
      <c r="H8224" s="73">
        <v>62.45</v>
      </c>
      <c r="I8224" s="70">
        <v>26.901521216973599</v>
      </c>
      <c r="J8224" s="74">
        <v>1612</v>
      </c>
      <c r="K8224" s="73">
        <v>59.95</v>
      </c>
      <c r="L8224" s="75">
        <v>26.8890742285238</v>
      </c>
    </row>
    <row r="8225" spans="2:12" x14ac:dyDescent="0.2">
      <c r="B8225" s="71" t="s">
        <v>6984</v>
      </c>
      <c r="C8225" s="72" t="s">
        <v>6983</v>
      </c>
      <c r="D8225" s="72" t="s">
        <v>9447</v>
      </c>
      <c r="E8225" s="72" t="s">
        <v>10118</v>
      </c>
      <c r="F8225" s="72" t="s">
        <v>9980</v>
      </c>
      <c r="G8225" s="116">
        <v>5300</v>
      </c>
      <c r="H8225" s="73">
        <v>188.73</v>
      </c>
      <c r="I8225" s="70">
        <v>28.0824458220739</v>
      </c>
      <c r="J8225" s="74">
        <v>5300</v>
      </c>
      <c r="K8225" s="73">
        <v>191.49</v>
      </c>
      <c r="L8225" s="75">
        <v>27.677685518825999</v>
      </c>
    </row>
    <row r="8226" spans="2:12" x14ac:dyDescent="0.2">
      <c r="B8226" s="71" t="s">
        <v>6984</v>
      </c>
      <c r="C8226" s="72" t="s">
        <v>6983</v>
      </c>
      <c r="D8226" s="72" t="s">
        <v>1598</v>
      </c>
      <c r="E8226" s="72" t="s">
        <v>10118</v>
      </c>
      <c r="F8226" s="72" t="s">
        <v>9983</v>
      </c>
      <c r="G8226" s="116">
        <v>1500</v>
      </c>
      <c r="H8226" s="73">
        <v>133.66</v>
      </c>
      <c r="I8226" s="70">
        <v>11.222504863085399</v>
      </c>
      <c r="J8226" s="74">
        <v>1900</v>
      </c>
      <c r="K8226" s="73">
        <v>133.81</v>
      </c>
      <c r="L8226" s="75">
        <v>14.199237725132701</v>
      </c>
    </row>
    <row r="8227" spans="2:12" x14ac:dyDescent="0.2">
      <c r="B8227" s="71" t="s">
        <v>6984</v>
      </c>
      <c r="C8227" s="72" t="s">
        <v>6983</v>
      </c>
      <c r="D8227" s="72" t="s">
        <v>1599</v>
      </c>
      <c r="E8227" s="72" t="s">
        <v>10118</v>
      </c>
      <c r="F8227" s="72" t="s">
        <v>9983</v>
      </c>
      <c r="G8227" s="116">
        <v>4900</v>
      </c>
      <c r="H8227" s="73">
        <v>146.91</v>
      </c>
      <c r="I8227" s="70">
        <v>33.353753999047001</v>
      </c>
      <c r="J8227" s="74">
        <v>4900</v>
      </c>
      <c r="K8227" s="73">
        <v>145.47</v>
      </c>
      <c r="L8227" s="75">
        <v>33.683921083384902</v>
      </c>
    </row>
    <row r="8228" spans="2:12" x14ac:dyDescent="0.2">
      <c r="B8228" s="71" t="s">
        <v>6984</v>
      </c>
      <c r="C8228" s="72" t="s">
        <v>6983</v>
      </c>
      <c r="D8228" s="72" t="s">
        <v>9448</v>
      </c>
      <c r="E8228" s="72" t="s">
        <v>10118</v>
      </c>
      <c r="F8228" s="72" t="s">
        <v>9980</v>
      </c>
      <c r="G8228" s="116">
        <v>7000</v>
      </c>
      <c r="H8228" s="73">
        <v>886.3</v>
      </c>
      <c r="I8228" s="70">
        <v>7.8980029335439497</v>
      </c>
      <c r="J8228" s="74">
        <v>7000</v>
      </c>
      <c r="K8228" s="73">
        <v>897.06</v>
      </c>
      <c r="L8228" s="75">
        <v>7.8032684547299</v>
      </c>
    </row>
    <row r="8229" spans="2:12" x14ac:dyDescent="0.2">
      <c r="B8229" s="71" t="s">
        <v>6984</v>
      </c>
      <c r="C8229" s="72" t="s">
        <v>6983</v>
      </c>
      <c r="D8229" s="72" t="s">
        <v>1600</v>
      </c>
      <c r="E8229" s="72" t="s">
        <v>10118</v>
      </c>
      <c r="F8229" s="72" t="s">
        <v>9983</v>
      </c>
      <c r="G8229" s="116">
        <v>4413.79</v>
      </c>
      <c r="H8229" s="73">
        <v>148.49</v>
      </c>
      <c r="I8229" s="70">
        <v>29.724493231867498</v>
      </c>
      <c r="J8229" s="74">
        <v>4413.79</v>
      </c>
      <c r="K8229" s="73">
        <v>150.97</v>
      </c>
      <c r="L8229" s="75">
        <v>29.236205868715601</v>
      </c>
    </row>
    <row r="8230" spans="2:12" x14ac:dyDescent="0.2">
      <c r="B8230" s="71" t="s">
        <v>6984</v>
      </c>
      <c r="C8230" s="72" t="s">
        <v>6983</v>
      </c>
      <c r="D8230" s="72" t="s">
        <v>1601</v>
      </c>
      <c r="E8230" s="72" t="s">
        <v>10118</v>
      </c>
      <c r="F8230" s="72" t="s">
        <v>9983</v>
      </c>
      <c r="G8230" s="116">
        <v>2500</v>
      </c>
      <c r="H8230" s="73">
        <v>68.03</v>
      </c>
      <c r="I8230" s="70">
        <v>36.748493311774197</v>
      </c>
      <c r="J8230" s="74">
        <v>2500</v>
      </c>
      <c r="K8230" s="73">
        <v>68.260000000000005</v>
      </c>
      <c r="L8230" s="75">
        <v>36.624670377966602</v>
      </c>
    </row>
    <row r="8231" spans="2:12" x14ac:dyDescent="0.2">
      <c r="B8231" s="71" t="s">
        <v>6984</v>
      </c>
      <c r="C8231" s="72" t="s">
        <v>6983</v>
      </c>
      <c r="D8231" s="72" t="s">
        <v>1602</v>
      </c>
      <c r="E8231" s="72" t="s">
        <v>10118</v>
      </c>
      <c r="F8231" s="72" t="s">
        <v>9983</v>
      </c>
      <c r="G8231" s="116">
        <v>3800</v>
      </c>
      <c r="H8231" s="73">
        <v>185.96</v>
      </c>
      <c r="I8231" s="70">
        <v>20.434502043450198</v>
      </c>
      <c r="J8231" s="74">
        <v>4100</v>
      </c>
      <c r="K8231" s="73">
        <v>195.29</v>
      </c>
      <c r="L8231" s="75">
        <v>20.994418557017799</v>
      </c>
    </row>
    <row r="8232" spans="2:12" x14ac:dyDescent="0.2">
      <c r="B8232" s="71" t="s">
        <v>6984</v>
      </c>
      <c r="C8232" s="72" t="s">
        <v>6983</v>
      </c>
      <c r="D8232" s="72" t="s">
        <v>9449</v>
      </c>
      <c r="E8232" s="72" t="s">
        <v>10118</v>
      </c>
      <c r="F8232" s="72" t="s">
        <v>9990</v>
      </c>
      <c r="G8232" s="116">
        <v>0</v>
      </c>
      <c r="H8232" s="73">
        <v>76.31</v>
      </c>
      <c r="I8232" s="70">
        <v>0</v>
      </c>
      <c r="J8232" s="74">
        <v>0</v>
      </c>
      <c r="K8232" s="73">
        <v>77.39</v>
      </c>
      <c r="L8232" s="75">
        <v>0</v>
      </c>
    </row>
    <row r="8233" spans="2:12" x14ac:dyDescent="0.2">
      <c r="B8233" s="71" t="s">
        <v>6984</v>
      </c>
      <c r="C8233" s="72" t="s">
        <v>6983</v>
      </c>
      <c r="D8233" s="72" t="s">
        <v>9450</v>
      </c>
      <c r="E8233" s="72" t="s">
        <v>10118</v>
      </c>
      <c r="F8233" s="72" t="s">
        <v>9980</v>
      </c>
      <c r="G8233" s="116">
        <v>2737.6</v>
      </c>
      <c r="H8233" s="73">
        <v>110.07</v>
      </c>
      <c r="I8233" s="70">
        <v>24.871445443808501</v>
      </c>
      <c r="J8233" s="74">
        <v>2736.6</v>
      </c>
      <c r="K8233" s="73">
        <v>109.08</v>
      </c>
      <c r="L8233" s="75">
        <v>25.0880088008801</v>
      </c>
    </row>
    <row r="8234" spans="2:12" x14ac:dyDescent="0.2">
      <c r="B8234" s="71" t="s">
        <v>6984</v>
      </c>
      <c r="C8234" s="72" t="s">
        <v>6983</v>
      </c>
      <c r="D8234" s="72" t="s">
        <v>1603</v>
      </c>
      <c r="E8234" s="72" t="s">
        <v>10118</v>
      </c>
      <c r="F8234" s="72" t="s">
        <v>9983</v>
      </c>
      <c r="G8234" s="116">
        <v>4500</v>
      </c>
      <c r="H8234" s="73">
        <v>142.07</v>
      </c>
      <c r="I8234" s="70">
        <v>31.674526641796302</v>
      </c>
      <c r="J8234" s="74">
        <v>5000</v>
      </c>
      <c r="K8234" s="73">
        <v>134</v>
      </c>
      <c r="L8234" s="75">
        <v>37.313432835820898</v>
      </c>
    </row>
    <row r="8235" spans="2:12" x14ac:dyDescent="0.2">
      <c r="B8235" s="71" t="s">
        <v>6984</v>
      </c>
      <c r="C8235" s="72" t="s">
        <v>6983</v>
      </c>
      <c r="D8235" s="72" t="s">
        <v>9451</v>
      </c>
      <c r="E8235" s="72" t="s">
        <v>10118</v>
      </c>
      <c r="F8235" s="72" t="s">
        <v>9980</v>
      </c>
      <c r="G8235" s="116">
        <v>0</v>
      </c>
      <c r="H8235" s="73">
        <v>0</v>
      </c>
      <c r="I8235" s="70">
        <v>0</v>
      </c>
      <c r="J8235" s="74">
        <v>0</v>
      </c>
      <c r="K8235" s="73">
        <v>0</v>
      </c>
      <c r="L8235" s="75">
        <v>0</v>
      </c>
    </row>
    <row r="8236" spans="2:12" x14ac:dyDescent="0.2">
      <c r="B8236" s="71" t="s">
        <v>6984</v>
      </c>
      <c r="C8236" s="72" t="s">
        <v>6983</v>
      </c>
      <c r="D8236" s="72" t="s">
        <v>1604</v>
      </c>
      <c r="E8236" s="72" t="s">
        <v>10118</v>
      </c>
      <c r="F8236" s="72" t="s">
        <v>9983</v>
      </c>
      <c r="G8236" s="116">
        <v>3869.16</v>
      </c>
      <c r="H8236" s="73">
        <v>140.07</v>
      </c>
      <c r="I8236" s="70">
        <v>27.623045620047101</v>
      </c>
      <c r="J8236" s="74">
        <v>3969.16</v>
      </c>
      <c r="K8236" s="73">
        <v>138.61000000000001</v>
      </c>
      <c r="L8236" s="75">
        <v>28.6354519875911</v>
      </c>
    </row>
    <row r="8237" spans="2:12" x14ac:dyDescent="0.2">
      <c r="B8237" s="71" t="s">
        <v>6984</v>
      </c>
      <c r="C8237" s="72" t="s">
        <v>6983</v>
      </c>
      <c r="D8237" s="72" t="s">
        <v>9452</v>
      </c>
      <c r="E8237" s="72" t="s">
        <v>10118</v>
      </c>
      <c r="F8237" s="72" t="s">
        <v>9980</v>
      </c>
      <c r="G8237" s="116">
        <v>3000</v>
      </c>
      <c r="H8237" s="73">
        <v>150.88</v>
      </c>
      <c r="I8237" s="70">
        <v>19.883351007423101</v>
      </c>
      <c r="J8237" s="74">
        <v>3000</v>
      </c>
      <c r="K8237" s="73">
        <v>148.56</v>
      </c>
      <c r="L8237" s="75">
        <v>20.1938610662359</v>
      </c>
    </row>
    <row r="8238" spans="2:12" x14ac:dyDescent="0.2">
      <c r="B8238" s="71" t="s">
        <v>6984</v>
      </c>
      <c r="C8238" s="72" t="s">
        <v>6983</v>
      </c>
      <c r="D8238" s="72" t="s">
        <v>1605</v>
      </c>
      <c r="E8238" s="72" t="s">
        <v>10118</v>
      </c>
      <c r="F8238" s="72" t="s">
        <v>9983</v>
      </c>
      <c r="G8238" s="116">
        <v>400</v>
      </c>
      <c r="H8238" s="73">
        <v>54.14</v>
      </c>
      <c r="I8238" s="70">
        <v>7.3882526782416003</v>
      </c>
      <c r="J8238" s="74">
        <v>400</v>
      </c>
      <c r="K8238" s="73">
        <v>53.37</v>
      </c>
      <c r="L8238" s="75">
        <v>7.49484729248642</v>
      </c>
    </row>
    <row r="8239" spans="2:12" x14ac:dyDescent="0.2">
      <c r="B8239" s="71" t="s">
        <v>6984</v>
      </c>
      <c r="C8239" s="72" t="s">
        <v>6983</v>
      </c>
      <c r="D8239" s="72" t="s">
        <v>6191</v>
      </c>
      <c r="E8239" s="72" t="s">
        <v>10118</v>
      </c>
      <c r="F8239" s="72" t="s">
        <v>9983</v>
      </c>
      <c r="G8239" s="116">
        <v>3700</v>
      </c>
      <c r="H8239" s="73">
        <v>137.6</v>
      </c>
      <c r="I8239" s="70">
        <v>26.889534883720899</v>
      </c>
      <c r="J8239" s="74">
        <v>3700</v>
      </c>
      <c r="K8239" s="73">
        <v>139.24</v>
      </c>
      <c r="L8239" s="75">
        <v>26.572823901177799</v>
      </c>
    </row>
    <row r="8240" spans="2:12" x14ac:dyDescent="0.2">
      <c r="B8240" s="71" t="s">
        <v>6984</v>
      </c>
      <c r="C8240" s="72" t="s">
        <v>6983</v>
      </c>
      <c r="D8240" s="72" t="s">
        <v>9453</v>
      </c>
      <c r="E8240" s="72" t="s">
        <v>10118</v>
      </c>
      <c r="F8240" s="72" t="s">
        <v>9980</v>
      </c>
      <c r="G8240" s="116">
        <v>4679.5600000000004</v>
      </c>
      <c r="H8240" s="73">
        <v>147.24</v>
      </c>
      <c r="I8240" s="70">
        <v>31.781852757402898</v>
      </c>
      <c r="J8240" s="74">
        <v>5377.55</v>
      </c>
      <c r="K8240" s="73">
        <v>142.71</v>
      </c>
      <c r="L8240" s="75">
        <v>37.681662111975299</v>
      </c>
    </row>
    <row r="8241" spans="2:12" x14ac:dyDescent="0.2">
      <c r="B8241" s="71" t="s">
        <v>6984</v>
      </c>
      <c r="C8241" s="72" t="s">
        <v>6983</v>
      </c>
      <c r="D8241" s="72" t="s">
        <v>9454</v>
      </c>
      <c r="E8241" s="72" t="s">
        <v>10118</v>
      </c>
      <c r="F8241" s="72" t="s">
        <v>9990</v>
      </c>
      <c r="G8241" s="116">
        <v>0</v>
      </c>
      <c r="H8241" s="73">
        <v>66.58</v>
      </c>
      <c r="I8241" s="70">
        <v>0</v>
      </c>
      <c r="J8241" s="74">
        <v>0</v>
      </c>
      <c r="K8241" s="73">
        <v>65.180000000000007</v>
      </c>
      <c r="L8241" s="75">
        <v>0</v>
      </c>
    </row>
    <row r="8242" spans="2:12" x14ac:dyDescent="0.2">
      <c r="B8242" s="71" t="s">
        <v>6984</v>
      </c>
      <c r="C8242" s="72" t="s">
        <v>6983</v>
      </c>
      <c r="D8242" s="72" t="s">
        <v>1606</v>
      </c>
      <c r="E8242" s="72" t="s">
        <v>10118</v>
      </c>
      <c r="F8242" s="72" t="s">
        <v>9983</v>
      </c>
      <c r="G8242" s="116">
        <v>2500</v>
      </c>
      <c r="H8242" s="73">
        <v>124.22</v>
      </c>
      <c r="I8242" s="70">
        <v>20.125583641925601</v>
      </c>
      <c r="J8242" s="74">
        <v>2500</v>
      </c>
      <c r="K8242" s="73">
        <v>126.37</v>
      </c>
      <c r="L8242" s="75">
        <v>19.783176386800701</v>
      </c>
    </row>
    <row r="8243" spans="2:12" x14ac:dyDescent="0.2">
      <c r="B8243" s="71" t="s">
        <v>6984</v>
      </c>
      <c r="C8243" s="72" t="s">
        <v>6983</v>
      </c>
      <c r="D8243" s="72" t="s">
        <v>9455</v>
      </c>
      <c r="E8243" s="72" t="s">
        <v>10118</v>
      </c>
      <c r="F8243" s="72" t="s">
        <v>9980</v>
      </c>
      <c r="G8243" s="116">
        <v>1950</v>
      </c>
      <c r="H8243" s="73">
        <v>183.57</v>
      </c>
      <c r="I8243" s="70">
        <v>10.622650759928099</v>
      </c>
      <c r="J8243" s="74">
        <v>1950</v>
      </c>
      <c r="K8243" s="73">
        <v>191.28</v>
      </c>
      <c r="L8243" s="75">
        <v>10.194479297365101</v>
      </c>
    </row>
    <row r="8244" spans="2:12" x14ac:dyDescent="0.2">
      <c r="B8244" s="71" t="s">
        <v>6984</v>
      </c>
      <c r="C8244" s="72" t="s">
        <v>6983</v>
      </c>
      <c r="D8244" s="72" t="s">
        <v>9456</v>
      </c>
      <c r="E8244" s="72" t="s">
        <v>10118</v>
      </c>
      <c r="F8244" s="72" t="s">
        <v>9980</v>
      </c>
      <c r="G8244" s="116">
        <v>16100</v>
      </c>
      <c r="H8244" s="73">
        <v>569.67999999999995</v>
      </c>
      <c r="I8244" s="70">
        <v>28.261480129195299</v>
      </c>
      <c r="J8244" s="74">
        <v>16600</v>
      </c>
      <c r="K8244" s="73">
        <v>582.67999999999995</v>
      </c>
      <c r="L8244" s="75">
        <v>28.4890505938079</v>
      </c>
    </row>
    <row r="8245" spans="2:12" x14ac:dyDescent="0.2">
      <c r="B8245" s="71" t="s">
        <v>6984</v>
      </c>
      <c r="C8245" s="72" t="s">
        <v>6983</v>
      </c>
      <c r="D8245" s="72" t="s">
        <v>9457</v>
      </c>
      <c r="E8245" s="72" t="s">
        <v>10118</v>
      </c>
      <c r="F8245" s="72" t="s">
        <v>9990</v>
      </c>
      <c r="G8245" s="116">
        <v>0</v>
      </c>
      <c r="H8245" s="73">
        <v>76.56</v>
      </c>
      <c r="I8245" s="70">
        <v>0</v>
      </c>
      <c r="J8245" s="74">
        <v>0</v>
      </c>
      <c r="K8245" s="73">
        <v>72.64</v>
      </c>
      <c r="L8245" s="75">
        <v>0</v>
      </c>
    </row>
    <row r="8246" spans="2:12" x14ac:dyDescent="0.2">
      <c r="B8246" s="71" t="s">
        <v>6984</v>
      </c>
      <c r="C8246" s="72" t="s">
        <v>6983</v>
      </c>
      <c r="D8246" s="72" t="s">
        <v>1607</v>
      </c>
      <c r="E8246" s="72" t="s">
        <v>10118</v>
      </c>
      <c r="F8246" s="72" t="s">
        <v>9983</v>
      </c>
      <c r="G8246" s="116">
        <v>4440</v>
      </c>
      <c r="H8246" s="73">
        <v>145.72</v>
      </c>
      <c r="I8246" s="70">
        <v>30.469393357123302</v>
      </c>
      <c r="J8246" s="74">
        <v>4440</v>
      </c>
      <c r="K8246" s="73">
        <v>148.85</v>
      </c>
      <c r="L8246" s="75">
        <v>29.8286865972456</v>
      </c>
    </row>
    <row r="8247" spans="2:12" x14ac:dyDescent="0.2">
      <c r="B8247" s="71" t="s">
        <v>6984</v>
      </c>
      <c r="C8247" s="72" t="s">
        <v>6983</v>
      </c>
      <c r="D8247" s="72" t="s">
        <v>9458</v>
      </c>
      <c r="E8247" s="72" t="s">
        <v>10118</v>
      </c>
      <c r="F8247" s="72" t="s">
        <v>9990</v>
      </c>
      <c r="G8247" s="116">
        <v>0</v>
      </c>
      <c r="H8247" s="73">
        <v>31.6</v>
      </c>
      <c r="I8247" s="70">
        <v>0</v>
      </c>
      <c r="J8247" s="74">
        <v>0</v>
      </c>
      <c r="K8247" s="73">
        <v>32.369999999999997</v>
      </c>
      <c r="L8247" s="75">
        <v>0</v>
      </c>
    </row>
    <row r="8248" spans="2:12" x14ac:dyDescent="0.2">
      <c r="B8248" s="71" t="s">
        <v>6984</v>
      </c>
      <c r="C8248" s="72" t="s">
        <v>6983</v>
      </c>
      <c r="D8248" s="72" t="s">
        <v>1002</v>
      </c>
      <c r="E8248" s="72" t="s">
        <v>10118</v>
      </c>
      <c r="F8248" s="72" t="s">
        <v>9983</v>
      </c>
      <c r="G8248" s="116">
        <v>8200</v>
      </c>
      <c r="H8248" s="73">
        <v>219.14</v>
      </c>
      <c r="I8248" s="70">
        <v>37.4190015515196</v>
      </c>
      <c r="J8248" s="74">
        <v>8325</v>
      </c>
      <c r="K8248" s="73">
        <v>222.21</v>
      </c>
      <c r="L8248" s="75">
        <v>37.464560550830299</v>
      </c>
    </row>
    <row r="8249" spans="2:12" x14ac:dyDescent="0.2">
      <c r="B8249" s="71" t="s">
        <v>6984</v>
      </c>
      <c r="C8249" s="72" t="s">
        <v>6983</v>
      </c>
      <c r="D8249" s="72" t="s">
        <v>1003</v>
      </c>
      <c r="E8249" s="72" t="s">
        <v>10118</v>
      </c>
      <c r="F8249" s="72" t="s">
        <v>9983</v>
      </c>
      <c r="G8249" s="116">
        <v>1000</v>
      </c>
      <c r="H8249" s="73">
        <v>84.38</v>
      </c>
      <c r="I8249" s="70">
        <v>11.8511495615075</v>
      </c>
      <c r="J8249" s="74">
        <v>1000</v>
      </c>
      <c r="K8249" s="73">
        <v>84.15</v>
      </c>
      <c r="L8249" s="75">
        <v>11.883541295305999</v>
      </c>
    </row>
    <row r="8250" spans="2:12" x14ac:dyDescent="0.2">
      <c r="B8250" s="71" t="s">
        <v>6984</v>
      </c>
      <c r="C8250" s="72" t="s">
        <v>6983</v>
      </c>
      <c r="D8250" s="72" t="s">
        <v>1004</v>
      </c>
      <c r="E8250" s="72" t="s">
        <v>10118</v>
      </c>
      <c r="F8250" s="72" t="s">
        <v>9983</v>
      </c>
      <c r="G8250" s="116">
        <v>6352.92</v>
      </c>
      <c r="H8250" s="73">
        <v>183.14</v>
      </c>
      <c r="I8250" s="70">
        <v>34.6888719012777</v>
      </c>
      <c r="J8250" s="74">
        <v>6660</v>
      </c>
      <c r="K8250" s="73">
        <v>183.98</v>
      </c>
      <c r="L8250" s="75">
        <v>36.199586911620798</v>
      </c>
    </row>
    <row r="8251" spans="2:12" x14ac:dyDescent="0.2">
      <c r="B8251" s="71" t="s">
        <v>6984</v>
      </c>
      <c r="C8251" s="72" t="s">
        <v>6983</v>
      </c>
      <c r="D8251" s="72" t="s">
        <v>2444</v>
      </c>
      <c r="E8251" s="72" t="s">
        <v>10118</v>
      </c>
      <c r="F8251" s="72" t="s">
        <v>9983</v>
      </c>
      <c r="G8251" s="116">
        <v>7100</v>
      </c>
      <c r="H8251" s="73">
        <v>149.99</v>
      </c>
      <c r="I8251" s="70">
        <v>47.336489099273301</v>
      </c>
      <c r="J8251" s="74">
        <v>7000</v>
      </c>
      <c r="K8251" s="73">
        <v>150.43</v>
      </c>
      <c r="L8251" s="75">
        <v>46.533271288971598</v>
      </c>
    </row>
    <row r="8252" spans="2:12" x14ac:dyDescent="0.2">
      <c r="B8252" s="71" t="s">
        <v>6984</v>
      </c>
      <c r="C8252" s="72" t="s">
        <v>6983</v>
      </c>
      <c r="D8252" s="72" t="s">
        <v>1005</v>
      </c>
      <c r="E8252" s="72" t="s">
        <v>10118</v>
      </c>
      <c r="F8252" s="72" t="s">
        <v>9983</v>
      </c>
      <c r="G8252" s="116">
        <v>7000</v>
      </c>
      <c r="H8252" s="73">
        <v>143.30000000000001</v>
      </c>
      <c r="I8252" s="70">
        <v>48.848569434752299</v>
      </c>
      <c r="J8252" s="74">
        <v>7300</v>
      </c>
      <c r="K8252" s="73">
        <v>146</v>
      </c>
      <c r="L8252" s="75">
        <v>50</v>
      </c>
    </row>
    <row r="8253" spans="2:12" x14ac:dyDescent="0.2">
      <c r="B8253" s="71" t="s">
        <v>6984</v>
      </c>
      <c r="C8253" s="72" t="s">
        <v>6983</v>
      </c>
      <c r="D8253" s="72" t="s">
        <v>9459</v>
      </c>
      <c r="E8253" s="72" t="s">
        <v>10118</v>
      </c>
      <c r="F8253" s="72" t="s">
        <v>9980</v>
      </c>
      <c r="G8253" s="116">
        <v>14971.45</v>
      </c>
      <c r="H8253" s="73">
        <v>486.92</v>
      </c>
      <c r="I8253" s="70">
        <v>30.747248007886299</v>
      </c>
      <c r="J8253" s="74">
        <v>14995</v>
      </c>
      <c r="K8253" s="73">
        <v>496.21</v>
      </c>
      <c r="L8253" s="75">
        <v>30.219060478426499</v>
      </c>
    </row>
    <row r="8254" spans="2:12" x14ac:dyDescent="0.2">
      <c r="B8254" s="71" t="s">
        <v>6984</v>
      </c>
      <c r="C8254" s="72" t="s">
        <v>6983</v>
      </c>
      <c r="D8254" s="72" t="s">
        <v>9460</v>
      </c>
      <c r="E8254" s="72" t="s">
        <v>10118</v>
      </c>
      <c r="F8254" s="72" t="s">
        <v>9980</v>
      </c>
      <c r="G8254" s="116">
        <v>3380.3</v>
      </c>
      <c r="H8254" s="73">
        <v>127.62</v>
      </c>
      <c r="I8254" s="70">
        <v>26.487227707255901</v>
      </c>
      <c r="J8254" s="74">
        <v>3437.4</v>
      </c>
      <c r="K8254" s="73">
        <v>129.6</v>
      </c>
      <c r="L8254" s="75">
        <v>26.523148148148099</v>
      </c>
    </row>
    <row r="8255" spans="2:12" x14ac:dyDescent="0.2">
      <c r="B8255" s="71" t="s">
        <v>6984</v>
      </c>
      <c r="C8255" s="72" t="s">
        <v>6983</v>
      </c>
      <c r="D8255" s="72" t="s">
        <v>1006</v>
      </c>
      <c r="E8255" s="72" t="s">
        <v>10118</v>
      </c>
      <c r="F8255" s="72" t="s">
        <v>9983</v>
      </c>
      <c r="G8255" s="116">
        <v>508420</v>
      </c>
      <c r="H8255" s="73">
        <v>7548.58</v>
      </c>
      <c r="I8255" s="70">
        <v>67.353065079789801</v>
      </c>
      <c r="J8255" s="74">
        <v>522361</v>
      </c>
      <c r="K8255" s="73">
        <v>7755.92</v>
      </c>
      <c r="L8255" s="75">
        <v>67.349972666040898</v>
      </c>
    </row>
    <row r="8256" spans="2:12" x14ac:dyDescent="0.2">
      <c r="B8256" s="71" t="s">
        <v>6984</v>
      </c>
      <c r="C8256" s="72" t="s">
        <v>6983</v>
      </c>
      <c r="D8256" s="72" t="s">
        <v>9461</v>
      </c>
      <c r="E8256" s="72" t="s">
        <v>10118</v>
      </c>
      <c r="F8256" s="72" t="s">
        <v>9980</v>
      </c>
      <c r="G8256" s="116">
        <v>0</v>
      </c>
      <c r="H8256" s="73">
        <v>0</v>
      </c>
      <c r="I8256" s="70">
        <v>0</v>
      </c>
      <c r="J8256" s="74">
        <v>0</v>
      </c>
      <c r="K8256" s="73">
        <v>0</v>
      </c>
      <c r="L8256" s="75">
        <v>0</v>
      </c>
    </row>
    <row r="8257" spans="2:12" x14ac:dyDescent="0.2">
      <c r="B8257" s="71" t="s">
        <v>6984</v>
      </c>
      <c r="C8257" s="72" t="s">
        <v>6983</v>
      </c>
      <c r="D8257" s="72" t="s">
        <v>1007</v>
      </c>
      <c r="E8257" s="72" t="s">
        <v>10118</v>
      </c>
      <c r="F8257" s="72" t="s">
        <v>9983</v>
      </c>
      <c r="G8257" s="116">
        <v>114900</v>
      </c>
      <c r="H8257" s="73">
        <v>1190.96</v>
      </c>
      <c r="I8257" s="70">
        <v>96.476791831799602</v>
      </c>
      <c r="J8257" s="74">
        <v>116005</v>
      </c>
      <c r="K8257" s="73">
        <v>1198.8499999999999</v>
      </c>
      <c r="L8257" s="75">
        <v>96.763565083204696</v>
      </c>
    </row>
    <row r="8258" spans="2:12" x14ac:dyDescent="0.2">
      <c r="B8258" s="71" t="s">
        <v>6984</v>
      </c>
      <c r="C8258" s="72" t="s">
        <v>6983</v>
      </c>
      <c r="D8258" s="72" t="s">
        <v>1008</v>
      </c>
      <c r="E8258" s="72" t="s">
        <v>10118</v>
      </c>
      <c r="F8258" s="72" t="s">
        <v>9983</v>
      </c>
      <c r="G8258" s="116">
        <v>6200</v>
      </c>
      <c r="H8258" s="73">
        <v>180.63</v>
      </c>
      <c r="I8258" s="70">
        <v>34.324309361678601</v>
      </c>
      <c r="J8258" s="74">
        <v>6200</v>
      </c>
      <c r="K8258" s="73">
        <v>186.68</v>
      </c>
      <c r="L8258" s="75">
        <v>33.211913434754699</v>
      </c>
    </row>
    <row r="8259" spans="2:12" x14ac:dyDescent="0.2">
      <c r="B8259" s="71" t="s">
        <v>6984</v>
      </c>
      <c r="C8259" s="72" t="s">
        <v>6983</v>
      </c>
      <c r="D8259" s="72" t="s">
        <v>9462</v>
      </c>
      <c r="E8259" s="72" t="s">
        <v>10118</v>
      </c>
      <c r="F8259" s="72" t="s">
        <v>9980</v>
      </c>
      <c r="G8259" s="116">
        <v>23000</v>
      </c>
      <c r="H8259" s="73">
        <v>376.32</v>
      </c>
      <c r="I8259" s="70">
        <v>61.118197278911602</v>
      </c>
      <c r="J8259" s="74">
        <v>23000</v>
      </c>
      <c r="K8259" s="73">
        <v>381.65</v>
      </c>
      <c r="L8259" s="75">
        <v>60.2646403773091</v>
      </c>
    </row>
    <row r="8260" spans="2:12" x14ac:dyDescent="0.2">
      <c r="B8260" s="71" t="s">
        <v>6984</v>
      </c>
      <c r="C8260" s="72" t="s">
        <v>6983</v>
      </c>
      <c r="D8260" s="72" t="s">
        <v>1009</v>
      </c>
      <c r="E8260" s="72" t="s">
        <v>10118</v>
      </c>
      <c r="F8260" s="72" t="s">
        <v>9983</v>
      </c>
      <c r="G8260" s="116">
        <v>4400</v>
      </c>
      <c r="H8260" s="73">
        <v>128.35</v>
      </c>
      <c r="I8260" s="70">
        <v>34.281262173743698</v>
      </c>
      <c r="J8260" s="74">
        <v>4400</v>
      </c>
      <c r="K8260" s="73">
        <v>123.35</v>
      </c>
      <c r="L8260" s="75">
        <v>35.670855289825703</v>
      </c>
    </row>
    <row r="8261" spans="2:12" x14ac:dyDescent="0.2">
      <c r="B8261" s="71" t="s">
        <v>6984</v>
      </c>
      <c r="C8261" s="72" t="s">
        <v>6983</v>
      </c>
      <c r="D8261" s="72" t="s">
        <v>1010</v>
      </c>
      <c r="E8261" s="72" t="s">
        <v>10118</v>
      </c>
      <c r="F8261" s="72" t="s">
        <v>9983</v>
      </c>
      <c r="G8261" s="116">
        <v>1920</v>
      </c>
      <c r="H8261" s="73">
        <v>93.23</v>
      </c>
      <c r="I8261" s="70">
        <v>20.594229325324498</v>
      </c>
      <c r="J8261" s="74">
        <v>1550</v>
      </c>
      <c r="K8261" s="73">
        <v>95.87</v>
      </c>
      <c r="L8261" s="75">
        <v>16.167727130489201</v>
      </c>
    </row>
    <row r="8262" spans="2:12" x14ac:dyDescent="0.2">
      <c r="B8262" s="71" t="s">
        <v>6984</v>
      </c>
      <c r="C8262" s="72" t="s">
        <v>6983</v>
      </c>
      <c r="D8262" s="72" t="s">
        <v>9463</v>
      </c>
      <c r="E8262" s="72" t="s">
        <v>10118</v>
      </c>
      <c r="F8262" s="72" t="s">
        <v>9980</v>
      </c>
      <c r="G8262" s="116">
        <v>0</v>
      </c>
      <c r="H8262" s="73">
        <v>0</v>
      </c>
      <c r="I8262" s="70">
        <v>0</v>
      </c>
      <c r="J8262" s="74">
        <v>0</v>
      </c>
      <c r="K8262" s="73">
        <v>0</v>
      </c>
      <c r="L8262" s="75">
        <v>0</v>
      </c>
    </row>
    <row r="8263" spans="2:12" x14ac:dyDescent="0.2">
      <c r="B8263" s="71" t="s">
        <v>6984</v>
      </c>
      <c r="C8263" s="72" t="s">
        <v>6983</v>
      </c>
      <c r="D8263" s="72" t="s">
        <v>1011</v>
      </c>
      <c r="E8263" s="72" t="s">
        <v>10118</v>
      </c>
      <c r="F8263" s="72" t="s">
        <v>9983</v>
      </c>
      <c r="G8263" s="116">
        <v>4066.35</v>
      </c>
      <c r="H8263" s="73">
        <v>148.21</v>
      </c>
      <c r="I8263" s="70">
        <v>27.436407799743598</v>
      </c>
      <c r="J8263" s="74">
        <v>4300</v>
      </c>
      <c r="K8263" s="73">
        <v>149.04</v>
      </c>
      <c r="L8263" s="75">
        <v>28.851315083199101</v>
      </c>
    </row>
    <row r="8264" spans="2:12" x14ac:dyDescent="0.2">
      <c r="B8264" s="71" t="s">
        <v>6984</v>
      </c>
      <c r="C8264" s="72" t="s">
        <v>6983</v>
      </c>
      <c r="D8264" s="72" t="s">
        <v>1012</v>
      </c>
      <c r="E8264" s="72" t="s">
        <v>10118</v>
      </c>
      <c r="F8264" s="72" t="s">
        <v>9983</v>
      </c>
      <c r="G8264" s="116">
        <v>8500</v>
      </c>
      <c r="H8264" s="73">
        <v>159.47999999999999</v>
      </c>
      <c r="I8264" s="70">
        <v>53.298219212440401</v>
      </c>
      <c r="J8264" s="74">
        <v>8100</v>
      </c>
      <c r="K8264" s="73">
        <v>164.98</v>
      </c>
      <c r="L8264" s="75">
        <v>49.096860225481898</v>
      </c>
    </row>
    <row r="8265" spans="2:12" x14ac:dyDescent="0.2">
      <c r="B8265" s="71" t="s">
        <v>6984</v>
      </c>
      <c r="C8265" s="72" t="s">
        <v>6983</v>
      </c>
      <c r="D8265" s="72" t="s">
        <v>9464</v>
      </c>
      <c r="E8265" s="72" t="s">
        <v>10118</v>
      </c>
      <c r="F8265" s="72" t="s">
        <v>9990</v>
      </c>
      <c r="G8265" s="116">
        <v>0</v>
      </c>
      <c r="H8265" s="73">
        <v>24.84</v>
      </c>
      <c r="I8265" s="70">
        <v>0</v>
      </c>
      <c r="J8265" s="74">
        <v>0</v>
      </c>
      <c r="K8265" s="73">
        <v>24.38</v>
      </c>
      <c r="L8265" s="75">
        <v>0</v>
      </c>
    </row>
    <row r="8266" spans="2:12" x14ac:dyDescent="0.2">
      <c r="B8266" s="71" t="s">
        <v>6984</v>
      </c>
      <c r="C8266" s="72" t="s">
        <v>6983</v>
      </c>
      <c r="D8266" s="72" t="s">
        <v>1013</v>
      </c>
      <c r="E8266" s="72" t="s">
        <v>10118</v>
      </c>
      <c r="F8266" s="72" t="s">
        <v>9983</v>
      </c>
      <c r="G8266" s="116">
        <v>1170</v>
      </c>
      <c r="H8266" s="73">
        <v>61.91</v>
      </c>
      <c r="I8266" s="70">
        <v>18.8984009045388</v>
      </c>
      <c r="J8266" s="74">
        <v>1500</v>
      </c>
      <c r="K8266" s="73">
        <v>61.28</v>
      </c>
      <c r="L8266" s="75">
        <v>24.4778067885117</v>
      </c>
    </row>
    <row r="8267" spans="2:12" x14ac:dyDescent="0.2">
      <c r="B8267" s="71" t="s">
        <v>6984</v>
      </c>
      <c r="C8267" s="72" t="s">
        <v>6983</v>
      </c>
      <c r="D8267" s="72" t="s">
        <v>1014</v>
      </c>
      <c r="E8267" s="72" t="s">
        <v>10118</v>
      </c>
      <c r="F8267" s="72" t="s">
        <v>9983</v>
      </c>
      <c r="G8267" s="116">
        <v>27200</v>
      </c>
      <c r="H8267" s="73">
        <v>447.39</v>
      </c>
      <c r="I8267" s="70">
        <v>60.797067435570803</v>
      </c>
      <c r="J8267" s="74">
        <v>28200</v>
      </c>
      <c r="K8267" s="73">
        <v>455.99</v>
      </c>
      <c r="L8267" s="75">
        <v>61.843461479418401</v>
      </c>
    </row>
    <row r="8268" spans="2:12" x14ac:dyDescent="0.2">
      <c r="B8268" s="71" t="s">
        <v>6984</v>
      </c>
      <c r="C8268" s="72" t="s">
        <v>6983</v>
      </c>
      <c r="D8268" s="72" t="s">
        <v>9465</v>
      </c>
      <c r="E8268" s="72" t="s">
        <v>10118</v>
      </c>
      <c r="F8268" s="72" t="s">
        <v>9980</v>
      </c>
      <c r="G8268" s="116">
        <v>0</v>
      </c>
      <c r="H8268" s="73">
        <v>0</v>
      </c>
      <c r="I8268" s="70">
        <v>0</v>
      </c>
      <c r="J8268" s="74">
        <v>0</v>
      </c>
      <c r="K8268" s="73">
        <v>0</v>
      </c>
      <c r="L8268" s="75">
        <v>0</v>
      </c>
    </row>
    <row r="8269" spans="2:12" x14ac:dyDescent="0.2">
      <c r="B8269" s="71" t="s">
        <v>6984</v>
      </c>
      <c r="C8269" s="72" t="s">
        <v>6983</v>
      </c>
      <c r="D8269" s="72" t="s">
        <v>1015</v>
      </c>
      <c r="E8269" s="72" t="s">
        <v>10118</v>
      </c>
      <c r="F8269" s="72" t="s">
        <v>9983</v>
      </c>
      <c r="G8269" s="116">
        <v>4300</v>
      </c>
      <c r="H8269" s="73">
        <v>75.319999999999993</v>
      </c>
      <c r="I8269" s="70">
        <v>57.089750398300602</v>
      </c>
      <c r="J8269" s="74">
        <v>4300</v>
      </c>
      <c r="K8269" s="73">
        <v>70.91</v>
      </c>
      <c r="L8269" s="75">
        <v>60.6402482019461</v>
      </c>
    </row>
    <row r="8270" spans="2:12" x14ac:dyDescent="0.2">
      <c r="B8270" s="71" t="s">
        <v>6984</v>
      </c>
      <c r="C8270" s="72" t="s">
        <v>6983</v>
      </c>
      <c r="D8270" s="72" t="s">
        <v>1016</v>
      </c>
      <c r="E8270" s="72" t="s">
        <v>10118</v>
      </c>
      <c r="F8270" s="72" t="s">
        <v>9983</v>
      </c>
      <c r="G8270" s="116">
        <v>1000</v>
      </c>
      <c r="H8270" s="73">
        <v>59.9</v>
      </c>
      <c r="I8270" s="70">
        <v>16.694490818030101</v>
      </c>
      <c r="J8270" s="74">
        <v>1000</v>
      </c>
      <c r="K8270" s="73">
        <v>60.19</v>
      </c>
      <c r="L8270" s="75">
        <v>16.614055490945301</v>
      </c>
    </row>
    <row r="8271" spans="2:12" x14ac:dyDescent="0.2">
      <c r="B8271" s="71" t="s">
        <v>6984</v>
      </c>
      <c r="C8271" s="72" t="s">
        <v>6983</v>
      </c>
      <c r="D8271" s="72" t="s">
        <v>1017</v>
      </c>
      <c r="E8271" s="72" t="s">
        <v>10118</v>
      </c>
      <c r="F8271" s="72" t="s">
        <v>9983</v>
      </c>
      <c r="G8271" s="116">
        <v>18817.59</v>
      </c>
      <c r="H8271" s="73">
        <v>370.79</v>
      </c>
      <c r="I8271" s="70">
        <v>50.749993257639098</v>
      </c>
      <c r="J8271" s="74">
        <v>18817.59</v>
      </c>
      <c r="K8271" s="73">
        <v>385.05</v>
      </c>
      <c r="L8271" s="75">
        <v>48.870510323334599</v>
      </c>
    </row>
    <row r="8272" spans="2:12" x14ac:dyDescent="0.2">
      <c r="B8272" s="71" t="s">
        <v>6984</v>
      </c>
      <c r="C8272" s="72" t="s">
        <v>6983</v>
      </c>
      <c r="D8272" s="72" t="s">
        <v>1018</v>
      </c>
      <c r="E8272" s="72" t="s">
        <v>10118</v>
      </c>
      <c r="F8272" s="72" t="s">
        <v>9983</v>
      </c>
      <c r="G8272" s="116">
        <v>243000</v>
      </c>
      <c r="H8272" s="73">
        <v>4613.1899999999996</v>
      </c>
      <c r="I8272" s="70">
        <v>52.675046984841302</v>
      </c>
      <c r="J8272" s="74">
        <v>221300</v>
      </c>
      <c r="K8272" s="73">
        <v>4642.2299999999996</v>
      </c>
      <c r="L8272" s="75">
        <v>47.671054643996499</v>
      </c>
    </row>
    <row r="8273" spans="2:12" x14ac:dyDescent="0.2">
      <c r="B8273" s="71" t="s">
        <v>6984</v>
      </c>
      <c r="C8273" s="72" t="s">
        <v>6983</v>
      </c>
      <c r="D8273" s="72" t="s">
        <v>1019</v>
      </c>
      <c r="E8273" s="72" t="s">
        <v>10118</v>
      </c>
      <c r="F8273" s="72" t="s">
        <v>9983</v>
      </c>
      <c r="G8273" s="116">
        <v>3082.37</v>
      </c>
      <c r="H8273" s="73">
        <v>95.16</v>
      </c>
      <c r="I8273" s="70">
        <v>32.391445985708302</v>
      </c>
      <c r="J8273" s="74">
        <v>3224.26</v>
      </c>
      <c r="K8273" s="73">
        <v>100.74</v>
      </c>
      <c r="L8273" s="75">
        <v>32.005757395274998</v>
      </c>
    </row>
    <row r="8274" spans="2:12" x14ac:dyDescent="0.2">
      <c r="B8274" s="71" t="s">
        <v>6984</v>
      </c>
      <c r="C8274" s="72" t="s">
        <v>6983</v>
      </c>
      <c r="D8274" s="72" t="s">
        <v>9466</v>
      </c>
      <c r="E8274" s="72" t="s">
        <v>10118</v>
      </c>
      <c r="F8274" s="72" t="s">
        <v>9980</v>
      </c>
      <c r="G8274" s="116">
        <v>0</v>
      </c>
      <c r="H8274" s="73">
        <v>0</v>
      </c>
      <c r="I8274" s="70">
        <v>0</v>
      </c>
      <c r="J8274" s="74">
        <v>0</v>
      </c>
      <c r="K8274" s="73">
        <v>0</v>
      </c>
      <c r="L8274" s="75">
        <v>0</v>
      </c>
    </row>
    <row r="8275" spans="2:12" x14ac:dyDescent="0.2">
      <c r="B8275" s="71" t="s">
        <v>6984</v>
      </c>
      <c r="C8275" s="72" t="s">
        <v>6983</v>
      </c>
      <c r="D8275" s="72" t="s">
        <v>1020</v>
      </c>
      <c r="E8275" s="72" t="s">
        <v>10118</v>
      </c>
      <c r="F8275" s="72" t="s">
        <v>9983</v>
      </c>
      <c r="G8275" s="116">
        <v>12877</v>
      </c>
      <c r="H8275" s="73">
        <v>293.52999999999997</v>
      </c>
      <c r="I8275" s="70">
        <v>43.8694511634245</v>
      </c>
      <c r="J8275" s="74">
        <v>12995</v>
      </c>
      <c r="K8275" s="73">
        <v>299.45999999999998</v>
      </c>
      <c r="L8275" s="75">
        <v>43.394777265744999</v>
      </c>
    </row>
    <row r="8276" spans="2:12" x14ac:dyDescent="0.2">
      <c r="B8276" s="71" t="s">
        <v>6984</v>
      </c>
      <c r="C8276" s="72" t="s">
        <v>6983</v>
      </c>
      <c r="D8276" s="72" t="s">
        <v>1021</v>
      </c>
      <c r="E8276" s="72" t="s">
        <v>10118</v>
      </c>
      <c r="F8276" s="72" t="s">
        <v>9983</v>
      </c>
      <c r="G8276" s="116">
        <v>200035.03</v>
      </c>
      <c r="H8276" s="73">
        <v>1516.24</v>
      </c>
      <c r="I8276" s="70">
        <v>131.928342478763</v>
      </c>
      <c r="J8276" s="74">
        <v>212362</v>
      </c>
      <c r="K8276" s="73">
        <v>1521.94</v>
      </c>
      <c r="L8276" s="75">
        <v>139.53375297317899</v>
      </c>
    </row>
    <row r="8277" spans="2:12" x14ac:dyDescent="0.2">
      <c r="B8277" s="71" t="s">
        <v>6984</v>
      </c>
      <c r="C8277" s="72" t="s">
        <v>6983</v>
      </c>
      <c r="D8277" s="72" t="s">
        <v>1022</v>
      </c>
      <c r="E8277" s="72" t="s">
        <v>10118</v>
      </c>
      <c r="F8277" s="72" t="s">
        <v>9983</v>
      </c>
      <c r="G8277" s="116">
        <v>1050</v>
      </c>
      <c r="H8277" s="73">
        <v>38.99</v>
      </c>
      <c r="I8277" s="70">
        <v>26.9299820466786</v>
      </c>
      <c r="J8277" s="74">
        <v>1050</v>
      </c>
      <c r="K8277" s="73">
        <v>39.47</v>
      </c>
      <c r="L8277" s="75">
        <v>26.602482898403899</v>
      </c>
    </row>
    <row r="8278" spans="2:12" x14ac:dyDescent="0.2">
      <c r="B8278" s="71" t="s">
        <v>6984</v>
      </c>
      <c r="C8278" s="72" t="s">
        <v>6983</v>
      </c>
      <c r="D8278" s="72" t="s">
        <v>9467</v>
      </c>
      <c r="E8278" s="72" t="s">
        <v>10118</v>
      </c>
      <c r="F8278" s="72" t="s">
        <v>9980</v>
      </c>
      <c r="G8278" s="116">
        <v>6049.31</v>
      </c>
      <c r="H8278" s="73">
        <v>125.63</v>
      </c>
      <c r="I8278" s="70">
        <v>48.151794953434703</v>
      </c>
      <c r="J8278" s="74">
        <v>6046.86</v>
      </c>
      <c r="K8278" s="73">
        <v>125.2</v>
      </c>
      <c r="L8278" s="75">
        <v>48.2976038338658</v>
      </c>
    </row>
    <row r="8279" spans="2:12" x14ac:dyDescent="0.2">
      <c r="B8279" s="71" t="s">
        <v>6984</v>
      </c>
      <c r="C8279" s="72" t="s">
        <v>6983</v>
      </c>
      <c r="D8279" s="72" t="s">
        <v>9468</v>
      </c>
      <c r="E8279" s="72" t="s">
        <v>10118</v>
      </c>
      <c r="F8279" s="72" t="s">
        <v>9980</v>
      </c>
      <c r="G8279" s="116">
        <v>0</v>
      </c>
      <c r="H8279" s="73">
        <v>0</v>
      </c>
      <c r="I8279" s="70">
        <v>0</v>
      </c>
      <c r="J8279" s="74">
        <v>0</v>
      </c>
      <c r="K8279" s="73">
        <v>0</v>
      </c>
      <c r="L8279" s="75">
        <v>0</v>
      </c>
    </row>
    <row r="8280" spans="2:12" x14ac:dyDescent="0.2">
      <c r="B8280" s="71" t="s">
        <v>6984</v>
      </c>
      <c r="C8280" s="72" t="s">
        <v>6983</v>
      </c>
      <c r="D8280" s="72" t="s">
        <v>9469</v>
      </c>
      <c r="E8280" s="72" t="s">
        <v>10118</v>
      </c>
      <c r="F8280" s="72" t="s">
        <v>9980</v>
      </c>
      <c r="G8280" s="116">
        <v>0</v>
      </c>
      <c r="H8280" s="73">
        <v>0</v>
      </c>
      <c r="I8280" s="70">
        <v>0</v>
      </c>
      <c r="J8280" s="74">
        <v>0</v>
      </c>
      <c r="K8280" s="73">
        <v>0</v>
      </c>
      <c r="L8280" s="75">
        <v>0</v>
      </c>
    </row>
    <row r="8281" spans="2:12" x14ac:dyDescent="0.2">
      <c r="B8281" s="71" t="s">
        <v>6984</v>
      </c>
      <c r="C8281" s="72" t="s">
        <v>6983</v>
      </c>
      <c r="D8281" s="72" t="s">
        <v>5062</v>
      </c>
      <c r="E8281" s="72" t="s">
        <v>10118</v>
      </c>
      <c r="F8281" s="72" t="s">
        <v>9983</v>
      </c>
      <c r="G8281" s="116">
        <v>6025.22</v>
      </c>
      <c r="H8281" s="73">
        <v>206.97</v>
      </c>
      <c r="I8281" s="70">
        <v>29.111562062134599</v>
      </c>
      <c r="J8281" s="74">
        <v>6025.22</v>
      </c>
      <c r="K8281" s="73">
        <v>207.91</v>
      </c>
      <c r="L8281" s="75">
        <v>28.979943244673201</v>
      </c>
    </row>
    <row r="8282" spans="2:12" x14ac:dyDescent="0.2">
      <c r="B8282" s="71" t="s">
        <v>6984</v>
      </c>
      <c r="C8282" s="72" t="s">
        <v>6983</v>
      </c>
      <c r="D8282" s="72" t="s">
        <v>5063</v>
      </c>
      <c r="E8282" s="72" t="s">
        <v>10118</v>
      </c>
      <c r="F8282" s="72" t="s">
        <v>9983</v>
      </c>
      <c r="G8282" s="116">
        <v>2822.47</v>
      </c>
      <c r="H8282" s="73">
        <v>64.39</v>
      </c>
      <c r="I8282" s="70">
        <v>43.833980431744102</v>
      </c>
      <c r="J8282" s="74">
        <v>2925.9</v>
      </c>
      <c r="K8282" s="73">
        <v>66.150000000000006</v>
      </c>
      <c r="L8282" s="75">
        <v>44.2312925170068</v>
      </c>
    </row>
    <row r="8283" spans="2:12" x14ac:dyDescent="0.2">
      <c r="B8283" s="71" t="s">
        <v>6984</v>
      </c>
      <c r="C8283" s="72" t="s">
        <v>6983</v>
      </c>
      <c r="D8283" s="72" t="s">
        <v>5064</v>
      </c>
      <c r="E8283" s="72" t="s">
        <v>10118</v>
      </c>
      <c r="F8283" s="72" t="s">
        <v>9983</v>
      </c>
      <c r="G8283" s="116">
        <v>920</v>
      </c>
      <c r="H8283" s="73">
        <v>83.06</v>
      </c>
      <c r="I8283" s="70">
        <v>11.0763303635926</v>
      </c>
      <c r="J8283" s="74">
        <v>2000</v>
      </c>
      <c r="K8283" s="73">
        <v>82.87</v>
      </c>
      <c r="L8283" s="75">
        <v>24.1341860745746</v>
      </c>
    </row>
    <row r="8284" spans="2:12" x14ac:dyDescent="0.2">
      <c r="B8284" s="71" t="s">
        <v>6984</v>
      </c>
      <c r="C8284" s="72" t="s">
        <v>6983</v>
      </c>
      <c r="D8284" s="72" t="s">
        <v>5065</v>
      </c>
      <c r="E8284" s="72" t="s">
        <v>10118</v>
      </c>
      <c r="F8284" s="72" t="s">
        <v>9983</v>
      </c>
      <c r="G8284" s="116">
        <v>101000</v>
      </c>
      <c r="H8284" s="73">
        <v>2038.02</v>
      </c>
      <c r="I8284" s="70">
        <v>49.557904240390201</v>
      </c>
      <c r="J8284" s="74">
        <v>103000</v>
      </c>
      <c r="K8284" s="73">
        <v>2077.56</v>
      </c>
      <c r="L8284" s="75">
        <v>49.577388860008902</v>
      </c>
    </row>
    <row r="8285" spans="2:12" x14ac:dyDescent="0.2">
      <c r="B8285" s="71" t="s">
        <v>6984</v>
      </c>
      <c r="C8285" s="72" t="s">
        <v>6983</v>
      </c>
      <c r="D8285" s="72" t="s">
        <v>7245</v>
      </c>
      <c r="E8285" s="72" t="s">
        <v>10118</v>
      </c>
      <c r="F8285" s="72" t="s">
        <v>9983</v>
      </c>
      <c r="G8285" s="116">
        <v>65795.75</v>
      </c>
      <c r="H8285" s="73">
        <v>1579.06</v>
      </c>
      <c r="I8285" s="70">
        <v>41.667669372918098</v>
      </c>
      <c r="J8285" s="74">
        <v>66890.759999999995</v>
      </c>
      <c r="K8285" s="73">
        <v>1605.25</v>
      </c>
      <c r="L8285" s="75">
        <v>41.669995327830598</v>
      </c>
    </row>
    <row r="8286" spans="2:12" x14ac:dyDescent="0.2">
      <c r="B8286" s="71" t="s">
        <v>6984</v>
      </c>
      <c r="C8286" s="72" t="s">
        <v>6983</v>
      </c>
      <c r="D8286" s="72" t="s">
        <v>5413</v>
      </c>
      <c r="E8286" s="72" t="s">
        <v>10118</v>
      </c>
      <c r="F8286" s="72" t="s">
        <v>9983</v>
      </c>
      <c r="G8286" s="116">
        <v>4550</v>
      </c>
      <c r="H8286" s="73">
        <v>180.33</v>
      </c>
      <c r="I8286" s="70">
        <v>25.231519991127399</v>
      </c>
      <c r="J8286" s="74">
        <v>4550</v>
      </c>
      <c r="K8286" s="73">
        <v>183.8</v>
      </c>
      <c r="L8286" s="75">
        <v>24.755168661588701</v>
      </c>
    </row>
    <row r="8287" spans="2:12" x14ac:dyDescent="0.2">
      <c r="B8287" s="71" t="s">
        <v>6984</v>
      </c>
      <c r="C8287" s="72" t="s">
        <v>6983</v>
      </c>
      <c r="D8287" s="72" t="s">
        <v>9470</v>
      </c>
      <c r="E8287" s="72" t="s">
        <v>10118</v>
      </c>
      <c r="F8287" s="72" t="s">
        <v>9980</v>
      </c>
      <c r="G8287" s="116">
        <v>0</v>
      </c>
      <c r="H8287" s="73">
        <v>0</v>
      </c>
      <c r="I8287" s="70">
        <v>0</v>
      </c>
      <c r="J8287" s="74">
        <v>0</v>
      </c>
      <c r="K8287" s="73">
        <v>0</v>
      </c>
      <c r="L8287" s="75">
        <v>0</v>
      </c>
    </row>
    <row r="8288" spans="2:12" x14ac:dyDescent="0.2">
      <c r="B8288" s="71" t="s">
        <v>6984</v>
      </c>
      <c r="C8288" s="72" t="s">
        <v>6983</v>
      </c>
      <c r="D8288" s="72" t="s">
        <v>5066</v>
      </c>
      <c r="E8288" s="72" t="s">
        <v>10118</v>
      </c>
      <c r="F8288" s="72" t="s">
        <v>9983</v>
      </c>
      <c r="G8288" s="116">
        <v>7100</v>
      </c>
      <c r="H8288" s="73">
        <v>304.14999999999998</v>
      </c>
      <c r="I8288" s="70">
        <v>23.343744862732201</v>
      </c>
      <c r="J8288" s="74">
        <v>7900</v>
      </c>
      <c r="K8288" s="73">
        <v>306.07</v>
      </c>
      <c r="L8288" s="75">
        <v>25.8110889665763</v>
      </c>
    </row>
    <row r="8289" spans="2:12" x14ac:dyDescent="0.2">
      <c r="B8289" s="71" t="s">
        <v>6984</v>
      </c>
      <c r="C8289" s="72" t="s">
        <v>6983</v>
      </c>
      <c r="D8289" s="72" t="s">
        <v>5067</v>
      </c>
      <c r="E8289" s="72" t="s">
        <v>10118</v>
      </c>
      <c r="F8289" s="72" t="s">
        <v>9983</v>
      </c>
      <c r="G8289" s="116">
        <v>3112.68</v>
      </c>
      <c r="H8289" s="73">
        <v>104.4</v>
      </c>
      <c r="I8289" s="70">
        <v>29.8149425287356</v>
      </c>
      <c r="J8289" s="74">
        <v>4170.62</v>
      </c>
      <c r="K8289" s="73">
        <v>103.66</v>
      </c>
      <c r="L8289" s="75">
        <v>40.2336484661393</v>
      </c>
    </row>
    <row r="8290" spans="2:12" x14ac:dyDescent="0.2">
      <c r="B8290" s="71" t="s">
        <v>6984</v>
      </c>
      <c r="C8290" s="72" t="s">
        <v>6983</v>
      </c>
      <c r="D8290" s="72" t="s">
        <v>9471</v>
      </c>
      <c r="E8290" s="72" t="s">
        <v>10118</v>
      </c>
      <c r="F8290" s="72" t="s">
        <v>9980</v>
      </c>
      <c r="G8290" s="116">
        <v>0</v>
      </c>
      <c r="H8290" s="73">
        <v>0</v>
      </c>
      <c r="I8290" s="70">
        <v>0</v>
      </c>
      <c r="J8290" s="74">
        <v>0</v>
      </c>
      <c r="K8290" s="73">
        <v>0</v>
      </c>
      <c r="L8290" s="75">
        <v>0</v>
      </c>
    </row>
    <row r="8291" spans="2:12" x14ac:dyDescent="0.2">
      <c r="B8291" s="71" t="s">
        <v>6984</v>
      </c>
      <c r="C8291" s="72" t="s">
        <v>6983</v>
      </c>
      <c r="D8291" s="72" t="s">
        <v>4556</v>
      </c>
      <c r="E8291" s="72" t="s">
        <v>10118</v>
      </c>
      <c r="F8291" s="72" t="s">
        <v>9983</v>
      </c>
      <c r="G8291" s="116">
        <v>4500</v>
      </c>
      <c r="H8291" s="73">
        <v>280.5</v>
      </c>
      <c r="I8291" s="70">
        <v>16.042780748663102</v>
      </c>
      <c r="J8291" s="74">
        <v>4500</v>
      </c>
      <c r="K8291" s="73">
        <v>281.27</v>
      </c>
      <c r="L8291" s="75">
        <v>15.998862303125099</v>
      </c>
    </row>
    <row r="8292" spans="2:12" x14ac:dyDescent="0.2">
      <c r="B8292" s="71" t="s">
        <v>6984</v>
      </c>
      <c r="C8292" s="72" t="s">
        <v>6983</v>
      </c>
      <c r="D8292" s="72" t="s">
        <v>3709</v>
      </c>
      <c r="E8292" s="72" t="s">
        <v>10118</v>
      </c>
      <c r="F8292" s="72" t="s">
        <v>9983</v>
      </c>
      <c r="G8292" s="116">
        <v>5000</v>
      </c>
      <c r="H8292" s="73">
        <v>113.33</v>
      </c>
      <c r="I8292" s="70">
        <v>44.118944674843398</v>
      </c>
      <c r="J8292" s="74">
        <v>5300</v>
      </c>
      <c r="K8292" s="73">
        <v>113.02</v>
      </c>
      <c r="L8292" s="75">
        <v>46.894354981419198</v>
      </c>
    </row>
    <row r="8293" spans="2:12" x14ac:dyDescent="0.2">
      <c r="B8293" s="71" t="s">
        <v>6984</v>
      </c>
      <c r="C8293" s="72" t="s">
        <v>6983</v>
      </c>
      <c r="D8293" s="72" t="s">
        <v>5068</v>
      </c>
      <c r="E8293" s="72" t="s">
        <v>10118</v>
      </c>
      <c r="F8293" s="72" t="s">
        <v>9983</v>
      </c>
      <c r="G8293" s="116">
        <v>8500</v>
      </c>
      <c r="H8293" s="73">
        <v>218.8</v>
      </c>
      <c r="I8293" s="70">
        <v>38.848263254113299</v>
      </c>
      <c r="J8293" s="74">
        <v>8500</v>
      </c>
      <c r="K8293" s="73">
        <v>223.83</v>
      </c>
      <c r="L8293" s="75">
        <v>37.975249072957197</v>
      </c>
    </row>
    <row r="8294" spans="2:12" x14ac:dyDescent="0.2">
      <c r="B8294" s="71" t="s">
        <v>6984</v>
      </c>
      <c r="C8294" s="72" t="s">
        <v>6983</v>
      </c>
      <c r="D8294" s="72" t="s">
        <v>5069</v>
      </c>
      <c r="E8294" s="72" t="s">
        <v>10118</v>
      </c>
      <c r="F8294" s="72" t="s">
        <v>9983</v>
      </c>
      <c r="G8294" s="116">
        <v>2200</v>
      </c>
      <c r="H8294" s="73">
        <v>86.1</v>
      </c>
      <c r="I8294" s="70">
        <v>25.5516840882695</v>
      </c>
      <c r="J8294" s="74">
        <v>2400</v>
      </c>
      <c r="K8294" s="73">
        <v>83.49</v>
      </c>
      <c r="L8294" s="75">
        <v>28.745957599712501</v>
      </c>
    </row>
    <row r="8295" spans="2:12" x14ac:dyDescent="0.2">
      <c r="B8295" s="71" t="s">
        <v>6984</v>
      </c>
      <c r="C8295" s="72" t="s">
        <v>6983</v>
      </c>
      <c r="D8295" s="72" t="s">
        <v>5070</v>
      </c>
      <c r="E8295" s="72" t="s">
        <v>10118</v>
      </c>
      <c r="F8295" s="72" t="s">
        <v>9983</v>
      </c>
      <c r="G8295" s="116">
        <v>4500</v>
      </c>
      <c r="H8295" s="73">
        <v>97.27</v>
      </c>
      <c r="I8295" s="70">
        <v>46.262979335869197</v>
      </c>
      <c r="J8295" s="74">
        <v>4500</v>
      </c>
      <c r="K8295" s="73">
        <v>102.5</v>
      </c>
      <c r="L8295" s="75">
        <v>43.902439024390198</v>
      </c>
    </row>
    <row r="8296" spans="2:12" x14ac:dyDescent="0.2">
      <c r="B8296" s="71" t="s">
        <v>6984</v>
      </c>
      <c r="C8296" s="72" t="s">
        <v>6983</v>
      </c>
      <c r="D8296" s="72" t="s">
        <v>9472</v>
      </c>
      <c r="E8296" s="72" t="s">
        <v>10118</v>
      </c>
      <c r="F8296" s="72" t="s">
        <v>9980</v>
      </c>
      <c r="G8296" s="116">
        <v>0</v>
      </c>
      <c r="H8296" s="73">
        <v>0</v>
      </c>
      <c r="I8296" s="70">
        <v>0</v>
      </c>
      <c r="J8296" s="74">
        <v>0</v>
      </c>
      <c r="K8296" s="73">
        <v>0</v>
      </c>
      <c r="L8296" s="75">
        <v>0</v>
      </c>
    </row>
    <row r="8297" spans="2:12" x14ac:dyDescent="0.2">
      <c r="B8297" s="71" t="s">
        <v>6984</v>
      </c>
      <c r="C8297" s="72" t="s">
        <v>6983</v>
      </c>
      <c r="D8297" s="72" t="s">
        <v>9473</v>
      </c>
      <c r="E8297" s="72" t="s">
        <v>10118</v>
      </c>
      <c r="F8297" s="72" t="s">
        <v>9990</v>
      </c>
      <c r="G8297" s="116">
        <v>0</v>
      </c>
      <c r="H8297" s="73">
        <v>12.8</v>
      </c>
      <c r="I8297" s="70">
        <v>0</v>
      </c>
      <c r="J8297" s="74">
        <v>0</v>
      </c>
      <c r="K8297" s="73">
        <v>12.53</v>
      </c>
      <c r="L8297" s="75">
        <v>0</v>
      </c>
    </row>
    <row r="8298" spans="2:12" x14ac:dyDescent="0.2">
      <c r="B8298" s="71" t="s">
        <v>6984</v>
      </c>
      <c r="C8298" s="72" t="s">
        <v>6983</v>
      </c>
      <c r="D8298" s="72" t="s">
        <v>5811</v>
      </c>
      <c r="E8298" s="72" t="s">
        <v>10118</v>
      </c>
      <c r="F8298" s="72" t="s">
        <v>9983</v>
      </c>
      <c r="G8298" s="116">
        <v>2200</v>
      </c>
      <c r="H8298" s="73">
        <v>120.49</v>
      </c>
      <c r="I8298" s="70">
        <v>18.258776661963601</v>
      </c>
      <c r="J8298" s="74">
        <v>2200</v>
      </c>
      <c r="K8298" s="73">
        <v>120.15</v>
      </c>
      <c r="L8298" s="75">
        <v>18.310445276737401</v>
      </c>
    </row>
    <row r="8299" spans="2:12" x14ac:dyDescent="0.2">
      <c r="B8299" s="71" t="s">
        <v>6984</v>
      </c>
      <c r="C8299" s="72" t="s">
        <v>6983</v>
      </c>
      <c r="D8299" s="72" t="s">
        <v>5812</v>
      </c>
      <c r="E8299" s="72" t="s">
        <v>10118</v>
      </c>
      <c r="F8299" s="72" t="s">
        <v>9983</v>
      </c>
      <c r="G8299" s="116">
        <v>79955</v>
      </c>
      <c r="H8299" s="73">
        <v>883.23</v>
      </c>
      <c r="I8299" s="70">
        <v>90.525684136634894</v>
      </c>
      <c r="J8299" s="74">
        <v>92376</v>
      </c>
      <c r="K8299" s="73">
        <v>896.29</v>
      </c>
      <c r="L8299" s="75">
        <v>103.064856240726</v>
      </c>
    </row>
    <row r="8300" spans="2:12" x14ac:dyDescent="0.2">
      <c r="B8300" s="71" t="s">
        <v>6984</v>
      </c>
      <c r="C8300" s="72" t="s">
        <v>6983</v>
      </c>
      <c r="D8300" s="72" t="s">
        <v>2283</v>
      </c>
      <c r="E8300" s="72" t="s">
        <v>10118</v>
      </c>
      <c r="F8300" s="72" t="s">
        <v>9983</v>
      </c>
      <c r="G8300" s="116">
        <v>95979.19</v>
      </c>
      <c r="H8300" s="73">
        <v>2425.2600000000002</v>
      </c>
      <c r="I8300" s="70">
        <v>39.574804350873698</v>
      </c>
      <c r="J8300" s="74">
        <v>100000</v>
      </c>
      <c r="K8300" s="73">
        <v>2464.4299999999998</v>
      </c>
      <c r="L8300" s="75">
        <v>40.577334312599703</v>
      </c>
    </row>
    <row r="8301" spans="2:12" x14ac:dyDescent="0.2">
      <c r="B8301" s="71" t="s">
        <v>6984</v>
      </c>
      <c r="C8301" s="72" t="s">
        <v>6983</v>
      </c>
      <c r="D8301" s="72" t="s">
        <v>2284</v>
      </c>
      <c r="E8301" s="72" t="s">
        <v>10118</v>
      </c>
      <c r="F8301" s="72" t="s">
        <v>9983</v>
      </c>
      <c r="G8301" s="116">
        <v>127030</v>
      </c>
      <c r="H8301" s="73">
        <v>1187.82</v>
      </c>
      <c r="I8301" s="70">
        <v>106.94381303564499</v>
      </c>
      <c r="J8301" s="74">
        <v>131000</v>
      </c>
      <c r="K8301" s="73">
        <v>1223.71</v>
      </c>
      <c r="L8301" s="75">
        <v>107.051507301567</v>
      </c>
    </row>
    <row r="8302" spans="2:12" x14ac:dyDescent="0.2">
      <c r="B8302" s="71" t="s">
        <v>6984</v>
      </c>
      <c r="C8302" s="72" t="s">
        <v>6983</v>
      </c>
      <c r="D8302" s="72" t="s">
        <v>2285</v>
      </c>
      <c r="E8302" s="72" t="s">
        <v>10118</v>
      </c>
      <c r="F8302" s="72" t="s">
        <v>9983</v>
      </c>
      <c r="G8302" s="116">
        <v>3457.48</v>
      </c>
      <c r="H8302" s="73">
        <v>112.84</v>
      </c>
      <c r="I8302" s="70">
        <v>30.640552995391701</v>
      </c>
      <c r="J8302" s="74">
        <v>3457.48</v>
      </c>
      <c r="K8302" s="73">
        <v>117.13</v>
      </c>
      <c r="L8302" s="75">
        <v>29.518312985571601</v>
      </c>
    </row>
    <row r="8303" spans="2:12" x14ac:dyDescent="0.2">
      <c r="B8303" s="71" t="s">
        <v>6984</v>
      </c>
      <c r="C8303" s="72" t="s">
        <v>6983</v>
      </c>
      <c r="D8303" s="72" t="s">
        <v>2286</v>
      </c>
      <c r="E8303" s="72" t="s">
        <v>10118</v>
      </c>
      <c r="F8303" s="72" t="s">
        <v>9983</v>
      </c>
      <c r="G8303" s="116">
        <v>3855.47</v>
      </c>
      <c r="H8303" s="73">
        <v>78.069999999999993</v>
      </c>
      <c r="I8303" s="70">
        <v>49.384782887152603</v>
      </c>
      <c r="J8303" s="74">
        <v>3907</v>
      </c>
      <c r="K8303" s="73">
        <v>79.14</v>
      </c>
      <c r="L8303" s="75">
        <v>49.368208238564598</v>
      </c>
    </row>
    <row r="8304" spans="2:12" x14ac:dyDescent="0.2">
      <c r="B8304" s="71" t="s">
        <v>6984</v>
      </c>
      <c r="C8304" s="72" t="s">
        <v>6983</v>
      </c>
      <c r="D8304" s="72" t="s">
        <v>2287</v>
      </c>
      <c r="E8304" s="72" t="s">
        <v>10118</v>
      </c>
      <c r="F8304" s="72" t="s">
        <v>9983</v>
      </c>
      <c r="G8304" s="116">
        <v>2700</v>
      </c>
      <c r="H8304" s="73">
        <v>81.680000000000007</v>
      </c>
      <c r="I8304" s="70">
        <v>33.055827619980398</v>
      </c>
      <c r="J8304" s="74">
        <v>2100</v>
      </c>
      <c r="K8304" s="73">
        <v>85.59</v>
      </c>
      <c r="L8304" s="75">
        <v>24.5355765860498</v>
      </c>
    </row>
    <row r="8305" spans="2:12" x14ac:dyDescent="0.2">
      <c r="B8305" s="71" t="s">
        <v>6984</v>
      </c>
      <c r="C8305" s="72" t="s">
        <v>6983</v>
      </c>
      <c r="D8305" s="72" t="s">
        <v>2288</v>
      </c>
      <c r="E8305" s="72" t="s">
        <v>10118</v>
      </c>
      <c r="F8305" s="72" t="s">
        <v>9983</v>
      </c>
      <c r="G8305" s="116">
        <v>8600</v>
      </c>
      <c r="H8305" s="73">
        <v>266.06</v>
      </c>
      <c r="I8305" s="70">
        <v>32.323536044501203</v>
      </c>
      <c r="J8305" s="74">
        <v>9500</v>
      </c>
      <c r="K8305" s="73">
        <v>282.16000000000003</v>
      </c>
      <c r="L8305" s="75">
        <v>33.668840374255701</v>
      </c>
    </row>
    <row r="8306" spans="2:12" x14ac:dyDescent="0.2">
      <c r="B8306" s="71" t="s">
        <v>6984</v>
      </c>
      <c r="C8306" s="72" t="s">
        <v>6983</v>
      </c>
      <c r="D8306" s="72" t="s">
        <v>9474</v>
      </c>
      <c r="E8306" s="72" t="s">
        <v>10118</v>
      </c>
      <c r="F8306" s="72" t="s">
        <v>9980</v>
      </c>
      <c r="G8306" s="116">
        <v>0</v>
      </c>
      <c r="H8306" s="73">
        <v>0</v>
      </c>
      <c r="I8306" s="70">
        <v>0</v>
      </c>
      <c r="J8306" s="74">
        <v>0</v>
      </c>
      <c r="K8306" s="73">
        <v>0</v>
      </c>
      <c r="L8306" s="75">
        <v>0</v>
      </c>
    </row>
    <row r="8307" spans="2:12" x14ac:dyDescent="0.2">
      <c r="B8307" s="71" t="s">
        <v>6984</v>
      </c>
      <c r="C8307" s="72" t="s">
        <v>6983</v>
      </c>
      <c r="D8307" s="72" t="s">
        <v>9475</v>
      </c>
      <c r="E8307" s="72" t="s">
        <v>10118</v>
      </c>
      <c r="F8307" s="72" t="s">
        <v>9980</v>
      </c>
      <c r="G8307" s="116">
        <v>0</v>
      </c>
      <c r="H8307" s="73">
        <v>0</v>
      </c>
      <c r="I8307" s="70">
        <v>0</v>
      </c>
      <c r="J8307" s="74">
        <v>0</v>
      </c>
      <c r="K8307" s="73">
        <v>0</v>
      </c>
      <c r="L8307" s="75">
        <v>0</v>
      </c>
    </row>
    <row r="8308" spans="2:12" x14ac:dyDescent="0.2">
      <c r="B8308" s="71" t="s">
        <v>6984</v>
      </c>
      <c r="C8308" s="72" t="s">
        <v>6983</v>
      </c>
      <c r="D8308" s="72" t="s">
        <v>9476</v>
      </c>
      <c r="E8308" s="72" t="s">
        <v>10118</v>
      </c>
      <c r="F8308" s="72" t="s">
        <v>9980</v>
      </c>
      <c r="G8308" s="116">
        <v>0</v>
      </c>
      <c r="H8308" s="73">
        <v>0</v>
      </c>
      <c r="I8308" s="70">
        <v>0</v>
      </c>
      <c r="J8308" s="74">
        <v>0</v>
      </c>
      <c r="K8308" s="73">
        <v>0</v>
      </c>
      <c r="L8308" s="75">
        <v>0</v>
      </c>
    </row>
    <row r="8309" spans="2:12" x14ac:dyDescent="0.2">
      <c r="B8309" s="71" t="s">
        <v>6984</v>
      </c>
      <c r="C8309" s="72" t="s">
        <v>6983</v>
      </c>
      <c r="D8309" s="72" t="s">
        <v>2289</v>
      </c>
      <c r="E8309" s="72" t="s">
        <v>10118</v>
      </c>
      <c r="F8309" s="72" t="s">
        <v>9983</v>
      </c>
      <c r="G8309" s="116">
        <v>2667.01</v>
      </c>
      <c r="H8309" s="73">
        <v>165.79</v>
      </c>
      <c r="I8309" s="70">
        <v>16.086675915314601</v>
      </c>
      <c r="J8309" s="74">
        <v>2667.01</v>
      </c>
      <c r="K8309" s="73">
        <v>170.85</v>
      </c>
      <c r="L8309" s="75">
        <v>15.6102429031314</v>
      </c>
    </row>
    <row r="8310" spans="2:12" x14ac:dyDescent="0.2">
      <c r="B8310" s="71" t="s">
        <v>6984</v>
      </c>
      <c r="C8310" s="72" t="s">
        <v>6983</v>
      </c>
      <c r="D8310" s="72" t="s">
        <v>6989</v>
      </c>
      <c r="E8310" s="72" t="s">
        <v>10118</v>
      </c>
      <c r="F8310" s="72" t="s">
        <v>9983</v>
      </c>
      <c r="G8310" s="116">
        <v>2434.77</v>
      </c>
      <c r="H8310" s="73">
        <v>132.04</v>
      </c>
      <c r="I8310" s="70">
        <v>18.439639503180899</v>
      </c>
      <c r="J8310" s="74">
        <v>2600</v>
      </c>
      <c r="K8310" s="73">
        <v>137.41999999999999</v>
      </c>
      <c r="L8310" s="75">
        <v>18.9200989666715</v>
      </c>
    </row>
    <row r="8311" spans="2:12" x14ac:dyDescent="0.2">
      <c r="B8311" s="71" t="s">
        <v>6984</v>
      </c>
      <c r="C8311" s="72" t="s">
        <v>6983</v>
      </c>
      <c r="D8311" s="72" t="s">
        <v>7542</v>
      </c>
      <c r="E8311" s="72" t="s">
        <v>10118</v>
      </c>
      <c r="F8311" s="72" t="s">
        <v>9983</v>
      </c>
      <c r="G8311" s="116">
        <v>6861</v>
      </c>
      <c r="H8311" s="73">
        <v>330.21</v>
      </c>
      <c r="I8311" s="70">
        <v>20.7776869265013</v>
      </c>
      <c r="J8311" s="74">
        <v>6693.8</v>
      </c>
      <c r="K8311" s="73">
        <v>326.08</v>
      </c>
      <c r="L8311" s="75">
        <v>20.528091265947001</v>
      </c>
    </row>
    <row r="8312" spans="2:12" x14ac:dyDescent="0.2">
      <c r="B8312" s="71" t="s">
        <v>6984</v>
      </c>
      <c r="C8312" s="72" t="s">
        <v>6983</v>
      </c>
      <c r="D8312" s="72" t="s">
        <v>2290</v>
      </c>
      <c r="E8312" s="72" t="s">
        <v>10118</v>
      </c>
      <c r="F8312" s="72" t="s">
        <v>9983</v>
      </c>
      <c r="G8312" s="116">
        <v>1700</v>
      </c>
      <c r="H8312" s="73">
        <v>90.93</v>
      </c>
      <c r="I8312" s="70">
        <v>18.695699989002499</v>
      </c>
      <c r="J8312" s="74">
        <v>2200</v>
      </c>
      <c r="K8312" s="73">
        <v>90.75</v>
      </c>
      <c r="L8312" s="75">
        <v>24.2424242424242</v>
      </c>
    </row>
    <row r="8313" spans="2:12" x14ac:dyDescent="0.2">
      <c r="B8313" s="71" t="s">
        <v>6984</v>
      </c>
      <c r="C8313" s="72" t="s">
        <v>6983</v>
      </c>
      <c r="D8313" s="72" t="s">
        <v>9477</v>
      </c>
      <c r="E8313" s="72" t="s">
        <v>10118</v>
      </c>
      <c r="F8313" s="72" t="s">
        <v>9980</v>
      </c>
      <c r="G8313" s="116">
        <v>12250</v>
      </c>
      <c r="H8313" s="73">
        <v>356.1</v>
      </c>
      <c r="I8313" s="70">
        <v>34.400449311990997</v>
      </c>
      <c r="J8313" s="74">
        <v>12500</v>
      </c>
      <c r="K8313" s="73">
        <v>361.2</v>
      </c>
      <c r="L8313" s="75">
        <v>34.606866002214801</v>
      </c>
    </row>
    <row r="8314" spans="2:12" x14ac:dyDescent="0.2">
      <c r="B8314" s="71" t="s">
        <v>6984</v>
      </c>
      <c r="C8314" s="72" t="s">
        <v>6983</v>
      </c>
      <c r="D8314" s="72" t="s">
        <v>2291</v>
      </c>
      <c r="E8314" s="72" t="s">
        <v>10118</v>
      </c>
      <c r="F8314" s="72" t="s">
        <v>9983</v>
      </c>
      <c r="G8314" s="116">
        <v>3150</v>
      </c>
      <c r="H8314" s="73">
        <v>137.56</v>
      </c>
      <c r="I8314" s="70">
        <v>22.899098575167201</v>
      </c>
      <c r="J8314" s="74">
        <v>3780</v>
      </c>
      <c r="K8314" s="73">
        <v>143.58000000000001</v>
      </c>
      <c r="L8314" s="75">
        <v>26.326786460509801</v>
      </c>
    </row>
    <row r="8315" spans="2:12" x14ac:dyDescent="0.2">
      <c r="B8315" s="71" t="s">
        <v>6984</v>
      </c>
      <c r="C8315" s="72" t="s">
        <v>6983</v>
      </c>
      <c r="D8315" s="72" t="s">
        <v>9478</v>
      </c>
      <c r="E8315" s="72" t="s">
        <v>10118</v>
      </c>
      <c r="F8315" s="72" t="s">
        <v>9980</v>
      </c>
      <c r="G8315" s="116">
        <v>0</v>
      </c>
      <c r="H8315" s="73">
        <v>0</v>
      </c>
      <c r="I8315" s="70">
        <v>0</v>
      </c>
      <c r="J8315" s="74">
        <v>0</v>
      </c>
      <c r="K8315" s="73">
        <v>0</v>
      </c>
      <c r="L8315" s="75">
        <v>0</v>
      </c>
    </row>
    <row r="8316" spans="2:12" x14ac:dyDescent="0.2">
      <c r="B8316" s="71" t="s">
        <v>6984</v>
      </c>
      <c r="C8316" s="72" t="s">
        <v>6983</v>
      </c>
      <c r="D8316" s="72" t="s">
        <v>2292</v>
      </c>
      <c r="E8316" s="72" t="s">
        <v>10118</v>
      </c>
      <c r="F8316" s="72" t="s">
        <v>9983</v>
      </c>
      <c r="G8316" s="116">
        <v>19000</v>
      </c>
      <c r="H8316" s="73">
        <v>626.58000000000004</v>
      </c>
      <c r="I8316" s="70">
        <v>30.323342589932601</v>
      </c>
      <c r="J8316" s="74">
        <v>24500</v>
      </c>
      <c r="K8316" s="73">
        <v>632.54</v>
      </c>
      <c r="L8316" s="75">
        <v>38.732728365004597</v>
      </c>
    </row>
    <row r="8317" spans="2:12" x14ac:dyDescent="0.2">
      <c r="B8317" s="71" t="s">
        <v>6984</v>
      </c>
      <c r="C8317" s="72" t="s">
        <v>6983</v>
      </c>
      <c r="D8317" s="72" t="s">
        <v>2293</v>
      </c>
      <c r="E8317" s="72" t="s">
        <v>10118</v>
      </c>
      <c r="F8317" s="72" t="s">
        <v>9983</v>
      </c>
      <c r="G8317" s="116">
        <v>33000</v>
      </c>
      <c r="H8317" s="73">
        <v>1141.31</v>
      </c>
      <c r="I8317" s="70">
        <v>28.914142520437</v>
      </c>
      <c r="J8317" s="74">
        <v>33000</v>
      </c>
      <c r="K8317" s="73">
        <v>1154.26</v>
      </c>
      <c r="L8317" s="75">
        <v>28.589745811169099</v>
      </c>
    </row>
    <row r="8318" spans="2:12" x14ac:dyDescent="0.2">
      <c r="B8318" s="71" t="s">
        <v>6984</v>
      </c>
      <c r="C8318" s="72" t="s">
        <v>6983</v>
      </c>
      <c r="D8318" s="72" t="s">
        <v>2294</v>
      </c>
      <c r="E8318" s="72" t="s">
        <v>10118</v>
      </c>
      <c r="F8318" s="72" t="s">
        <v>9983</v>
      </c>
      <c r="G8318" s="116">
        <v>5000</v>
      </c>
      <c r="H8318" s="73">
        <v>153.46</v>
      </c>
      <c r="I8318" s="70">
        <v>32.581780268473899</v>
      </c>
      <c r="J8318" s="74">
        <v>5350</v>
      </c>
      <c r="K8318" s="73">
        <v>157</v>
      </c>
      <c r="L8318" s="75">
        <v>34.0764331210191</v>
      </c>
    </row>
    <row r="8319" spans="2:12" x14ac:dyDescent="0.2">
      <c r="B8319" s="71" t="s">
        <v>6984</v>
      </c>
      <c r="C8319" s="72" t="s">
        <v>6983</v>
      </c>
      <c r="D8319" s="72" t="s">
        <v>6629</v>
      </c>
      <c r="E8319" s="72" t="s">
        <v>10118</v>
      </c>
      <c r="F8319" s="72" t="s">
        <v>9983</v>
      </c>
      <c r="G8319" s="116">
        <v>7812.64</v>
      </c>
      <c r="H8319" s="73">
        <v>214.81</v>
      </c>
      <c r="I8319" s="70">
        <v>36.370001396583</v>
      </c>
      <c r="J8319" s="74">
        <v>7900</v>
      </c>
      <c r="K8319" s="73">
        <v>223.04</v>
      </c>
      <c r="L8319" s="75">
        <v>35.419655667144902</v>
      </c>
    </row>
    <row r="8320" spans="2:12" x14ac:dyDescent="0.2">
      <c r="B8320" s="71" t="s">
        <v>6984</v>
      </c>
      <c r="C8320" s="72" t="s">
        <v>6983</v>
      </c>
      <c r="D8320" s="72" t="s">
        <v>2295</v>
      </c>
      <c r="E8320" s="72" t="s">
        <v>10118</v>
      </c>
      <c r="F8320" s="72" t="s">
        <v>9983</v>
      </c>
      <c r="G8320" s="116">
        <v>200</v>
      </c>
      <c r="H8320" s="73">
        <v>43.25</v>
      </c>
      <c r="I8320" s="70">
        <v>4.6242774566474001</v>
      </c>
      <c r="J8320" s="74">
        <v>350</v>
      </c>
      <c r="K8320" s="73">
        <v>42.53</v>
      </c>
      <c r="L8320" s="75">
        <v>8.2294850693628003</v>
      </c>
    </row>
    <row r="8321" spans="2:12" x14ac:dyDescent="0.2">
      <c r="B8321" s="71" t="s">
        <v>6984</v>
      </c>
      <c r="C8321" s="72" t="s">
        <v>6983</v>
      </c>
      <c r="D8321" s="72" t="s">
        <v>5948</v>
      </c>
      <c r="E8321" s="72" t="s">
        <v>10118</v>
      </c>
      <c r="F8321" s="72" t="s">
        <v>9983</v>
      </c>
      <c r="G8321" s="116">
        <v>17729</v>
      </c>
      <c r="H8321" s="73">
        <v>348.88</v>
      </c>
      <c r="I8321" s="70">
        <v>50.816899793625304</v>
      </c>
      <c r="J8321" s="74">
        <v>17700</v>
      </c>
      <c r="K8321" s="73">
        <v>352.19</v>
      </c>
      <c r="L8321" s="75">
        <v>50.256963570799897</v>
      </c>
    </row>
    <row r="8322" spans="2:12" x14ac:dyDescent="0.2">
      <c r="B8322" s="71" t="s">
        <v>6984</v>
      </c>
      <c r="C8322" s="72" t="s">
        <v>6983</v>
      </c>
      <c r="D8322" s="72" t="s">
        <v>2296</v>
      </c>
      <c r="E8322" s="72" t="s">
        <v>10118</v>
      </c>
      <c r="F8322" s="72" t="s">
        <v>9983</v>
      </c>
      <c r="G8322" s="116">
        <v>12000</v>
      </c>
      <c r="H8322" s="73">
        <v>341.56</v>
      </c>
      <c r="I8322" s="70">
        <v>35.1329195456142</v>
      </c>
      <c r="J8322" s="74">
        <v>8000</v>
      </c>
      <c r="K8322" s="73">
        <v>357.44</v>
      </c>
      <c r="L8322" s="75">
        <v>22.381378692927498</v>
      </c>
    </row>
    <row r="8323" spans="2:12" x14ac:dyDescent="0.2">
      <c r="B8323" s="71" t="s">
        <v>6984</v>
      </c>
      <c r="C8323" s="72" t="s">
        <v>6983</v>
      </c>
      <c r="D8323" s="72" t="s">
        <v>2297</v>
      </c>
      <c r="E8323" s="72" t="s">
        <v>10118</v>
      </c>
      <c r="F8323" s="72" t="s">
        <v>9983</v>
      </c>
      <c r="G8323" s="116">
        <v>11998.8</v>
      </c>
      <c r="H8323" s="73">
        <v>240.37</v>
      </c>
      <c r="I8323" s="70">
        <v>49.9180430170154</v>
      </c>
      <c r="J8323" s="74">
        <v>11998.8</v>
      </c>
      <c r="K8323" s="73">
        <v>240.01</v>
      </c>
      <c r="L8323" s="75">
        <v>49.992916961793298</v>
      </c>
    </row>
    <row r="8324" spans="2:12" x14ac:dyDescent="0.2">
      <c r="B8324" s="71" t="s">
        <v>6984</v>
      </c>
      <c r="C8324" s="72" t="s">
        <v>6983</v>
      </c>
      <c r="D8324" s="72" t="s">
        <v>9479</v>
      </c>
      <c r="E8324" s="72" t="s">
        <v>10118</v>
      </c>
      <c r="F8324" s="72" t="s">
        <v>9980</v>
      </c>
      <c r="G8324" s="116">
        <v>0</v>
      </c>
      <c r="H8324" s="73">
        <v>0</v>
      </c>
      <c r="I8324" s="70">
        <v>0</v>
      </c>
      <c r="J8324" s="74">
        <v>0</v>
      </c>
      <c r="K8324" s="73">
        <v>0</v>
      </c>
      <c r="L8324" s="75">
        <v>0</v>
      </c>
    </row>
    <row r="8325" spans="2:12" x14ac:dyDescent="0.2">
      <c r="B8325" s="71" t="s">
        <v>6984</v>
      </c>
      <c r="C8325" s="72" t="s">
        <v>6983</v>
      </c>
      <c r="D8325" s="72" t="s">
        <v>9480</v>
      </c>
      <c r="E8325" s="72" t="s">
        <v>10118</v>
      </c>
      <c r="F8325" s="72" t="s">
        <v>9980</v>
      </c>
      <c r="G8325" s="116">
        <v>0</v>
      </c>
      <c r="H8325" s="73">
        <v>0</v>
      </c>
      <c r="I8325" s="70">
        <v>0</v>
      </c>
      <c r="J8325" s="74">
        <v>0</v>
      </c>
      <c r="K8325" s="73">
        <v>0</v>
      </c>
      <c r="L8325" s="75">
        <v>0</v>
      </c>
    </row>
    <row r="8326" spans="2:12" x14ac:dyDescent="0.2">
      <c r="B8326" s="71" t="s">
        <v>6984</v>
      </c>
      <c r="C8326" s="72" t="s">
        <v>6983</v>
      </c>
      <c r="D8326" s="72" t="s">
        <v>2298</v>
      </c>
      <c r="E8326" s="72" t="s">
        <v>10118</v>
      </c>
      <c r="F8326" s="72" t="s">
        <v>9983</v>
      </c>
      <c r="G8326" s="116">
        <v>16305</v>
      </c>
      <c r="H8326" s="73">
        <v>379.53</v>
      </c>
      <c r="I8326" s="70">
        <v>42.961030748557398</v>
      </c>
      <c r="J8326" s="74">
        <v>16992</v>
      </c>
      <c r="K8326" s="73">
        <v>377.32</v>
      </c>
      <c r="L8326" s="75">
        <v>45.033393406127402</v>
      </c>
    </row>
    <row r="8327" spans="2:12" x14ac:dyDescent="0.2">
      <c r="B8327" s="71" t="s">
        <v>6984</v>
      </c>
      <c r="C8327" s="72" t="s">
        <v>6983</v>
      </c>
      <c r="D8327" s="72" t="s">
        <v>1617</v>
      </c>
      <c r="E8327" s="72" t="s">
        <v>10118</v>
      </c>
      <c r="F8327" s="72" t="s">
        <v>9983</v>
      </c>
      <c r="G8327" s="116">
        <v>9000</v>
      </c>
      <c r="H8327" s="73">
        <v>212.19</v>
      </c>
      <c r="I8327" s="70">
        <v>42.414816909373698</v>
      </c>
      <c r="J8327" s="74">
        <v>9000</v>
      </c>
      <c r="K8327" s="73">
        <v>212.33</v>
      </c>
      <c r="L8327" s="75">
        <v>42.386850656996202</v>
      </c>
    </row>
    <row r="8328" spans="2:12" x14ac:dyDescent="0.2">
      <c r="B8328" s="71" t="s">
        <v>6984</v>
      </c>
      <c r="C8328" s="72" t="s">
        <v>6983</v>
      </c>
      <c r="D8328" s="72" t="s">
        <v>1618</v>
      </c>
      <c r="E8328" s="72" t="s">
        <v>10118</v>
      </c>
      <c r="F8328" s="72" t="s">
        <v>9983</v>
      </c>
      <c r="G8328" s="116">
        <v>12000</v>
      </c>
      <c r="H8328" s="73">
        <v>290.70999999999998</v>
      </c>
      <c r="I8328" s="70">
        <v>41.2782498022084</v>
      </c>
      <c r="J8328" s="74">
        <v>12000</v>
      </c>
      <c r="K8328" s="73">
        <v>291.42</v>
      </c>
      <c r="L8328" s="75">
        <v>41.177681696520501</v>
      </c>
    </row>
    <row r="8329" spans="2:12" x14ac:dyDescent="0.2">
      <c r="B8329" s="71" t="s">
        <v>6984</v>
      </c>
      <c r="C8329" s="72" t="s">
        <v>6983</v>
      </c>
      <c r="D8329" s="72" t="s">
        <v>1619</v>
      </c>
      <c r="E8329" s="72" t="s">
        <v>10118</v>
      </c>
      <c r="F8329" s="72" t="s">
        <v>9983</v>
      </c>
      <c r="G8329" s="116">
        <v>30000</v>
      </c>
      <c r="H8329" s="73">
        <v>694.13</v>
      </c>
      <c r="I8329" s="70">
        <v>43.219569821215003</v>
      </c>
      <c r="J8329" s="74">
        <v>33250</v>
      </c>
      <c r="K8329" s="73">
        <v>724.75</v>
      </c>
      <c r="L8329" s="75">
        <v>45.877888927216297</v>
      </c>
    </row>
    <row r="8330" spans="2:12" x14ac:dyDescent="0.2">
      <c r="B8330" s="71" t="s">
        <v>6984</v>
      </c>
      <c r="C8330" s="72" t="s">
        <v>6983</v>
      </c>
      <c r="D8330" s="72" t="s">
        <v>9481</v>
      </c>
      <c r="E8330" s="72" t="s">
        <v>10118</v>
      </c>
      <c r="F8330" s="72" t="s">
        <v>9980</v>
      </c>
      <c r="G8330" s="116">
        <v>0</v>
      </c>
      <c r="H8330" s="73">
        <v>0</v>
      </c>
      <c r="I8330" s="70">
        <v>0</v>
      </c>
      <c r="J8330" s="74">
        <v>0</v>
      </c>
      <c r="K8330" s="73">
        <v>0</v>
      </c>
      <c r="L8330" s="75">
        <v>0</v>
      </c>
    </row>
    <row r="8331" spans="2:12" x14ac:dyDescent="0.2">
      <c r="B8331" s="71" t="s">
        <v>6984</v>
      </c>
      <c r="C8331" s="72" t="s">
        <v>6983</v>
      </c>
      <c r="D8331" s="72" t="s">
        <v>1620</v>
      </c>
      <c r="E8331" s="72" t="s">
        <v>10118</v>
      </c>
      <c r="F8331" s="72" t="s">
        <v>9983</v>
      </c>
      <c r="G8331" s="116">
        <v>264989</v>
      </c>
      <c r="H8331" s="73">
        <v>2960.42</v>
      </c>
      <c r="I8331" s="70">
        <v>89.510609981016202</v>
      </c>
      <c r="J8331" s="74">
        <v>265948</v>
      </c>
      <c r="K8331" s="73">
        <v>3002.85</v>
      </c>
      <c r="L8331" s="75">
        <v>88.565196396756406</v>
      </c>
    </row>
    <row r="8332" spans="2:12" x14ac:dyDescent="0.2">
      <c r="B8332" s="71" t="s">
        <v>6984</v>
      </c>
      <c r="C8332" s="72" t="s">
        <v>6983</v>
      </c>
      <c r="D8332" s="72" t="s">
        <v>1621</v>
      </c>
      <c r="E8332" s="72" t="s">
        <v>10118</v>
      </c>
      <c r="F8332" s="72" t="s">
        <v>9983</v>
      </c>
      <c r="G8332" s="116">
        <v>12870.35</v>
      </c>
      <c r="H8332" s="73">
        <v>323.07</v>
      </c>
      <c r="I8332" s="70">
        <v>39.837651283003702</v>
      </c>
      <c r="J8332" s="74">
        <v>13200</v>
      </c>
      <c r="K8332" s="73">
        <v>323.73</v>
      </c>
      <c r="L8332" s="75">
        <v>40.774719673802203</v>
      </c>
    </row>
    <row r="8333" spans="2:12" x14ac:dyDescent="0.2">
      <c r="B8333" s="71" t="s">
        <v>6986</v>
      </c>
      <c r="C8333" s="72" t="s">
        <v>6985</v>
      </c>
      <c r="D8333" s="72" t="s">
        <v>7130</v>
      </c>
      <c r="E8333" s="72" t="s">
        <v>10119</v>
      </c>
      <c r="F8333" s="72" t="s">
        <v>9983</v>
      </c>
      <c r="G8333" s="116">
        <v>42345</v>
      </c>
      <c r="H8333" s="73">
        <v>3230</v>
      </c>
      <c r="I8333" s="70">
        <v>13.11</v>
      </c>
      <c r="J8333" s="74">
        <v>43276</v>
      </c>
      <c r="K8333" s="73">
        <v>3301</v>
      </c>
      <c r="L8333" s="75">
        <v>13.1099666767646</v>
      </c>
    </row>
    <row r="8334" spans="2:12" x14ac:dyDescent="0.2">
      <c r="B8334" s="71" t="s">
        <v>6988</v>
      </c>
      <c r="C8334" s="72" t="s">
        <v>6987</v>
      </c>
      <c r="D8334" s="72" t="s">
        <v>1622</v>
      </c>
      <c r="E8334" s="72" t="s">
        <v>10118</v>
      </c>
      <c r="F8334" s="72" t="s">
        <v>9983</v>
      </c>
      <c r="G8334" s="116">
        <v>64523</v>
      </c>
      <c r="H8334" s="73">
        <v>1464.7</v>
      </c>
      <c r="I8334" s="70">
        <v>44.052024305318497</v>
      </c>
      <c r="J8334" s="74">
        <v>67381</v>
      </c>
      <c r="K8334" s="73">
        <v>1507.3</v>
      </c>
      <c r="L8334" s="75">
        <v>44.703111523916903</v>
      </c>
    </row>
    <row r="8335" spans="2:12" x14ac:dyDescent="0.2">
      <c r="B8335" s="71" t="s">
        <v>6988</v>
      </c>
      <c r="C8335" s="72" t="s">
        <v>6987</v>
      </c>
      <c r="D8335" s="72" t="s">
        <v>1623</v>
      </c>
      <c r="E8335" s="72" t="s">
        <v>10118</v>
      </c>
      <c r="F8335" s="72" t="s">
        <v>9983</v>
      </c>
      <c r="G8335" s="116">
        <v>74037</v>
      </c>
      <c r="H8335" s="73">
        <v>1895.7</v>
      </c>
      <c r="I8335" s="70">
        <v>39.055230257952203</v>
      </c>
      <c r="J8335" s="74">
        <v>76537</v>
      </c>
      <c r="K8335" s="73">
        <v>1922.8</v>
      </c>
      <c r="L8335" s="75">
        <v>39.804971915955903</v>
      </c>
    </row>
    <row r="8336" spans="2:12" x14ac:dyDescent="0.2">
      <c r="B8336" s="71" t="s">
        <v>6988</v>
      </c>
      <c r="C8336" s="72" t="s">
        <v>6987</v>
      </c>
      <c r="D8336" s="72" t="s">
        <v>3905</v>
      </c>
      <c r="E8336" s="72" t="s">
        <v>10118</v>
      </c>
      <c r="F8336" s="72" t="s">
        <v>9983</v>
      </c>
      <c r="G8336" s="116">
        <v>80278</v>
      </c>
      <c r="H8336" s="73">
        <v>1988.7</v>
      </c>
      <c r="I8336" s="70">
        <v>40.367073967918699</v>
      </c>
      <c r="J8336" s="74">
        <v>81453</v>
      </c>
      <c r="K8336" s="73">
        <v>1997.8</v>
      </c>
      <c r="L8336" s="75">
        <v>40.7713484833317</v>
      </c>
    </row>
    <row r="8337" spans="2:12" x14ac:dyDescent="0.2">
      <c r="B8337" s="71" t="s">
        <v>6988</v>
      </c>
      <c r="C8337" s="72" t="s">
        <v>6987</v>
      </c>
      <c r="D8337" s="72" t="s">
        <v>1624</v>
      </c>
      <c r="E8337" s="72" t="s">
        <v>10118</v>
      </c>
      <c r="F8337" s="72" t="s">
        <v>9983</v>
      </c>
      <c r="G8337" s="116">
        <v>277970</v>
      </c>
      <c r="H8337" s="73">
        <v>7913.8</v>
      </c>
      <c r="I8337" s="70">
        <v>35.124718845560899</v>
      </c>
      <c r="J8337" s="74">
        <v>288146</v>
      </c>
      <c r="K8337" s="73">
        <v>8046.7</v>
      </c>
      <c r="L8337" s="75">
        <v>35.809213714938998</v>
      </c>
    </row>
    <row r="8338" spans="2:12" x14ac:dyDescent="0.2">
      <c r="B8338" s="71" t="s">
        <v>6991</v>
      </c>
      <c r="C8338" s="72" t="s">
        <v>6990</v>
      </c>
      <c r="D8338" s="72" t="s">
        <v>9482</v>
      </c>
      <c r="E8338" s="72" t="s">
        <v>10118</v>
      </c>
      <c r="F8338" s="72" t="s">
        <v>9980</v>
      </c>
      <c r="G8338" s="116">
        <v>0</v>
      </c>
      <c r="H8338" s="73">
        <v>0</v>
      </c>
      <c r="I8338" s="70">
        <v>0</v>
      </c>
      <c r="J8338" s="74">
        <v>0</v>
      </c>
      <c r="K8338" s="73">
        <v>0</v>
      </c>
      <c r="L8338" s="75">
        <v>0</v>
      </c>
    </row>
    <row r="8339" spans="2:12" x14ac:dyDescent="0.2">
      <c r="B8339" s="71" t="s">
        <v>6991</v>
      </c>
      <c r="C8339" s="72" t="s">
        <v>6990</v>
      </c>
      <c r="D8339" s="72" t="s">
        <v>1625</v>
      </c>
      <c r="E8339" s="72" t="s">
        <v>10118</v>
      </c>
      <c r="F8339" s="72" t="s">
        <v>9983</v>
      </c>
      <c r="G8339" s="116">
        <v>10000</v>
      </c>
      <c r="H8339" s="73">
        <v>448.7</v>
      </c>
      <c r="I8339" s="70">
        <v>22.2866057499443</v>
      </c>
      <c r="J8339" s="74">
        <v>10000</v>
      </c>
      <c r="K8339" s="73">
        <v>451.1</v>
      </c>
      <c r="L8339" s="75">
        <v>22.1680336954112</v>
      </c>
    </row>
    <row r="8340" spans="2:12" x14ac:dyDescent="0.2">
      <c r="B8340" s="71" t="s">
        <v>6991</v>
      </c>
      <c r="C8340" s="72" t="s">
        <v>6990</v>
      </c>
      <c r="D8340" s="72" t="s">
        <v>1626</v>
      </c>
      <c r="E8340" s="72" t="s">
        <v>10118</v>
      </c>
      <c r="F8340" s="72" t="s">
        <v>9983</v>
      </c>
      <c r="G8340" s="116">
        <v>13500</v>
      </c>
      <c r="H8340" s="73">
        <v>688.52</v>
      </c>
      <c r="I8340" s="70">
        <v>19.607273572299999</v>
      </c>
      <c r="J8340" s="74">
        <v>13875</v>
      </c>
      <c r="K8340" s="73">
        <v>700.1</v>
      </c>
      <c r="L8340" s="75">
        <v>19.8185973432367</v>
      </c>
    </row>
    <row r="8341" spans="2:12" x14ac:dyDescent="0.2">
      <c r="B8341" s="71" t="s">
        <v>6991</v>
      </c>
      <c r="C8341" s="72" t="s">
        <v>6990</v>
      </c>
      <c r="D8341" s="72" t="s">
        <v>1627</v>
      </c>
      <c r="E8341" s="72" t="s">
        <v>10118</v>
      </c>
      <c r="F8341" s="72" t="s">
        <v>9983</v>
      </c>
      <c r="G8341" s="116">
        <v>45115</v>
      </c>
      <c r="H8341" s="73">
        <v>1003.21</v>
      </c>
      <c r="I8341" s="70">
        <v>44.970644232015196</v>
      </c>
      <c r="J8341" s="74">
        <v>46468</v>
      </c>
      <c r="K8341" s="73">
        <v>1021</v>
      </c>
      <c r="L8341" s="75">
        <v>45.512242899118498</v>
      </c>
    </row>
    <row r="8342" spans="2:12" x14ac:dyDescent="0.2">
      <c r="B8342" s="71" t="s">
        <v>6991</v>
      </c>
      <c r="C8342" s="72" t="s">
        <v>6990</v>
      </c>
      <c r="D8342" s="72" t="s">
        <v>1628</v>
      </c>
      <c r="E8342" s="72" t="s">
        <v>10118</v>
      </c>
      <c r="F8342" s="72" t="s">
        <v>9983</v>
      </c>
      <c r="G8342" s="116">
        <v>38874</v>
      </c>
      <c r="H8342" s="73">
        <v>660.21</v>
      </c>
      <c r="I8342" s="70">
        <v>58.881265052028901</v>
      </c>
      <c r="J8342" s="74">
        <v>45224</v>
      </c>
      <c r="K8342" s="73">
        <v>665</v>
      </c>
      <c r="L8342" s="75">
        <v>68.006015037593997</v>
      </c>
    </row>
    <row r="8343" spans="2:12" x14ac:dyDescent="0.2">
      <c r="B8343" s="71" t="s">
        <v>6991</v>
      </c>
      <c r="C8343" s="72" t="s">
        <v>6990</v>
      </c>
      <c r="D8343" s="72" t="s">
        <v>1629</v>
      </c>
      <c r="E8343" s="72" t="s">
        <v>10118</v>
      </c>
      <c r="F8343" s="72" t="s">
        <v>9983</v>
      </c>
      <c r="G8343" s="116">
        <v>9000</v>
      </c>
      <c r="H8343" s="73">
        <v>280.75</v>
      </c>
      <c r="I8343" s="70">
        <v>32.056990204808599</v>
      </c>
      <c r="J8343" s="74">
        <v>9500</v>
      </c>
      <c r="K8343" s="73">
        <v>285.2</v>
      </c>
      <c r="L8343" s="75">
        <v>33.309957924263699</v>
      </c>
    </row>
    <row r="8344" spans="2:12" x14ac:dyDescent="0.2">
      <c r="B8344" s="71" t="s">
        <v>6991</v>
      </c>
      <c r="C8344" s="72" t="s">
        <v>6990</v>
      </c>
      <c r="D8344" s="72" t="s">
        <v>9483</v>
      </c>
      <c r="E8344" s="72" t="s">
        <v>10118</v>
      </c>
      <c r="F8344" s="72" t="s">
        <v>9980</v>
      </c>
      <c r="G8344" s="116">
        <v>5669</v>
      </c>
      <c r="H8344" s="73">
        <v>177.99</v>
      </c>
      <c r="I8344" s="70">
        <v>31.850103938423501</v>
      </c>
      <c r="J8344" s="74">
        <v>5660</v>
      </c>
      <c r="K8344" s="73">
        <v>181</v>
      </c>
      <c r="L8344" s="75">
        <v>31.270718232044199</v>
      </c>
    </row>
    <row r="8345" spans="2:12" x14ac:dyDescent="0.2">
      <c r="B8345" s="71" t="s">
        <v>6991</v>
      </c>
      <c r="C8345" s="72" t="s">
        <v>6990</v>
      </c>
      <c r="D8345" s="72" t="s">
        <v>8219</v>
      </c>
      <c r="E8345" s="72" t="s">
        <v>10118</v>
      </c>
      <c r="F8345" s="72" t="s">
        <v>9983</v>
      </c>
      <c r="G8345" s="116">
        <v>7500</v>
      </c>
      <c r="H8345" s="73">
        <v>209.98</v>
      </c>
      <c r="I8345" s="70">
        <v>35.717687398799903</v>
      </c>
      <c r="J8345" s="74">
        <v>7600</v>
      </c>
      <c r="K8345" s="73">
        <v>210</v>
      </c>
      <c r="L8345" s="75">
        <v>36.190476190476197</v>
      </c>
    </row>
    <row r="8346" spans="2:12" x14ac:dyDescent="0.2">
      <c r="B8346" s="71" t="s">
        <v>6991</v>
      </c>
      <c r="C8346" s="72" t="s">
        <v>6990</v>
      </c>
      <c r="D8346" s="72" t="s">
        <v>1630</v>
      </c>
      <c r="E8346" s="72" t="s">
        <v>10118</v>
      </c>
      <c r="F8346" s="72" t="s">
        <v>9983</v>
      </c>
      <c r="G8346" s="116">
        <v>11562</v>
      </c>
      <c r="H8346" s="73">
        <v>462.29</v>
      </c>
      <c r="I8346" s="70">
        <v>25.0102749356465</v>
      </c>
      <c r="J8346" s="74">
        <v>11792</v>
      </c>
      <c r="K8346" s="73">
        <v>473.9</v>
      </c>
      <c r="L8346" s="75">
        <v>24.882886684954599</v>
      </c>
    </row>
    <row r="8347" spans="2:12" x14ac:dyDescent="0.2">
      <c r="B8347" s="71" t="s">
        <v>6991</v>
      </c>
      <c r="C8347" s="72" t="s">
        <v>6990</v>
      </c>
      <c r="D8347" s="72" t="s">
        <v>1631</v>
      </c>
      <c r="E8347" s="72" t="s">
        <v>10118</v>
      </c>
      <c r="F8347" s="72" t="s">
        <v>9983</v>
      </c>
      <c r="G8347" s="116">
        <v>27000</v>
      </c>
      <c r="H8347" s="73">
        <v>652.25</v>
      </c>
      <c r="I8347" s="70">
        <v>41.395170563434299</v>
      </c>
      <c r="J8347" s="74">
        <v>30000</v>
      </c>
      <c r="K8347" s="73">
        <v>665.5</v>
      </c>
      <c r="L8347" s="75">
        <v>45.078888054094698</v>
      </c>
    </row>
    <row r="8348" spans="2:12" x14ac:dyDescent="0.2">
      <c r="B8348" s="71" t="s">
        <v>6991</v>
      </c>
      <c r="C8348" s="72" t="s">
        <v>6990</v>
      </c>
      <c r="D8348" s="72" t="s">
        <v>1632</v>
      </c>
      <c r="E8348" s="72" t="s">
        <v>10118</v>
      </c>
      <c r="F8348" s="72" t="s">
        <v>9983</v>
      </c>
      <c r="G8348" s="116">
        <v>2844</v>
      </c>
      <c r="H8348" s="73">
        <v>140.21</v>
      </c>
      <c r="I8348" s="70">
        <v>20.283859924399099</v>
      </c>
      <c r="J8348" s="74">
        <v>3000</v>
      </c>
      <c r="K8348" s="73">
        <v>140.69999999999999</v>
      </c>
      <c r="L8348" s="75">
        <v>21.3219616204691</v>
      </c>
    </row>
    <row r="8349" spans="2:12" x14ac:dyDescent="0.2">
      <c r="B8349" s="71" t="s">
        <v>6991</v>
      </c>
      <c r="C8349" s="72" t="s">
        <v>6990</v>
      </c>
      <c r="D8349" s="72" t="s">
        <v>1633</v>
      </c>
      <c r="E8349" s="72" t="s">
        <v>10118</v>
      </c>
      <c r="F8349" s="72" t="s">
        <v>9983</v>
      </c>
      <c r="G8349" s="116">
        <v>242509</v>
      </c>
      <c r="H8349" s="73">
        <v>5904.4</v>
      </c>
      <c r="I8349" s="70">
        <v>41.0725899329314</v>
      </c>
      <c r="J8349" s="74">
        <v>258345</v>
      </c>
      <c r="K8349" s="73">
        <v>5987</v>
      </c>
      <c r="L8349" s="75">
        <v>43.150993819943203</v>
      </c>
    </row>
    <row r="8350" spans="2:12" x14ac:dyDescent="0.2">
      <c r="B8350" s="71" t="s">
        <v>6991</v>
      </c>
      <c r="C8350" s="72" t="s">
        <v>6990</v>
      </c>
      <c r="D8350" s="72" t="s">
        <v>1634</v>
      </c>
      <c r="E8350" s="72" t="s">
        <v>10118</v>
      </c>
      <c r="F8350" s="72" t="s">
        <v>9983</v>
      </c>
      <c r="G8350" s="116">
        <v>5400</v>
      </c>
      <c r="H8350" s="73">
        <v>177.02</v>
      </c>
      <c r="I8350" s="70">
        <v>30.505027680488102</v>
      </c>
      <c r="J8350" s="74">
        <v>6236</v>
      </c>
      <c r="K8350" s="73">
        <v>177.2</v>
      </c>
      <c r="L8350" s="75">
        <v>35.1918735891648</v>
      </c>
    </row>
    <row r="8351" spans="2:12" x14ac:dyDescent="0.2">
      <c r="B8351" s="71" t="s">
        <v>6991</v>
      </c>
      <c r="C8351" s="72" t="s">
        <v>6990</v>
      </c>
      <c r="D8351" s="72" t="s">
        <v>1635</v>
      </c>
      <c r="E8351" s="72" t="s">
        <v>10118</v>
      </c>
      <c r="F8351" s="72" t="s">
        <v>9983</v>
      </c>
      <c r="G8351" s="116">
        <v>6500</v>
      </c>
      <c r="H8351" s="73">
        <v>354.57</v>
      </c>
      <c r="I8351" s="70">
        <v>18.332064190427801</v>
      </c>
      <c r="J8351" s="74">
        <v>7000</v>
      </c>
      <c r="K8351" s="73">
        <v>360.6</v>
      </c>
      <c r="L8351" s="75">
        <v>19.4120909595119</v>
      </c>
    </row>
    <row r="8352" spans="2:12" x14ac:dyDescent="0.2">
      <c r="B8352" s="71" t="s">
        <v>6991</v>
      </c>
      <c r="C8352" s="72" t="s">
        <v>6990</v>
      </c>
      <c r="D8352" s="72" t="s">
        <v>1636</v>
      </c>
      <c r="E8352" s="72" t="s">
        <v>10118</v>
      </c>
      <c r="F8352" s="72" t="s">
        <v>9983</v>
      </c>
      <c r="G8352" s="116">
        <v>8000</v>
      </c>
      <c r="H8352" s="73">
        <v>279.52</v>
      </c>
      <c r="I8352" s="70">
        <v>28.6204922724671</v>
      </c>
      <c r="J8352" s="74">
        <v>8000</v>
      </c>
      <c r="K8352" s="73">
        <v>279.3</v>
      </c>
      <c r="L8352" s="75">
        <v>28.643036161833201</v>
      </c>
    </row>
    <row r="8353" spans="2:12" x14ac:dyDescent="0.2">
      <c r="B8353" s="71" t="s">
        <v>6991</v>
      </c>
      <c r="C8353" s="72" t="s">
        <v>6990</v>
      </c>
      <c r="D8353" s="72" t="s">
        <v>1637</v>
      </c>
      <c r="E8353" s="72" t="s">
        <v>10118</v>
      </c>
      <c r="F8353" s="72" t="s">
        <v>9983</v>
      </c>
      <c r="G8353" s="116">
        <v>34500</v>
      </c>
      <c r="H8353" s="73">
        <v>1089.44</v>
      </c>
      <c r="I8353" s="70">
        <v>31.667645762960799</v>
      </c>
      <c r="J8353" s="74">
        <v>40000</v>
      </c>
      <c r="K8353" s="73">
        <v>1187.2</v>
      </c>
      <c r="L8353" s="75">
        <v>33.692722371967697</v>
      </c>
    </row>
    <row r="8354" spans="2:12" x14ac:dyDescent="0.2">
      <c r="B8354" s="71" t="s">
        <v>6991</v>
      </c>
      <c r="C8354" s="72" t="s">
        <v>6990</v>
      </c>
      <c r="D8354" s="72" t="s">
        <v>9484</v>
      </c>
      <c r="E8354" s="72" t="s">
        <v>10118</v>
      </c>
      <c r="F8354" s="72" t="s">
        <v>9980</v>
      </c>
      <c r="G8354" s="116">
        <v>0</v>
      </c>
      <c r="H8354" s="73">
        <v>0</v>
      </c>
      <c r="I8354" s="70">
        <v>0</v>
      </c>
      <c r="J8354" s="74">
        <v>0</v>
      </c>
      <c r="K8354" s="73">
        <v>0</v>
      </c>
      <c r="L8354" s="75">
        <v>0</v>
      </c>
    </row>
    <row r="8355" spans="2:12" x14ac:dyDescent="0.2">
      <c r="B8355" s="71" t="s">
        <v>6991</v>
      </c>
      <c r="C8355" s="72" t="s">
        <v>6990</v>
      </c>
      <c r="D8355" s="72" t="s">
        <v>1638</v>
      </c>
      <c r="E8355" s="72" t="s">
        <v>10118</v>
      </c>
      <c r="F8355" s="72" t="s">
        <v>9983</v>
      </c>
      <c r="G8355" s="116">
        <v>25000</v>
      </c>
      <c r="H8355" s="73">
        <v>1056.23</v>
      </c>
      <c r="I8355" s="70">
        <v>23.669087225320201</v>
      </c>
      <c r="J8355" s="74">
        <v>25180</v>
      </c>
      <c r="K8355" s="73">
        <v>1141.2</v>
      </c>
      <c r="L8355" s="75">
        <v>22.064493515597601</v>
      </c>
    </row>
    <row r="8356" spans="2:12" x14ac:dyDescent="0.2">
      <c r="B8356" s="71" t="s">
        <v>6991</v>
      </c>
      <c r="C8356" s="72" t="s">
        <v>6990</v>
      </c>
      <c r="D8356" s="72" t="s">
        <v>1639</v>
      </c>
      <c r="E8356" s="72" t="s">
        <v>10118</v>
      </c>
      <c r="F8356" s="72" t="s">
        <v>9983</v>
      </c>
      <c r="G8356" s="116">
        <v>21250</v>
      </c>
      <c r="H8356" s="73">
        <v>446.17</v>
      </c>
      <c r="I8356" s="70">
        <v>47.627585897751999</v>
      </c>
      <c r="J8356" s="74">
        <v>25250</v>
      </c>
      <c r="K8356" s="73">
        <v>446.1</v>
      </c>
      <c r="L8356" s="75">
        <v>56.601658820892197</v>
      </c>
    </row>
    <row r="8357" spans="2:12" x14ac:dyDescent="0.2">
      <c r="B8357" s="71" t="s">
        <v>6991</v>
      </c>
      <c r="C8357" s="72" t="s">
        <v>6990</v>
      </c>
      <c r="D8357" s="72" t="s">
        <v>9485</v>
      </c>
      <c r="E8357" s="72" t="s">
        <v>10118</v>
      </c>
      <c r="F8357" s="72" t="s">
        <v>9990</v>
      </c>
      <c r="G8357" s="116">
        <v>0</v>
      </c>
      <c r="H8357" s="73">
        <v>42.76</v>
      </c>
      <c r="I8357" s="70">
        <v>0</v>
      </c>
      <c r="J8357" s="74">
        <v>0</v>
      </c>
      <c r="K8357" s="73">
        <v>44.8</v>
      </c>
      <c r="L8357" s="75">
        <v>0</v>
      </c>
    </row>
    <row r="8358" spans="2:12" x14ac:dyDescent="0.2">
      <c r="B8358" s="71" t="s">
        <v>6991</v>
      </c>
      <c r="C8358" s="72" t="s">
        <v>6990</v>
      </c>
      <c r="D8358" s="72" t="s">
        <v>1640</v>
      </c>
      <c r="E8358" s="72" t="s">
        <v>10118</v>
      </c>
      <c r="F8358" s="72" t="s">
        <v>9983</v>
      </c>
      <c r="G8358" s="116">
        <v>17049</v>
      </c>
      <c r="H8358" s="73">
        <v>437.01</v>
      </c>
      <c r="I8358" s="70">
        <v>39.012837234845897</v>
      </c>
      <c r="J8358" s="74">
        <v>17049</v>
      </c>
      <c r="K8358" s="73">
        <v>446</v>
      </c>
      <c r="L8358" s="75">
        <v>38.226457399103097</v>
      </c>
    </row>
    <row r="8359" spans="2:12" x14ac:dyDescent="0.2">
      <c r="B8359" s="71" t="s">
        <v>6991</v>
      </c>
      <c r="C8359" s="72" t="s">
        <v>6990</v>
      </c>
      <c r="D8359" s="72" t="s">
        <v>1641</v>
      </c>
      <c r="E8359" s="72" t="s">
        <v>10118</v>
      </c>
      <c r="F8359" s="72" t="s">
        <v>9983</v>
      </c>
      <c r="G8359" s="116">
        <v>2950</v>
      </c>
      <c r="H8359" s="73">
        <v>84.67</v>
      </c>
      <c r="I8359" s="70">
        <v>34.841147986299802</v>
      </c>
      <c r="J8359" s="74">
        <v>3900</v>
      </c>
      <c r="K8359" s="73">
        <v>88.2</v>
      </c>
      <c r="L8359" s="75">
        <v>44.217687074829897</v>
      </c>
    </row>
    <row r="8360" spans="2:12" x14ac:dyDescent="0.2">
      <c r="B8360" s="71" t="s">
        <v>6991</v>
      </c>
      <c r="C8360" s="72" t="s">
        <v>6990</v>
      </c>
      <c r="D8360" s="72" t="s">
        <v>1642</v>
      </c>
      <c r="E8360" s="72" t="s">
        <v>10118</v>
      </c>
      <c r="F8360" s="72" t="s">
        <v>9983</v>
      </c>
      <c r="G8360" s="116">
        <v>108109</v>
      </c>
      <c r="H8360" s="73">
        <v>4747.8500000000004</v>
      </c>
      <c r="I8360" s="70">
        <v>22.7700959381615</v>
      </c>
      <c r="J8360" s="74">
        <v>111714</v>
      </c>
      <c r="K8360" s="73">
        <v>4906.2</v>
      </c>
      <c r="L8360" s="75">
        <v>22.7699645346704</v>
      </c>
    </row>
    <row r="8361" spans="2:12" x14ac:dyDescent="0.2">
      <c r="B8361" s="71" t="s">
        <v>6991</v>
      </c>
      <c r="C8361" s="72" t="s">
        <v>6990</v>
      </c>
      <c r="D8361" s="72" t="s">
        <v>837</v>
      </c>
      <c r="E8361" s="72" t="s">
        <v>10118</v>
      </c>
      <c r="F8361" s="72" t="s">
        <v>9983</v>
      </c>
      <c r="G8361" s="116">
        <v>38500</v>
      </c>
      <c r="H8361" s="73">
        <v>840.97</v>
      </c>
      <c r="I8361" s="70">
        <v>45.7804677931436</v>
      </c>
      <c r="J8361" s="74">
        <v>42000</v>
      </c>
      <c r="K8361" s="73">
        <v>856.9</v>
      </c>
      <c r="L8361" s="75">
        <v>49.0138872680593</v>
      </c>
    </row>
    <row r="8362" spans="2:12" x14ac:dyDescent="0.2">
      <c r="B8362" s="71" t="s">
        <v>6991</v>
      </c>
      <c r="C8362" s="72" t="s">
        <v>6990</v>
      </c>
      <c r="D8362" s="72" t="s">
        <v>7102</v>
      </c>
      <c r="E8362" s="72" t="s">
        <v>10118</v>
      </c>
      <c r="F8362" s="72" t="s">
        <v>9983</v>
      </c>
      <c r="G8362" s="116">
        <v>2850</v>
      </c>
      <c r="H8362" s="73">
        <v>153</v>
      </c>
      <c r="I8362" s="70">
        <v>18.627450980392201</v>
      </c>
      <c r="J8362" s="74">
        <v>3250</v>
      </c>
      <c r="K8362" s="73">
        <v>149.6</v>
      </c>
      <c r="L8362" s="75">
        <v>21.724598930481299</v>
      </c>
    </row>
    <row r="8363" spans="2:12" x14ac:dyDescent="0.2">
      <c r="B8363" s="71" t="s">
        <v>6991</v>
      </c>
      <c r="C8363" s="72" t="s">
        <v>6990</v>
      </c>
      <c r="D8363" s="72" t="s">
        <v>9486</v>
      </c>
      <c r="E8363" s="72" t="s">
        <v>10118</v>
      </c>
      <c r="F8363" s="72" t="s">
        <v>9980</v>
      </c>
      <c r="G8363" s="116">
        <v>0</v>
      </c>
      <c r="H8363" s="73">
        <v>0</v>
      </c>
      <c r="I8363" s="70">
        <v>0</v>
      </c>
      <c r="J8363" s="74">
        <v>0</v>
      </c>
      <c r="K8363" s="73">
        <v>0</v>
      </c>
      <c r="L8363" s="75">
        <v>0</v>
      </c>
    </row>
    <row r="8364" spans="2:12" x14ac:dyDescent="0.2">
      <c r="B8364" s="71" t="s">
        <v>6991</v>
      </c>
      <c r="C8364" s="72" t="s">
        <v>6990</v>
      </c>
      <c r="D8364" s="72" t="s">
        <v>2319</v>
      </c>
      <c r="E8364" s="72" t="s">
        <v>10118</v>
      </c>
      <c r="F8364" s="72" t="s">
        <v>9983</v>
      </c>
      <c r="G8364" s="116">
        <v>8568</v>
      </c>
      <c r="H8364" s="73">
        <v>165.49</v>
      </c>
      <c r="I8364" s="70">
        <v>51.773521058674199</v>
      </c>
      <c r="J8364" s="74">
        <v>8568</v>
      </c>
      <c r="K8364" s="73">
        <v>162.9</v>
      </c>
      <c r="L8364" s="75">
        <v>52.596685082872902</v>
      </c>
    </row>
    <row r="8365" spans="2:12" x14ac:dyDescent="0.2">
      <c r="B8365" s="71" t="s">
        <v>6991</v>
      </c>
      <c r="C8365" s="72" t="s">
        <v>6990</v>
      </c>
      <c r="D8365" s="72" t="s">
        <v>1056</v>
      </c>
      <c r="E8365" s="72" t="s">
        <v>10118</v>
      </c>
      <c r="F8365" s="72" t="s">
        <v>9983</v>
      </c>
      <c r="G8365" s="116">
        <v>5500</v>
      </c>
      <c r="H8365" s="73">
        <v>270.85000000000002</v>
      </c>
      <c r="I8365" s="70">
        <v>20.306442680450399</v>
      </c>
      <c r="J8365" s="74">
        <v>6500</v>
      </c>
      <c r="K8365" s="73">
        <v>273.7</v>
      </c>
      <c r="L8365" s="75">
        <v>23.748629886737302</v>
      </c>
    </row>
    <row r="8366" spans="2:12" x14ac:dyDescent="0.2">
      <c r="B8366" s="71" t="s">
        <v>6991</v>
      </c>
      <c r="C8366" s="72" t="s">
        <v>6990</v>
      </c>
      <c r="D8366" s="72" t="s">
        <v>1643</v>
      </c>
      <c r="E8366" s="72" t="s">
        <v>10118</v>
      </c>
      <c r="F8366" s="72" t="s">
        <v>9983</v>
      </c>
      <c r="G8366" s="116">
        <v>44000</v>
      </c>
      <c r="H8366" s="73">
        <v>702.59</v>
      </c>
      <c r="I8366" s="70">
        <v>62.6254287706913</v>
      </c>
      <c r="J8366" s="74">
        <v>44000</v>
      </c>
      <c r="K8366" s="73">
        <v>746.9</v>
      </c>
      <c r="L8366" s="75">
        <v>58.910162002945498</v>
      </c>
    </row>
    <row r="8367" spans="2:12" x14ac:dyDescent="0.2">
      <c r="B8367" s="71" t="s">
        <v>6991</v>
      </c>
      <c r="C8367" s="72" t="s">
        <v>6990</v>
      </c>
      <c r="D8367" s="72" t="s">
        <v>1644</v>
      </c>
      <c r="E8367" s="72" t="s">
        <v>10118</v>
      </c>
      <c r="F8367" s="72" t="s">
        <v>9983</v>
      </c>
      <c r="G8367" s="116">
        <v>7500</v>
      </c>
      <c r="H8367" s="73">
        <v>235.02</v>
      </c>
      <c r="I8367" s="70">
        <v>31.9121776870054</v>
      </c>
      <c r="J8367" s="74">
        <v>7500</v>
      </c>
      <c r="K8367" s="73">
        <v>235.9</v>
      </c>
      <c r="L8367" s="75">
        <v>31.793132683340399</v>
      </c>
    </row>
    <row r="8368" spans="2:12" x14ac:dyDescent="0.2">
      <c r="B8368" s="71" t="s">
        <v>6991</v>
      </c>
      <c r="C8368" s="72" t="s">
        <v>6990</v>
      </c>
      <c r="D8368" s="72" t="s">
        <v>1645</v>
      </c>
      <c r="E8368" s="72" t="s">
        <v>10118</v>
      </c>
      <c r="F8368" s="72" t="s">
        <v>9983</v>
      </c>
      <c r="G8368" s="116">
        <v>7199</v>
      </c>
      <c r="H8368" s="73">
        <v>325.52</v>
      </c>
      <c r="I8368" s="70">
        <v>22.115384615384599</v>
      </c>
      <c r="J8368" s="74">
        <v>8825</v>
      </c>
      <c r="K8368" s="73">
        <v>326.60000000000002</v>
      </c>
      <c r="L8368" s="75">
        <v>27.020820575627699</v>
      </c>
    </row>
    <row r="8369" spans="2:12" x14ac:dyDescent="0.2">
      <c r="B8369" s="71" t="s">
        <v>6991</v>
      </c>
      <c r="C8369" s="72" t="s">
        <v>6990</v>
      </c>
      <c r="D8369" s="72" t="s">
        <v>9487</v>
      </c>
      <c r="E8369" s="72" t="s">
        <v>10118</v>
      </c>
      <c r="F8369" s="72" t="s">
        <v>9980</v>
      </c>
      <c r="G8369" s="116">
        <v>8600</v>
      </c>
      <c r="H8369" s="73">
        <v>344.67</v>
      </c>
      <c r="I8369" s="70">
        <v>24.951402791075498</v>
      </c>
      <c r="J8369" s="74">
        <v>8600</v>
      </c>
      <c r="K8369" s="73">
        <v>344.31</v>
      </c>
      <c r="L8369" s="75">
        <v>24.9774912143127</v>
      </c>
    </row>
    <row r="8370" spans="2:12" x14ac:dyDescent="0.2">
      <c r="B8370" s="71" t="s">
        <v>6991</v>
      </c>
      <c r="C8370" s="72" t="s">
        <v>6990</v>
      </c>
      <c r="D8370" s="72" t="s">
        <v>1646</v>
      </c>
      <c r="E8370" s="72" t="s">
        <v>10118</v>
      </c>
      <c r="F8370" s="72" t="s">
        <v>9983</v>
      </c>
      <c r="G8370" s="116">
        <v>2600</v>
      </c>
      <c r="H8370" s="73">
        <v>91.98</v>
      </c>
      <c r="I8370" s="70">
        <v>28.267014568384401</v>
      </c>
      <c r="J8370" s="74">
        <v>2600</v>
      </c>
      <c r="K8370" s="73">
        <v>90.83</v>
      </c>
      <c r="L8370" s="75">
        <v>28.624903666189599</v>
      </c>
    </row>
    <row r="8371" spans="2:12" x14ac:dyDescent="0.2">
      <c r="B8371" s="71" t="s">
        <v>6991</v>
      </c>
      <c r="C8371" s="72" t="s">
        <v>6990</v>
      </c>
      <c r="D8371" s="72" t="s">
        <v>9488</v>
      </c>
      <c r="E8371" s="72" t="s">
        <v>10118</v>
      </c>
      <c r="F8371" s="72" t="s">
        <v>9980</v>
      </c>
      <c r="G8371" s="116">
        <v>0</v>
      </c>
      <c r="H8371" s="73">
        <v>0</v>
      </c>
      <c r="I8371" s="70">
        <v>0</v>
      </c>
      <c r="J8371" s="74">
        <v>0</v>
      </c>
      <c r="K8371" s="73">
        <v>0</v>
      </c>
      <c r="L8371" s="75">
        <v>0</v>
      </c>
    </row>
    <row r="8372" spans="2:12" x14ac:dyDescent="0.2">
      <c r="B8372" s="71" t="s">
        <v>6991</v>
      </c>
      <c r="C8372" s="72" t="s">
        <v>6990</v>
      </c>
      <c r="D8372" s="72" t="s">
        <v>1647</v>
      </c>
      <c r="E8372" s="72" t="s">
        <v>10118</v>
      </c>
      <c r="F8372" s="72" t="s">
        <v>9983</v>
      </c>
      <c r="G8372" s="116">
        <v>44000</v>
      </c>
      <c r="H8372" s="73">
        <v>794.22</v>
      </c>
      <c r="I8372" s="70">
        <v>55.4002669285588</v>
      </c>
      <c r="J8372" s="74">
        <v>44480</v>
      </c>
      <c r="K8372" s="73">
        <v>838.1</v>
      </c>
      <c r="L8372" s="75">
        <v>53.072425724853801</v>
      </c>
    </row>
    <row r="8373" spans="2:12" x14ac:dyDescent="0.2">
      <c r="B8373" s="71" t="s">
        <v>6991</v>
      </c>
      <c r="C8373" s="72" t="s">
        <v>6990</v>
      </c>
      <c r="D8373" s="72" t="s">
        <v>1648</v>
      </c>
      <c r="E8373" s="72" t="s">
        <v>10118</v>
      </c>
      <c r="F8373" s="72" t="s">
        <v>9983</v>
      </c>
      <c r="G8373" s="116">
        <v>3166</v>
      </c>
      <c r="H8373" s="73">
        <v>138.08000000000001</v>
      </c>
      <c r="I8373" s="70">
        <v>22.928736964078801</v>
      </c>
      <c r="J8373" s="74">
        <v>3166</v>
      </c>
      <c r="K8373" s="73">
        <v>139.6</v>
      </c>
      <c r="L8373" s="75">
        <v>22.679083094555899</v>
      </c>
    </row>
    <row r="8374" spans="2:12" x14ac:dyDescent="0.2">
      <c r="B8374" s="71" t="s">
        <v>6991</v>
      </c>
      <c r="C8374" s="72" t="s">
        <v>6990</v>
      </c>
      <c r="D8374" s="72" t="s">
        <v>1057</v>
      </c>
      <c r="E8374" s="72" t="s">
        <v>10118</v>
      </c>
      <c r="F8374" s="72" t="s">
        <v>9983</v>
      </c>
      <c r="G8374" s="116">
        <v>1800</v>
      </c>
      <c r="H8374" s="73">
        <v>110.84</v>
      </c>
      <c r="I8374" s="70">
        <v>16.239624684229501</v>
      </c>
      <c r="J8374" s="74">
        <v>1800</v>
      </c>
      <c r="K8374" s="73">
        <v>111</v>
      </c>
      <c r="L8374" s="75">
        <v>16.2162162162162</v>
      </c>
    </row>
    <row r="8375" spans="2:12" x14ac:dyDescent="0.2">
      <c r="B8375" s="71" t="s">
        <v>6991</v>
      </c>
      <c r="C8375" s="72" t="s">
        <v>6990</v>
      </c>
      <c r="D8375" s="72" t="s">
        <v>6629</v>
      </c>
      <c r="E8375" s="72" t="s">
        <v>10118</v>
      </c>
      <c r="F8375" s="72" t="s">
        <v>9983</v>
      </c>
      <c r="G8375" s="116">
        <v>8570</v>
      </c>
      <c r="H8375" s="73">
        <v>389.05</v>
      </c>
      <c r="I8375" s="70">
        <v>22.0280169644005</v>
      </c>
      <c r="J8375" s="74">
        <v>8800</v>
      </c>
      <c r="K8375" s="73">
        <v>391.9</v>
      </c>
      <c r="L8375" s="75">
        <v>22.454707833631002</v>
      </c>
    </row>
    <row r="8376" spans="2:12" x14ac:dyDescent="0.2">
      <c r="B8376" s="71" t="s">
        <v>6991</v>
      </c>
      <c r="C8376" s="72" t="s">
        <v>6990</v>
      </c>
      <c r="D8376" s="72" t="s">
        <v>1058</v>
      </c>
      <c r="E8376" s="72" t="s">
        <v>10118</v>
      </c>
      <c r="F8376" s="72" t="s">
        <v>9983</v>
      </c>
      <c r="G8376" s="116">
        <v>23348</v>
      </c>
      <c r="H8376" s="73">
        <v>892.64</v>
      </c>
      <c r="I8376" s="70">
        <v>26.1561211686682</v>
      </c>
      <c r="J8376" s="74">
        <v>25423</v>
      </c>
      <c r="K8376" s="73">
        <v>889.7</v>
      </c>
      <c r="L8376" s="75">
        <v>28.5748004945487</v>
      </c>
    </row>
    <row r="8377" spans="2:12" x14ac:dyDescent="0.2">
      <c r="B8377" s="71" t="s">
        <v>6991</v>
      </c>
      <c r="C8377" s="72" t="s">
        <v>6990</v>
      </c>
      <c r="D8377" s="72" t="s">
        <v>2337</v>
      </c>
      <c r="E8377" s="72" t="s">
        <v>10118</v>
      </c>
      <c r="F8377" s="72" t="s">
        <v>9983</v>
      </c>
      <c r="G8377" s="116">
        <v>16000</v>
      </c>
      <c r="H8377" s="73">
        <v>434.39</v>
      </c>
      <c r="I8377" s="70">
        <v>36.833260434172097</v>
      </c>
      <c r="J8377" s="74">
        <v>16000</v>
      </c>
      <c r="K8377" s="73">
        <v>464.6</v>
      </c>
      <c r="L8377" s="75">
        <v>34.438226431338798</v>
      </c>
    </row>
    <row r="8378" spans="2:12" x14ac:dyDescent="0.2">
      <c r="B8378" s="71" t="s">
        <v>6992</v>
      </c>
      <c r="C8378" s="72" t="s">
        <v>7974</v>
      </c>
      <c r="D8378" s="72" t="s">
        <v>5093</v>
      </c>
      <c r="E8378" s="72" t="s">
        <v>10120</v>
      </c>
      <c r="F8378" s="72" t="s">
        <v>9983</v>
      </c>
      <c r="G8378" s="116">
        <v>11852</v>
      </c>
      <c r="H8378" s="73">
        <v>303.3</v>
      </c>
      <c r="I8378" s="70">
        <v>39.076821628750402</v>
      </c>
      <c r="J8378" s="74">
        <v>12075</v>
      </c>
      <c r="K8378" s="73">
        <v>309</v>
      </c>
      <c r="L8378" s="75">
        <v>39.077669902912596</v>
      </c>
    </row>
    <row r="8379" spans="2:12" x14ac:dyDescent="0.2">
      <c r="B8379" s="71" t="s">
        <v>6992</v>
      </c>
      <c r="C8379" s="72" t="s">
        <v>7974</v>
      </c>
      <c r="D8379" s="72" t="s">
        <v>1059</v>
      </c>
      <c r="E8379" s="72" t="s">
        <v>10120</v>
      </c>
      <c r="F8379" s="72" t="s">
        <v>9983</v>
      </c>
      <c r="G8379" s="116">
        <v>98000</v>
      </c>
      <c r="H8379" s="73">
        <v>5317.4</v>
      </c>
      <c r="I8379" s="70">
        <v>18.430059803663401</v>
      </c>
      <c r="J8379" s="74">
        <v>96000</v>
      </c>
      <c r="K8379" s="73">
        <v>5125.8999999999996</v>
      </c>
      <c r="L8379" s="75">
        <v>18.7284184240816</v>
      </c>
    </row>
    <row r="8380" spans="2:12" x14ac:dyDescent="0.2">
      <c r="B8380" s="71" t="s">
        <v>6992</v>
      </c>
      <c r="C8380" s="72" t="s">
        <v>7974</v>
      </c>
      <c r="D8380" s="72" t="s">
        <v>1060</v>
      </c>
      <c r="E8380" s="72" t="s">
        <v>10120</v>
      </c>
      <c r="F8380" s="72" t="s">
        <v>9983</v>
      </c>
      <c r="G8380" s="116">
        <v>3361</v>
      </c>
      <c r="H8380" s="73">
        <v>99.4</v>
      </c>
      <c r="I8380" s="70">
        <v>33.812877263581498</v>
      </c>
      <c r="J8380" s="74">
        <v>4064</v>
      </c>
      <c r="K8380" s="73">
        <v>109.1</v>
      </c>
      <c r="L8380" s="75">
        <v>37.250229147570998</v>
      </c>
    </row>
    <row r="8381" spans="2:12" x14ac:dyDescent="0.2">
      <c r="B8381" s="71" t="s">
        <v>6992</v>
      </c>
      <c r="C8381" s="72" t="s">
        <v>7974</v>
      </c>
      <c r="D8381" s="72" t="s">
        <v>1061</v>
      </c>
      <c r="E8381" s="72" t="s">
        <v>10120</v>
      </c>
      <c r="F8381" s="72" t="s">
        <v>9983</v>
      </c>
      <c r="G8381" s="116">
        <v>32022</v>
      </c>
      <c r="H8381" s="73">
        <v>984.2</v>
      </c>
      <c r="I8381" s="70">
        <v>32.536069904491001</v>
      </c>
      <c r="J8381" s="74">
        <v>32000</v>
      </c>
      <c r="K8381" s="73">
        <v>1000.8</v>
      </c>
      <c r="L8381" s="75">
        <v>31.974420463629102</v>
      </c>
    </row>
    <row r="8382" spans="2:12" x14ac:dyDescent="0.2">
      <c r="B8382" s="71" t="s">
        <v>6992</v>
      </c>
      <c r="C8382" s="72" t="s">
        <v>7974</v>
      </c>
      <c r="D8382" s="72" t="s">
        <v>1062</v>
      </c>
      <c r="E8382" s="72" t="s">
        <v>10120</v>
      </c>
      <c r="F8382" s="72" t="s">
        <v>9983</v>
      </c>
      <c r="G8382" s="116">
        <v>36300</v>
      </c>
      <c r="H8382" s="73">
        <v>1224.2</v>
      </c>
      <c r="I8382" s="70">
        <v>29.6520176441758</v>
      </c>
      <c r="J8382" s="74">
        <v>36300</v>
      </c>
      <c r="K8382" s="73">
        <v>1234.8</v>
      </c>
      <c r="L8382" s="75">
        <v>29.3974732750243</v>
      </c>
    </row>
    <row r="8383" spans="2:12" x14ac:dyDescent="0.2">
      <c r="B8383" s="71" t="s">
        <v>6992</v>
      </c>
      <c r="C8383" s="72" t="s">
        <v>7974</v>
      </c>
      <c r="D8383" s="72" t="s">
        <v>6724</v>
      </c>
      <c r="E8383" s="72" t="s">
        <v>10120</v>
      </c>
      <c r="F8383" s="72" t="s">
        <v>9983</v>
      </c>
      <c r="G8383" s="116">
        <v>2741</v>
      </c>
      <c r="H8383" s="73">
        <v>105.1</v>
      </c>
      <c r="I8383" s="70">
        <v>26.079923882017098</v>
      </c>
      <c r="J8383" s="74">
        <v>3872</v>
      </c>
      <c r="K8383" s="73">
        <v>108.8</v>
      </c>
      <c r="L8383" s="75">
        <v>35.588235294117602</v>
      </c>
    </row>
    <row r="8384" spans="2:12" x14ac:dyDescent="0.2">
      <c r="B8384" s="71" t="s">
        <v>6992</v>
      </c>
      <c r="C8384" s="72" t="s">
        <v>7974</v>
      </c>
      <c r="D8384" s="72" t="s">
        <v>1063</v>
      </c>
      <c r="E8384" s="72" t="s">
        <v>10120</v>
      </c>
      <c r="F8384" s="72" t="s">
        <v>9983</v>
      </c>
      <c r="G8384" s="116">
        <v>235398</v>
      </c>
      <c r="H8384" s="73">
        <v>7508.3</v>
      </c>
      <c r="I8384" s="70">
        <v>31.351704114113701</v>
      </c>
      <c r="J8384" s="74">
        <v>239693</v>
      </c>
      <c r="K8384" s="73">
        <v>7645.7</v>
      </c>
      <c r="L8384" s="75">
        <v>31.350039891703801</v>
      </c>
    </row>
    <row r="8385" spans="2:12" x14ac:dyDescent="0.2">
      <c r="B8385" s="71" t="s">
        <v>6992</v>
      </c>
      <c r="C8385" s="72" t="s">
        <v>7974</v>
      </c>
      <c r="D8385" s="72" t="s">
        <v>1064</v>
      </c>
      <c r="E8385" s="72" t="s">
        <v>10120</v>
      </c>
      <c r="F8385" s="72" t="s">
        <v>9983</v>
      </c>
      <c r="G8385" s="116">
        <v>320000</v>
      </c>
      <c r="H8385" s="73">
        <v>2802.4</v>
      </c>
      <c r="I8385" s="70">
        <v>114.187838995147</v>
      </c>
      <c r="J8385" s="74">
        <v>347000</v>
      </c>
      <c r="K8385" s="73">
        <v>2925.6</v>
      </c>
      <c r="L8385" s="75">
        <v>118.608148755811</v>
      </c>
    </row>
    <row r="8386" spans="2:12" x14ac:dyDescent="0.2">
      <c r="B8386" s="71" t="s">
        <v>6992</v>
      </c>
      <c r="C8386" s="72" t="s">
        <v>7974</v>
      </c>
      <c r="D8386" s="72" t="s">
        <v>9489</v>
      </c>
      <c r="E8386" s="72" t="s">
        <v>10120</v>
      </c>
      <c r="F8386" s="72" t="s">
        <v>9990</v>
      </c>
      <c r="G8386" s="116">
        <v>0</v>
      </c>
      <c r="H8386" s="73">
        <v>43</v>
      </c>
      <c r="I8386" s="70">
        <v>0</v>
      </c>
      <c r="J8386" s="74">
        <v>0</v>
      </c>
      <c r="K8386" s="73">
        <v>46.2</v>
      </c>
      <c r="L8386" s="75">
        <v>0</v>
      </c>
    </row>
    <row r="8387" spans="2:12" x14ac:dyDescent="0.2">
      <c r="B8387" s="71" t="s">
        <v>6992</v>
      </c>
      <c r="C8387" s="72" t="s">
        <v>7974</v>
      </c>
      <c r="D8387" s="72" t="s">
        <v>1065</v>
      </c>
      <c r="E8387" s="72" t="s">
        <v>10120</v>
      </c>
      <c r="F8387" s="72" t="s">
        <v>9983</v>
      </c>
      <c r="G8387" s="116">
        <v>5561</v>
      </c>
      <c r="H8387" s="73">
        <v>164.4</v>
      </c>
      <c r="I8387" s="70">
        <v>33.826034063260302</v>
      </c>
      <c r="J8387" s="74">
        <v>5858</v>
      </c>
      <c r="K8387" s="73">
        <v>171.6</v>
      </c>
      <c r="L8387" s="75">
        <v>34.1375291375291</v>
      </c>
    </row>
    <row r="8388" spans="2:12" x14ac:dyDescent="0.2">
      <c r="B8388" s="71" t="s">
        <v>6992</v>
      </c>
      <c r="C8388" s="72" t="s">
        <v>7974</v>
      </c>
      <c r="D8388" s="72" t="s">
        <v>9948</v>
      </c>
      <c r="E8388" s="72" t="s">
        <v>10120</v>
      </c>
      <c r="F8388" s="72" t="s">
        <v>9983</v>
      </c>
      <c r="G8388" s="116">
        <v>0</v>
      </c>
      <c r="H8388" s="73">
        <v>0</v>
      </c>
      <c r="I8388" s="70">
        <v>0</v>
      </c>
      <c r="J8388" s="74">
        <v>37165.800000000003</v>
      </c>
      <c r="K8388" s="73">
        <v>884.9</v>
      </c>
      <c r="L8388" s="75">
        <v>42.000000000000007</v>
      </c>
    </row>
    <row r="8389" spans="2:12" x14ac:dyDescent="0.2">
      <c r="B8389" s="71" t="s">
        <v>6992</v>
      </c>
      <c r="C8389" s="72" t="s">
        <v>7974</v>
      </c>
      <c r="D8389" s="72" t="s">
        <v>1066</v>
      </c>
      <c r="E8389" s="72" t="s">
        <v>10120</v>
      </c>
      <c r="F8389" s="72" t="s">
        <v>9983</v>
      </c>
      <c r="G8389" s="116">
        <v>19352</v>
      </c>
      <c r="H8389" s="73">
        <v>336.5</v>
      </c>
      <c r="I8389" s="70">
        <v>57.509658246656798</v>
      </c>
      <c r="J8389" s="74">
        <v>20313</v>
      </c>
      <c r="K8389" s="73">
        <v>344.6</v>
      </c>
      <c r="L8389" s="75">
        <v>58.946604759141003</v>
      </c>
    </row>
    <row r="8390" spans="2:12" x14ac:dyDescent="0.2">
      <c r="B8390" s="71" t="s">
        <v>6992</v>
      </c>
      <c r="C8390" s="72" t="s">
        <v>7974</v>
      </c>
      <c r="D8390" s="72" t="s">
        <v>1067</v>
      </c>
      <c r="E8390" s="72" t="s">
        <v>10120</v>
      </c>
      <c r="F8390" s="72" t="s">
        <v>9983</v>
      </c>
      <c r="G8390" s="116">
        <v>6500</v>
      </c>
      <c r="H8390" s="73">
        <v>94.8</v>
      </c>
      <c r="I8390" s="70">
        <v>68.565400843881903</v>
      </c>
      <c r="J8390" s="74">
        <v>6942</v>
      </c>
      <c r="K8390" s="73">
        <v>97.7</v>
      </c>
      <c r="L8390" s="75">
        <v>71.054247697031698</v>
      </c>
    </row>
    <row r="8391" spans="2:12" x14ac:dyDescent="0.2">
      <c r="B8391" s="71" t="s">
        <v>6992</v>
      </c>
      <c r="C8391" s="72" t="s">
        <v>7974</v>
      </c>
      <c r="D8391" s="72" t="s">
        <v>1068</v>
      </c>
      <c r="E8391" s="72" t="s">
        <v>10120</v>
      </c>
      <c r="F8391" s="72" t="s">
        <v>9983</v>
      </c>
      <c r="G8391" s="116">
        <v>771753</v>
      </c>
      <c r="H8391" s="73">
        <v>7313.6</v>
      </c>
      <c r="I8391" s="70">
        <v>105.52299824983599</v>
      </c>
      <c r="J8391" s="74">
        <v>783458</v>
      </c>
      <c r="K8391" s="73">
        <v>6628.8</v>
      </c>
      <c r="L8391" s="75">
        <v>118.190019309679</v>
      </c>
    </row>
    <row r="8392" spans="2:12" x14ac:dyDescent="0.2">
      <c r="B8392" s="71" t="s">
        <v>6992</v>
      </c>
      <c r="C8392" s="72" t="s">
        <v>7974</v>
      </c>
      <c r="D8392" s="72" t="s">
        <v>8098</v>
      </c>
      <c r="E8392" s="72" t="s">
        <v>10120</v>
      </c>
      <c r="F8392" s="72" t="s">
        <v>9983</v>
      </c>
      <c r="G8392" s="116">
        <v>55143.96</v>
      </c>
      <c r="H8392" s="73">
        <v>847.4</v>
      </c>
      <c r="I8392" s="70">
        <v>65.074297852253906</v>
      </c>
      <c r="J8392" s="74">
        <v>57236.160000000003</v>
      </c>
      <c r="K8392" s="73">
        <v>870.9</v>
      </c>
      <c r="L8392" s="75">
        <v>65.720702721322795</v>
      </c>
    </row>
    <row r="8393" spans="2:12" x14ac:dyDescent="0.2">
      <c r="B8393" s="71" t="s">
        <v>6992</v>
      </c>
      <c r="C8393" s="72" t="s">
        <v>7974</v>
      </c>
      <c r="D8393" s="72" t="s">
        <v>1069</v>
      </c>
      <c r="E8393" s="72" t="s">
        <v>10120</v>
      </c>
      <c r="F8393" s="72" t="s">
        <v>9983</v>
      </c>
      <c r="G8393" s="116">
        <v>298275</v>
      </c>
      <c r="H8393" s="73">
        <v>2964.7</v>
      </c>
      <c r="I8393" s="70">
        <v>100.608830573077</v>
      </c>
      <c r="J8393" s="74">
        <v>298275</v>
      </c>
      <c r="K8393" s="73">
        <v>2714.8</v>
      </c>
      <c r="L8393" s="75">
        <v>109.86997200530401</v>
      </c>
    </row>
    <row r="8394" spans="2:12" x14ac:dyDescent="0.2">
      <c r="B8394" s="71" t="s">
        <v>6994</v>
      </c>
      <c r="C8394" s="72" t="s">
        <v>6993</v>
      </c>
      <c r="D8394" s="72" t="s">
        <v>1070</v>
      </c>
      <c r="E8394" s="72" t="s">
        <v>10119</v>
      </c>
      <c r="F8394" s="72" t="s">
        <v>9983</v>
      </c>
      <c r="G8394" s="116">
        <v>21734</v>
      </c>
      <c r="H8394" s="73">
        <v>3081.7</v>
      </c>
      <c r="I8394" s="70">
        <v>7.0526008372002504</v>
      </c>
      <c r="J8394" s="74">
        <v>26234</v>
      </c>
      <c r="K8394" s="73">
        <v>3118.7</v>
      </c>
      <c r="L8394" s="75">
        <v>8.4118382659441409</v>
      </c>
    </row>
    <row r="8395" spans="2:12" x14ac:dyDescent="0.2">
      <c r="B8395" s="71" t="s">
        <v>6996</v>
      </c>
      <c r="C8395" s="72" t="s">
        <v>6995</v>
      </c>
      <c r="D8395" s="72" t="s">
        <v>1071</v>
      </c>
      <c r="E8395" s="72" t="s">
        <v>10118</v>
      </c>
      <c r="F8395" s="72" t="s">
        <v>9983</v>
      </c>
      <c r="G8395" s="116">
        <v>35817</v>
      </c>
      <c r="H8395" s="73">
        <v>1285.5</v>
      </c>
      <c r="I8395" s="70">
        <v>27.862310385064202</v>
      </c>
      <c r="J8395" s="74">
        <v>38500</v>
      </c>
      <c r="K8395" s="73">
        <v>1303.0999999999999</v>
      </c>
      <c r="L8395" s="75">
        <v>29.544931317627199</v>
      </c>
    </row>
    <row r="8396" spans="2:12" x14ac:dyDescent="0.2">
      <c r="B8396" s="71" t="s">
        <v>6996</v>
      </c>
      <c r="C8396" s="72" t="s">
        <v>6995</v>
      </c>
      <c r="D8396" s="72" t="s">
        <v>1072</v>
      </c>
      <c r="E8396" s="72" t="s">
        <v>10118</v>
      </c>
      <c r="F8396" s="72" t="s">
        <v>9983</v>
      </c>
      <c r="G8396" s="116">
        <v>44522</v>
      </c>
      <c r="H8396" s="73">
        <v>1893.4</v>
      </c>
      <c r="I8396" s="70">
        <v>23.514312876307201</v>
      </c>
      <c r="J8396" s="74">
        <v>52500</v>
      </c>
      <c r="K8396" s="73">
        <v>1906.1</v>
      </c>
      <c r="L8396" s="75">
        <v>27.5431509364671</v>
      </c>
    </row>
    <row r="8397" spans="2:12" x14ac:dyDescent="0.2">
      <c r="B8397" s="71" t="s">
        <v>6996</v>
      </c>
      <c r="C8397" s="72" t="s">
        <v>6995</v>
      </c>
      <c r="D8397" s="72" t="s">
        <v>9490</v>
      </c>
      <c r="E8397" s="72" t="s">
        <v>10118</v>
      </c>
      <c r="F8397" s="72" t="s">
        <v>9983</v>
      </c>
      <c r="G8397" s="116">
        <v>69070</v>
      </c>
      <c r="H8397" s="73">
        <v>4863.93</v>
      </c>
      <c r="I8397" s="70">
        <v>14.2004510755706</v>
      </c>
      <c r="J8397" s="74">
        <v>70136</v>
      </c>
      <c r="K8397" s="73">
        <v>4939.2</v>
      </c>
      <c r="L8397" s="75">
        <v>14.199870424360199</v>
      </c>
    </row>
    <row r="8398" spans="2:12" x14ac:dyDescent="0.2">
      <c r="B8398" s="71" t="s">
        <v>6996</v>
      </c>
      <c r="C8398" s="72" t="s">
        <v>6995</v>
      </c>
      <c r="D8398" s="72" t="s">
        <v>1073</v>
      </c>
      <c r="E8398" s="72" t="s">
        <v>10118</v>
      </c>
      <c r="F8398" s="72" t="s">
        <v>9983</v>
      </c>
      <c r="G8398" s="116">
        <v>53403</v>
      </c>
      <c r="H8398" s="73">
        <v>3593.4</v>
      </c>
      <c r="I8398" s="70">
        <v>14.8614125897479</v>
      </c>
      <c r="J8398" s="74">
        <v>60000</v>
      </c>
      <c r="K8398" s="73">
        <v>3659.3</v>
      </c>
      <c r="L8398" s="75">
        <v>16.396578580602799</v>
      </c>
    </row>
    <row r="8399" spans="2:12" x14ac:dyDescent="0.2">
      <c r="B8399" s="71" t="s">
        <v>6996</v>
      </c>
      <c r="C8399" s="72" t="s">
        <v>6995</v>
      </c>
      <c r="D8399" s="72" t="s">
        <v>7543</v>
      </c>
      <c r="E8399" s="72" t="s">
        <v>10118</v>
      </c>
      <c r="F8399" s="72" t="s">
        <v>9983</v>
      </c>
      <c r="G8399" s="116">
        <v>24878</v>
      </c>
      <c r="H8399" s="73">
        <v>949.9</v>
      </c>
      <c r="I8399" s="70">
        <v>26.190125276344901</v>
      </c>
      <c r="J8399" s="74">
        <v>25000</v>
      </c>
      <c r="K8399" s="73">
        <v>950.5</v>
      </c>
      <c r="L8399" s="75">
        <v>26.301946344029499</v>
      </c>
    </row>
    <row r="8400" spans="2:12" x14ac:dyDescent="0.2">
      <c r="B8400" s="71" t="s">
        <v>6996</v>
      </c>
      <c r="C8400" s="72" t="s">
        <v>6995</v>
      </c>
      <c r="D8400" s="72" t="s">
        <v>1074</v>
      </c>
      <c r="E8400" s="72" t="s">
        <v>10118</v>
      </c>
      <c r="F8400" s="72" t="s">
        <v>9983</v>
      </c>
      <c r="G8400" s="116">
        <v>11665</v>
      </c>
      <c r="H8400" s="73">
        <v>400</v>
      </c>
      <c r="I8400" s="70">
        <v>29.162500000000001</v>
      </c>
      <c r="J8400" s="74">
        <v>16000</v>
      </c>
      <c r="K8400" s="73">
        <v>406.7</v>
      </c>
      <c r="L8400" s="75">
        <v>39.341037619867201</v>
      </c>
    </row>
    <row r="8401" spans="2:12" x14ac:dyDescent="0.2">
      <c r="B8401" s="71" t="s">
        <v>6996</v>
      </c>
      <c r="C8401" s="72" t="s">
        <v>6995</v>
      </c>
      <c r="D8401" s="72" t="s">
        <v>4111</v>
      </c>
      <c r="E8401" s="72" t="s">
        <v>10118</v>
      </c>
      <c r="F8401" s="72" t="s">
        <v>9983</v>
      </c>
      <c r="G8401" s="116">
        <v>4217</v>
      </c>
      <c r="H8401" s="73">
        <v>173.9</v>
      </c>
      <c r="I8401" s="70">
        <v>24.249568717653801</v>
      </c>
      <c r="J8401" s="74">
        <v>4250</v>
      </c>
      <c r="K8401" s="73">
        <v>175.9</v>
      </c>
      <c r="L8401" s="75">
        <v>24.1614553723707</v>
      </c>
    </row>
    <row r="8402" spans="2:12" x14ac:dyDescent="0.2">
      <c r="B8402" s="71" t="s">
        <v>6996</v>
      </c>
      <c r="C8402" s="72" t="s">
        <v>6995</v>
      </c>
      <c r="D8402" s="72" t="s">
        <v>1075</v>
      </c>
      <c r="E8402" s="72" t="s">
        <v>10118</v>
      </c>
      <c r="F8402" s="72" t="s">
        <v>9983</v>
      </c>
      <c r="G8402" s="116">
        <v>34559</v>
      </c>
      <c r="H8402" s="73">
        <v>1547.1</v>
      </c>
      <c r="I8402" s="70">
        <v>22.337922564798699</v>
      </c>
      <c r="J8402" s="74">
        <v>35000</v>
      </c>
      <c r="K8402" s="73">
        <v>1600.1</v>
      </c>
      <c r="L8402" s="75">
        <v>21.873632897943899</v>
      </c>
    </row>
    <row r="8403" spans="2:12" x14ac:dyDescent="0.2">
      <c r="B8403" s="71" t="s">
        <v>6996</v>
      </c>
      <c r="C8403" s="72" t="s">
        <v>6995</v>
      </c>
      <c r="D8403" s="72" t="s">
        <v>1076</v>
      </c>
      <c r="E8403" s="72" t="s">
        <v>10118</v>
      </c>
      <c r="F8403" s="72" t="s">
        <v>9983</v>
      </c>
      <c r="G8403" s="116">
        <v>15029</v>
      </c>
      <c r="H8403" s="73">
        <v>1118.2</v>
      </c>
      <c r="I8403" s="70">
        <v>13.4403505634055</v>
      </c>
      <c r="J8403" s="74">
        <v>15400</v>
      </c>
      <c r="K8403" s="73">
        <v>1137</v>
      </c>
      <c r="L8403" s="75">
        <v>13.5444151275286</v>
      </c>
    </row>
    <row r="8404" spans="2:12" x14ac:dyDescent="0.2">
      <c r="B8404" s="71" t="s">
        <v>6996</v>
      </c>
      <c r="C8404" s="72" t="s">
        <v>6995</v>
      </c>
      <c r="D8404" s="72" t="s">
        <v>1077</v>
      </c>
      <c r="E8404" s="72" t="s">
        <v>10118</v>
      </c>
      <c r="F8404" s="72" t="s">
        <v>9983</v>
      </c>
      <c r="G8404" s="116">
        <v>49765</v>
      </c>
      <c r="H8404" s="73">
        <v>2420.3000000000002</v>
      </c>
      <c r="I8404" s="70">
        <v>20.561500640416501</v>
      </c>
      <c r="J8404" s="74">
        <v>53683</v>
      </c>
      <c r="K8404" s="73">
        <v>2414.1999999999998</v>
      </c>
      <c r="L8404" s="75">
        <v>22.236351586446901</v>
      </c>
    </row>
    <row r="8405" spans="2:12" x14ac:dyDescent="0.2">
      <c r="B8405" s="71" t="s">
        <v>6996</v>
      </c>
      <c r="C8405" s="72" t="s">
        <v>6995</v>
      </c>
      <c r="D8405" s="72" t="s">
        <v>1078</v>
      </c>
      <c r="E8405" s="72" t="s">
        <v>10118</v>
      </c>
      <c r="F8405" s="72" t="s">
        <v>9983</v>
      </c>
      <c r="G8405" s="116">
        <v>11294</v>
      </c>
      <c r="H8405" s="73">
        <v>420.5</v>
      </c>
      <c r="I8405" s="70">
        <v>26.858501783590999</v>
      </c>
      <c r="J8405" s="74">
        <v>16500</v>
      </c>
      <c r="K8405" s="73">
        <v>427.1</v>
      </c>
      <c r="L8405" s="75">
        <v>38.6326387262936</v>
      </c>
    </row>
    <row r="8406" spans="2:12" x14ac:dyDescent="0.2">
      <c r="B8406" s="71" t="s">
        <v>6996</v>
      </c>
      <c r="C8406" s="72" t="s">
        <v>6995</v>
      </c>
      <c r="D8406" s="72" t="s">
        <v>262</v>
      </c>
      <c r="E8406" s="72" t="s">
        <v>10118</v>
      </c>
      <c r="F8406" s="72" t="s">
        <v>9983</v>
      </c>
      <c r="G8406" s="116">
        <v>10692</v>
      </c>
      <c r="H8406" s="73">
        <v>1988.5</v>
      </c>
      <c r="I8406" s="70">
        <v>5.3769172743273801</v>
      </c>
      <c r="J8406" s="74">
        <v>10700</v>
      </c>
      <c r="K8406" s="73">
        <v>2003.3</v>
      </c>
      <c r="L8406" s="75">
        <v>5.34118704138172</v>
      </c>
    </row>
    <row r="8407" spans="2:12" x14ac:dyDescent="0.2">
      <c r="B8407" s="71" t="s">
        <v>6996</v>
      </c>
      <c r="C8407" s="72" t="s">
        <v>6995</v>
      </c>
      <c r="D8407" s="72" t="s">
        <v>263</v>
      </c>
      <c r="E8407" s="72" t="s">
        <v>10118</v>
      </c>
      <c r="F8407" s="72" t="s">
        <v>9983</v>
      </c>
      <c r="G8407" s="116">
        <v>47555</v>
      </c>
      <c r="H8407" s="73">
        <v>1830.1</v>
      </c>
      <c r="I8407" s="70">
        <v>25.984918856893099</v>
      </c>
      <c r="J8407" s="74">
        <v>50000</v>
      </c>
      <c r="K8407" s="73">
        <v>1864.6</v>
      </c>
      <c r="L8407" s="75">
        <v>26.8154027673496</v>
      </c>
    </row>
    <row r="8408" spans="2:12" x14ac:dyDescent="0.2">
      <c r="B8408" s="71" t="s">
        <v>6996</v>
      </c>
      <c r="C8408" s="72" t="s">
        <v>6995</v>
      </c>
      <c r="D8408" s="72" t="s">
        <v>264</v>
      </c>
      <c r="E8408" s="72" t="s">
        <v>10118</v>
      </c>
      <c r="F8408" s="72" t="s">
        <v>9983</v>
      </c>
      <c r="G8408" s="116">
        <v>40849</v>
      </c>
      <c r="H8408" s="73">
        <v>1189.43</v>
      </c>
      <c r="I8408" s="70">
        <v>34.3433409280075</v>
      </c>
      <c r="J8408" s="74">
        <v>43248</v>
      </c>
      <c r="K8408" s="73">
        <v>1193.5</v>
      </c>
      <c r="L8408" s="75">
        <v>36.236279849183099</v>
      </c>
    </row>
    <row r="8409" spans="2:12" x14ac:dyDescent="0.2">
      <c r="B8409" s="71" t="s">
        <v>6996</v>
      </c>
      <c r="C8409" s="72" t="s">
        <v>6995</v>
      </c>
      <c r="D8409" s="72" t="s">
        <v>265</v>
      </c>
      <c r="E8409" s="72" t="s">
        <v>10118</v>
      </c>
      <c r="F8409" s="72" t="s">
        <v>9983</v>
      </c>
      <c r="G8409" s="116">
        <v>18638</v>
      </c>
      <c r="H8409" s="73">
        <v>336</v>
      </c>
      <c r="I8409" s="70">
        <v>55.470238095238102</v>
      </c>
      <c r="J8409" s="74">
        <v>19000</v>
      </c>
      <c r="K8409" s="73">
        <v>336.7</v>
      </c>
      <c r="L8409" s="75">
        <v>56.430056430056403</v>
      </c>
    </row>
    <row r="8410" spans="2:12" x14ac:dyDescent="0.2">
      <c r="B8410" s="71" t="s">
        <v>6996</v>
      </c>
      <c r="C8410" s="72" t="s">
        <v>6995</v>
      </c>
      <c r="D8410" s="72" t="s">
        <v>266</v>
      </c>
      <c r="E8410" s="72" t="s">
        <v>10118</v>
      </c>
      <c r="F8410" s="72" t="s">
        <v>9983</v>
      </c>
      <c r="G8410" s="116">
        <v>26612</v>
      </c>
      <c r="H8410" s="73">
        <v>4697.3</v>
      </c>
      <c r="I8410" s="70">
        <v>5.6653822408617698</v>
      </c>
      <c r="J8410" s="74">
        <v>28000</v>
      </c>
      <c r="K8410" s="73">
        <v>4743.3999999999996</v>
      </c>
      <c r="L8410" s="75">
        <v>5.9029388202555104</v>
      </c>
    </row>
    <row r="8411" spans="2:12" x14ac:dyDescent="0.2">
      <c r="B8411" s="71" t="s">
        <v>6996</v>
      </c>
      <c r="C8411" s="72" t="s">
        <v>6995</v>
      </c>
      <c r="D8411" s="72" t="s">
        <v>6995</v>
      </c>
      <c r="E8411" s="72" t="s">
        <v>10118</v>
      </c>
      <c r="F8411" s="72" t="s">
        <v>9983</v>
      </c>
      <c r="G8411" s="116">
        <v>6921</v>
      </c>
      <c r="H8411" s="73">
        <v>334</v>
      </c>
      <c r="I8411" s="70">
        <v>20.7215568862275</v>
      </c>
      <c r="J8411" s="74">
        <v>8000</v>
      </c>
      <c r="K8411" s="73">
        <v>337.9</v>
      </c>
      <c r="L8411" s="75">
        <v>23.675643681562601</v>
      </c>
    </row>
    <row r="8412" spans="2:12" x14ac:dyDescent="0.2">
      <c r="B8412" s="71" t="s">
        <v>6996</v>
      </c>
      <c r="C8412" s="72" t="s">
        <v>6995</v>
      </c>
      <c r="D8412" s="72" t="s">
        <v>267</v>
      </c>
      <c r="E8412" s="72" t="s">
        <v>10118</v>
      </c>
      <c r="F8412" s="72" t="s">
        <v>9983</v>
      </c>
      <c r="G8412" s="116">
        <v>40222</v>
      </c>
      <c r="H8412" s="73">
        <v>844</v>
      </c>
      <c r="I8412" s="70">
        <v>47.656398104265399</v>
      </c>
      <c r="J8412" s="74">
        <v>42000</v>
      </c>
      <c r="K8412" s="73">
        <v>860.4</v>
      </c>
      <c r="L8412" s="75">
        <v>48.814504881450503</v>
      </c>
    </row>
    <row r="8413" spans="2:12" x14ac:dyDescent="0.2">
      <c r="B8413" s="71" t="s">
        <v>6996</v>
      </c>
      <c r="C8413" s="72" t="s">
        <v>6995</v>
      </c>
      <c r="D8413" s="72" t="s">
        <v>9491</v>
      </c>
      <c r="E8413" s="72" t="s">
        <v>10118</v>
      </c>
      <c r="F8413" s="72" t="s">
        <v>9990</v>
      </c>
      <c r="G8413" s="116">
        <v>0</v>
      </c>
      <c r="H8413" s="73">
        <v>39</v>
      </c>
      <c r="I8413" s="70">
        <v>0</v>
      </c>
      <c r="J8413" s="74">
        <v>0</v>
      </c>
      <c r="K8413" s="73">
        <v>37.4</v>
      </c>
      <c r="L8413" s="75">
        <v>0</v>
      </c>
    </row>
    <row r="8414" spans="2:12" x14ac:dyDescent="0.2">
      <c r="B8414" s="71" t="s">
        <v>6996</v>
      </c>
      <c r="C8414" s="72" t="s">
        <v>6995</v>
      </c>
      <c r="D8414" s="72" t="s">
        <v>268</v>
      </c>
      <c r="E8414" s="72" t="s">
        <v>10118</v>
      </c>
      <c r="F8414" s="72" t="s">
        <v>9983</v>
      </c>
      <c r="G8414" s="116">
        <v>54934</v>
      </c>
      <c r="H8414" s="73">
        <v>3724.32</v>
      </c>
      <c r="I8414" s="70">
        <v>14.750075181509599</v>
      </c>
      <c r="J8414" s="74">
        <v>55805</v>
      </c>
      <c r="K8414" s="73">
        <v>3783.4</v>
      </c>
      <c r="L8414" s="75">
        <v>14.7499603531215</v>
      </c>
    </row>
    <row r="8415" spans="2:12" x14ac:dyDescent="0.2">
      <c r="B8415" s="71" t="s">
        <v>6996</v>
      </c>
      <c r="C8415" s="72" t="s">
        <v>6995</v>
      </c>
      <c r="D8415" s="72" t="s">
        <v>7544</v>
      </c>
      <c r="E8415" s="72" t="s">
        <v>10118</v>
      </c>
      <c r="F8415" s="72" t="s">
        <v>9983</v>
      </c>
      <c r="G8415" s="116">
        <v>26904</v>
      </c>
      <c r="H8415" s="73">
        <v>1626</v>
      </c>
      <c r="I8415" s="70">
        <v>16.546125461254601</v>
      </c>
      <c r="J8415" s="74">
        <v>30750</v>
      </c>
      <c r="K8415" s="73">
        <v>1666.6</v>
      </c>
      <c r="L8415" s="75">
        <v>18.450738029521201</v>
      </c>
    </row>
    <row r="8416" spans="2:12" x14ac:dyDescent="0.2">
      <c r="B8416" s="71" t="s">
        <v>6996</v>
      </c>
      <c r="C8416" s="72" t="s">
        <v>6995</v>
      </c>
      <c r="D8416" s="72" t="s">
        <v>269</v>
      </c>
      <c r="E8416" s="72" t="s">
        <v>10118</v>
      </c>
      <c r="F8416" s="72" t="s">
        <v>9983</v>
      </c>
      <c r="G8416" s="116">
        <v>39167</v>
      </c>
      <c r="H8416" s="73">
        <v>1174.19</v>
      </c>
      <c r="I8416" s="70">
        <v>33.356611791958699</v>
      </c>
      <c r="J8416" s="74">
        <v>35522</v>
      </c>
      <c r="K8416" s="73">
        <v>1179.0999999999999</v>
      </c>
      <c r="L8416" s="75">
        <v>30.126367568484401</v>
      </c>
    </row>
    <row r="8417" spans="2:12" x14ac:dyDescent="0.2">
      <c r="B8417" s="71" t="s">
        <v>6998</v>
      </c>
      <c r="C8417" s="72" t="s">
        <v>6997</v>
      </c>
      <c r="D8417" s="72" t="s">
        <v>9492</v>
      </c>
      <c r="E8417" s="72" t="s">
        <v>10118</v>
      </c>
      <c r="F8417" s="72" t="s">
        <v>9990</v>
      </c>
      <c r="G8417" s="116">
        <v>0</v>
      </c>
      <c r="H8417" s="73">
        <v>77.150000000000006</v>
      </c>
      <c r="I8417" s="70">
        <v>0</v>
      </c>
      <c r="J8417" s="74">
        <v>0</v>
      </c>
      <c r="K8417" s="73">
        <v>80.62</v>
      </c>
      <c r="L8417" s="75">
        <v>0</v>
      </c>
    </row>
    <row r="8418" spans="2:12" x14ac:dyDescent="0.2">
      <c r="B8418" s="71" t="s">
        <v>6998</v>
      </c>
      <c r="C8418" s="72" t="s">
        <v>6997</v>
      </c>
      <c r="D8418" s="72" t="s">
        <v>3056</v>
      </c>
      <c r="E8418" s="72" t="s">
        <v>10118</v>
      </c>
      <c r="F8418" s="72" t="s">
        <v>9983</v>
      </c>
      <c r="G8418" s="116">
        <v>1800</v>
      </c>
      <c r="H8418" s="73">
        <v>91.49</v>
      </c>
      <c r="I8418" s="70">
        <v>19.6742813422232</v>
      </c>
      <c r="J8418" s="74">
        <v>1905</v>
      </c>
      <c r="K8418" s="73">
        <v>91.07</v>
      </c>
      <c r="L8418" s="75">
        <v>20.917975183924501</v>
      </c>
    </row>
    <row r="8419" spans="2:12" x14ac:dyDescent="0.2">
      <c r="B8419" s="71" t="s">
        <v>6998</v>
      </c>
      <c r="C8419" s="72" t="s">
        <v>6997</v>
      </c>
      <c r="D8419" s="72" t="s">
        <v>3057</v>
      </c>
      <c r="E8419" s="72" t="s">
        <v>10118</v>
      </c>
      <c r="F8419" s="72" t="s">
        <v>9983</v>
      </c>
      <c r="G8419" s="116">
        <v>500</v>
      </c>
      <c r="H8419" s="73">
        <v>85.52</v>
      </c>
      <c r="I8419" s="70">
        <v>5.8465855940131002</v>
      </c>
      <c r="J8419" s="74">
        <v>500</v>
      </c>
      <c r="K8419" s="73">
        <v>86.75</v>
      </c>
      <c r="L8419" s="75">
        <v>5.7636887608069198</v>
      </c>
    </row>
    <row r="8420" spans="2:12" x14ac:dyDescent="0.2">
      <c r="B8420" s="71" t="s">
        <v>6998</v>
      </c>
      <c r="C8420" s="72" t="s">
        <v>6997</v>
      </c>
      <c r="D8420" s="72" t="s">
        <v>9493</v>
      </c>
      <c r="E8420" s="72" t="s">
        <v>10118</v>
      </c>
      <c r="F8420" s="72" t="s">
        <v>9980</v>
      </c>
      <c r="G8420" s="116">
        <v>4484</v>
      </c>
      <c r="H8420" s="73">
        <v>245.73</v>
      </c>
      <c r="I8420" s="70">
        <v>18.247670207137901</v>
      </c>
      <c r="J8420" s="74">
        <v>4446</v>
      </c>
      <c r="K8420" s="73">
        <v>237.51</v>
      </c>
      <c r="L8420" s="75">
        <v>18.7192118226601</v>
      </c>
    </row>
    <row r="8421" spans="2:12" x14ac:dyDescent="0.2">
      <c r="B8421" s="71" t="s">
        <v>6998</v>
      </c>
      <c r="C8421" s="72" t="s">
        <v>6997</v>
      </c>
      <c r="D8421" s="72" t="s">
        <v>3058</v>
      </c>
      <c r="E8421" s="72" t="s">
        <v>10118</v>
      </c>
      <c r="F8421" s="72" t="s">
        <v>9983</v>
      </c>
      <c r="G8421" s="116">
        <v>21000</v>
      </c>
      <c r="H8421" s="73">
        <v>1066.1099999999999</v>
      </c>
      <c r="I8421" s="70">
        <v>19.697779778822099</v>
      </c>
      <c r="J8421" s="74">
        <v>21000</v>
      </c>
      <c r="K8421" s="73">
        <v>1098.26</v>
      </c>
      <c r="L8421" s="75">
        <v>19.121155281991498</v>
      </c>
    </row>
    <row r="8422" spans="2:12" x14ac:dyDescent="0.2">
      <c r="B8422" s="71" t="s">
        <v>6998</v>
      </c>
      <c r="C8422" s="72" t="s">
        <v>6997</v>
      </c>
      <c r="D8422" s="72" t="s">
        <v>9494</v>
      </c>
      <c r="E8422" s="72" t="s">
        <v>10118</v>
      </c>
      <c r="F8422" s="72" t="s">
        <v>9980</v>
      </c>
      <c r="G8422" s="116">
        <v>32321</v>
      </c>
      <c r="H8422" s="73">
        <v>1051.08</v>
      </c>
      <c r="I8422" s="70">
        <v>30.7502759066865</v>
      </c>
      <c r="J8422" s="74">
        <v>36176</v>
      </c>
      <c r="K8422" s="73">
        <v>1075.1500000000001</v>
      </c>
      <c r="L8422" s="75">
        <v>33.6473980374831</v>
      </c>
    </row>
    <row r="8423" spans="2:12" x14ac:dyDescent="0.2">
      <c r="B8423" s="71" t="s">
        <v>6998</v>
      </c>
      <c r="C8423" s="72" t="s">
        <v>6997</v>
      </c>
      <c r="D8423" s="72" t="s">
        <v>1113</v>
      </c>
      <c r="E8423" s="72" t="s">
        <v>10118</v>
      </c>
      <c r="F8423" s="72" t="s">
        <v>9983</v>
      </c>
      <c r="G8423" s="116">
        <v>5500</v>
      </c>
      <c r="H8423" s="73">
        <v>285.36</v>
      </c>
      <c r="I8423" s="70">
        <v>19.273899635548101</v>
      </c>
      <c r="J8423" s="74">
        <v>6250</v>
      </c>
      <c r="K8423" s="73">
        <v>284.52</v>
      </c>
      <c r="L8423" s="75">
        <v>21.966821313088701</v>
      </c>
    </row>
    <row r="8424" spans="2:12" x14ac:dyDescent="0.2">
      <c r="B8424" s="71" t="s">
        <v>6998</v>
      </c>
      <c r="C8424" s="72" t="s">
        <v>6997</v>
      </c>
      <c r="D8424" s="72" t="s">
        <v>1114</v>
      </c>
      <c r="E8424" s="72" t="s">
        <v>10118</v>
      </c>
      <c r="F8424" s="72" t="s">
        <v>9983</v>
      </c>
      <c r="G8424" s="116">
        <v>4900</v>
      </c>
      <c r="H8424" s="73">
        <v>200.22</v>
      </c>
      <c r="I8424" s="70">
        <v>24.4730796124263</v>
      </c>
      <c r="J8424" s="74">
        <v>5000</v>
      </c>
      <c r="K8424" s="73">
        <v>203.92</v>
      </c>
      <c r="L8424" s="75">
        <v>24.519419380149099</v>
      </c>
    </row>
    <row r="8425" spans="2:12" x14ac:dyDescent="0.2">
      <c r="B8425" s="71" t="s">
        <v>6998</v>
      </c>
      <c r="C8425" s="72" t="s">
        <v>6997</v>
      </c>
      <c r="D8425" s="72" t="s">
        <v>1115</v>
      </c>
      <c r="E8425" s="72" t="s">
        <v>10118</v>
      </c>
      <c r="F8425" s="72" t="s">
        <v>9983</v>
      </c>
      <c r="G8425" s="116">
        <v>13900</v>
      </c>
      <c r="H8425" s="73">
        <v>612.72</v>
      </c>
      <c r="I8425" s="70">
        <v>22.685729207468299</v>
      </c>
      <c r="J8425" s="74">
        <v>13874</v>
      </c>
      <c r="K8425" s="73">
        <v>611.88</v>
      </c>
      <c r="L8425" s="75">
        <v>22.6743805975028</v>
      </c>
    </row>
    <row r="8426" spans="2:12" x14ac:dyDescent="0.2">
      <c r="B8426" s="71" t="s">
        <v>6998</v>
      </c>
      <c r="C8426" s="72" t="s">
        <v>6997</v>
      </c>
      <c r="D8426" s="72" t="s">
        <v>1116</v>
      </c>
      <c r="E8426" s="72" t="s">
        <v>10118</v>
      </c>
      <c r="F8426" s="72" t="s">
        <v>9983</v>
      </c>
      <c r="G8426" s="116">
        <v>2223</v>
      </c>
      <c r="H8426" s="73">
        <v>130.11000000000001</v>
      </c>
      <c r="I8426" s="70">
        <v>17.085543002075202</v>
      </c>
      <c r="J8426" s="74">
        <v>2350</v>
      </c>
      <c r="K8426" s="73">
        <v>127.21</v>
      </c>
      <c r="L8426" s="75">
        <v>18.473390456725099</v>
      </c>
    </row>
    <row r="8427" spans="2:12" x14ac:dyDescent="0.2">
      <c r="B8427" s="71" t="s">
        <v>6998</v>
      </c>
      <c r="C8427" s="72" t="s">
        <v>6997</v>
      </c>
      <c r="D8427" s="72" t="s">
        <v>9949</v>
      </c>
      <c r="E8427" s="72" t="s">
        <v>10118</v>
      </c>
      <c r="F8427" s="72" t="s">
        <v>9983</v>
      </c>
      <c r="G8427" s="116">
        <v>8681</v>
      </c>
      <c r="H8427" s="73">
        <v>348.93</v>
      </c>
      <c r="I8427" s="70">
        <v>24.878915541799199</v>
      </c>
      <c r="J8427" s="74">
        <v>8974</v>
      </c>
      <c r="K8427" s="73">
        <v>353.59</v>
      </c>
      <c r="L8427" s="75">
        <v>25.379677027065199</v>
      </c>
    </row>
    <row r="8428" spans="2:12" x14ac:dyDescent="0.2">
      <c r="B8428" s="71" t="s">
        <v>6998</v>
      </c>
      <c r="C8428" s="72" t="s">
        <v>6997</v>
      </c>
      <c r="D8428" s="72" t="s">
        <v>1117</v>
      </c>
      <c r="E8428" s="72" t="s">
        <v>10118</v>
      </c>
      <c r="F8428" s="72" t="s">
        <v>9983</v>
      </c>
      <c r="G8428" s="116">
        <v>2250</v>
      </c>
      <c r="H8428" s="73">
        <v>120.42</v>
      </c>
      <c r="I8428" s="70">
        <v>18.6846038863976</v>
      </c>
      <c r="J8428" s="74">
        <v>2500</v>
      </c>
      <c r="K8428" s="73">
        <v>119.75</v>
      </c>
      <c r="L8428" s="75">
        <v>20.876826722338201</v>
      </c>
    </row>
    <row r="8429" spans="2:12" x14ac:dyDescent="0.2">
      <c r="B8429" s="71" t="s">
        <v>6998</v>
      </c>
      <c r="C8429" s="72" t="s">
        <v>6997</v>
      </c>
      <c r="D8429" s="72" t="s">
        <v>1118</v>
      </c>
      <c r="E8429" s="72" t="s">
        <v>10118</v>
      </c>
      <c r="F8429" s="72" t="s">
        <v>9983</v>
      </c>
      <c r="G8429" s="116">
        <v>23154</v>
      </c>
      <c r="H8429" s="73">
        <v>1955.6</v>
      </c>
      <c r="I8429" s="70">
        <v>11.8398445489875</v>
      </c>
      <c r="J8429" s="74">
        <v>23153</v>
      </c>
      <c r="K8429" s="73">
        <v>1955.48</v>
      </c>
      <c r="L8429" s="75">
        <v>11.840059729580499</v>
      </c>
    </row>
    <row r="8430" spans="2:12" x14ac:dyDescent="0.2">
      <c r="B8430" s="71" t="s">
        <v>6998</v>
      </c>
      <c r="C8430" s="72" t="s">
        <v>6997</v>
      </c>
      <c r="D8430" s="72" t="s">
        <v>1119</v>
      </c>
      <c r="E8430" s="72" t="s">
        <v>10118</v>
      </c>
      <c r="F8430" s="72" t="s">
        <v>9983</v>
      </c>
      <c r="G8430" s="116">
        <v>1500</v>
      </c>
      <c r="H8430" s="73">
        <v>132.54</v>
      </c>
      <c r="I8430" s="70">
        <v>11.317338162064299</v>
      </c>
      <c r="J8430" s="74">
        <v>2000</v>
      </c>
      <c r="K8430" s="73">
        <v>128.91</v>
      </c>
      <c r="L8430" s="75">
        <v>15.514700178419099</v>
      </c>
    </row>
    <row r="8431" spans="2:12" x14ac:dyDescent="0.2">
      <c r="B8431" s="71" t="s">
        <v>6998</v>
      </c>
      <c r="C8431" s="72" t="s">
        <v>6997</v>
      </c>
      <c r="D8431" s="72" t="s">
        <v>1120</v>
      </c>
      <c r="E8431" s="72" t="s">
        <v>10118</v>
      </c>
      <c r="F8431" s="72" t="s">
        <v>9983</v>
      </c>
      <c r="G8431" s="116">
        <v>16065</v>
      </c>
      <c r="H8431" s="73">
        <v>764.65</v>
      </c>
      <c r="I8431" s="70">
        <v>21.009612240894501</v>
      </c>
      <c r="J8431" s="74">
        <v>16626</v>
      </c>
      <c r="K8431" s="73">
        <v>755.37</v>
      </c>
      <c r="L8431" s="75">
        <v>22.010405496644001</v>
      </c>
    </row>
    <row r="8432" spans="2:12" x14ac:dyDescent="0.2">
      <c r="B8432" s="71" t="s">
        <v>6998</v>
      </c>
      <c r="C8432" s="72" t="s">
        <v>6997</v>
      </c>
      <c r="D8432" s="72" t="s">
        <v>9495</v>
      </c>
      <c r="E8432" s="72" t="s">
        <v>10118</v>
      </c>
      <c r="F8432" s="72" t="s">
        <v>9980</v>
      </c>
      <c r="G8432" s="116">
        <v>0</v>
      </c>
      <c r="H8432" s="73">
        <v>0</v>
      </c>
      <c r="I8432" s="70">
        <v>0</v>
      </c>
      <c r="J8432" s="74">
        <v>0</v>
      </c>
      <c r="K8432" s="73">
        <v>0</v>
      </c>
      <c r="L8432" s="75">
        <v>0</v>
      </c>
    </row>
    <row r="8433" spans="2:12" x14ac:dyDescent="0.2">
      <c r="B8433" s="71" t="s">
        <v>6998</v>
      </c>
      <c r="C8433" s="72" t="s">
        <v>6997</v>
      </c>
      <c r="D8433" s="72" t="s">
        <v>1121</v>
      </c>
      <c r="E8433" s="72" t="s">
        <v>10118</v>
      </c>
      <c r="F8433" s="72" t="s">
        <v>9983</v>
      </c>
      <c r="G8433" s="116">
        <v>26948</v>
      </c>
      <c r="H8433" s="73">
        <v>952.22</v>
      </c>
      <c r="I8433" s="70">
        <v>28.300182730881499</v>
      </c>
      <c r="J8433" s="74">
        <v>29111</v>
      </c>
      <c r="K8433" s="73">
        <v>957.82</v>
      </c>
      <c r="L8433" s="75">
        <v>30.392975715687701</v>
      </c>
    </row>
    <row r="8434" spans="2:12" x14ac:dyDescent="0.2">
      <c r="B8434" s="71" t="s">
        <v>6998</v>
      </c>
      <c r="C8434" s="72" t="s">
        <v>6997</v>
      </c>
      <c r="D8434" s="72" t="s">
        <v>9496</v>
      </c>
      <c r="E8434" s="72" t="s">
        <v>10118</v>
      </c>
      <c r="F8434" s="72" t="s">
        <v>9980</v>
      </c>
      <c r="G8434" s="116">
        <v>0</v>
      </c>
      <c r="H8434" s="73">
        <v>0</v>
      </c>
      <c r="I8434" s="70">
        <v>0</v>
      </c>
      <c r="J8434" s="74">
        <v>0</v>
      </c>
      <c r="K8434" s="73">
        <v>0</v>
      </c>
      <c r="L8434" s="75">
        <v>0</v>
      </c>
    </row>
    <row r="8435" spans="2:12" x14ac:dyDescent="0.2">
      <c r="B8435" s="71" t="s">
        <v>6998</v>
      </c>
      <c r="C8435" s="72" t="s">
        <v>6997</v>
      </c>
      <c r="D8435" s="72" t="s">
        <v>1122</v>
      </c>
      <c r="E8435" s="72" t="s">
        <v>10118</v>
      </c>
      <c r="F8435" s="72" t="s">
        <v>9983</v>
      </c>
      <c r="G8435" s="116">
        <v>600</v>
      </c>
      <c r="H8435" s="73">
        <v>58.89</v>
      </c>
      <c r="I8435" s="70">
        <v>10.1884870096791</v>
      </c>
      <c r="J8435" s="74">
        <v>600</v>
      </c>
      <c r="K8435" s="73">
        <v>58.23</v>
      </c>
      <c r="L8435" s="75">
        <v>10.3039670273055</v>
      </c>
    </row>
    <row r="8436" spans="2:12" x14ac:dyDescent="0.2">
      <c r="B8436" s="71" t="s">
        <v>6998</v>
      </c>
      <c r="C8436" s="72" t="s">
        <v>6997</v>
      </c>
      <c r="D8436" s="72" t="s">
        <v>1123</v>
      </c>
      <c r="E8436" s="72" t="s">
        <v>10118</v>
      </c>
      <c r="F8436" s="72" t="s">
        <v>9983</v>
      </c>
      <c r="G8436" s="116">
        <v>2844</v>
      </c>
      <c r="H8436" s="73">
        <v>116.15</v>
      </c>
      <c r="I8436" s="70">
        <v>24.485578992681901</v>
      </c>
      <c r="J8436" s="74">
        <v>2995</v>
      </c>
      <c r="K8436" s="73">
        <v>116.86</v>
      </c>
      <c r="L8436" s="75">
        <v>25.628957727194901</v>
      </c>
    </row>
    <row r="8437" spans="2:12" x14ac:dyDescent="0.2">
      <c r="B8437" s="71" t="s">
        <v>6998</v>
      </c>
      <c r="C8437" s="72" t="s">
        <v>6997</v>
      </c>
      <c r="D8437" s="72" t="s">
        <v>1124</v>
      </c>
      <c r="E8437" s="72" t="s">
        <v>10118</v>
      </c>
      <c r="F8437" s="72" t="s">
        <v>9983</v>
      </c>
      <c r="G8437" s="116">
        <v>2000</v>
      </c>
      <c r="H8437" s="73">
        <v>139.93</v>
      </c>
      <c r="I8437" s="70">
        <v>14.292860716072299</v>
      </c>
      <c r="J8437" s="74">
        <v>2000</v>
      </c>
      <c r="K8437" s="73">
        <v>143.01</v>
      </c>
      <c r="L8437" s="75">
        <v>13.985036011467701</v>
      </c>
    </row>
    <row r="8438" spans="2:12" x14ac:dyDescent="0.2">
      <c r="B8438" s="71" t="s">
        <v>6998</v>
      </c>
      <c r="C8438" s="72" t="s">
        <v>6997</v>
      </c>
      <c r="D8438" s="72" t="s">
        <v>1125</v>
      </c>
      <c r="E8438" s="72" t="s">
        <v>10118</v>
      </c>
      <c r="F8438" s="72" t="s">
        <v>9983</v>
      </c>
      <c r="G8438" s="116">
        <v>4000</v>
      </c>
      <c r="H8438" s="73">
        <v>252.87</v>
      </c>
      <c r="I8438" s="70">
        <v>15.8184047138846</v>
      </c>
      <c r="J8438" s="74">
        <v>4000</v>
      </c>
      <c r="K8438" s="73">
        <v>257.14999999999998</v>
      </c>
      <c r="L8438" s="75">
        <v>15.5551234687925</v>
      </c>
    </row>
    <row r="8439" spans="2:12" x14ac:dyDescent="0.2">
      <c r="B8439" s="71" t="s">
        <v>6998</v>
      </c>
      <c r="C8439" s="72" t="s">
        <v>6997</v>
      </c>
      <c r="D8439" s="72" t="s">
        <v>1126</v>
      </c>
      <c r="E8439" s="72" t="s">
        <v>10118</v>
      </c>
      <c r="F8439" s="72" t="s">
        <v>9983</v>
      </c>
      <c r="G8439" s="116">
        <v>5508</v>
      </c>
      <c r="H8439" s="73">
        <v>425.85</v>
      </c>
      <c r="I8439" s="70">
        <v>12.934131736526901</v>
      </c>
      <c r="J8439" s="74">
        <v>5508</v>
      </c>
      <c r="K8439" s="73">
        <v>428.7</v>
      </c>
      <c r="L8439" s="75">
        <v>12.848145556333099</v>
      </c>
    </row>
    <row r="8440" spans="2:12" x14ac:dyDescent="0.2">
      <c r="B8440" s="71" t="s">
        <v>6998</v>
      </c>
      <c r="C8440" s="72" t="s">
        <v>6997</v>
      </c>
      <c r="D8440" s="72" t="s">
        <v>1127</v>
      </c>
      <c r="E8440" s="72" t="s">
        <v>10118</v>
      </c>
      <c r="F8440" s="72" t="s">
        <v>9983</v>
      </c>
      <c r="G8440" s="116">
        <v>4500</v>
      </c>
      <c r="H8440" s="73">
        <v>228.27</v>
      </c>
      <c r="I8440" s="70">
        <v>19.7134971743987</v>
      </c>
      <c r="J8440" s="74">
        <v>4500</v>
      </c>
      <c r="K8440" s="73">
        <v>228.61</v>
      </c>
      <c r="L8440" s="75">
        <v>19.684178294912702</v>
      </c>
    </row>
    <row r="8441" spans="2:12" x14ac:dyDescent="0.2">
      <c r="B8441" s="71" t="s">
        <v>6998</v>
      </c>
      <c r="C8441" s="72" t="s">
        <v>6997</v>
      </c>
      <c r="D8441" s="72" t="s">
        <v>7385</v>
      </c>
      <c r="E8441" s="72" t="s">
        <v>10118</v>
      </c>
      <c r="F8441" s="72" t="s">
        <v>9980</v>
      </c>
      <c r="G8441" s="116">
        <v>3938</v>
      </c>
      <c r="H8441" s="73">
        <v>204.14</v>
      </c>
      <c r="I8441" s="70">
        <v>19.290682864700699</v>
      </c>
      <c r="J8441" s="74">
        <v>3995</v>
      </c>
      <c r="K8441" s="73">
        <v>207.41</v>
      </c>
      <c r="L8441" s="75">
        <v>19.261366375777399</v>
      </c>
    </row>
    <row r="8442" spans="2:12" x14ac:dyDescent="0.2">
      <c r="B8442" s="71" t="s">
        <v>6998</v>
      </c>
      <c r="C8442" s="72" t="s">
        <v>6997</v>
      </c>
      <c r="D8442" s="72" t="s">
        <v>1128</v>
      </c>
      <c r="E8442" s="72" t="s">
        <v>10118</v>
      </c>
      <c r="F8442" s="72" t="s">
        <v>9983</v>
      </c>
      <c r="G8442" s="116">
        <v>14000</v>
      </c>
      <c r="H8442" s="73">
        <v>569.28</v>
      </c>
      <c r="I8442" s="70">
        <v>24.592467678471099</v>
      </c>
      <c r="J8442" s="74">
        <v>14000</v>
      </c>
      <c r="K8442" s="73">
        <v>574.55999999999995</v>
      </c>
      <c r="L8442" s="75">
        <v>24.366471734892801</v>
      </c>
    </row>
    <row r="8443" spans="2:12" x14ac:dyDescent="0.2">
      <c r="B8443" s="71" t="s">
        <v>6998</v>
      </c>
      <c r="C8443" s="72" t="s">
        <v>6997</v>
      </c>
      <c r="D8443" s="72" t="s">
        <v>1129</v>
      </c>
      <c r="E8443" s="72" t="s">
        <v>10118</v>
      </c>
      <c r="F8443" s="72" t="s">
        <v>9983</v>
      </c>
      <c r="G8443" s="116">
        <v>15342</v>
      </c>
      <c r="H8443" s="73">
        <v>692.49</v>
      </c>
      <c r="I8443" s="70">
        <v>22.154832560759001</v>
      </c>
      <c r="J8443" s="74">
        <v>16469</v>
      </c>
      <c r="K8443" s="73">
        <v>706.54</v>
      </c>
      <c r="L8443" s="75">
        <v>23.3093667732896</v>
      </c>
    </row>
    <row r="8444" spans="2:12" x14ac:dyDescent="0.2">
      <c r="B8444" s="71" t="s">
        <v>6998</v>
      </c>
      <c r="C8444" s="72" t="s">
        <v>6997</v>
      </c>
      <c r="D8444" s="72" t="s">
        <v>1130</v>
      </c>
      <c r="E8444" s="72" t="s">
        <v>10118</v>
      </c>
      <c r="F8444" s="72" t="s">
        <v>9983</v>
      </c>
      <c r="G8444" s="116">
        <v>25122</v>
      </c>
      <c r="H8444" s="73">
        <v>904.74</v>
      </c>
      <c r="I8444" s="70">
        <v>27.7670933085748</v>
      </c>
      <c r="J8444" s="74">
        <v>25292</v>
      </c>
      <c r="K8444" s="73">
        <v>946.6</v>
      </c>
      <c r="L8444" s="75">
        <v>26.718783012888199</v>
      </c>
    </row>
    <row r="8445" spans="2:12" x14ac:dyDescent="0.2">
      <c r="B8445" s="71" t="s">
        <v>6998</v>
      </c>
      <c r="C8445" s="72" t="s">
        <v>6997</v>
      </c>
      <c r="D8445" s="72" t="s">
        <v>1131</v>
      </c>
      <c r="E8445" s="72" t="s">
        <v>10118</v>
      </c>
      <c r="F8445" s="72" t="s">
        <v>9983</v>
      </c>
      <c r="G8445" s="116">
        <v>4250</v>
      </c>
      <c r="H8445" s="73">
        <v>162.35</v>
      </c>
      <c r="I8445" s="70">
        <v>26.1780104712042</v>
      </c>
      <c r="J8445" s="74">
        <v>3200</v>
      </c>
      <c r="K8445" s="73">
        <v>165.76</v>
      </c>
      <c r="L8445" s="75">
        <v>19.3050193050193</v>
      </c>
    </row>
    <row r="8446" spans="2:12" x14ac:dyDescent="0.2">
      <c r="B8446" s="71" t="s">
        <v>6998</v>
      </c>
      <c r="C8446" s="72" t="s">
        <v>6997</v>
      </c>
      <c r="D8446" s="72" t="s">
        <v>1132</v>
      </c>
      <c r="E8446" s="72" t="s">
        <v>10118</v>
      </c>
      <c r="F8446" s="72" t="s">
        <v>9983</v>
      </c>
      <c r="G8446" s="116">
        <v>5000</v>
      </c>
      <c r="H8446" s="73">
        <v>320.08999999999997</v>
      </c>
      <c r="I8446" s="70">
        <v>15.6206067043644</v>
      </c>
      <c r="J8446" s="74">
        <v>5000</v>
      </c>
      <c r="K8446" s="73">
        <v>322.36</v>
      </c>
      <c r="L8446" s="75">
        <v>15.5106092567316</v>
      </c>
    </row>
    <row r="8447" spans="2:12" x14ac:dyDescent="0.2">
      <c r="B8447" s="71" t="s">
        <v>6998</v>
      </c>
      <c r="C8447" s="72" t="s">
        <v>6997</v>
      </c>
      <c r="D8447" s="72" t="s">
        <v>9497</v>
      </c>
      <c r="E8447" s="72" t="s">
        <v>10118</v>
      </c>
      <c r="F8447" s="72" t="s">
        <v>9980</v>
      </c>
      <c r="G8447" s="116">
        <v>0</v>
      </c>
      <c r="H8447" s="73">
        <v>0</v>
      </c>
      <c r="I8447" s="70">
        <v>0</v>
      </c>
      <c r="J8447" s="74">
        <v>0</v>
      </c>
      <c r="K8447" s="73">
        <v>0</v>
      </c>
      <c r="L8447" s="75">
        <v>0</v>
      </c>
    </row>
    <row r="8448" spans="2:12" x14ac:dyDescent="0.2">
      <c r="B8448" s="71" t="s">
        <v>6998</v>
      </c>
      <c r="C8448" s="72" t="s">
        <v>6997</v>
      </c>
      <c r="D8448" s="72" t="s">
        <v>9498</v>
      </c>
      <c r="E8448" s="72" t="s">
        <v>10118</v>
      </c>
      <c r="F8448" s="72" t="s">
        <v>9990</v>
      </c>
      <c r="G8448" s="116">
        <v>0</v>
      </c>
      <c r="H8448" s="73">
        <v>168.69</v>
      </c>
      <c r="I8448" s="70">
        <v>0</v>
      </c>
      <c r="J8448" s="74">
        <v>0</v>
      </c>
      <c r="K8448" s="73">
        <v>166.18</v>
      </c>
      <c r="L8448" s="75">
        <v>0</v>
      </c>
    </row>
    <row r="8449" spans="2:12" x14ac:dyDescent="0.2">
      <c r="B8449" s="71" t="s">
        <v>6998</v>
      </c>
      <c r="C8449" s="72" t="s">
        <v>6997</v>
      </c>
      <c r="D8449" s="72" t="s">
        <v>1133</v>
      </c>
      <c r="E8449" s="72" t="s">
        <v>10118</v>
      </c>
      <c r="F8449" s="72" t="s">
        <v>9983</v>
      </c>
      <c r="G8449" s="116">
        <v>8899</v>
      </c>
      <c r="H8449" s="73">
        <v>451.84</v>
      </c>
      <c r="I8449" s="70">
        <v>19.695024787535399</v>
      </c>
      <c r="J8449" s="74">
        <v>8400</v>
      </c>
      <c r="K8449" s="73">
        <v>459.77</v>
      </c>
      <c r="L8449" s="75">
        <v>18.2700045675011</v>
      </c>
    </row>
    <row r="8450" spans="2:12" x14ac:dyDescent="0.2">
      <c r="B8450" s="71" t="s">
        <v>6998</v>
      </c>
      <c r="C8450" s="72" t="s">
        <v>6997</v>
      </c>
      <c r="D8450" s="72" t="s">
        <v>7386</v>
      </c>
      <c r="E8450" s="72" t="s">
        <v>10118</v>
      </c>
      <c r="F8450" s="72" t="s">
        <v>9980</v>
      </c>
      <c r="G8450" s="116">
        <v>14000</v>
      </c>
      <c r="H8450" s="73">
        <v>576.15</v>
      </c>
      <c r="I8450" s="70">
        <v>24.2992276316931</v>
      </c>
      <c r="J8450" s="74">
        <v>14000</v>
      </c>
      <c r="K8450" s="73">
        <v>577.61</v>
      </c>
      <c r="L8450" s="75">
        <v>24.237807517182901</v>
      </c>
    </row>
    <row r="8451" spans="2:12" x14ac:dyDescent="0.2">
      <c r="B8451" s="71" t="s">
        <v>6998</v>
      </c>
      <c r="C8451" s="72" t="s">
        <v>6997</v>
      </c>
      <c r="D8451" s="72" t="s">
        <v>1134</v>
      </c>
      <c r="E8451" s="72" t="s">
        <v>10118</v>
      </c>
      <c r="F8451" s="72" t="s">
        <v>9983</v>
      </c>
      <c r="G8451" s="116">
        <v>4800</v>
      </c>
      <c r="H8451" s="73">
        <v>124.91</v>
      </c>
      <c r="I8451" s="70">
        <v>38.427667920903097</v>
      </c>
      <c r="J8451" s="74">
        <v>4800</v>
      </c>
      <c r="K8451" s="73">
        <v>123.72</v>
      </c>
      <c r="L8451" s="75">
        <v>38.797284190106701</v>
      </c>
    </row>
    <row r="8452" spans="2:12" x14ac:dyDescent="0.2">
      <c r="B8452" s="71" t="s">
        <v>6998</v>
      </c>
      <c r="C8452" s="72" t="s">
        <v>6997</v>
      </c>
      <c r="D8452" s="72" t="s">
        <v>9499</v>
      </c>
      <c r="E8452" s="72" t="s">
        <v>10118</v>
      </c>
      <c r="F8452" s="72" t="s">
        <v>9980</v>
      </c>
      <c r="G8452" s="116">
        <v>0</v>
      </c>
      <c r="H8452" s="73">
        <v>0</v>
      </c>
      <c r="I8452" s="70">
        <v>0</v>
      </c>
      <c r="J8452" s="74">
        <v>0</v>
      </c>
      <c r="K8452" s="73">
        <v>0</v>
      </c>
      <c r="L8452" s="75">
        <v>0</v>
      </c>
    </row>
    <row r="8453" spans="2:12" x14ac:dyDescent="0.2">
      <c r="B8453" s="71" t="s">
        <v>6998</v>
      </c>
      <c r="C8453" s="72" t="s">
        <v>6997</v>
      </c>
      <c r="D8453" s="72" t="s">
        <v>1135</v>
      </c>
      <c r="E8453" s="72" t="s">
        <v>10118</v>
      </c>
      <c r="F8453" s="72" t="s">
        <v>9983</v>
      </c>
      <c r="G8453" s="116">
        <v>11800</v>
      </c>
      <c r="H8453" s="73">
        <v>743.74</v>
      </c>
      <c r="I8453" s="70">
        <v>15.865759539624101</v>
      </c>
      <c r="J8453" s="74">
        <v>9500</v>
      </c>
      <c r="K8453" s="73">
        <v>788.65</v>
      </c>
      <c r="L8453" s="75">
        <v>12.04590122361</v>
      </c>
    </row>
    <row r="8454" spans="2:12" x14ac:dyDescent="0.2">
      <c r="B8454" s="71" t="s">
        <v>6998</v>
      </c>
      <c r="C8454" s="72" t="s">
        <v>6997</v>
      </c>
      <c r="D8454" s="72" t="s">
        <v>1136</v>
      </c>
      <c r="E8454" s="72" t="s">
        <v>10118</v>
      </c>
      <c r="F8454" s="72" t="s">
        <v>9983</v>
      </c>
      <c r="G8454" s="116">
        <v>2400</v>
      </c>
      <c r="H8454" s="73">
        <v>133.37</v>
      </c>
      <c r="I8454" s="70">
        <v>17.995051360875799</v>
      </c>
      <c r="J8454" s="74">
        <v>2400</v>
      </c>
      <c r="K8454" s="73">
        <v>139.56</v>
      </c>
      <c r="L8454" s="75">
        <v>17.1969045571797</v>
      </c>
    </row>
    <row r="8455" spans="2:12" x14ac:dyDescent="0.2">
      <c r="B8455" s="71" t="s">
        <v>6998</v>
      </c>
      <c r="C8455" s="72" t="s">
        <v>6997</v>
      </c>
      <c r="D8455" s="72" t="s">
        <v>1137</v>
      </c>
      <c r="E8455" s="72" t="s">
        <v>10118</v>
      </c>
      <c r="F8455" s="72" t="s">
        <v>9983</v>
      </c>
      <c r="G8455" s="116">
        <v>9000</v>
      </c>
      <c r="H8455" s="73">
        <v>352.08</v>
      </c>
      <c r="I8455" s="70">
        <v>25.562372188139101</v>
      </c>
      <c r="J8455" s="74">
        <v>9600</v>
      </c>
      <c r="K8455" s="73">
        <v>355.72</v>
      </c>
      <c r="L8455" s="75">
        <v>26.987518272798798</v>
      </c>
    </row>
    <row r="8456" spans="2:12" x14ac:dyDescent="0.2">
      <c r="B8456" s="71" t="s">
        <v>6998</v>
      </c>
      <c r="C8456" s="72" t="s">
        <v>6997</v>
      </c>
      <c r="D8456" s="72" t="s">
        <v>1138</v>
      </c>
      <c r="E8456" s="72" t="s">
        <v>10118</v>
      </c>
      <c r="F8456" s="72" t="s">
        <v>9983</v>
      </c>
      <c r="G8456" s="116">
        <v>3236</v>
      </c>
      <c r="H8456" s="73">
        <v>198.81</v>
      </c>
      <c r="I8456" s="70">
        <v>16.2768472410845</v>
      </c>
      <c r="J8456" s="74">
        <v>3236</v>
      </c>
      <c r="K8456" s="73">
        <v>199.43</v>
      </c>
      <c r="L8456" s="75">
        <v>16.226244797673399</v>
      </c>
    </row>
    <row r="8457" spans="2:12" x14ac:dyDescent="0.2">
      <c r="B8457" s="71" t="s">
        <v>6998</v>
      </c>
      <c r="C8457" s="72" t="s">
        <v>6997</v>
      </c>
      <c r="D8457" s="72" t="s">
        <v>9500</v>
      </c>
      <c r="E8457" s="72" t="s">
        <v>10118</v>
      </c>
      <c r="F8457" s="72" t="s">
        <v>9980</v>
      </c>
      <c r="G8457" s="116">
        <v>0</v>
      </c>
      <c r="H8457" s="73">
        <v>0</v>
      </c>
      <c r="I8457" s="70">
        <v>0</v>
      </c>
      <c r="J8457" s="74">
        <v>0</v>
      </c>
      <c r="K8457" s="73">
        <v>0</v>
      </c>
      <c r="L8457" s="75">
        <v>0</v>
      </c>
    </row>
    <row r="8458" spans="2:12" x14ac:dyDescent="0.2">
      <c r="B8458" s="71" t="s">
        <v>6998</v>
      </c>
      <c r="C8458" s="72" t="s">
        <v>6997</v>
      </c>
      <c r="D8458" s="72" t="s">
        <v>9501</v>
      </c>
      <c r="E8458" s="72" t="s">
        <v>10118</v>
      </c>
      <c r="F8458" s="72" t="s">
        <v>9980</v>
      </c>
      <c r="G8458" s="116">
        <v>0</v>
      </c>
      <c r="H8458" s="73">
        <v>0</v>
      </c>
      <c r="I8458" s="70">
        <v>0</v>
      </c>
      <c r="J8458" s="74">
        <v>0</v>
      </c>
      <c r="K8458" s="73">
        <v>0</v>
      </c>
      <c r="L8458" s="75">
        <v>0</v>
      </c>
    </row>
    <row r="8459" spans="2:12" x14ac:dyDescent="0.2">
      <c r="B8459" s="71" t="s">
        <v>6998</v>
      </c>
      <c r="C8459" s="72" t="s">
        <v>6997</v>
      </c>
      <c r="D8459" s="72" t="s">
        <v>1139</v>
      </c>
      <c r="E8459" s="72" t="s">
        <v>10118</v>
      </c>
      <c r="F8459" s="72" t="s">
        <v>9983</v>
      </c>
      <c r="G8459" s="116">
        <v>18000</v>
      </c>
      <c r="H8459" s="73">
        <v>994.65</v>
      </c>
      <c r="I8459" s="70">
        <v>18.096817976172499</v>
      </c>
      <c r="J8459" s="74">
        <v>22000</v>
      </c>
      <c r="K8459" s="73">
        <v>1004.56</v>
      </c>
      <c r="L8459" s="75">
        <v>21.900135382655101</v>
      </c>
    </row>
    <row r="8460" spans="2:12" x14ac:dyDescent="0.2">
      <c r="B8460" s="71" t="s">
        <v>6998</v>
      </c>
      <c r="C8460" s="72" t="s">
        <v>6997</v>
      </c>
      <c r="D8460" s="72" t="s">
        <v>3641</v>
      </c>
      <c r="E8460" s="72" t="s">
        <v>10118</v>
      </c>
      <c r="F8460" s="72" t="s">
        <v>9983</v>
      </c>
      <c r="G8460" s="116">
        <v>108666</v>
      </c>
      <c r="H8460" s="73">
        <v>4355.37</v>
      </c>
      <c r="I8460" s="70">
        <v>24.949889446820801</v>
      </c>
      <c r="J8460" s="74">
        <v>122816</v>
      </c>
      <c r="K8460" s="73">
        <v>4482.33</v>
      </c>
      <c r="L8460" s="75">
        <v>27.400035249524201</v>
      </c>
    </row>
    <row r="8461" spans="2:12" x14ac:dyDescent="0.2">
      <c r="B8461" s="71" t="s">
        <v>6998</v>
      </c>
      <c r="C8461" s="72" t="s">
        <v>6997</v>
      </c>
      <c r="D8461" s="72" t="s">
        <v>3059</v>
      </c>
      <c r="E8461" s="72" t="s">
        <v>10118</v>
      </c>
      <c r="F8461" s="72" t="s">
        <v>9983</v>
      </c>
      <c r="G8461" s="116">
        <v>5640</v>
      </c>
      <c r="H8461" s="73">
        <v>292.04000000000002</v>
      </c>
      <c r="I8461" s="70">
        <v>19.312422955759502</v>
      </c>
      <c r="J8461" s="74">
        <v>6000</v>
      </c>
      <c r="K8461" s="73">
        <v>300.18</v>
      </c>
      <c r="L8461" s="75">
        <v>19.988007195682599</v>
      </c>
    </row>
    <row r="8462" spans="2:12" x14ac:dyDescent="0.2">
      <c r="B8462" s="71" t="s">
        <v>6998</v>
      </c>
      <c r="C8462" s="72" t="s">
        <v>6997</v>
      </c>
      <c r="D8462" s="72" t="s">
        <v>3060</v>
      </c>
      <c r="E8462" s="72" t="s">
        <v>10118</v>
      </c>
      <c r="F8462" s="72" t="s">
        <v>9983</v>
      </c>
      <c r="G8462" s="116">
        <v>2500</v>
      </c>
      <c r="H8462" s="73">
        <v>163.53</v>
      </c>
      <c r="I8462" s="70">
        <v>15.2877147923928</v>
      </c>
      <c r="J8462" s="74">
        <v>3500</v>
      </c>
      <c r="K8462" s="73">
        <v>157.4</v>
      </c>
      <c r="L8462" s="75">
        <v>22.236340533672202</v>
      </c>
    </row>
    <row r="8463" spans="2:12" x14ac:dyDescent="0.2">
      <c r="B8463" s="71" t="s">
        <v>6998</v>
      </c>
      <c r="C8463" s="72" t="s">
        <v>6997</v>
      </c>
      <c r="D8463" s="72" t="s">
        <v>3061</v>
      </c>
      <c r="E8463" s="72" t="s">
        <v>10118</v>
      </c>
      <c r="F8463" s="72" t="s">
        <v>9983</v>
      </c>
      <c r="G8463" s="116">
        <v>7483</v>
      </c>
      <c r="H8463" s="73">
        <v>419.36</v>
      </c>
      <c r="I8463" s="70">
        <v>17.8438573063716</v>
      </c>
      <c r="J8463" s="74">
        <v>7428</v>
      </c>
      <c r="K8463" s="73">
        <v>416.48</v>
      </c>
      <c r="L8463" s="75">
        <v>17.835190165194</v>
      </c>
    </row>
    <row r="8464" spans="2:12" x14ac:dyDescent="0.2">
      <c r="B8464" s="71" t="s">
        <v>6998</v>
      </c>
      <c r="C8464" s="72" t="s">
        <v>6997</v>
      </c>
      <c r="D8464" s="72" t="s">
        <v>3062</v>
      </c>
      <c r="E8464" s="72" t="s">
        <v>10118</v>
      </c>
      <c r="F8464" s="72" t="s">
        <v>9983</v>
      </c>
      <c r="G8464" s="116">
        <v>2330</v>
      </c>
      <c r="H8464" s="73">
        <v>135.80000000000001</v>
      </c>
      <c r="I8464" s="70">
        <v>17.1575846833579</v>
      </c>
      <c r="J8464" s="74">
        <v>2330</v>
      </c>
      <c r="K8464" s="73">
        <v>132.29</v>
      </c>
      <c r="L8464" s="75">
        <v>17.6128203189961</v>
      </c>
    </row>
    <row r="8465" spans="2:12" x14ac:dyDescent="0.2">
      <c r="B8465" s="71" t="s">
        <v>6998</v>
      </c>
      <c r="C8465" s="72" t="s">
        <v>6997</v>
      </c>
      <c r="D8465" s="72" t="s">
        <v>3063</v>
      </c>
      <c r="E8465" s="72" t="s">
        <v>10118</v>
      </c>
      <c r="F8465" s="72" t="s">
        <v>9983</v>
      </c>
      <c r="G8465" s="116">
        <v>27379</v>
      </c>
      <c r="H8465" s="73">
        <v>1105.07</v>
      </c>
      <c r="I8465" s="70">
        <v>24.775806057534801</v>
      </c>
      <c r="J8465" s="74">
        <v>28379</v>
      </c>
      <c r="K8465" s="73">
        <v>1276.68</v>
      </c>
      <c r="L8465" s="75">
        <v>22.228749569195099</v>
      </c>
    </row>
    <row r="8466" spans="2:12" x14ac:dyDescent="0.2">
      <c r="B8466" s="71" t="s">
        <v>6998</v>
      </c>
      <c r="C8466" s="72" t="s">
        <v>6997</v>
      </c>
      <c r="D8466" s="72" t="s">
        <v>3064</v>
      </c>
      <c r="E8466" s="72" t="s">
        <v>10118</v>
      </c>
      <c r="F8466" s="72" t="s">
        <v>9983</v>
      </c>
      <c r="G8466" s="116">
        <v>25000</v>
      </c>
      <c r="H8466" s="73">
        <v>1046.48</v>
      </c>
      <c r="I8466" s="70">
        <v>23.889610886017898</v>
      </c>
      <c r="J8466" s="74">
        <v>25910</v>
      </c>
      <c r="K8466" s="73">
        <v>1048.77</v>
      </c>
      <c r="L8466" s="75">
        <v>24.705130772238</v>
      </c>
    </row>
    <row r="8467" spans="2:12" x14ac:dyDescent="0.2">
      <c r="B8467" s="71" t="s">
        <v>7000</v>
      </c>
      <c r="C8467" s="72" t="s">
        <v>6999</v>
      </c>
      <c r="D8467" s="72" t="s">
        <v>3065</v>
      </c>
      <c r="E8467" s="72" t="s">
        <v>10118</v>
      </c>
      <c r="F8467" s="72" t="s">
        <v>9983</v>
      </c>
      <c r="G8467" s="116">
        <v>17460</v>
      </c>
      <c r="H8467" s="73">
        <v>626.20000000000005</v>
      </c>
      <c r="I8467" s="70">
        <v>27.882465665921401</v>
      </c>
      <c r="J8467" s="74">
        <v>18970</v>
      </c>
      <c r="K8467" s="73">
        <v>627.6</v>
      </c>
      <c r="L8467" s="75">
        <v>30.226258763543701</v>
      </c>
    </row>
    <row r="8468" spans="2:12" x14ac:dyDescent="0.2">
      <c r="B8468" s="71" t="s">
        <v>7000</v>
      </c>
      <c r="C8468" s="72" t="s">
        <v>6999</v>
      </c>
      <c r="D8468" s="72" t="s">
        <v>3182</v>
      </c>
      <c r="E8468" s="72" t="s">
        <v>10118</v>
      </c>
      <c r="F8468" s="72" t="s">
        <v>9983</v>
      </c>
      <c r="G8468" s="116">
        <v>95795</v>
      </c>
      <c r="H8468" s="73">
        <v>1339.2</v>
      </c>
      <c r="I8468" s="70">
        <v>71.531511350059702</v>
      </c>
      <c r="J8468" s="74">
        <v>96946</v>
      </c>
      <c r="K8468" s="73">
        <v>1366.1</v>
      </c>
      <c r="L8468" s="75">
        <v>70.965522289729904</v>
      </c>
    </row>
    <row r="8469" spans="2:12" x14ac:dyDescent="0.2">
      <c r="B8469" s="71" t="s">
        <v>7000</v>
      </c>
      <c r="C8469" s="72" t="s">
        <v>6999</v>
      </c>
      <c r="D8469" s="72" t="s">
        <v>9502</v>
      </c>
      <c r="E8469" s="72" t="s">
        <v>10118</v>
      </c>
      <c r="F8469" s="72" t="s">
        <v>9990</v>
      </c>
      <c r="G8469" s="116">
        <v>0</v>
      </c>
      <c r="H8469" s="73">
        <v>31.5</v>
      </c>
      <c r="I8469" s="70">
        <v>0</v>
      </c>
      <c r="J8469" s="74">
        <v>0</v>
      </c>
      <c r="K8469" s="73">
        <v>30.8</v>
      </c>
      <c r="L8469" s="75">
        <v>0</v>
      </c>
    </row>
    <row r="8470" spans="2:12" x14ac:dyDescent="0.2">
      <c r="B8470" s="71" t="s">
        <v>7000</v>
      </c>
      <c r="C8470" s="72" t="s">
        <v>6999</v>
      </c>
      <c r="D8470" s="72" t="s">
        <v>3668</v>
      </c>
      <c r="E8470" s="72" t="s">
        <v>10118</v>
      </c>
      <c r="F8470" s="72" t="s">
        <v>9990</v>
      </c>
      <c r="G8470" s="116">
        <v>0</v>
      </c>
      <c r="H8470" s="73">
        <v>88.7</v>
      </c>
      <c r="I8470" s="70">
        <v>0</v>
      </c>
      <c r="J8470" s="74">
        <v>0</v>
      </c>
      <c r="K8470" s="73">
        <v>89.4</v>
      </c>
      <c r="L8470" s="75">
        <v>0</v>
      </c>
    </row>
    <row r="8471" spans="2:12" x14ac:dyDescent="0.2">
      <c r="B8471" s="71" t="s">
        <v>7000</v>
      </c>
      <c r="C8471" s="72" t="s">
        <v>6999</v>
      </c>
      <c r="D8471" s="72" t="s">
        <v>3183</v>
      </c>
      <c r="E8471" s="72" t="s">
        <v>10118</v>
      </c>
      <c r="F8471" s="72" t="s">
        <v>9983</v>
      </c>
      <c r="G8471" s="116">
        <v>4339</v>
      </c>
      <c r="H8471" s="73">
        <v>149.69999999999999</v>
      </c>
      <c r="I8471" s="70">
        <v>28.9846359385438</v>
      </c>
      <c r="J8471" s="74">
        <v>4645</v>
      </c>
      <c r="K8471" s="73">
        <v>152.1</v>
      </c>
      <c r="L8471" s="75">
        <v>30.5391190006575</v>
      </c>
    </row>
    <row r="8472" spans="2:12" x14ac:dyDescent="0.2">
      <c r="B8472" s="71" t="s">
        <v>7000</v>
      </c>
      <c r="C8472" s="72" t="s">
        <v>6999</v>
      </c>
      <c r="D8472" s="72" t="s">
        <v>3184</v>
      </c>
      <c r="E8472" s="72" t="s">
        <v>10118</v>
      </c>
      <c r="F8472" s="72" t="s">
        <v>9983</v>
      </c>
      <c r="G8472" s="116">
        <v>31998</v>
      </c>
      <c r="H8472" s="73">
        <v>1208.0999999999999</v>
      </c>
      <c r="I8472" s="70">
        <v>26.486218028308901</v>
      </c>
      <c r="J8472" s="74">
        <v>38359</v>
      </c>
      <c r="K8472" s="73">
        <v>1235.0999999999999</v>
      </c>
      <c r="L8472" s="75">
        <v>31.0574042587645</v>
      </c>
    </row>
    <row r="8473" spans="2:12" x14ac:dyDescent="0.2">
      <c r="B8473" s="71" t="s">
        <v>7000</v>
      </c>
      <c r="C8473" s="72" t="s">
        <v>6999</v>
      </c>
      <c r="D8473" s="72" t="s">
        <v>3185</v>
      </c>
      <c r="E8473" s="72" t="s">
        <v>10118</v>
      </c>
      <c r="F8473" s="72" t="s">
        <v>9983</v>
      </c>
      <c r="G8473" s="116">
        <v>172165</v>
      </c>
      <c r="H8473" s="73">
        <v>2692.6</v>
      </c>
      <c r="I8473" s="70">
        <v>63.940057936566902</v>
      </c>
      <c r="J8473" s="74">
        <v>186450</v>
      </c>
      <c r="K8473" s="73">
        <v>2761.1</v>
      </c>
      <c r="L8473" s="75">
        <v>67.527434718047203</v>
      </c>
    </row>
    <row r="8474" spans="2:12" x14ac:dyDescent="0.2">
      <c r="B8474" s="71" t="s">
        <v>7000</v>
      </c>
      <c r="C8474" s="72" t="s">
        <v>6999</v>
      </c>
      <c r="D8474" s="72" t="s">
        <v>3186</v>
      </c>
      <c r="E8474" s="72" t="s">
        <v>10118</v>
      </c>
      <c r="F8474" s="72" t="s">
        <v>9983</v>
      </c>
      <c r="G8474" s="116">
        <v>6250</v>
      </c>
      <c r="H8474" s="73">
        <v>234.1</v>
      </c>
      <c r="I8474" s="70">
        <v>26.697992310978201</v>
      </c>
      <c r="J8474" s="74">
        <v>6210</v>
      </c>
      <c r="K8474" s="73">
        <v>235</v>
      </c>
      <c r="L8474" s="75">
        <v>26.4255319148936</v>
      </c>
    </row>
    <row r="8475" spans="2:12" x14ac:dyDescent="0.2">
      <c r="B8475" s="71" t="s">
        <v>7000</v>
      </c>
      <c r="C8475" s="72" t="s">
        <v>6999</v>
      </c>
      <c r="D8475" s="72" t="s">
        <v>3187</v>
      </c>
      <c r="E8475" s="72" t="s">
        <v>10118</v>
      </c>
      <c r="F8475" s="72" t="s">
        <v>9983</v>
      </c>
      <c r="G8475" s="116">
        <v>12661</v>
      </c>
      <c r="H8475" s="73">
        <v>304.2</v>
      </c>
      <c r="I8475" s="70">
        <v>41.620644312952003</v>
      </c>
      <c r="J8475" s="74">
        <v>15281</v>
      </c>
      <c r="K8475" s="73">
        <v>306.3</v>
      </c>
      <c r="L8475" s="75">
        <v>49.8889977146588</v>
      </c>
    </row>
    <row r="8476" spans="2:12" x14ac:dyDescent="0.2">
      <c r="B8476" s="71" t="s">
        <v>7000</v>
      </c>
      <c r="C8476" s="72" t="s">
        <v>6999</v>
      </c>
      <c r="D8476" s="72" t="s">
        <v>3188</v>
      </c>
      <c r="E8476" s="72" t="s">
        <v>10118</v>
      </c>
      <c r="F8476" s="72" t="s">
        <v>9983</v>
      </c>
      <c r="G8476" s="116">
        <v>58785</v>
      </c>
      <c r="H8476" s="73">
        <v>1102</v>
      </c>
      <c r="I8476" s="70">
        <v>53.343920145190602</v>
      </c>
      <c r="J8476" s="74">
        <v>60490</v>
      </c>
      <c r="K8476" s="73">
        <v>1138.8</v>
      </c>
      <c r="L8476" s="75">
        <v>53.117316473480898</v>
      </c>
    </row>
    <row r="8477" spans="2:12" x14ac:dyDescent="0.2">
      <c r="B8477" s="71" t="s">
        <v>7000</v>
      </c>
      <c r="C8477" s="72" t="s">
        <v>6999</v>
      </c>
      <c r="D8477" s="72" t="s">
        <v>6453</v>
      </c>
      <c r="E8477" s="72" t="s">
        <v>10118</v>
      </c>
      <c r="F8477" s="72" t="s">
        <v>9983</v>
      </c>
      <c r="G8477" s="116">
        <v>570</v>
      </c>
      <c r="H8477" s="73">
        <v>54.6</v>
      </c>
      <c r="I8477" s="70">
        <v>10.439560439560401</v>
      </c>
      <c r="J8477" s="74">
        <v>560</v>
      </c>
      <c r="K8477" s="73">
        <v>56.4</v>
      </c>
      <c r="L8477" s="75">
        <v>9.9290780141843999</v>
      </c>
    </row>
    <row r="8478" spans="2:12" x14ac:dyDescent="0.2">
      <c r="B8478" s="71" t="s">
        <v>7000</v>
      </c>
      <c r="C8478" s="72" t="s">
        <v>6999</v>
      </c>
      <c r="D8478" s="72" t="s">
        <v>6454</v>
      </c>
      <c r="E8478" s="72" t="s">
        <v>10118</v>
      </c>
      <c r="F8478" s="72" t="s">
        <v>9983</v>
      </c>
      <c r="G8478" s="116">
        <v>11985</v>
      </c>
      <c r="H8478" s="73">
        <v>356.7</v>
      </c>
      <c r="I8478" s="70">
        <v>33.599663582842702</v>
      </c>
      <c r="J8478" s="74">
        <v>12317</v>
      </c>
      <c r="K8478" s="73">
        <v>354.7</v>
      </c>
      <c r="L8478" s="75">
        <v>34.725119819565798</v>
      </c>
    </row>
    <row r="8479" spans="2:12" x14ac:dyDescent="0.2">
      <c r="B8479" s="71" t="s">
        <v>7000</v>
      </c>
      <c r="C8479" s="72" t="s">
        <v>6999</v>
      </c>
      <c r="D8479" s="72" t="s">
        <v>6455</v>
      </c>
      <c r="E8479" s="72" t="s">
        <v>10118</v>
      </c>
      <c r="F8479" s="72" t="s">
        <v>9983</v>
      </c>
      <c r="G8479" s="116">
        <v>92780</v>
      </c>
      <c r="H8479" s="73">
        <v>1565.6</v>
      </c>
      <c r="I8479" s="70">
        <v>59.261624936126701</v>
      </c>
      <c r="J8479" s="74">
        <v>100986</v>
      </c>
      <c r="K8479" s="73">
        <v>1577.9</v>
      </c>
      <c r="L8479" s="75">
        <v>64.000253501489297</v>
      </c>
    </row>
    <row r="8480" spans="2:12" x14ac:dyDescent="0.2">
      <c r="B8480" s="71" t="s">
        <v>7000</v>
      </c>
      <c r="C8480" s="72" t="s">
        <v>6999</v>
      </c>
      <c r="D8480" s="72" t="s">
        <v>6456</v>
      </c>
      <c r="E8480" s="72" t="s">
        <v>10118</v>
      </c>
      <c r="F8480" s="72" t="s">
        <v>9983</v>
      </c>
      <c r="G8480" s="116">
        <v>2990</v>
      </c>
      <c r="H8480" s="73">
        <v>133.6</v>
      </c>
      <c r="I8480" s="70">
        <v>22.380239520958099</v>
      </c>
      <c r="J8480" s="74">
        <v>2981</v>
      </c>
      <c r="K8480" s="73">
        <v>133.19999999999999</v>
      </c>
      <c r="L8480" s="75">
        <v>22.379879879879901</v>
      </c>
    </row>
    <row r="8481" spans="2:12" x14ac:dyDescent="0.2">
      <c r="B8481" s="71" t="s">
        <v>7000</v>
      </c>
      <c r="C8481" s="72" t="s">
        <v>6999</v>
      </c>
      <c r="D8481" s="72" t="s">
        <v>6457</v>
      </c>
      <c r="E8481" s="72" t="s">
        <v>10118</v>
      </c>
      <c r="F8481" s="72" t="s">
        <v>9983</v>
      </c>
      <c r="G8481" s="116">
        <v>394592</v>
      </c>
      <c r="H8481" s="73">
        <v>4752.3999999999996</v>
      </c>
      <c r="I8481" s="70">
        <v>83.030047975759601</v>
      </c>
      <c r="J8481" s="74">
        <v>394592</v>
      </c>
      <c r="K8481" s="73">
        <v>5003.8999999999996</v>
      </c>
      <c r="L8481" s="75">
        <v>78.856891624532906</v>
      </c>
    </row>
    <row r="8482" spans="2:12" x14ac:dyDescent="0.2">
      <c r="B8482" s="71" t="s">
        <v>7000</v>
      </c>
      <c r="C8482" s="72" t="s">
        <v>6999</v>
      </c>
      <c r="D8482" s="72" t="s">
        <v>6458</v>
      </c>
      <c r="E8482" s="72" t="s">
        <v>10118</v>
      </c>
      <c r="F8482" s="72" t="s">
        <v>9983</v>
      </c>
      <c r="G8482" s="116">
        <v>7600</v>
      </c>
      <c r="H8482" s="73">
        <v>346.6</v>
      </c>
      <c r="I8482" s="70">
        <v>21.9272937103289</v>
      </c>
      <c r="J8482" s="74">
        <v>7630</v>
      </c>
      <c r="K8482" s="73">
        <v>359.7</v>
      </c>
      <c r="L8482" s="75">
        <v>21.2121212121212</v>
      </c>
    </row>
    <row r="8483" spans="2:12" x14ac:dyDescent="0.2">
      <c r="B8483" s="71" t="s">
        <v>7000</v>
      </c>
      <c r="C8483" s="72" t="s">
        <v>6999</v>
      </c>
      <c r="D8483" s="72" t="s">
        <v>6459</v>
      </c>
      <c r="E8483" s="72" t="s">
        <v>10118</v>
      </c>
      <c r="F8483" s="72" t="s">
        <v>9983</v>
      </c>
      <c r="G8483" s="116">
        <v>3161</v>
      </c>
      <c r="H8483" s="73">
        <v>136.30000000000001</v>
      </c>
      <c r="I8483" s="70">
        <v>23.1914893617021</v>
      </c>
      <c r="J8483" s="74">
        <v>3203</v>
      </c>
      <c r="K8483" s="73">
        <v>138.1</v>
      </c>
      <c r="L8483" s="75">
        <v>23.1933381607531</v>
      </c>
    </row>
    <row r="8484" spans="2:12" x14ac:dyDescent="0.2">
      <c r="B8484" s="71" t="s">
        <v>7000</v>
      </c>
      <c r="C8484" s="72" t="s">
        <v>6999</v>
      </c>
      <c r="D8484" s="72" t="s">
        <v>6460</v>
      </c>
      <c r="E8484" s="72" t="s">
        <v>10118</v>
      </c>
      <c r="F8484" s="72" t="s">
        <v>9983</v>
      </c>
      <c r="G8484" s="116">
        <v>1960</v>
      </c>
      <c r="H8484" s="73">
        <v>138.30000000000001</v>
      </c>
      <c r="I8484" s="70">
        <v>14.1720896601591</v>
      </c>
      <c r="J8484" s="74">
        <v>2450</v>
      </c>
      <c r="K8484" s="73">
        <v>139.80000000000001</v>
      </c>
      <c r="L8484" s="75">
        <v>17.525035765379101</v>
      </c>
    </row>
    <row r="8485" spans="2:12" x14ac:dyDescent="0.2">
      <c r="B8485" s="71" t="s">
        <v>7000</v>
      </c>
      <c r="C8485" s="72" t="s">
        <v>6999</v>
      </c>
      <c r="D8485" s="72" t="s">
        <v>6461</v>
      </c>
      <c r="E8485" s="72" t="s">
        <v>10118</v>
      </c>
      <c r="F8485" s="72" t="s">
        <v>9983</v>
      </c>
      <c r="G8485" s="116">
        <v>6500</v>
      </c>
      <c r="H8485" s="73">
        <v>312.89999999999998</v>
      </c>
      <c r="I8485" s="70">
        <v>20.773410035154999</v>
      </c>
      <c r="J8485" s="74">
        <v>7078</v>
      </c>
      <c r="K8485" s="73">
        <v>301.3</v>
      </c>
      <c r="L8485" s="75">
        <v>23.491536674410899</v>
      </c>
    </row>
    <row r="8486" spans="2:12" x14ac:dyDescent="0.2">
      <c r="B8486" s="71" t="s">
        <v>7000</v>
      </c>
      <c r="C8486" s="72" t="s">
        <v>6999</v>
      </c>
      <c r="D8486" s="72" t="s">
        <v>6462</v>
      </c>
      <c r="E8486" s="72" t="s">
        <v>10118</v>
      </c>
      <c r="F8486" s="72" t="s">
        <v>9983</v>
      </c>
      <c r="G8486" s="116">
        <v>123589</v>
      </c>
      <c r="H8486" s="73">
        <v>1553.6</v>
      </c>
      <c r="I8486" s="70">
        <v>79.550077239958796</v>
      </c>
      <c r="J8486" s="74">
        <v>128325</v>
      </c>
      <c r="K8486" s="73">
        <v>1581.5</v>
      </c>
      <c r="L8486" s="75">
        <v>81.141321530192897</v>
      </c>
    </row>
    <row r="8487" spans="2:12" x14ac:dyDescent="0.2">
      <c r="B8487" s="71" t="s">
        <v>7000</v>
      </c>
      <c r="C8487" s="72" t="s">
        <v>6999</v>
      </c>
      <c r="D8487" s="72" t="s">
        <v>6463</v>
      </c>
      <c r="E8487" s="72" t="s">
        <v>10118</v>
      </c>
      <c r="F8487" s="72" t="s">
        <v>9983</v>
      </c>
      <c r="G8487" s="116">
        <v>5842</v>
      </c>
      <c r="H8487" s="73">
        <v>309.3</v>
      </c>
      <c r="I8487" s="70">
        <v>18.887811186550302</v>
      </c>
      <c r="J8487" s="74">
        <v>6104</v>
      </c>
      <c r="K8487" s="73">
        <v>316.8</v>
      </c>
      <c r="L8487" s="75">
        <v>19.2676767676768</v>
      </c>
    </row>
    <row r="8488" spans="2:12" x14ac:dyDescent="0.2">
      <c r="B8488" s="71" t="s">
        <v>7000</v>
      </c>
      <c r="C8488" s="72" t="s">
        <v>6999</v>
      </c>
      <c r="D8488" s="72" t="s">
        <v>6464</v>
      </c>
      <c r="E8488" s="72" t="s">
        <v>10118</v>
      </c>
      <c r="F8488" s="72" t="s">
        <v>9983</v>
      </c>
      <c r="G8488" s="116">
        <v>27460</v>
      </c>
      <c r="H8488" s="73">
        <v>616</v>
      </c>
      <c r="I8488" s="70">
        <v>44.577922077922103</v>
      </c>
      <c r="J8488" s="74">
        <v>27729</v>
      </c>
      <c r="K8488" s="73">
        <v>622</v>
      </c>
      <c r="L8488" s="75">
        <v>44.580385852089996</v>
      </c>
    </row>
    <row r="8489" spans="2:12" x14ac:dyDescent="0.2">
      <c r="B8489" s="71" t="s">
        <v>7000</v>
      </c>
      <c r="C8489" s="72" t="s">
        <v>6999</v>
      </c>
      <c r="D8489" s="72" t="s">
        <v>6465</v>
      </c>
      <c r="E8489" s="72" t="s">
        <v>10118</v>
      </c>
      <c r="F8489" s="72" t="s">
        <v>9983</v>
      </c>
      <c r="G8489" s="116">
        <v>4625</v>
      </c>
      <c r="H8489" s="73">
        <v>246.3</v>
      </c>
      <c r="I8489" s="70">
        <v>18.777913114088499</v>
      </c>
      <c r="J8489" s="74">
        <v>4625</v>
      </c>
      <c r="K8489" s="73">
        <v>250.4</v>
      </c>
      <c r="L8489" s="75">
        <v>18.470447284344999</v>
      </c>
    </row>
    <row r="8490" spans="2:12" x14ac:dyDescent="0.2">
      <c r="B8490" s="71" t="s">
        <v>7000</v>
      </c>
      <c r="C8490" s="72" t="s">
        <v>6999</v>
      </c>
      <c r="D8490" s="72" t="s">
        <v>6466</v>
      </c>
      <c r="E8490" s="72" t="s">
        <v>10118</v>
      </c>
      <c r="F8490" s="72" t="s">
        <v>9983</v>
      </c>
      <c r="G8490" s="116">
        <v>5670</v>
      </c>
      <c r="H8490" s="73">
        <v>232.1</v>
      </c>
      <c r="I8490" s="70">
        <v>24.429125376992701</v>
      </c>
      <c r="J8490" s="74">
        <v>5690</v>
      </c>
      <c r="K8490" s="73">
        <v>235.4</v>
      </c>
      <c r="L8490" s="75">
        <v>24.171622769753601</v>
      </c>
    </row>
    <row r="8491" spans="2:12" x14ac:dyDescent="0.2">
      <c r="B8491" s="71" t="s">
        <v>7000</v>
      </c>
      <c r="C8491" s="72" t="s">
        <v>6999</v>
      </c>
      <c r="D8491" s="72" t="s">
        <v>6467</v>
      </c>
      <c r="E8491" s="72" t="s">
        <v>10118</v>
      </c>
      <c r="F8491" s="72" t="s">
        <v>9983</v>
      </c>
      <c r="G8491" s="116">
        <v>4419</v>
      </c>
      <c r="H8491" s="73">
        <v>174.3</v>
      </c>
      <c r="I8491" s="70">
        <v>25.352839931153198</v>
      </c>
      <c r="J8491" s="74">
        <v>4543</v>
      </c>
      <c r="K8491" s="73">
        <v>179.2</v>
      </c>
      <c r="L8491" s="75">
        <v>25.3515625</v>
      </c>
    </row>
    <row r="8492" spans="2:12" x14ac:dyDescent="0.2">
      <c r="B8492" s="71" t="s">
        <v>7000</v>
      </c>
      <c r="C8492" s="72" t="s">
        <v>6999</v>
      </c>
      <c r="D8492" s="72" t="s">
        <v>6468</v>
      </c>
      <c r="E8492" s="72" t="s">
        <v>10118</v>
      </c>
      <c r="F8492" s="72" t="s">
        <v>9983</v>
      </c>
      <c r="G8492" s="116">
        <v>28975</v>
      </c>
      <c r="H8492" s="73">
        <v>1023.2</v>
      </c>
      <c r="I8492" s="70">
        <v>28.3180218921032</v>
      </c>
      <c r="J8492" s="74">
        <v>29925</v>
      </c>
      <c r="K8492" s="73">
        <v>1036.8</v>
      </c>
      <c r="L8492" s="75">
        <v>28.8628472222222</v>
      </c>
    </row>
    <row r="8493" spans="2:12" x14ac:dyDescent="0.2">
      <c r="B8493" s="71" t="s">
        <v>7000</v>
      </c>
      <c r="C8493" s="72" t="s">
        <v>6999</v>
      </c>
      <c r="D8493" s="72" t="s">
        <v>6469</v>
      </c>
      <c r="E8493" s="72" t="s">
        <v>10118</v>
      </c>
      <c r="F8493" s="72" t="s">
        <v>9983</v>
      </c>
      <c r="G8493" s="116">
        <v>44495</v>
      </c>
      <c r="H8493" s="73">
        <v>928.7</v>
      </c>
      <c r="I8493" s="70">
        <v>47.911058468827399</v>
      </c>
      <c r="J8493" s="74">
        <v>49287</v>
      </c>
      <c r="K8493" s="73">
        <v>930.6</v>
      </c>
      <c r="L8493" s="75">
        <v>52.962604771115402</v>
      </c>
    </row>
    <row r="8494" spans="2:12" x14ac:dyDescent="0.2">
      <c r="B8494" s="71" t="s">
        <v>7000</v>
      </c>
      <c r="C8494" s="72" t="s">
        <v>6999</v>
      </c>
      <c r="D8494" s="72" t="s">
        <v>5697</v>
      </c>
      <c r="E8494" s="72" t="s">
        <v>10118</v>
      </c>
      <c r="F8494" s="72" t="s">
        <v>9983</v>
      </c>
      <c r="G8494" s="116">
        <v>42560</v>
      </c>
      <c r="H8494" s="73">
        <v>437.2</v>
      </c>
      <c r="I8494" s="70">
        <v>97.346752058554401</v>
      </c>
      <c r="J8494" s="74">
        <v>43155</v>
      </c>
      <c r="K8494" s="73">
        <v>443.3</v>
      </c>
      <c r="L8494" s="75">
        <v>97.349424768779599</v>
      </c>
    </row>
    <row r="8495" spans="2:12" x14ac:dyDescent="0.2">
      <c r="B8495" s="71" t="s">
        <v>7000</v>
      </c>
      <c r="C8495" s="72" t="s">
        <v>6999</v>
      </c>
      <c r="D8495" s="72" t="s">
        <v>2386</v>
      </c>
      <c r="E8495" s="72" t="s">
        <v>10118</v>
      </c>
      <c r="F8495" s="72" t="s">
        <v>9983</v>
      </c>
      <c r="G8495" s="116">
        <v>10020</v>
      </c>
      <c r="H8495" s="73">
        <v>455.8</v>
      </c>
      <c r="I8495" s="70">
        <v>21.9833260201843</v>
      </c>
      <c r="J8495" s="74">
        <v>14550</v>
      </c>
      <c r="K8495" s="73">
        <v>460.5</v>
      </c>
      <c r="L8495" s="75">
        <v>31.5960912052117</v>
      </c>
    </row>
    <row r="8496" spans="2:12" x14ac:dyDescent="0.2">
      <c r="B8496" s="71" t="s">
        <v>7000</v>
      </c>
      <c r="C8496" s="72" t="s">
        <v>6999</v>
      </c>
      <c r="D8496" s="72" t="s">
        <v>113</v>
      </c>
      <c r="E8496" s="72" t="s">
        <v>10118</v>
      </c>
      <c r="F8496" s="72" t="s">
        <v>9983</v>
      </c>
      <c r="G8496" s="116">
        <v>30140</v>
      </c>
      <c r="H8496" s="73">
        <v>1677.5</v>
      </c>
      <c r="I8496" s="70">
        <v>17.967213114754099</v>
      </c>
      <c r="J8496" s="74">
        <v>30790</v>
      </c>
      <c r="K8496" s="73">
        <v>1713.4</v>
      </c>
      <c r="L8496" s="75">
        <v>17.970117894245401</v>
      </c>
    </row>
    <row r="8497" spans="2:12" x14ac:dyDescent="0.2">
      <c r="B8497" s="71" t="s">
        <v>7000</v>
      </c>
      <c r="C8497" s="72" t="s">
        <v>6999</v>
      </c>
      <c r="D8497" s="72" t="s">
        <v>114</v>
      </c>
      <c r="E8497" s="72" t="s">
        <v>10118</v>
      </c>
      <c r="F8497" s="72" t="s">
        <v>9983</v>
      </c>
      <c r="G8497" s="116">
        <v>144849</v>
      </c>
      <c r="H8497" s="73">
        <v>3311.6</v>
      </c>
      <c r="I8497" s="70">
        <v>43.739884043966697</v>
      </c>
      <c r="J8497" s="74">
        <v>161375</v>
      </c>
      <c r="K8497" s="73">
        <v>3354.1</v>
      </c>
      <c r="L8497" s="75">
        <v>48.112757520646397</v>
      </c>
    </row>
    <row r="8498" spans="2:12" x14ac:dyDescent="0.2">
      <c r="B8498" s="71" t="s">
        <v>7000</v>
      </c>
      <c r="C8498" s="72" t="s">
        <v>6999</v>
      </c>
      <c r="D8498" s="72" t="s">
        <v>115</v>
      </c>
      <c r="E8498" s="72" t="s">
        <v>10118</v>
      </c>
      <c r="F8498" s="72" t="s">
        <v>9983</v>
      </c>
      <c r="G8498" s="116">
        <v>6430</v>
      </c>
      <c r="H8498" s="73">
        <v>339</v>
      </c>
      <c r="I8498" s="70">
        <v>18.967551622418899</v>
      </c>
      <c r="J8498" s="74">
        <v>6480</v>
      </c>
      <c r="K8498" s="73">
        <v>345</v>
      </c>
      <c r="L8498" s="75">
        <v>18.7826086956522</v>
      </c>
    </row>
    <row r="8499" spans="2:12" x14ac:dyDescent="0.2">
      <c r="B8499" s="71" t="s">
        <v>7000</v>
      </c>
      <c r="C8499" s="72" t="s">
        <v>6999</v>
      </c>
      <c r="D8499" s="72" t="s">
        <v>116</v>
      </c>
      <c r="E8499" s="72" t="s">
        <v>10118</v>
      </c>
      <c r="F8499" s="72" t="s">
        <v>9983</v>
      </c>
      <c r="G8499" s="116">
        <v>375</v>
      </c>
      <c r="H8499" s="73">
        <v>62.4</v>
      </c>
      <c r="I8499" s="70">
        <v>6.0096153846153904</v>
      </c>
      <c r="J8499" s="74">
        <v>350</v>
      </c>
      <c r="K8499" s="73">
        <v>60.7</v>
      </c>
      <c r="L8499" s="75">
        <v>5.7660626029654001</v>
      </c>
    </row>
    <row r="8500" spans="2:12" x14ac:dyDescent="0.2">
      <c r="B8500" s="71" t="s">
        <v>7000</v>
      </c>
      <c r="C8500" s="72" t="s">
        <v>6999</v>
      </c>
      <c r="D8500" s="72" t="s">
        <v>117</v>
      </c>
      <c r="E8500" s="72" t="s">
        <v>10118</v>
      </c>
      <c r="F8500" s="72" t="s">
        <v>9983</v>
      </c>
      <c r="G8500" s="116">
        <v>4300</v>
      </c>
      <c r="H8500" s="73">
        <v>181.6</v>
      </c>
      <c r="I8500" s="70">
        <v>23.678414096916299</v>
      </c>
      <c r="J8500" s="74">
        <v>4330</v>
      </c>
      <c r="K8500" s="73">
        <v>189.1</v>
      </c>
      <c r="L8500" s="75">
        <v>22.897937599153899</v>
      </c>
    </row>
    <row r="8501" spans="2:12" x14ac:dyDescent="0.2">
      <c r="B8501" s="71" t="s">
        <v>7000</v>
      </c>
      <c r="C8501" s="72" t="s">
        <v>6999</v>
      </c>
      <c r="D8501" s="72" t="s">
        <v>118</v>
      </c>
      <c r="E8501" s="72" t="s">
        <v>10118</v>
      </c>
      <c r="F8501" s="72" t="s">
        <v>9983</v>
      </c>
      <c r="G8501" s="116">
        <v>34130</v>
      </c>
      <c r="H8501" s="73">
        <v>672.4</v>
      </c>
      <c r="I8501" s="70">
        <v>50.758477096966097</v>
      </c>
      <c r="J8501" s="74">
        <v>35307</v>
      </c>
      <c r="K8501" s="73">
        <v>682</v>
      </c>
      <c r="L8501" s="75">
        <v>51.7697947214076</v>
      </c>
    </row>
    <row r="8502" spans="2:12" x14ac:dyDescent="0.2">
      <c r="B8502" s="71" t="s">
        <v>7000</v>
      </c>
      <c r="C8502" s="72" t="s">
        <v>6999</v>
      </c>
      <c r="D8502" s="72" t="s">
        <v>119</v>
      </c>
      <c r="E8502" s="72" t="s">
        <v>10118</v>
      </c>
      <c r="F8502" s="72" t="s">
        <v>9983</v>
      </c>
      <c r="G8502" s="116">
        <v>447884</v>
      </c>
      <c r="H8502" s="73">
        <v>7190.7</v>
      </c>
      <c r="I8502" s="70">
        <v>62.2865645903737</v>
      </c>
      <c r="J8502" s="74">
        <v>506851</v>
      </c>
      <c r="K8502" s="73">
        <v>7502.1</v>
      </c>
      <c r="L8502" s="75">
        <v>67.561216192799407</v>
      </c>
    </row>
    <row r="8503" spans="2:12" x14ac:dyDescent="0.2">
      <c r="B8503" s="71" t="s">
        <v>7000</v>
      </c>
      <c r="C8503" s="72" t="s">
        <v>6999</v>
      </c>
      <c r="D8503" s="72" t="s">
        <v>120</v>
      </c>
      <c r="E8503" s="72" t="s">
        <v>10118</v>
      </c>
      <c r="F8503" s="72" t="s">
        <v>9983</v>
      </c>
      <c r="G8503" s="116">
        <v>4110</v>
      </c>
      <c r="H8503" s="73">
        <v>151.5</v>
      </c>
      <c r="I8503" s="70">
        <v>27.1287128712871</v>
      </c>
      <c r="J8503" s="74">
        <v>4527</v>
      </c>
      <c r="K8503" s="73">
        <v>152</v>
      </c>
      <c r="L8503" s="75">
        <v>29.782894736842099</v>
      </c>
    </row>
    <row r="8504" spans="2:12" x14ac:dyDescent="0.2">
      <c r="B8504" s="71" t="s">
        <v>7000</v>
      </c>
      <c r="C8504" s="72" t="s">
        <v>6999</v>
      </c>
      <c r="D8504" s="72" t="s">
        <v>121</v>
      </c>
      <c r="E8504" s="72" t="s">
        <v>10118</v>
      </c>
      <c r="F8504" s="72" t="s">
        <v>9983</v>
      </c>
      <c r="G8504" s="116">
        <v>20930</v>
      </c>
      <c r="H8504" s="73">
        <v>929.9</v>
      </c>
      <c r="I8504" s="70">
        <v>22.507796537262099</v>
      </c>
      <c r="J8504" s="74">
        <v>21670</v>
      </c>
      <c r="K8504" s="73">
        <v>962.7</v>
      </c>
      <c r="L8504" s="75">
        <v>22.5096083930612</v>
      </c>
    </row>
    <row r="8505" spans="2:12" x14ac:dyDescent="0.2">
      <c r="B8505" s="71" t="s">
        <v>7000</v>
      </c>
      <c r="C8505" s="72" t="s">
        <v>6999</v>
      </c>
      <c r="D8505" s="72" t="s">
        <v>9503</v>
      </c>
      <c r="E8505" s="72" t="s">
        <v>10118</v>
      </c>
      <c r="F8505" s="72" t="s">
        <v>9990</v>
      </c>
      <c r="G8505" s="116">
        <v>0</v>
      </c>
      <c r="H8505" s="73">
        <v>49.1</v>
      </c>
      <c r="I8505" s="70">
        <v>0</v>
      </c>
      <c r="J8505" s="74">
        <v>0</v>
      </c>
      <c r="K8505" s="73">
        <v>46.4</v>
      </c>
      <c r="L8505" s="75">
        <v>0</v>
      </c>
    </row>
    <row r="8506" spans="2:12" x14ac:dyDescent="0.2">
      <c r="B8506" s="71" t="s">
        <v>7000</v>
      </c>
      <c r="C8506" s="72" t="s">
        <v>6999</v>
      </c>
      <c r="D8506" s="72" t="s">
        <v>122</v>
      </c>
      <c r="E8506" s="72" t="s">
        <v>10118</v>
      </c>
      <c r="F8506" s="72" t="s">
        <v>9983</v>
      </c>
      <c r="G8506" s="116">
        <v>18419</v>
      </c>
      <c r="H8506" s="73">
        <v>1034.8</v>
      </c>
      <c r="I8506" s="70">
        <v>17.799574797062199</v>
      </c>
      <c r="J8506" s="74">
        <v>19123</v>
      </c>
      <c r="K8506" s="73">
        <v>1074.3</v>
      </c>
      <c r="L8506" s="75">
        <v>17.800428185795401</v>
      </c>
    </row>
    <row r="8507" spans="2:12" x14ac:dyDescent="0.2">
      <c r="B8507" s="71" t="s">
        <v>7000</v>
      </c>
      <c r="C8507" s="72" t="s">
        <v>6999</v>
      </c>
      <c r="D8507" s="72" t="s">
        <v>123</v>
      </c>
      <c r="E8507" s="72" t="s">
        <v>10118</v>
      </c>
      <c r="F8507" s="72" t="s">
        <v>9983</v>
      </c>
      <c r="G8507" s="116">
        <v>2506</v>
      </c>
      <c r="H8507" s="73">
        <v>158.4</v>
      </c>
      <c r="I8507" s="70">
        <v>15.820707070707099</v>
      </c>
      <c r="J8507" s="74">
        <v>3631</v>
      </c>
      <c r="K8507" s="73">
        <v>158.1</v>
      </c>
      <c r="L8507" s="75">
        <v>22.966476913346</v>
      </c>
    </row>
    <row r="8508" spans="2:12" x14ac:dyDescent="0.2">
      <c r="B8508" s="71" t="s">
        <v>7000</v>
      </c>
      <c r="C8508" s="72" t="s">
        <v>6999</v>
      </c>
      <c r="D8508" s="72" t="s">
        <v>124</v>
      </c>
      <c r="E8508" s="72" t="s">
        <v>10118</v>
      </c>
      <c r="F8508" s="72" t="s">
        <v>9983</v>
      </c>
      <c r="G8508" s="116">
        <v>24665</v>
      </c>
      <c r="H8508" s="73">
        <v>567.4</v>
      </c>
      <c r="I8508" s="70">
        <v>43.470215015861797</v>
      </c>
      <c r="J8508" s="74">
        <v>26604</v>
      </c>
      <c r="K8508" s="73">
        <v>572</v>
      </c>
      <c r="L8508" s="75">
        <v>46.510489510489499</v>
      </c>
    </row>
    <row r="8509" spans="2:12" x14ac:dyDescent="0.2">
      <c r="B8509" s="71" t="s">
        <v>7000</v>
      </c>
      <c r="C8509" s="72" t="s">
        <v>6999</v>
      </c>
      <c r="D8509" s="72" t="s">
        <v>125</v>
      </c>
      <c r="E8509" s="72" t="s">
        <v>10118</v>
      </c>
      <c r="F8509" s="72" t="s">
        <v>9983</v>
      </c>
      <c r="G8509" s="116">
        <v>11050</v>
      </c>
      <c r="H8509" s="73">
        <v>331.3</v>
      </c>
      <c r="I8509" s="70">
        <v>33.353456082100799</v>
      </c>
      <c r="J8509" s="74">
        <v>12346</v>
      </c>
      <c r="K8509" s="73">
        <v>338.3</v>
      </c>
      <c r="L8509" s="75">
        <v>36.494235885308903</v>
      </c>
    </row>
    <row r="8510" spans="2:12" x14ac:dyDescent="0.2">
      <c r="B8510" s="71" t="s">
        <v>7000</v>
      </c>
      <c r="C8510" s="72" t="s">
        <v>6999</v>
      </c>
      <c r="D8510" s="72" t="s">
        <v>126</v>
      </c>
      <c r="E8510" s="72" t="s">
        <v>10118</v>
      </c>
      <c r="F8510" s="72" t="s">
        <v>9983</v>
      </c>
      <c r="G8510" s="116">
        <v>14015</v>
      </c>
      <c r="H8510" s="73">
        <v>548.79999999999995</v>
      </c>
      <c r="I8510" s="70">
        <v>25.537536443148699</v>
      </c>
      <c r="J8510" s="74">
        <v>14025</v>
      </c>
      <c r="K8510" s="73">
        <v>564.4</v>
      </c>
      <c r="L8510" s="75">
        <v>24.849397590361399</v>
      </c>
    </row>
    <row r="8511" spans="2:12" x14ac:dyDescent="0.2">
      <c r="B8511" s="71" t="s">
        <v>7000</v>
      </c>
      <c r="C8511" s="72" t="s">
        <v>6999</v>
      </c>
      <c r="D8511" s="72" t="s">
        <v>127</v>
      </c>
      <c r="E8511" s="72" t="s">
        <v>10118</v>
      </c>
      <c r="F8511" s="72" t="s">
        <v>9983</v>
      </c>
      <c r="G8511" s="116">
        <v>1130</v>
      </c>
      <c r="H8511" s="73">
        <v>77.5</v>
      </c>
      <c r="I8511" s="70">
        <v>14.580645161290301</v>
      </c>
      <c r="J8511" s="74">
        <v>1330</v>
      </c>
      <c r="K8511" s="73">
        <v>76.3</v>
      </c>
      <c r="L8511" s="75">
        <v>17.431192660550501</v>
      </c>
    </row>
    <row r="8512" spans="2:12" x14ac:dyDescent="0.2">
      <c r="B8512" s="71" t="s">
        <v>7000</v>
      </c>
      <c r="C8512" s="72" t="s">
        <v>6999</v>
      </c>
      <c r="D8512" s="72" t="s">
        <v>128</v>
      </c>
      <c r="E8512" s="72" t="s">
        <v>10118</v>
      </c>
      <c r="F8512" s="72" t="s">
        <v>9983</v>
      </c>
      <c r="G8512" s="116">
        <v>289830</v>
      </c>
      <c r="H8512" s="73">
        <v>4962.8</v>
      </c>
      <c r="I8512" s="70">
        <v>58.400499717901198</v>
      </c>
      <c r="J8512" s="74">
        <v>308260</v>
      </c>
      <c r="K8512" s="73">
        <v>5127.3</v>
      </c>
      <c r="L8512" s="75">
        <v>60.121311411464099</v>
      </c>
    </row>
    <row r="8513" spans="2:12" x14ac:dyDescent="0.2">
      <c r="B8513" s="71" t="s">
        <v>7000</v>
      </c>
      <c r="C8513" s="72" t="s">
        <v>6999</v>
      </c>
      <c r="D8513" s="72" t="s">
        <v>129</v>
      </c>
      <c r="E8513" s="72" t="s">
        <v>10118</v>
      </c>
      <c r="F8513" s="72" t="s">
        <v>9983</v>
      </c>
      <c r="G8513" s="116">
        <v>970</v>
      </c>
      <c r="H8513" s="73">
        <v>89.3</v>
      </c>
      <c r="I8513" s="70">
        <v>10.862262038073901</v>
      </c>
      <c r="J8513" s="74">
        <v>970</v>
      </c>
      <c r="K8513" s="73">
        <v>92.5</v>
      </c>
      <c r="L8513" s="75">
        <v>10.4864864864865</v>
      </c>
    </row>
    <row r="8514" spans="2:12" x14ac:dyDescent="0.2">
      <c r="B8514" s="71" t="s">
        <v>7000</v>
      </c>
      <c r="C8514" s="72" t="s">
        <v>6999</v>
      </c>
      <c r="D8514" s="72" t="s">
        <v>130</v>
      </c>
      <c r="E8514" s="72" t="s">
        <v>10118</v>
      </c>
      <c r="F8514" s="72" t="s">
        <v>9983</v>
      </c>
      <c r="G8514" s="116">
        <v>5730</v>
      </c>
      <c r="H8514" s="73">
        <v>299.3</v>
      </c>
      <c r="I8514" s="70">
        <v>19.144670898763799</v>
      </c>
      <c r="J8514" s="74">
        <v>5750</v>
      </c>
      <c r="K8514" s="73">
        <v>307.8</v>
      </c>
      <c r="L8514" s="75">
        <v>18.680961663417801</v>
      </c>
    </row>
    <row r="8515" spans="2:12" x14ac:dyDescent="0.2">
      <c r="B8515" s="71" t="s">
        <v>7000</v>
      </c>
      <c r="C8515" s="72" t="s">
        <v>6999</v>
      </c>
      <c r="D8515" s="72" t="s">
        <v>131</v>
      </c>
      <c r="E8515" s="72" t="s">
        <v>10118</v>
      </c>
      <c r="F8515" s="72" t="s">
        <v>9983</v>
      </c>
      <c r="G8515" s="116">
        <v>5983</v>
      </c>
      <c r="H8515" s="73">
        <v>294</v>
      </c>
      <c r="I8515" s="70">
        <v>20.350340136054399</v>
      </c>
      <c r="J8515" s="74">
        <v>6069</v>
      </c>
      <c r="K8515" s="73">
        <v>295.3</v>
      </c>
      <c r="L8515" s="75">
        <v>20.551981036234299</v>
      </c>
    </row>
    <row r="8516" spans="2:12" x14ac:dyDescent="0.2">
      <c r="B8516" s="71" t="s">
        <v>7000</v>
      </c>
      <c r="C8516" s="72" t="s">
        <v>6999</v>
      </c>
      <c r="D8516" s="72" t="s">
        <v>4927</v>
      </c>
      <c r="E8516" s="72" t="s">
        <v>10118</v>
      </c>
      <c r="F8516" s="72" t="s">
        <v>9990</v>
      </c>
      <c r="G8516" s="116">
        <v>0</v>
      </c>
      <c r="H8516" s="73">
        <v>68.900000000000006</v>
      </c>
      <c r="I8516" s="70">
        <v>0</v>
      </c>
      <c r="J8516" s="74">
        <v>0</v>
      </c>
      <c r="K8516" s="73">
        <v>68.400000000000006</v>
      </c>
      <c r="L8516" s="75">
        <v>0</v>
      </c>
    </row>
    <row r="8517" spans="2:12" x14ac:dyDescent="0.2">
      <c r="B8517" s="71" t="s">
        <v>7001</v>
      </c>
      <c r="C8517" s="72" t="s">
        <v>2537</v>
      </c>
      <c r="D8517" s="72" t="s">
        <v>132</v>
      </c>
      <c r="E8517" s="72" t="s">
        <v>10120</v>
      </c>
      <c r="F8517" s="72" t="s">
        <v>9983</v>
      </c>
      <c r="G8517" s="116">
        <v>2910</v>
      </c>
      <c r="H8517" s="73">
        <v>233.4</v>
      </c>
      <c r="I8517" s="70">
        <v>12.46</v>
      </c>
      <c r="J8517" s="74">
        <v>3500</v>
      </c>
      <c r="K8517" s="73">
        <v>235.1</v>
      </c>
      <c r="L8517" s="75">
        <v>14.88</v>
      </c>
    </row>
    <row r="8518" spans="2:12" x14ac:dyDescent="0.2">
      <c r="B8518" s="71" t="s">
        <v>7001</v>
      </c>
      <c r="C8518" s="72" t="s">
        <v>2537</v>
      </c>
      <c r="D8518" s="72" t="s">
        <v>133</v>
      </c>
      <c r="E8518" s="72" t="s">
        <v>10120</v>
      </c>
      <c r="F8518" s="72" t="s">
        <v>9983</v>
      </c>
      <c r="G8518" s="116">
        <v>3960</v>
      </c>
      <c r="H8518" s="73">
        <v>164.6</v>
      </c>
      <c r="I8518" s="70">
        <v>24.05</v>
      </c>
      <c r="J8518" s="74">
        <v>4000</v>
      </c>
      <c r="K8518" s="73">
        <v>163.30000000000001</v>
      </c>
      <c r="L8518" s="75">
        <v>24.494794856093101</v>
      </c>
    </row>
    <row r="8519" spans="2:12" x14ac:dyDescent="0.2">
      <c r="B8519" s="71" t="s">
        <v>7001</v>
      </c>
      <c r="C8519" s="72" t="s">
        <v>2537</v>
      </c>
      <c r="D8519" s="72" t="s">
        <v>134</v>
      </c>
      <c r="E8519" s="72" t="s">
        <v>10120</v>
      </c>
      <c r="F8519" s="72" t="s">
        <v>9983</v>
      </c>
      <c r="G8519" s="116">
        <v>17170</v>
      </c>
      <c r="H8519" s="73">
        <v>474</v>
      </c>
      <c r="I8519" s="70">
        <v>36.22</v>
      </c>
      <c r="J8519" s="74">
        <v>17235</v>
      </c>
      <c r="K8519" s="73">
        <v>474.3</v>
      </c>
      <c r="L8519" s="75">
        <v>36.33</v>
      </c>
    </row>
    <row r="8520" spans="2:12" x14ac:dyDescent="0.2">
      <c r="B8520" s="71" t="s">
        <v>7001</v>
      </c>
      <c r="C8520" s="72" t="s">
        <v>2537</v>
      </c>
      <c r="D8520" s="72" t="s">
        <v>135</v>
      </c>
      <c r="E8520" s="72" t="s">
        <v>10120</v>
      </c>
      <c r="F8520" s="72" t="s">
        <v>9983</v>
      </c>
      <c r="G8520" s="116">
        <v>38895</v>
      </c>
      <c r="H8520" s="73">
        <v>2002.8</v>
      </c>
      <c r="I8520" s="70">
        <v>19.420000000000002</v>
      </c>
      <c r="J8520" s="74">
        <v>39760</v>
      </c>
      <c r="K8520" s="73">
        <v>2036.1</v>
      </c>
      <c r="L8520" s="75">
        <v>19.52</v>
      </c>
    </row>
    <row r="8521" spans="2:12" x14ac:dyDescent="0.2">
      <c r="B8521" s="71" t="s">
        <v>7001</v>
      </c>
      <c r="C8521" s="72" t="s">
        <v>2537</v>
      </c>
      <c r="D8521" s="72" t="s">
        <v>9950</v>
      </c>
      <c r="E8521" s="72" t="s">
        <v>10120</v>
      </c>
      <c r="F8521" s="72" t="s">
        <v>9983</v>
      </c>
      <c r="G8521" s="116">
        <v>0</v>
      </c>
      <c r="H8521" s="73">
        <v>0</v>
      </c>
      <c r="I8521" s="70">
        <v>44.7</v>
      </c>
      <c r="J8521" s="74">
        <v>159476</v>
      </c>
      <c r="K8521" s="73">
        <v>3566.9</v>
      </c>
      <c r="L8521" s="75">
        <v>44.7</v>
      </c>
    </row>
    <row r="8522" spans="2:12" x14ac:dyDescent="0.2">
      <c r="B8522" s="71" t="s">
        <v>7001</v>
      </c>
      <c r="C8522" s="72" t="s">
        <v>2537</v>
      </c>
      <c r="D8522" s="72" t="s">
        <v>136</v>
      </c>
      <c r="E8522" s="72" t="s">
        <v>10120</v>
      </c>
      <c r="F8522" s="72" t="s">
        <v>9983</v>
      </c>
      <c r="G8522" s="116">
        <v>14325</v>
      </c>
      <c r="H8522" s="73">
        <v>512.20000000000005</v>
      </c>
      <c r="I8522" s="70">
        <v>27.96</v>
      </c>
      <c r="J8522" s="74">
        <v>14930</v>
      </c>
      <c r="K8522" s="73">
        <v>515.5</v>
      </c>
      <c r="L8522" s="75">
        <v>28.962172647914599</v>
      </c>
    </row>
    <row r="8523" spans="2:12" x14ac:dyDescent="0.2">
      <c r="B8523" s="71" t="s">
        <v>7001</v>
      </c>
      <c r="C8523" s="72" t="s">
        <v>2537</v>
      </c>
      <c r="D8523" s="72" t="s">
        <v>137</v>
      </c>
      <c r="E8523" s="72" t="s">
        <v>10120</v>
      </c>
      <c r="F8523" s="72" t="s">
        <v>9983</v>
      </c>
      <c r="G8523" s="116">
        <v>29852</v>
      </c>
      <c r="H8523" s="73">
        <v>540.6</v>
      </c>
      <c r="I8523" s="70">
        <v>55.22</v>
      </c>
      <c r="J8523" s="74">
        <v>30288</v>
      </c>
      <c r="K8523" s="73">
        <v>548.5</v>
      </c>
      <c r="L8523" s="75">
        <v>55.21</v>
      </c>
    </row>
    <row r="8524" spans="2:12" x14ac:dyDescent="0.2">
      <c r="B8524" s="71" t="s">
        <v>7001</v>
      </c>
      <c r="C8524" s="72" t="s">
        <v>2537</v>
      </c>
      <c r="D8524" s="72" t="s">
        <v>9504</v>
      </c>
      <c r="E8524" s="72" t="s">
        <v>10120</v>
      </c>
      <c r="F8524" s="72" t="s">
        <v>9990</v>
      </c>
      <c r="G8524" s="116">
        <v>0</v>
      </c>
      <c r="H8524" s="73">
        <v>37.200000000000003</v>
      </c>
      <c r="I8524" s="70">
        <v>0</v>
      </c>
      <c r="J8524" s="74">
        <v>0</v>
      </c>
      <c r="K8524" s="73">
        <v>36.299999999999997</v>
      </c>
      <c r="L8524" s="75">
        <v>0</v>
      </c>
    </row>
    <row r="8525" spans="2:12" x14ac:dyDescent="0.2">
      <c r="B8525" s="71" t="s">
        <v>7001</v>
      </c>
      <c r="C8525" s="72" t="s">
        <v>2537</v>
      </c>
      <c r="D8525" s="72" t="s">
        <v>138</v>
      </c>
      <c r="E8525" s="72" t="s">
        <v>10120</v>
      </c>
      <c r="F8525" s="72" t="s">
        <v>9983</v>
      </c>
      <c r="G8525" s="116">
        <v>238780.71</v>
      </c>
      <c r="H8525" s="73">
        <v>2230</v>
      </c>
      <c r="I8525" s="70">
        <v>107.07</v>
      </c>
      <c r="J8525" s="74">
        <v>241802</v>
      </c>
      <c r="K8525" s="73">
        <v>2260.6999999999998</v>
      </c>
      <c r="L8525" s="75">
        <v>106.95</v>
      </c>
    </row>
    <row r="8526" spans="2:12" x14ac:dyDescent="0.2">
      <c r="B8526" s="71" t="s">
        <v>7001</v>
      </c>
      <c r="C8526" s="72" t="s">
        <v>2537</v>
      </c>
      <c r="D8526" s="72" t="s">
        <v>139</v>
      </c>
      <c r="E8526" s="72" t="s">
        <v>10120</v>
      </c>
      <c r="F8526" s="72" t="s">
        <v>9983</v>
      </c>
      <c r="G8526" s="116">
        <v>248350</v>
      </c>
      <c r="H8526" s="73">
        <v>3594.3</v>
      </c>
      <c r="I8526" s="70">
        <v>69.09</v>
      </c>
      <c r="J8526" s="74">
        <v>256720</v>
      </c>
      <c r="K8526" s="73">
        <v>3642.5</v>
      </c>
      <c r="L8526" s="75">
        <v>70.47</v>
      </c>
    </row>
    <row r="8527" spans="2:12" x14ac:dyDescent="0.2">
      <c r="B8527" s="71" t="s">
        <v>7001</v>
      </c>
      <c r="C8527" s="72" t="s">
        <v>2537</v>
      </c>
      <c r="D8527" s="72" t="s">
        <v>140</v>
      </c>
      <c r="E8527" s="72" t="s">
        <v>10120</v>
      </c>
      <c r="F8527" s="72" t="s">
        <v>9983</v>
      </c>
      <c r="G8527" s="116">
        <v>143615</v>
      </c>
      <c r="H8527" s="73">
        <v>1271.3</v>
      </c>
      <c r="I8527" s="70">
        <v>112.96</v>
      </c>
      <c r="J8527" s="74">
        <v>155190</v>
      </c>
      <c r="K8527" s="73">
        <v>1285.3</v>
      </c>
      <c r="L8527" s="75">
        <v>120.74223916595299</v>
      </c>
    </row>
    <row r="8528" spans="2:12" x14ac:dyDescent="0.2">
      <c r="B8528" s="71" t="s">
        <v>7001</v>
      </c>
      <c r="C8528" s="72" t="s">
        <v>2537</v>
      </c>
      <c r="D8528" s="72" t="s">
        <v>141</v>
      </c>
      <c r="E8528" s="72" t="s">
        <v>10120</v>
      </c>
      <c r="F8528" s="72" t="s">
        <v>9983</v>
      </c>
      <c r="G8528" s="116">
        <v>98264</v>
      </c>
      <c r="H8528" s="73">
        <v>1050.5</v>
      </c>
      <c r="I8528" s="70">
        <v>93.54</v>
      </c>
      <c r="J8528" s="74">
        <v>101968</v>
      </c>
      <c r="K8528" s="73">
        <v>1090.0999999999999</v>
      </c>
      <c r="L8528" s="75">
        <v>93.540042197963501</v>
      </c>
    </row>
    <row r="8529" spans="2:12" x14ac:dyDescent="0.2">
      <c r="B8529" s="71" t="s">
        <v>7001</v>
      </c>
      <c r="C8529" s="72" t="s">
        <v>2537</v>
      </c>
      <c r="D8529" s="72" t="s">
        <v>142</v>
      </c>
      <c r="E8529" s="72" t="s">
        <v>10120</v>
      </c>
      <c r="F8529" s="72" t="s">
        <v>9983</v>
      </c>
      <c r="G8529" s="116">
        <v>1372.5</v>
      </c>
      <c r="H8529" s="73">
        <v>74</v>
      </c>
      <c r="I8529" s="70">
        <v>18.54</v>
      </c>
      <c r="J8529" s="74">
        <v>1372</v>
      </c>
      <c r="K8529" s="73">
        <v>73.8</v>
      </c>
      <c r="L8529" s="75">
        <v>18.5907859078591</v>
      </c>
    </row>
    <row r="8530" spans="2:12" x14ac:dyDescent="0.2">
      <c r="B8530" s="71" t="s">
        <v>7001</v>
      </c>
      <c r="C8530" s="72" t="s">
        <v>2537</v>
      </c>
      <c r="D8530" s="72" t="s">
        <v>143</v>
      </c>
      <c r="E8530" s="72" t="s">
        <v>10120</v>
      </c>
      <c r="F8530" s="72" t="s">
        <v>9983</v>
      </c>
      <c r="G8530" s="116">
        <v>134164</v>
      </c>
      <c r="H8530" s="73">
        <v>2083.8000000000002</v>
      </c>
      <c r="I8530" s="70">
        <v>64.38</v>
      </c>
      <c r="J8530" s="74">
        <v>150145</v>
      </c>
      <c r="K8530" s="73">
        <v>2292</v>
      </c>
      <c r="L8530" s="75">
        <v>65.5</v>
      </c>
    </row>
    <row r="8531" spans="2:12" x14ac:dyDescent="0.2">
      <c r="B8531" s="71" t="s">
        <v>7001</v>
      </c>
      <c r="C8531" s="72" t="s">
        <v>2537</v>
      </c>
      <c r="D8531" s="72" t="s">
        <v>9951</v>
      </c>
      <c r="E8531" s="72" t="s">
        <v>10120</v>
      </c>
      <c r="F8531" s="72" t="s">
        <v>9983</v>
      </c>
      <c r="G8531" s="116">
        <v>0</v>
      </c>
      <c r="H8531" s="73">
        <v>0</v>
      </c>
      <c r="I8531" s="70">
        <v>44.7</v>
      </c>
      <c r="J8531" s="74">
        <v>37000</v>
      </c>
      <c r="K8531" s="73">
        <v>512.6</v>
      </c>
      <c r="L8531" s="75">
        <v>72.181037846273895</v>
      </c>
    </row>
    <row r="8532" spans="2:12" x14ac:dyDescent="0.2">
      <c r="B8532" s="71" t="s">
        <v>7001</v>
      </c>
      <c r="C8532" s="72" t="s">
        <v>2537</v>
      </c>
      <c r="D8532" s="72" t="s">
        <v>144</v>
      </c>
      <c r="E8532" s="72" t="s">
        <v>10120</v>
      </c>
      <c r="F8532" s="72" t="s">
        <v>9983</v>
      </c>
      <c r="G8532" s="116">
        <v>12989</v>
      </c>
      <c r="H8532" s="73">
        <v>226.5</v>
      </c>
      <c r="I8532" s="70">
        <v>57.34</v>
      </c>
      <c r="J8532" s="74">
        <v>14228</v>
      </c>
      <c r="K8532" s="73">
        <v>231.7</v>
      </c>
      <c r="L8532" s="75">
        <v>61.4</v>
      </c>
    </row>
    <row r="8533" spans="2:12" x14ac:dyDescent="0.2">
      <c r="B8533" s="71" t="s">
        <v>7001</v>
      </c>
      <c r="C8533" s="72" t="s">
        <v>2537</v>
      </c>
      <c r="D8533" s="72" t="s">
        <v>2826</v>
      </c>
      <c r="E8533" s="72" t="s">
        <v>10120</v>
      </c>
      <c r="F8533" s="72" t="s">
        <v>9983</v>
      </c>
      <c r="G8533" s="116">
        <v>252690</v>
      </c>
      <c r="H8533" s="73">
        <v>3659.3</v>
      </c>
      <c r="I8533" s="70">
        <v>69.05</v>
      </c>
      <c r="J8533" s="74">
        <v>259490</v>
      </c>
      <c r="K8533" s="73">
        <v>3705.8</v>
      </c>
      <c r="L8533" s="75">
        <v>70.022667170381595</v>
      </c>
    </row>
    <row r="8534" spans="2:12" x14ac:dyDescent="0.2">
      <c r="B8534" s="71" t="s">
        <v>7001</v>
      </c>
      <c r="C8534" s="72" t="s">
        <v>2537</v>
      </c>
      <c r="D8534" s="72" t="s">
        <v>2892</v>
      </c>
      <c r="E8534" s="72" t="s">
        <v>10120</v>
      </c>
      <c r="F8534" s="72" t="s">
        <v>9983</v>
      </c>
      <c r="G8534" s="116">
        <v>370362</v>
      </c>
      <c r="H8534" s="73">
        <v>3305.1</v>
      </c>
      <c r="I8534" s="70">
        <v>112.05</v>
      </c>
      <c r="J8534" s="74">
        <v>377408</v>
      </c>
      <c r="K8534" s="73">
        <v>3328.5</v>
      </c>
      <c r="L8534" s="75">
        <v>113.38</v>
      </c>
    </row>
    <row r="8535" spans="2:12" x14ac:dyDescent="0.2">
      <c r="B8535" s="71" t="s">
        <v>7001</v>
      </c>
      <c r="C8535" s="72" t="s">
        <v>2537</v>
      </c>
      <c r="D8535" s="72" t="s">
        <v>194</v>
      </c>
      <c r="E8535" s="72" t="s">
        <v>10120</v>
      </c>
      <c r="F8535" s="72" t="s">
        <v>9983</v>
      </c>
      <c r="G8535" s="116">
        <v>207375</v>
      </c>
      <c r="H8535" s="73">
        <v>2121.6999999999998</v>
      </c>
      <c r="I8535" s="70">
        <v>97.74</v>
      </c>
      <c r="J8535" s="74">
        <v>214185</v>
      </c>
      <c r="K8535" s="73">
        <v>2174.5</v>
      </c>
      <c r="L8535" s="75">
        <v>98.491</v>
      </c>
    </row>
    <row r="8536" spans="2:12" x14ac:dyDescent="0.2">
      <c r="B8536" s="71" t="s">
        <v>7001</v>
      </c>
      <c r="C8536" s="72" t="s">
        <v>2537</v>
      </c>
      <c r="D8536" s="72" t="s">
        <v>195</v>
      </c>
      <c r="E8536" s="72" t="s">
        <v>10120</v>
      </c>
      <c r="F8536" s="72" t="s">
        <v>9983</v>
      </c>
      <c r="G8536" s="116">
        <v>300</v>
      </c>
      <c r="H8536" s="73">
        <v>97.1</v>
      </c>
      <c r="I8536" s="70">
        <v>3.08</v>
      </c>
      <c r="J8536" s="74">
        <v>300</v>
      </c>
      <c r="K8536" s="73">
        <v>96.8</v>
      </c>
      <c r="L8536" s="75">
        <v>3.09</v>
      </c>
    </row>
    <row r="8537" spans="2:12" x14ac:dyDescent="0.2">
      <c r="B8537" s="71" t="s">
        <v>7001</v>
      </c>
      <c r="C8537" s="72" t="s">
        <v>2537</v>
      </c>
      <c r="D8537" s="72" t="s">
        <v>196</v>
      </c>
      <c r="E8537" s="72" t="s">
        <v>10120</v>
      </c>
      <c r="F8537" s="72" t="s">
        <v>9983</v>
      </c>
      <c r="G8537" s="116">
        <v>8809</v>
      </c>
      <c r="H8537" s="73">
        <v>328.2</v>
      </c>
      <c r="I8537" s="70">
        <v>26.84</v>
      </c>
      <c r="J8537" s="74">
        <v>10292</v>
      </c>
      <c r="K8537" s="73">
        <v>335.7</v>
      </c>
      <c r="L8537" s="75">
        <v>30.65</v>
      </c>
    </row>
    <row r="8538" spans="2:12" x14ac:dyDescent="0.2">
      <c r="B8538" s="71" t="s">
        <v>7001</v>
      </c>
      <c r="C8538" s="72" t="s">
        <v>2537</v>
      </c>
      <c r="D8538" s="72" t="s">
        <v>197</v>
      </c>
      <c r="E8538" s="72" t="s">
        <v>10120</v>
      </c>
      <c r="F8538" s="72" t="s">
        <v>9983</v>
      </c>
      <c r="G8538" s="116">
        <v>140000</v>
      </c>
      <c r="H8538" s="73">
        <v>3562.7</v>
      </c>
      <c r="I8538" s="70">
        <v>39.29</v>
      </c>
      <c r="J8538" s="74">
        <v>140000</v>
      </c>
      <c r="K8538" s="73">
        <v>3631.7</v>
      </c>
      <c r="L8538" s="75">
        <v>38.54</v>
      </c>
    </row>
    <row r="8539" spans="2:12" x14ac:dyDescent="0.2">
      <c r="B8539" s="71" t="s">
        <v>7001</v>
      </c>
      <c r="C8539" s="72" t="s">
        <v>2537</v>
      </c>
      <c r="D8539" s="72" t="s">
        <v>198</v>
      </c>
      <c r="E8539" s="72" t="s">
        <v>10120</v>
      </c>
      <c r="F8539" s="72" t="s">
        <v>9983</v>
      </c>
      <c r="G8539" s="116">
        <v>217447</v>
      </c>
      <c r="H8539" s="73">
        <v>2109.1</v>
      </c>
      <c r="I8539" s="70">
        <v>103.09</v>
      </c>
      <c r="J8539" s="74">
        <v>217447</v>
      </c>
      <c r="K8539" s="73">
        <v>2141.4</v>
      </c>
      <c r="L8539" s="75">
        <v>101.544316802092</v>
      </c>
    </row>
    <row r="8540" spans="2:12" x14ac:dyDescent="0.2">
      <c r="B8540" s="71" t="s">
        <v>7001</v>
      </c>
      <c r="C8540" s="72" t="s">
        <v>2537</v>
      </c>
      <c r="D8540" s="72" t="s">
        <v>199</v>
      </c>
      <c r="E8540" s="72" t="s">
        <v>10120</v>
      </c>
      <c r="F8540" s="72" t="s">
        <v>9983</v>
      </c>
      <c r="G8540" s="116">
        <v>60839</v>
      </c>
      <c r="H8540" s="73">
        <v>1217.5</v>
      </c>
      <c r="I8540" s="70">
        <v>49.97</v>
      </c>
      <c r="J8540" s="74">
        <v>60125</v>
      </c>
      <c r="K8540" s="73">
        <v>1278.4000000000001</v>
      </c>
      <c r="L8540" s="75">
        <v>47.031445556946203</v>
      </c>
    </row>
    <row r="8541" spans="2:12" x14ac:dyDescent="0.2">
      <c r="B8541" s="71" t="s">
        <v>7001</v>
      </c>
      <c r="C8541" s="72" t="s">
        <v>2537</v>
      </c>
      <c r="D8541" s="72" t="s">
        <v>200</v>
      </c>
      <c r="E8541" s="72" t="s">
        <v>10120</v>
      </c>
      <c r="F8541" s="72" t="s">
        <v>9983</v>
      </c>
      <c r="G8541" s="116">
        <v>4400</v>
      </c>
      <c r="H8541" s="73">
        <v>265</v>
      </c>
      <c r="I8541" s="70">
        <v>16.600000000000001</v>
      </c>
      <c r="J8541" s="74">
        <v>4944</v>
      </c>
      <c r="K8541" s="73">
        <v>266.3</v>
      </c>
      <c r="L8541" s="75">
        <v>18.559999999999999</v>
      </c>
    </row>
    <row r="8542" spans="2:12" x14ac:dyDescent="0.2">
      <c r="B8542" s="71" t="s">
        <v>7001</v>
      </c>
      <c r="C8542" s="72" t="s">
        <v>2537</v>
      </c>
      <c r="D8542" s="72" t="s">
        <v>201</v>
      </c>
      <c r="E8542" s="72" t="s">
        <v>10120</v>
      </c>
      <c r="F8542" s="72" t="s">
        <v>9983</v>
      </c>
      <c r="G8542" s="116">
        <v>14445</v>
      </c>
      <c r="H8542" s="73">
        <v>371</v>
      </c>
      <c r="I8542" s="70">
        <v>38.93</v>
      </c>
      <c r="J8542" s="74">
        <v>15000</v>
      </c>
      <c r="K8542" s="73">
        <v>376.5</v>
      </c>
      <c r="L8542" s="75">
        <v>39.840637450199203</v>
      </c>
    </row>
    <row r="8543" spans="2:12" x14ac:dyDescent="0.2">
      <c r="B8543" s="71" t="s">
        <v>7001</v>
      </c>
      <c r="C8543" s="72" t="s">
        <v>2537</v>
      </c>
      <c r="D8543" s="72" t="s">
        <v>3641</v>
      </c>
      <c r="E8543" s="72" t="s">
        <v>10120</v>
      </c>
      <c r="F8543" s="72" t="s">
        <v>9983</v>
      </c>
      <c r="G8543" s="116">
        <v>302830</v>
      </c>
      <c r="H8543" s="73">
        <v>6028.7</v>
      </c>
      <c r="I8543" s="70">
        <v>50.23</v>
      </c>
      <c r="J8543" s="74">
        <v>307270</v>
      </c>
      <c r="K8543" s="73">
        <v>6114.9</v>
      </c>
      <c r="L8543" s="75">
        <v>50.24</v>
      </c>
    </row>
    <row r="8544" spans="2:12" x14ac:dyDescent="0.2">
      <c r="B8544" s="71" t="s">
        <v>7001</v>
      </c>
      <c r="C8544" s="72" t="s">
        <v>2537</v>
      </c>
      <c r="D8544" s="72" t="s">
        <v>202</v>
      </c>
      <c r="E8544" s="72" t="s">
        <v>10120</v>
      </c>
      <c r="F8544" s="72" t="s">
        <v>9983</v>
      </c>
      <c r="G8544" s="116">
        <v>64085</v>
      </c>
      <c r="H8544" s="73">
        <v>1380.1</v>
      </c>
      <c r="I8544" s="70">
        <v>46.43</v>
      </c>
      <c r="J8544" s="74">
        <v>65000</v>
      </c>
      <c r="K8544" s="73">
        <v>1399.2</v>
      </c>
      <c r="L8544" s="75">
        <v>46.45</v>
      </c>
    </row>
    <row r="8545" spans="2:12" x14ac:dyDescent="0.2">
      <c r="B8545" s="71" t="s">
        <v>7001</v>
      </c>
      <c r="C8545" s="72" t="s">
        <v>2537</v>
      </c>
      <c r="D8545" s="72" t="s">
        <v>203</v>
      </c>
      <c r="E8545" s="72" t="s">
        <v>10120</v>
      </c>
      <c r="F8545" s="72" t="s">
        <v>9983</v>
      </c>
      <c r="G8545" s="116">
        <v>90230</v>
      </c>
      <c r="H8545" s="73">
        <v>1352.7</v>
      </c>
      <c r="I8545" s="70">
        <v>66.7</v>
      </c>
      <c r="J8545" s="74">
        <v>93800</v>
      </c>
      <c r="K8545" s="73">
        <v>1377.3</v>
      </c>
      <c r="L8545" s="75">
        <v>68.1042619618093</v>
      </c>
    </row>
    <row r="8546" spans="2:12" x14ac:dyDescent="0.2">
      <c r="B8546" s="71" t="s">
        <v>7003</v>
      </c>
      <c r="C8546" s="72" t="s">
        <v>7002</v>
      </c>
      <c r="D8546" s="72" t="s">
        <v>204</v>
      </c>
      <c r="E8546" s="72" t="s">
        <v>10118</v>
      </c>
      <c r="F8546" s="72" t="s">
        <v>9983</v>
      </c>
      <c r="G8546" s="116">
        <v>71930</v>
      </c>
      <c r="H8546" s="73">
        <v>713.4</v>
      </c>
      <c r="I8546" s="70">
        <v>100.82702551163401</v>
      </c>
      <c r="J8546" s="74">
        <v>71980</v>
      </c>
      <c r="K8546" s="73">
        <v>713.7</v>
      </c>
      <c r="L8546" s="75">
        <v>100.85470085470099</v>
      </c>
    </row>
    <row r="8547" spans="2:12" x14ac:dyDescent="0.2">
      <c r="B8547" s="71" t="s">
        <v>7003</v>
      </c>
      <c r="C8547" s="72" t="s">
        <v>7002</v>
      </c>
      <c r="D8547" s="72" t="s">
        <v>205</v>
      </c>
      <c r="E8547" s="72" t="s">
        <v>10118</v>
      </c>
      <c r="F8547" s="72" t="s">
        <v>9983</v>
      </c>
      <c r="G8547" s="116">
        <v>30350</v>
      </c>
      <c r="H8547" s="73">
        <v>767.5</v>
      </c>
      <c r="I8547" s="70">
        <v>39.543973941368101</v>
      </c>
      <c r="J8547" s="74">
        <v>30519</v>
      </c>
      <c r="K8547" s="73">
        <v>775.8</v>
      </c>
      <c r="L8547" s="75">
        <v>39.338747099768</v>
      </c>
    </row>
    <row r="8548" spans="2:12" x14ac:dyDescent="0.2">
      <c r="B8548" s="71" t="s">
        <v>7003</v>
      </c>
      <c r="C8548" s="72" t="s">
        <v>7002</v>
      </c>
      <c r="D8548" s="72" t="s">
        <v>206</v>
      </c>
      <c r="E8548" s="72" t="s">
        <v>10118</v>
      </c>
      <c r="F8548" s="72" t="s">
        <v>9983</v>
      </c>
      <c r="G8548" s="116">
        <v>3130</v>
      </c>
      <c r="H8548" s="73">
        <v>119.7</v>
      </c>
      <c r="I8548" s="70">
        <v>26.148705096073499</v>
      </c>
      <c r="J8548" s="74">
        <v>3244</v>
      </c>
      <c r="K8548" s="73">
        <v>120.4</v>
      </c>
      <c r="L8548" s="75">
        <v>26.943521594684398</v>
      </c>
    </row>
    <row r="8549" spans="2:12" x14ac:dyDescent="0.2">
      <c r="B8549" s="71" t="s">
        <v>7003</v>
      </c>
      <c r="C8549" s="72" t="s">
        <v>7002</v>
      </c>
      <c r="D8549" s="72" t="s">
        <v>819</v>
      </c>
      <c r="E8549" s="72" t="s">
        <v>10118</v>
      </c>
      <c r="F8549" s="72" t="s">
        <v>9983</v>
      </c>
      <c r="G8549" s="116">
        <v>18824</v>
      </c>
      <c r="H8549" s="73">
        <v>419.9</v>
      </c>
      <c r="I8549" s="70">
        <v>44.829721362229101</v>
      </c>
      <c r="J8549" s="74">
        <v>18942</v>
      </c>
      <c r="K8549" s="73">
        <v>424.7</v>
      </c>
      <c r="L8549" s="75">
        <v>44.600894749234797</v>
      </c>
    </row>
    <row r="8550" spans="2:12" x14ac:dyDescent="0.2">
      <c r="B8550" s="71" t="s">
        <v>7003</v>
      </c>
      <c r="C8550" s="72" t="s">
        <v>7002</v>
      </c>
      <c r="D8550" s="72" t="s">
        <v>207</v>
      </c>
      <c r="E8550" s="72" t="s">
        <v>10118</v>
      </c>
      <c r="F8550" s="72" t="s">
        <v>9983</v>
      </c>
      <c r="G8550" s="116">
        <v>139734</v>
      </c>
      <c r="H8550" s="73">
        <v>2623.9</v>
      </c>
      <c r="I8550" s="70">
        <v>53.254316094363404</v>
      </c>
      <c r="J8550" s="74">
        <v>141501</v>
      </c>
      <c r="K8550" s="73">
        <v>2661.6</v>
      </c>
      <c r="L8550" s="75">
        <v>53.163886384129803</v>
      </c>
    </row>
    <row r="8551" spans="2:12" x14ac:dyDescent="0.2">
      <c r="B8551" s="71" t="s">
        <v>7003</v>
      </c>
      <c r="C8551" s="72" t="s">
        <v>7002</v>
      </c>
      <c r="D8551" s="72" t="s">
        <v>208</v>
      </c>
      <c r="E8551" s="72" t="s">
        <v>10118</v>
      </c>
      <c r="F8551" s="72" t="s">
        <v>9983</v>
      </c>
      <c r="G8551" s="116">
        <v>27272</v>
      </c>
      <c r="H8551" s="73">
        <v>614.20000000000005</v>
      </c>
      <c r="I8551" s="70">
        <v>44.402474763920502</v>
      </c>
      <c r="J8551" s="74">
        <v>27544</v>
      </c>
      <c r="K8551" s="73">
        <v>617.29999999999995</v>
      </c>
      <c r="L8551" s="75">
        <v>44.620119876883201</v>
      </c>
    </row>
    <row r="8552" spans="2:12" x14ac:dyDescent="0.2">
      <c r="B8552" s="71" t="s">
        <v>7003</v>
      </c>
      <c r="C8552" s="72" t="s">
        <v>7002</v>
      </c>
      <c r="D8552" s="72" t="s">
        <v>209</v>
      </c>
      <c r="E8552" s="72" t="s">
        <v>10118</v>
      </c>
      <c r="F8552" s="72" t="s">
        <v>9983</v>
      </c>
      <c r="G8552" s="116">
        <v>8091</v>
      </c>
      <c r="H8552" s="73">
        <v>204</v>
      </c>
      <c r="I8552" s="70">
        <v>39.661764705882398</v>
      </c>
      <c r="J8552" s="74">
        <v>8132</v>
      </c>
      <c r="K8552" s="73">
        <v>204.3</v>
      </c>
      <c r="L8552" s="75">
        <v>39.804209495839501</v>
      </c>
    </row>
    <row r="8553" spans="2:12" x14ac:dyDescent="0.2">
      <c r="B8553" s="71" t="s">
        <v>7003</v>
      </c>
      <c r="C8553" s="72" t="s">
        <v>7002</v>
      </c>
      <c r="D8553" s="72" t="s">
        <v>210</v>
      </c>
      <c r="E8553" s="72" t="s">
        <v>10118</v>
      </c>
      <c r="F8553" s="72" t="s">
        <v>9983</v>
      </c>
      <c r="G8553" s="116">
        <v>349996</v>
      </c>
      <c r="H8553" s="73">
        <v>7185.3</v>
      </c>
      <c r="I8553" s="70">
        <v>48.7100051494022</v>
      </c>
      <c r="J8553" s="74">
        <v>349996</v>
      </c>
      <c r="K8553" s="73">
        <v>7317.5</v>
      </c>
      <c r="L8553" s="75">
        <v>47.829996583532598</v>
      </c>
    </row>
    <row r="8554" spans="2:12" x14ac:dyDescent="0.2">
      <c r="B8554" s="71" t="s">
        <v>7003</v>
      </c>
      <c r="C8554" s="72" t="s">
        <v>7002</v>
      </c>
      <c r="D8554" s="72" t="s">
        <v>211</v>
      </c>
      <c r="E8554" s="72" t="s">
        <v>10118</v>
      </c>
      <c r="F8554" s="72" t="s">
        <v>9983</v>
      </c>
      <c r="G8554" s="116">
        <v>41529</v>
      </c>
      <c r="H8554" s="73">
        <v>762.5</v>
      </c>
      <c r="I8554" s="70">
        <v>54.464262295082001</v>
      </c>
      <c r="J8554" s="74">
        <v>48440</v>
      </c>
      <c r="K8554" s="73">
        <v>757.6</v>
      </c>
      <c r="L8554" s="75">
        <v>63.938753959873303</v>
      </c>
    </row>
    <row r="8555" spans="2:12" x14ac:dyDescent="0.2">
      <c r="B8555" s="71" t="s">
        <v>7003</v>
      </c>
      <c r="C8555" s="72" t="s">
        <v>7002</v>
      </c>
      <c r="D8555" s="72" t="s">
        <v>212</v>
      </c>
      <c r="E8555" s="72" t="s">
        <v>10118</v>
      </c>
      <c r="F8555" s="72" t="s">
        <v>9983</v>
      </c>
      <c r="G8555" s="116">
        <v>15092</v>
      </c>
      <c r="H8555" s="73">
        <v>357.9</v>
      </c>
      <c r="I8555" s="70">
        <v>42.168203408773401</v>
      </c>
      <c r="J8555" s="74">
        <v>18013</v>
      </c>
      <c r="K8555" s="73">
        <v>360.9</v>
      </c>
      <c r="L8555" s="75">
        <v>49.911332779163203</v>
      </c>
    </row>
    <row r="8556" spans="2:12" x14ac:dyDescent="0.2">
      <c r="B8556" s="71" t="s">
        <v>7003</v>
      </c>
      <c r="C8556" s="72" t="s">
        <v>7002</v>
      </c>
      <c r="D8556" s="72" t="s">
        <v>213</v>
      </c>
      <c r="E8556" s="72" t="s">
        <v>10118</v>
      </c>
      <c r="F8556" s="72" t="s">
        <v>9983</v>
      </c>
      <c r="G8556" s="116">
        <v>16942</v>
      </c>
      <c r="H8556" s="73">
        <v>349.5</v>
      </c>
      <c r="I8556" s="70">
        <v>48.474964234620899</v>
      </c>
      <c r="J8556" s="74">
        <v>18600</v>
      </c>
      <c r="K8556" s="73">
        <v>349.2</v>
      </c>
      <c r="L8556" s="75">
        <v>53.264604810996602</v>
      </c>
    </row>
    <row r="8557" spans="2:12" x14ac:dyDescent="0.2">
      <c r="B8557" s="71" t="s">
        <v>7003</v>
      </c>
      <c r="C8557" s="72" t="s">
        <v>7002</v>
      </c>
      <c r="D8557" s="72" t="s">
        <v>214</v>
      </c>
      <c r="E8557" s="72" t="s">
        <v>10118</v>
      </c>
      <c r="F8557" s="72" t="s">
        <v>9983</v>
      </c>
      <c r="G8557" s="116">
        <v>159558</v>
      </c>
      <c r="H8557" s="73">
        <v>4982.2</v>
      </c>
      <c r="I8557" s="70">
        <v>32.025611175785798</v>
      </c>
      <c r="J8557" s="74">
        <v>162645</v>
      </c>
      <c r="K8557" s="73">
        <v>5079.5</v>
      </c>
      <c r="L8557" s="75">
        <v>32.019883846835299</v>
      </c>
    </row>
    <row r="8558" spans="2:12" x14ac:dyDescent="0.2">
      <c r="B8558" s="71" t="s">
        <v>7003</v>
      </c>
      <c r="C8558" s="72" t="s">
        <v>7002</v>
      </c>
      <c r="D8558" s="72" t="s">
        <v>215</v>
      </c>
      <c r="E8558" s="72" t="s">
        <v>10118</v>
      </c>
      <c r="F8558" s="72" t="s">
        <v>9983</v>
      </c>
      <c r="G8558" s="116">
        <v>65994</v>
      </c>
      <c r="H8558" s="73">
        <v>1357</v>
      </c>
      <c r="I8558" s="70">
        <v>48.632277081798101</v>
      </c>
      <c r="J8558" s="74">
        <v>54564</v>
      </c>
      <c r="K8558" s="73">
        <v>1377.7</v>
      </c>
      <c r="L8558" s="75">
        <v>39.605138999782199</v>
      </c>
    </row>
    <row r="8559" spans="2:12" x14ac:dyDescent="0.2">
      <c r="B8559" s="71" t="s">
        <v>7003</v>
      </c>
      <c r="C8559" s="72" t="s">
        <v>7002</v>
      </c>
      <c r="D8559" s="72" t="s">
        <v>216</v>
      </c>
      <c r="E8559" s="72" t="s">
        <v>10118</v>
      </c>
      <c r="F8559" s="72" t="s">
        <v>9983</v>
      </c>
      <c r="G8559" s="116">
        <v>2000</v>
      </c>
      <c r="H8559" s="73">
        <v>102.8</v>
      </c>
      <c r="I8559" s="70">
        <v>19.455252918287901</v>
      </c>
      <c r="J8559" s="74">
        <v>1961</v>
      </c>
      <c r="K8559" s="73">
        <v>102</v>
      </c>
      <c r="L8559" s="75">
        <v>19.2254901960784</v>
      </c>
    </row>
    <row r="8560" spans="2:12" x14ac:dyDescent="0.2">
      <c r="B8560" s="71" t="s">
        <v>7003</v>
      </c>
      <c r="C8560" s="72" t="s">
        <v>7002</v>
      </c>
      <c r="D8560" s="72" t="s">
        <v>217</v>
      </c>
      <c r="E8560" s="72" t="s">
        <v>10118</v>
      </c>
      <c r="F8560" s="72" t="s">
        <v>9983</v>
      </c>
      <c r="G8560" s="116">
        <v>2428</v>
      </c>
      <c r="H8560" s="73">
        <v>96.5</v>
      </c>
      <c r="I8560" s="70">
        <v>25.160621761658</v>
      </c>
      <c r="J8560" s="74">
        <v>2335</v>
      </c>
      <c r="K8560" s="73">
        <v>98.6</v>
      </c>
      <c r="L8560" s="75">
        <v>23.6815415821501</v>
      </c>
    </row>
    <row r="8561" spans="2:12" x14ac:dyDescent="0.2">
      <c r="B8561" s="71" t="s">
        <v>7003</v>
      </c>
      <c r="C8561" s="72" t="s">
        <v>7002</v>
      </c>
      <c r="D8561" s="72" t="s">
        <v>218</v>
      </c>
      <c r="E8561" s="72" t="s">
        <v>10118</v>
      </c>
      <c r="F8561" s="72" t="s">
        <v>9983</v>
      </c>
      <c r="G8561" s="116">
        <v>64126</v>
      </c>
      <c r="H8561" s="73">
        <v>882.3</v>
      </c>
      <c r="I8561" s="70">
        <v>72.680494162983095</v>
      </c>
      <c r="J8561" s="74">
        <v>65388</v>
      </c>
      <c r="K8561" s="73">
        <v>895.8</v>
      </c>
      <c r="L8561" s="75">
        <v>72.993971868720706</v>
      </c>
    </row>
    <row r="8562" spans="2:12" x14ac:dyDescent="0.2">
      <c r="B8562" s="71" t="s">
        <v>7003</v>
      </c>
      <c r="C8562" s="72" t="s">
        <v>7002</v>
      </c>
      <c r="D8562" s="72" t="s">
        <v>219</v>
      </c>
      <c r="E8562" s="72" t="s">
        <v>10118</v>
      </c>
      <c r="F8562" s="72" t="s">
        <v>9983</v>
      </c>
      <c r="G8562" s="116">
        <v>10462</v>
      </c>
      <c r="H8562" s="73">
        <v>351.4</v>
      </c>
      <c r="I8562" s="70">
        <v>29.772339214570302</v>
      </c>
      <c r="J8562" s="74">
        <v>12066</v>
      </c>
      <c r="K8562" s="73">
        <v>354.8</v>
      </c>
      <c r="L8562" s="75">
        <v>34.007891770011298</v>
      </c>
    </row>
    <row r="8563" spans="2:12" x14ac:dyDescent="0.2">
      <c r="B8563" s="71" t="s">
        <v>7003</v>
      </c>
      <c r="C8563" s="72" t="s">
        <v>7002</v>
      </c>
      <c r="D8563" s="72" t="s">
        <v>220</v>
      </c>
      <c r="E8563" s="72" t="s">
        <v>10118</v>
      </c>
      <c r="F8563" s="72" t="s">
        <v>9983</v>
      </c>
      <c r="G8563" s="116">
        <v>15435</v>
      </c>
      <c r="H8563" s="73">
        <v>313.5</v>
      </c>
      <c r="I8563" s="70">
        <v>49.2344497607656</v>
      </c>
      <c r="J8563" s="74">
        <v>15621</v>
      </c>
      <c r="K8563" s="73">
        <v>314.7</v>
      </c>
      <c r="L8563" s="75">
        <v>49.637750238322198</v>
      </c>
    </row>
    <row r="8564" spans="2:12" x14ac:dyDescent="0.2">
      <c r="B8564" s="71" t="s">
        <v>7003</v>
      </c>
      <c r="C8564" s="72" t="s">
        <v>7002</v>
      </c>
      <c r="D8564" s="72" t="s">
        <v>221</v>
      </c>
      <c r="E8564" s="72" t="s">
        <v>10118</v>
      </c>
      <c r="F8564" s="72" t="s">
        <v>9983</v>
      </c>
      <c r="G8564" s="116">
        <v>54433</v>
      </c>
      <c r="H8564" s="73">
        <v>931.2</v>
      </c>
      <c r="I8564" s="70">
        <v>58.454682130584203</v>
      </c>
      <c r="J8564" s="74">
        <v>54890</v>
      </c>
      <c r="K8564" s="73">
        <v>931.7</v>
      </c>
      <c r="L8564" s="75">
        <v>58.913813459267999</v>
      </c>
    </row>
    <row r="8565" spans="2:12" x14ac:dyDescent="0.2">
      <c r="B8565" s="71" t="s">
        <v>7003</v>
      </c>
      <c r="C8565" s="72" t="s">
        <v>7002</v>
      </c>
      <c r="D8565" s="72" t="s">
        <v>222</v>
      </c>
      <c r="E8565" s="72" t="s">
        <v>10118</v>
      </c>
      <c r="F8565" s="72" t="s">
        <v>9983</v>
      </c>
      <c r="G8565" s="116">
        <v>36621</v>
      </c>
      <c r="H8565" s="73">
        <v>660.9</v>
      </c>
      <c r="I8565" s="70">
        <v>55.410803449841097</v>
      </c>
      <c r="J8565" s="74">
        <v>36717</v>
      </c>
      <c r="K8565" s="73">
        <v>668.8</v>
      </c>
      <c r="L8565" s="75">
        <v>54.899820574162703</v>
      </c>
    </row>
    <row r="8566" spans="2:12" x14ac:dyDescent="0.2">
      <c r="B8566" s="71" t="s">
        <v>7003</v>
      </c>
      <c r="C8566" s="72" t="s">
        <v>7002</v>
      </c>
      <c r="D8566" s="72" t="s">
        <v>223</v>
      </c>
      <c r="E8566" s="72" t="s">
        <v>10118</v>
      </c>
      <c r="F8566" s="72" t="s">
        <v>9983</v>
      </c>
      <c r="G8566" s="116">
        <v>99386</v>
      </c>
      <c r="H8566" s="73">
        <v>1671.2</v>
      </c>
      <c r="I8566" s="70">
        <v>59.469842029679299</v>
      </c>
      <c r="J8566" s="74">
        <v>103293</v>
      </c>
      <c r="K8566" s="73">
        <v>1702.8</v>
      </c>
      <c r="L8566" s="75">
        <v>60.6606765327696</v>
      </c>
    </row>
    <row r="8567" spans="2:12" x14ac:dyDescent="0.2">
      <c r="B8567" s="71" t="s">
        <v>7003</v>
      </c>
      <c r="C8567" s="72" t="s">
        <v>7002</v>
      </c>
      <c r="D8567" s="72" t="s">
        <v>7002</v>
      </c>
      <c r="E8567" s="72" t="s">
        <v>10118</v>
      </c>
      <c r="F8567" s="72" t="s">
        <v>9983</v>
      </c>
      <c r="G8567" s="116">
        <v>9000</v>
      </c>
      <c r="H8567" s="73">
        <v>253.1</v>
      </c>
      <c r="I8567" s="70">
        <v>35.5590675622284</v>
      </c>
      <c r="J8567" s="74">
        <v>9743</v>
      </c>
      <c r="K8567" s="73">
        <v>255.9</v>
      </c>
      <c r="L8567" s="75">
        <v>38.073466197733502</v>
      </c>
    </row>
    <row r="8568" spans="2:12" x14ac:dyDescent="0.2">
      <c r="B8568" s="71" t="s">
        <v>7003</v>
      </c>
      <c r="C8568" s="72" t="s">
        <v>7002</v>
      </c>
      <c r="D8568" s="72" t="s">
        <v>224</v>
      </c>
      <c r="E8568" s="72" t="s">
        <v>10118</v>
      </c>
      <c r="F8568" s="72" t="s">
        <v>9983</v>
      </c>
      <c r="G8568" s="116">
        <v>27308</v>
      </c>
      <c r="H8568" s="73">
        <v>700.6</v>
      </c>
      <c r="I8568" s="70">
        <v>38.9780188409934</v>
      </c>
      <c r="J8568" s="74">
        <v>32851</v>
      </c>
      <c r="K8568" s="73">
        <v>700.3</v>
      </c>
      <c r="L8568" s="75">
        <v>46.909895758960403</v>
      </c>
    </row>
    <row r="8569" spans="2:12" x14ac:dyDescent="0.2">
      <c r="B8569" s="71" t="s">
        <v>7003</v>
      </c>
      <c r="C8569" s="72" t="s">
        <v>7002</v>
      </c>
      <c r="D8569" s="72" t="s">
        <v>225</v>
      </c>
      <c r="E8569" s="72" t="s">
        <v>10118</v>
      </c>
      <c r="F8569" s="72" t="s">
        <v>9983</v>
      </c>
      <c r="G8569" s="116">
        <v>15488</v>
      </c>
      <c r="H8569" s="73">
        <v>455.9</v>
      </c>
      <c r="I8569" s="70">
        <v>33.972362360166699</v>
      </c>
      <c r="J8569" s="74">
        <v>17089</v>
      </c>
      <c r="K8569" s="73">
        <v>462.8</v>
      </c>
      <c r="L8569" s="75">
        <v>36.925237683664598</v>
      </c>
    </row>
    <row r="8570" spans="2:12" x14ac:dyDescent="0.2">
      <c r="B8570" s="71" t="s">
        <v>7003</v>
      </c>
      <c r="C8570" s="72" t="s">
        <v>7002</v>
      </c>
      <c r="D8570" s="72" t="s">
        <v>226</v>
      </c>
      <c r="E8570" s="72" t="s">
        <v>10118</v>
      </c>
      <c r="F8570" s="72" t="s">
        <v>9983</v>
      </c>
      <c r="G8570" s="116">
        <v>26638</v>
      </c>
      <c r="H8570" s="73">
        <v>606.1</v>
      </c>
      <c r="I8570" s="70">
        <v>43.949843260188103</v>
      </c>
      <c r="J8570" s="74">
        <v>31277</v>
      </c>
      <c r="K8570" s="73">
        <v>621.1</v>
      </c>
      <c r="L8570" s="75">
        <v>50.357430365480603</v>
      </c>
    </row>
    <row r="8571" spans="2:12" x14ac:dyDescent="0.2">
      <c r="B8571" s="71" t="s">
        <v>7003</v>
      </c>
      <c r="C8571" s="72" t="s">
        <v>7002</v>
      </c>
      <c r="D8571" s="72" t="s">
        <v>227</v>
      </c>
      <c r="E8571" s="72" t="s">
        <v>10118</v>
      </c>
      <c r="F8571" s="72" t="s">
        <v>9983</v>
      </c>
      <c r="G8571" s="116">
        <v>10932</v>
      </c>
      <c r="H8571" s="73">
        <v>272.2</v>
      </c>
      <c r="I8571" s="70">
        <v>40.161645848640703</v>
      </c>
      <c r="J8571" s="74">
        <v>17101</v>
      </c>
      <c r="K8571" s="73">
        <v>275.2</v>
      </c>
      <c r="L8571" s="75">
        <v>62.140261627907002</v>
      </c>
    </row>
    <row r="8572" spans="2:12" x14ac:dyDescent="0.2">
      <c r="B8572" s="71" t="s">
        <v>7003</v>
      </c>
      <c r="C8572" s="72" t="s">
        <v>7002</v>
      </c>
      <c r="D8572" s="72" t="s">
        <v>228</v>
      </c>
      <c r="E8572" s="72" t="s">
        <v>10118</v>
      </c>
      <c r="F8572" s="72" t="s">
        <v>9983</v>
      </c>
      <c r="G8572" s="116">
        <v>5445</v>
      </c>
      <c r="H8572" s="73">
        <v>193.8</v>
      </c>
      <c r="I8572" s="70">
        <v>28.0959752321981</v>
      </c>
      <c r="J8572" s="74">
        <v>5462</v>
      </c>
      <c r="K8572" s="73">
        <v>194.4</v>
      </c>
      <c r="L8572" s="75">
        <v>28.09670781893</v>
      </c>
    </row>
    <row r="8573" spans="2:12" x14ac:dyDescent="0.2">
      <c r="B8573" s="71" t="s">
        <v>7005</v>
      </c>
      <c r="C8573" s="72" t="s">
        <v>7004</v>
      </c>
      <c r="D8573" s="72" t="s">
        <v>229</v>
      </c>
      <c r="E8573" s="72" t="s">
        <v>10118</v>
      </c>
      <c r="F8573" s="72" t="s">
        <v>9983</v>
      </c>
      <c r="G8573" s="116">
        <v>21800</v>
      </c>
      <c r="H8573" s="73">
        <v>976</v>
      </c>
      <c r="I8573" s="70">
        <v>22.336065573770501</v>
      </c>
      <c r="J8573" s="74">
        <v>27000</v>
      </c>
      <c r="K8573" s="73">
        <v>988</v>
      </c>
      <c r="L8573" s="75">
        <v>27.3279352226721</v>
      </c>
    </row>
    <row r="8574" spans="2:12" x14ac:dyDescent="0.2">
      <c r="B8574" s="71" t="s">
        <v>7005</v>
      </c>
      <c r="C8574" s="72" t="s">
        <v>7004</v>
      </c>
      <c r="D8574" s="72" t="s">
        <v>230</v>
      </c>
      <c r="E8574" s="72" t="s">
        <v>10118</v>
      </c>
      <c r="F8574" s="72" t="s">
        <v>9983</v>
      </c>
      <c r="G8574" s="116">
        <v>32472</v>
      </c>
      <c r="H8574" s="73">
        <v>745</v>
      </c>
      <c r="I8574" s="70">
        <v>43.586577181208099</v>
      </c>
      <c r="J8574" s="74">
        <v>32336</v>
      </c>
      <c r="K8574" s="73">
        <v>749</v>
      </c>
      <c r="L8574" s="75">
        <v>43.172229639519401</v>
      </c>
    </row>
    <row r="8575" spans="2:12" x14ac:dyDescent="0.2">
      <c r="B8575" s="71" t="s">
        <v>7005</v>
      </c>
      <c r="C8575" s="72" t="s">
        <v>7004</v>
      </c>
      <c r="D8575" s="72" t="s">
        <v>231</v>
      </c>
      <c r="E8575" s="72" t="s">
        <v>10118</v>
      </c>
      <c r="F8575" s="72" t="s">
        <v>9983</v>
      </c>
      <c r="G8575" s="116">
        <v>11500</v>
      </c>
      <c r="H8575" s="73">
        <v>522</v>
      </c>
      <c r="I8575" s="70">
        <v>22.030651340996201</v>
      </c>
      <c r="J8575" s="74">
        <v>11500</v>
      </c>
      <c r="K8575" s="73">
        <v>536</v>
      </c>
      <c r="L8575" s="75">
        <v>21.455223880597</v>
      </c>
    </row>
    <row r="8576" spans="2:12" x14ac:dyDescent="0.2">
      <c r="B8576" s="71" t="s">
        <v>7005</v>
      </c>
      <c r="C8576" s="72" t="s">
        <v>7004</v>
      </c>
      <c r="D8576" s="72" t="s">
        <v>232</v>
      </c>
      <c r="E8576" s="72" t="s">
        <v>10118</v>
      </c>
      <c r="F8576" s="72" t="s">
        <v>9983</v>
      </c>
      <c r="G8576" s="116">
        <v>127500</v>
      </c>
      <c r="H8576" s="73">
        <v>12051</v>
      </c>
      <c r="I8576" s="70">
        <v>10.5800348518795</v>
      </c>
      <c r="J8576" s="74">
        <v>132482.76</v>
      </c>
      <c r="K8576" s="73">
        <v>12522</v>
      </c>
      <c r="L8576" s="75">
        <v>10.58</v>
      </c>
    </row>
    <row r="8577" spans="2:12" x14ac:dyDescent="0.2">
      <c r="B8577" s="71" t="s">
        <v>7005</v>
      </c>
      <c r="C8577" s="72" t="s">
        <v>7004</v>
      </c>
      <c r="D8577" s="72" t="s">
        <v>233</v>
      </c>
      <c r="E8577" s="72" t="s">
        <v>10118</v>
      </c>
      <c r="F8577" s="72" t="s">
        <v>9983</v>
      </c>
      <c r="G8577" s="116">
        <v>9000</v>
      </c>
      <c r="H8577" s="73">
        <v>264</v>
      </c>
      <c r="I8577" s="70">
        <v>34.090909090909101</v>
      </c>
      <c r="J8577" s="74">
        <v>10900</v>
      </c>
      <c r="K8577" s="73">
        <v>267</v>
      </c>
      <c r="L8577" s="75">
        <v>40.823970037453201</v>
      </c>
    </row>
    <row r="8578" spans="2:12" x14ac:dyDescent="0.2">
      <c r="B8578" s="71" t="s">
        <v>7005</v>
      </c>
      <c r="C8578" s="72" t="s">
        <v>7004</v>
      </c>
      <c r="D8578" s="72" t="s">
        <v>8198</v>
      </c>
      <c r="E8578" s="72" t="s">
        <v>10118</v>
      </c>
      <c r="F8578" s="72" t="s">
        <v>9990</v>
      </c>
      <c r="G8578" s="116">
        <v>0</v>
      </c>
      <c r="H8578" s="73">
        <v>39</v>
      </c>
      <c r="I8578" s="70">
        <v>0</v>
      </c>
      <c r="J8578" s="74">
        <v>0</v>
      </c>
      <c r="K8578" s="73">
        <v>39</v>
      </c>
      <c r="L8578" s="75">
        <v>0</v>
      </c>
    </row>
    <row r="8579" spans="2:12" x14ac:dyDescent="0.2">
      <c r="B8579" s="71" t="s">
        <v>7005</v>
      </c>
      <c r="C8579" s="72" t="s">
        <v>7004</v>
      </c>
      <c r="D8579" s="72" t="s">
        <v>234</v>
      </c>
      <c r="E8579" s="72" t="s">
        <v>10118</v>
      </c>
      <c r="F8579" s="72" t="s">
        <v>9983</v>
      </c>
      <c r="G8579" s="116">
        <v>8462</v>
      </c>
      <c r="H8579" s="73">
        <v>335</v>
      </c>
      <c r="I8579" s="70">
        <v>25.2597014925373</v>
      </c>
      <c r="J8579" s="74">
        <v>8594</v>
      </c>
      <c r="K8579" s="73">
        <v>340</v>
      </c>
      <c r="L8579" s="75">
        <v>25.276470588235298</v>
      </c>
    </row>
    <row r="8580" spans="2:12" x14ac:dyDescent="0.2">
      <c r="B8580" s="71" t="s">
        <v>7005</v>
      </c>
      <c r="C8580" s="72" t="s">
        <v>7004</v>
      </c>
      <c r="D8580" s="72" t="s">
        <v>235</v>
      </c>
      <c r="E8580" s="72" t="s">
        <v>10118</v>
      </c>
      <c r="F8580" s="72" t="s">
        <v>9983</v>
      </c>
      <c r="G8580" s="116">
        <v>17085</v>
      </c>
      <c r="H8580" s="73">
        <v>372</v>
      </c>
      <c r="I8580" s="70">
        <v>45.927419354838698</v>
      </c>
      <c r="J8580" s="74">
        <v>17821</v>
      </c>
      <c r="K8580" s="73">
        <v>409</v>
      </c>
      <c r="L8580" s="75">
        <v>43.572127139364298</v>
      </c>
    </row>
    <row r="8581" spans="2:12" x14ac:dyDescent="0.2">
      <c r="B8581" s="71" t="s">
        <v>7005</v>
      </c>
      <c r="C8581" s="72" t="s">
        <v>7004</v>
      </c>
      <c r="D8581" s="72" t="s">
        <v>9505</v>
      </c>
      <c r="E8581" s="72" t="s">
        <v>10118</v>
      </c>
      <c r="F8581" s="72" t="s">
        <v>9990</v>
      </c>
      <c r="G8581" s="116">
        <v>0</v>
      </c>
      <c r="H8581" s="73">
        <v>16</v>
      </c>
      <c r="I8581" s="70">
        <v>0</v>
      </c>
      <c r="J8581" s="74">
        <v>0</v>
      </c>
      <c r="K8581" s="73">
        <v>18</v>
      </c>
      <c r="L8581" s="75">
        <v>0</v>
      </c>
    </row>
    <row r="8582" spans="2:12" x14ac:dyDescent="0.2">
      <c r="B8582" s="71" t="s">
        <v>7005</v>
      </c>
      <c r="C8582" s="72" t="s">
        <v>7004</v>
      </c>
      <c r="D8582" s="72" t="s">
        <v>236</v>
      </c>
      <c r="E8582" s="72" t="s">
        <v>10118</v>
      </c>
      <c r="F8582" s="72" t="s">
        <v>9983</v>
      </c>
      <c r="G8582" s="116">
        <v>10500</v>
      </c>
      <c r="H8582" s="73">
        <v>337</v>
      </c>
      <c r="I8582" s="70">
        <v>31.157270029673601</v>
      </c>
      <c r="J8582" s="74">
        <v>11000</v>
      </c>
      <c r="K8582" s="73">
        <v>333</v>
      </c>
      <c r="L8582" s="75">
        <v>33.033033033033</v>
      </c>
    </row>
    <row r="8583" spans="2:12" x14ac:dyDescent="0.2">
      <c r="B8583" s="71" t="s">
        <v>7005</v>
      </c>
      <c r="C8583" s="72" t="s">
        <v>7004</v>
      </c>
      <c r="D8583" s="72" t="s">
        <v>7931</v>
      </c>
      <c r="E8583" s="72" t="s">
        <v>10118</v>
      </c>
      <c r="F8583" s="72" t="s">
        <v>9983</v>
      </c>
      <c r="G8583" s="116">
        <v>19350</v>
      </c>
      <c r="H8583" s="73">
        <v>501</v>
      </c>
      <c r="I8583" s="70">
        <v>38.622754491018</v>
      </c>
      <c r="J8583" s="74">
        <v>20318</v>
      </c>
      <c r="K8583" s="73">
        <v>498</v>
      </c>
      <c r="L8583" s="75">
        <v>40.799196787148603</v>
      </c>
    </row>
    <row r="8584" spans="2:12" x14ac:dyDescent="0.2">
      <c r="B8584" s="71" t="s">
        <v>7005</v>
      </c>
      <c r="C8584" s="72" t="s">
        <v>7004</v>
      </c>
      <c r="D8584" s="72" t="s">
        <v>9506</v>
      </c>
      <c r="E8584" s="72" t="s">
        <v>10118</v>
      </c>
      <c r="F8584" s="72" t="s">
        <v>9990</v>
      </c>
      <c r="G8584" s="116">
        <v>0</v>
      </c>
      <c r="H8584" s="73">
        <v>9</v>
      </c>
      <c r="I8584" s="70">
        <v>0</v>
      </c>
      <c r="J8584" s="74">
        <v>0</v>
      </c>
      <c r="K8584" s="73">
        <v>9</v>
      </c>
      <c r="L8584" s="75">
        <v>0</v>
      </c>
    </row>
    <row r="8585" spans="2:12" x14ac:dyDescent="0.2">
      <c r="B8585" s="71" t="s">
        <v>7005</v>
      </c>
      <c r="C8585" s="72" t="s">
        <v>7004</v>
      </c>
      <c r="D8585" s="72" t="s">
        <v>237</v>
      </c>
      <c r="E8585" s="72" t="s">
        <v>10118</v>
      </c>
      <c r="F8585" s="72" t="s">
        <v>9983</v>
      </c>
      <c r="G8585" s="116">
        <v>1450</v>
      </c>
      <c r="H8585" s="73">
        <v>50</v>
      </c>
      <c r="I8585" s="70">
        <v>29</v>
      </c>
      <c r="J8585" s="74">
        <v>1750</v>
      </c>
      <c r="K8585" s="73">
        <v>53</v>
      </c>
      <c r="L8585" s="75">
        <v>33.018867924528301</v>
      </c>
    </row>
    <row r="8586" spans="2:12" x14ac:dyDescent="0.2">
      <c r="B8586" s="71" t="s">
        <v>7005</v>
      </c>
      <c r="C8586" s="72" t="s">
        <v>7004</v>
      </c>
      <c r="D8586" s="72" t="s">
        <v>238</v>
      </c>
      <c r="E8586" s="72" t="s">
        <v>10118</v>
      </c>
      <c r="F8586" s="72" t="s">
        <v>9983</v>
      </c>
      <c r="G8586" s="116">
        <v>13100</v>
      </c>
      <c r="H8586" s="73">
        <v>786</v>
      </c>
      <c r="I8586" s="70">
        <v>16.6666666666667</v>
      </c>
      <c r="J8586" s="74">
        <v>14500</v>
      </c>
      <c r="K8586" s="73">
        <v>781</v>
      </c>
      <c r="L8586" s="75">
        <v>18.565941101152401</v>
      </c>
    </row>
    <row r="8587" spans="2:12" x14ac:dyDescent="0.2">
      <c r="B8587" s="71" t="s">
        <v>7005</v>
      </c>
      <c r="C8587" s="72" t="s">
        <v>7004</v>
      </c>
      <c r="D8587" s="72" t="s">
        <v>239</v>
      </c>
      <c r="E8587" s="72" t="s">
        <v>10118</v>
      </c>
      <c r="F8587" s="72" t="s">
        <v>9983</v>
      </c>
      <c r="G8587" s="116">
        <v>12500</v>
      </c>
      <c r="H8587" s="73">
        <v>529</v>
      </c>
      <c r="I8587" s="70">
        <v>23.629489603024599</v>
      </c>
      <c r="J8587" s="74">
        <v>12500</v>
      </c>
      <c r="K8587" s="73">
        <v>527</v>
      </c>
      <c r="L8587" s="75">
        <v>23.719165085389001</v>
      </c>
    </row>
    <row r="8588" spans="2:12" x14ac:dyDescent="0.2">
      <c r="B8588" s="71" t="s">
        <v>7005</v>
      </c>
      <c r="C8588" s="72" t="s">
        <v>7004</v>
      </c>
      <c r="D8588" s="72" t="s">
        <v>240</v>
      </c>
      <c r="E8588" s="72" t="s">
        <v>10118</v>
      </c>
      <c r="F8588" s="72" t="s">
        <v>9983</v>
      </c>
      <c r="G8588" s="116">
        <v>20000</v>
      </c>
      <c r="H8588" s="73">
        <v>647</v>
      </c>
      <c r="I8588" s="70">
        <v>30.911901081916501</v>
      </c>
      <c r="J8588" s="74">
        <v>30000</v>
      </c>
      <c r="K8588" s="73">
        <v>646</v>
      </c>
      <c r="L8588" s="75">
        <v>46.439628482972097</v>
      </c>
    </row>
    <row r="8589" spans="2:12" x14ac:dyDescent="0.2">
      <c r="B8589" s="71" t="s">
        <v>7005</v>
      </c>
      <c r="C8589" s="72" t="s">
        <v>7004</v>
      </c>
      <c r="D8589" s="72" t="s">
        <v>6869</v>
      </c>
      <c r="E8589" s="72" t="s">
        <v>10118</v>
      </c>
      <c r="F8589" s="72" t="s">
        <v>9983</v>
      </c>
      <c r="G8589" s="116">
        <v>3350</v>
      </c>
      <c r="H8589" s="73">
        <v>88</v>
      </c>
      <c r="I8589" s="70">
        <v>38.068181818181799</v>
      </c>
      <c r="J8589" s="74">
        <v>3350</v>
      </c>
      <c r="K8589" s="73">
        <v>92</v>
      </c>
      <c r="L8589" s="75">
        <v>36.413043478260903</v>
      </c>
    </row>
    <row r="8590" spans="2:12" x14ac:dyDescent="0.2">
      <c r="B8590" s="71" t="s">
        <v>7005</v>
      </c>
      <c r="C8590" s="72" t="s">
        <v>7004</v>
      </c>
      <c r="D8590" s="72" t="s">
        <v>241</v>
      </c>
      <c r="E8590" s="72" t="s">
        <v>10118</v>
      </c>
      <c r="F8590" s="72" t="s">
        <v>9983</v>
      </c>
      <c r="G8590" s="116">
        <v>2838</v>
      </c>
      <c r="H8590" s="73">
        <v>88</v>
      </c>
      <c r="I8590" s="70">
        <v>32.25</v>
      </c>
      <c r="J8590" s="74">
        <v>3422</v>
      </c>
      <c r="K8590" s="73">
        <v>89</v>
      </c>
      <c r="L8590" s="75">
        <v>38.449438202247201</v>
      </c>
    </row>
    <row r="8591" spans="2:12" x14ac:dyDescent="0.2">
      <c r="B8591" s="71" t="s">
        <v>7005</v>
      </c>
      <c r="C8591" s="72" t="s">
        <v>7004</v>
      </c>
      <c r="D8591" s="72" t="s">
        <v>242</v>
      </c>
      <c r="E8591" s="72" t="s">
        <v>10118</v>
      </c>
      <c r="F8591" s="72" t="s">
        <v>9983</v>
      </c>
      <c r="G8591" s="116">
        <v>6317</v>
      </c>
      <c r="H8591" s="73">
        <v>241</v>
      </c>
      <c r="I8591" s="70">
        <v>26.211618257261399</v>
      </c>
      <c r="J8591" s="74">
        <v>8222</v>
      </c>
      <c r="K8591" s="73">
        <v>306</v>
      </c>
      <c r="L8591" s="75">
        <v>26.869281045751599</v>
      </c>
    </row>
    <row r="8592" spans="2:12" x14ac:dyDescent="0.2">
      <c r="B8592" s="71" t="s">
        <v>7005</v>
      </c>
      <c r="C8592" s="72" t="s">
        <v>7004</v>
      </c>
      <c r="D8592" s="72" t="s">
        <v>9507</v>
      </c>
      <c r="E8592" s="72" t="s">
        <v>10118</v>
      </c>
      <c r="F8592" s="72" t="s">
        <v>9990</v>
      </c>
      <c r="G8592" s="116">
        <v>0</v>
      </c>
      <c r="H8592" s="73">
        <v>46</v>
      </c>
      <c r="I8592" s="70">
        <v>0</v>
      </c>
      <c r="J8592" s="74">
        <v>0</v>
      </c>
      <c r="K8592" s="73">
        <v>46</v>
      </c>
      <c r="L8592" s="75">
        <v>0</v>
      </c>
    </row>
    <row r="8593" spans="2:12" x14ac:dyDescent="0.2">
      <c r="B8593" s="71" t="s">
        <v>7005</v>
      </c>
      <c r="C8593" s="72" t="s">
        <v>7004</v>
      </c>
      <c r="D8593" s="72" t="s">
        <v>4521</v>
      </c>
      <c r="E8593" s="72" t="s">
        <v>10118</v>
      </c>
      <c r="F8593" s="72" t="s">
        <v>9983</v>
      </c>
      <c r="G8593" s="116">
        <v>4750</v>
      </c>
      <c r="H8593" s="73">
        <v>132</v>
      </c>
      <c r="I8593" s="70">
        <v>35.984848484848499</v>
      </c>
      <c r="J8593" s="74">
        <v>4750</v>
      </c>
      <c r="K8593" s="73">
        <v>130</v>
      </c>
      <c r="L8593" s="75">
        <v>36.538461538461497</v>
      </c>
    </row>
    <row r="8594" spans="2:12" x14ac:dyDescent="0.2">
      <c r="B8594" s="71" t="s">
        <v>7005</v>
      </c>
      <c r="C8594" s="72" t="s">
        <v>7004</v>
      </c>
      <c r="D8594" s="72" t="s">
        <v>243</v>
      </c>
      <c r="E8594" s="72" t="s">
        <v>10118</v>
      </c>
      <c r="F8594" s="72" t="s">
        <v>9983</v>
      </c>
      <c r="G8594" s="116">
        <v>14675</v>
      </c>
      <c r="H8594" s="73">
        <v>398</v>
      </c>
      <c r="I8594" s="70">
        <v>36.871859296482398</v>
      </c>
      <c r="J8594" s="74">
        <v>16490</v>
      </c>
      <c r="K8594" s="73">
        <v>400</v>
      </c>
      <c r="L8594" s="75">
        <v>41.225000000000001</v>
      </c>
    </row>
    <row r="8595" spans="2:12" x14ac:dyDescent="0.2">
      <c r="B8595" s="71" t="s">
        <v>7005</v>
      </c>
      <c r="C8595" s="72" t="s">
        <v>7004</v>
      </c>
      <c r="D8595" s="72" t="s">
        <v>244</v>
      </c>
      <c r="E8595" s="72" t="s">
        <v>10118</v>
      </c>
      <c r="F8595" s="72" t="s">
        <v>9983</v>
      </c>
      <c r="G8595" s="116">
        <v>6200</v>
      </c>
      <c r="H8595" s="73">
        <v>243</v>
      </c>
      <c r="I8595" s="70">
        <v>25.5144032921811</v>
      </c>
      <c r="J8595" s="74">
        <v>7700</v>
      </c>
      <c r="K8595" s="73">
        <v>247</v>
      </c>
      <c r="L8595" s="75">
        <v>31.1740890688259</v>
      </c>
    </row>
    <row r="8596" spans="2:12" x14ac:dyDescent="0.2">
      <c r="B8596" s="71" t="s">
        <v>7005</v>
      </c>
      <c r="C8596" s="72" t="s">
        <v>7004</v>
      </c>
      <c r="D8596" s="72" t="s">
        <v>7798</v>
      </c>
      <c r="E8596" s="72" t="s">
        <v>10118</v>
      </c>
      <c r="F8596" s="72" t="s">
        <v>9983</v>
      </c>
      <c r="G8596" s="116">
        <v>7500</v>
      </c>
      <c r="H8596" s="73">
        <v>198</v>
      </c>
      <c r="I8596" s="70">
        <v>37.878787878787897</v>
      </c>
      <c r="J8596" s="74">
        <v>7500</v>
      </c>
      <c r="K8596" s="73">
        <v>198</v>
      </c>
      <c r="L8596" s="75">
        <v>37.878787878787897</v>
      </c>
    </row>
    <row r="8597" spans="2:12" x14ac:dyDescent="0.2">
      <c r="B8597" s="71" t="s">
        <v>7005</v>
      </c>
      <c r="C8597" s="72" t="s">
        <v>7004</v>
      </c>
      <c r="D8597" s="72" t="s">
        <v>245</v>
      </c>
      <c r="E8597" s="72" t="s">
        <v>10118</v>
      </c>
      <c r="F8597" s="72" t="s">
        <v>9983</v>
      </c>
      <c r="G8597" s="116">
        <v>9750</v>
      </c>
      <c r="H8597" s="73">
        <v>361</v>
      </c>
      <c r="I8597" s="70">
        <v>27.008310249307499</v>
      </c>
      <c r="J8597" s="74">
        <v>14850</v>
      </c>
      <c r="K8597" s="73">
        <v>361</v>
      </c>
      <c r="L8597" s="75">
        <v>41.135734072022203</v>
      </c>
    </row>
    <row r="8598" spans="2:12" x14ac:dyDescent="0.2">
      <c r="B8598" s="71" t="s">
        <v>7005</v>
      </c>
      <c r="C8598" s="72" t="s">
        <v>7004</v>
      </c>
      <c r="D8598" s="72" t="s">
        <v>2431</v>
      </c>
      <c r="E8598" s="72" t="s">
        <v>10118</v>
      </c>
      <c r="F8598" s="72" t="s">
        <v>9983</v>
      </c>
      <c r="G8598" s="116">
        <v>6500</v>
      </c>
      <c r="H8598" s="73">
        <v>158</v>
      </c>
      <c r="I8598" s="70">
        <v>41.139240506329102</v>
      </c>
      <c r="J8598" s="74">
        <v>8000</v>
      </c>
      <c r="K8598" s="73">
        <v>158</v>
      </c>
      <c r="L8598" s="75">
        <v>50.632911392405099</v>
      </c>
    </row>
    <row r="8599" spans="2:12" x14ac:dyDescent="0.2">
      <c r="B8599" s="71" t="s">
        <v>7005</v>
      </c>
      <c r="C8599" s="72" t="s">
        <v>7004</v>
      </c>
      <c r="D8599" s="72" t="s">
        <v>246</v>
      </c>
      <c r="E8599" s="72" t="s">
        <v>10118</v>
      </c>
      <c r="F8599" s="72" t="s">
        <v>9983</v>
      </c>
      <c r="G8599" s="116">
        <v>31835</v>
      </c>
      <c r="H8599" s="73">
        <v>686</v>
      </c>
      <c r="I8599" s="70">
        <v>46.406705539358597</v>
      </c>
      <c r="J8599" s="74">
        <v>32471</v>
      </c>
      <c r="K8599" s="73">
        <v>691</v>
      </c>
      <c r="L8599" s="75">
        <v>46.991316931982603</v>
      </c>
    </row>
    <row r="8600" spans="2:12" x14ac:dyDescent="0.2">
      <c r="B8600" s="71" t="s">
        <v>7005</v>
      </c>
      <c r="C8600" s="72" t="s">
        <v>7004</v>
      </c>
      <c r="D8600" s="72" t="s">
        <v>9508</v>
      </c>
      <c r="E8600" s="72" t="s">
        <v>10118</v>
      </c>
      <c r="F8600" s="72" t="s">
        <v>9990</v>
      </c>
      <c r="G8600" s="116">
        <v>0</v>
      </c>
      <c r="H8600" s="73">
        <v>59</v>
      </c>
      <c r="I8600" s="70">
        <v>0</v>
      </c>
      <c r="J8600" s="74">
        <v>0</v>
      </c>
      <c r="K8600" s="73">
        <v>59</v>
      </c>
      <c r="L8600" s="75">
        <v>0</v>
      </c>
    </row>
    <row r="8601" spans="2:12" x14ac:dyDescent="0.2">
      <c r="B8601" s="71" t="s">
        <v>7005</v>
      </c>
      <c r="C8601" s="72" t="s">
        <v>7004</v>
      </c>
      <c r="D8601" s="72" t="s">
        <v>9509</v>
      </c>
      <c r="E8601" s="72" t="s">
        <v>10118</v>
      </c>
      <c r="F8601" s="72" t="s">
        <v>9990</v>
      </c>
      <c r="G8601" s="116">
        <v>0</v>
      </c>
      <c r="H8601" s="73">
        <v>24</v>
      </c>
      <c r="I8601" s="70">
        <v>0</v>
      </c>
      <c r="J8601" s="74">
        <v>0</v>
      </c>
      <c r="K8601" s="73">
        <v>24</v>
      </c>
      <c r="L8601" s="75">
        <v>0</v>
      </c>
    </row>
    <row r="8602" spans="2:12" x14ac:dyDescent="0.2">
      <c r="B8602" s="71" t="s">
        <v>7005</v>
      </c>
      <c r="C8602" s="72" t="s">
        <v>7004</v>
      </c>
      <c r="D8602" s="72" t="s">
        <v>9510</v>
      </c>
      <c r="E8602" s="72" t="s">
        <v>10118</v>
      </c>
      <c r="F8602" s="72" t="s">
        <v>9990</v>
      </c>
      <c r="G8602" s="116">
        <v>0</v>
      </c>
      <c r="H8602" s="73">
        <v>39</v>
      </c>
      <c r="I8602" s="70">
        <v>0</v>
      </c>
      <c r="J8602" s="74">
        <v>0</v>
      </c>
      <c r="K8602" s="73">
        <v>39</v>
      </c>
      <c r="L8602" s="75">
        <v>0</v>
      </c>
    </row>
    <row r="8603" spans="2:12" x14ac:dyDescent="0.2">
      <c r="B8603" s="71" t="s">
        <v>7005</v>
      </c>
      <c r="C8603" s="72" t="s">
        <v>7004</v>
      </c>
      <c r="D8603" s="72" t="s">
        <v>247</v>
      </c>
      <c r="E8603" s="72" t="s">
        <v>10118</v>
      </c>
      <c r="F8603" s="72" t="s">
        <v>9983</v>
      </c>
      <c r="G8603" s="116">
        <v>12497</v>
      </c>
      <c r="H8603" s="73">
        <v>358</v>
      </c>
      <c r="I8603" s="70">
        <v>34.907821229050299</v>
      </c>
      <c r="J8603" s="74">
        <v>12622</v>
      </c>
      <c r="K8603" s="73">
        <v>356</v>
      </c>
      <c r="L8603" s="75">
        <v>35.455056179775298</v>
      </c>
    </row>
    <row r="8604" spans="2:12" x14ac:dyDescent="0.2">
      <c r="B8604" s="71" t="s">
        <v>7005</v>
      </c>
      <c r="C8604" s="72" t="s">
        <v>7004</v>
      </c>
      <c r="D8604" s="72" t="s">
        <v>248</v>
      </c>
      <c r="E8604" s="72" t="s">
        <v>10118</v>
      </c>
      <c r="F8604" s="72" t="s">
        <v>9983</v>
      </c>
      <c r="G8604" s="116">
        <v>17500</v>
      </c>
      <c r="H8604" s="73">
        <v>333</v>
      </c>
      <c r="I8604" s="70">
        <v>52.552552552552598</v>
      </c>
      <c r="J8604" s="74">
        <v>17500</v>
      </c>
      <c r="K8604" s="73">
        <v>337</v>
      </c>
      <c r="L8604" s="75">
        <v>51.928783382789298</v>
      </c>
    </row>
    <row r="8605" spans="2:12" x14ac:dyDescent="0.2">
      <c r="B8605" s="71" t="s">
        <v>7005</v>
      </c>
      <c r="C8605" s="72" t="s">
        <v>7004</v>
      </c>
      <c r="D8605" s="72" t="s">
        <v>249</v>
      </c>
      <c r="E8605" s="72" t="s">
        <v>10118</v>
      </c>
      <c r="F8605" s="72" t="s">
        <v>9983</v>
      </c>
      <c r="G8605" s="116">
        <v>6000</v>
      </c>
      <c r="H8605" s="73">
        <v>211</v>
      </c>
      <c r="I8605" s="70">
        <v>28.436018957346</v>
      </c>
      <c r="J8605" s="74">
        <v>6000</v>
      </c>
      <c r="K8605" s="73">
        <v>214</v>
      </c>
      <c r="L8605" s="75">
        <v>28.037383177570099</v>
      </c>
    </row>
    <row r="8606" spans="2:12" x14ac:dyDescent="0.2">
      <c r="B8606" s="71" t="s">
        <v>7005</v>
      </c>
      <c r="C8606" s="72" t="s">
        <v>7004</v>
      </c>
      <c r="D8606" s="72" t="s">
        <v>296</v>
      </c>
      <c r="E8606" s="72" t="s">
        <v>10118</v>
      </c>
      <c r="F8606" s="72" t="s">
        <v>9983</v>
      </c>
      <c r="G8606" s="116">
        <v>3000</v>
      </c>
      <c r="H8606" s="73">
        <v>118</v>
      </c>
      <c r="I8606" s="70">
        <v>25.4237288135593</v>
      </c>
      <c r="J8606" s="74">
        <v>3000</v>
      </c>
      <c r="K8606" s="73">
        <v>122</v>
      </c>
      <c r="L8606" s="75">
        <v>24.590163934426201</v>
      </c>
    </row>
    <row r="8607" spans="2:12" x14ac:dyDescent="0.2">
      <c r="B8607" s="71" t="s">
        <v>7005</v>
      </c>
      <c r="C8607" s="72" t="s">
        <v>7004</v>
      </c>
      <c r="D8607" s="72" t="s">
        <v>297</v>
      </c>
      <c r="E8607" s="72" t="s">
        <v>10118</v>
      </c>
      <c r="F8607" s="72" t="s">
        <v>9983</v>
      </c>
      <c r="G8607" s="116">
        <v>15500</v>
      </c>
      <c r="H8607" s="73">
        <v>424</v>
      </c>
      <c r="I8607" s="70">
        <v>36.556603773584897</v>
      </c>
      <c r="J8607" s="74">
        <v>15500</v>
      </c>
      <c r="K8607" s="73">
        <v>426</v>
      </c>
      <c r="L8607" s="75">
        <v>36.3849765258216</v>
      </c>
    </row>
    <row r="8608" spans="2:12" x14ac:dyDescent="0.2">
      <c r="B8608" s="71" t="s">
        <v>7005</v>
      </c>
      <c r="C8608" s="72" t="s">
        <v>7004</v>
      </c>
      <c r="D8608" s="72" t="s">
        <v>298</v>
      </c>
      <c r="E8608" s="72" t="s">
        <v>10118</v>
      </c>
      <c r="F8608" s="72" t="s">
        <v>9983</v>
      </c>
      <c r="G8608" s="116">
        <v>5200</v>
      </c>
      <c r="H8608" s="73">
        <v>131</v>
      </c>
      <c r="I8608" s="70">
        <v>39.694656488549597</v>
      </c>
      <c r="J8608" s="74">
        <v>5200</v>
      </c>
      <c r="K8608" s="73">
        <v>134</v>
      </c>
      <c r="L8608" s="75">
        <v>38.805970149253703</v>
      </c>
    </row>
    <row r="8609" spans="2:12" x14ac:dyDescent="0.2">
      <c r="B8609" s="71" t="s">
        <v>7005</v>
      </c>
      <c r="C8609" s="72" t="s">
        <v>7004</v>
      </c>
      <c r="D8609" s="72" t="s">
        <v>299</v>
      </c>
      <c r="E8609" s="72" t="s">
        <v>10118</v>
      </c>
      <c r="F8609" s="72" t="s">
        <v>9983</v>
      </c>
      <c r="G8609" s="116">
        <v>6509</v>
      </c>
      <c r="H8609" s="73">
        <v>146</v>
      </c>
      <c r="I8609" s="70">
        <v>44.582191780821901</v>
      </c>
      <c r="J8609" s="74">
        <v>6509</v>
      </c>
      <c r="K8609" s="73">
        <v>146</v>
      </c>
      <c r="L8609" s="75">
        <v>44.582191780821901</v>
      </c>
    </row>
    <row r="8610" spans="2:12" x14ac:dyDescent="0.2">
      <c r="B8610" s="71" t="s">
        <v>7005</v>
      </c>
      <c r="C8610" s="72" t="s">
        <v>7004</v>
      </c>
      <c r="D8610" s="72" t="s">
        <v>300</v>
      </c>
      <c r="E8610" s="72" t="s">
        <v>10118</v>
      </c>
      <c r="F8610" s="72" t="s">
        <v>9983</v>
      </c>
      <c r="G8610" s="116">
        <v>12200</v>
      </c>
      <c r="H8610" s="73">
        <v>385</v>
      </c>
      <c r="I8610" s="70">
        <v>31.6883116883117</v>
      </c>
      <c r="J8610" s="74">
        <v>12200</v>
      </c>
      <c r="K8610" s="73">
        <v>387</v>
      </c>
      <c r="L8610" s="75">
        <v>31.524547803617601</v>
      </c>
    </row>
    <row r="8611" spans="2:12" x14ac:dyDescent="0.2">
      <c r="B8611" s="71" t="s">
        <v>7005</v>
      </c>
      <c r="C8611" s="72" t="s">
        <v>7004</v>
      </c>
      <c r="D8611" s="72" t="s">
        <v>301</v>
      </c>
      <c r="E8611" s="72" t="s">
        <v>10118</v>
      </c>
      <c r="F8611" s="72" t="s">
        <v>9983</v>
      </c>
      <c r="G8611" s="116">
        <v>93000</v>
      </c>
      <c r="H8611" s="73">
        <v>2350</v>
      </c>
      <c r="I8611" s="70">
        <v>39.574468085106403</v>
      </c>
      <c r="J8611" s="74">
        <v>95000</v>
      </c>
      <c r="K8611" s="73">
        <v>2403</v>
      </c>
      <c r="L8611" s="75">
        <v>39.533915938410303</v>
      </c>
    </row>
    <row r="8612" spans="2:12" x14ac:dyDescent="0.2">
      <c r="B8612" s="71" t="s">
        <v>7005</v>
      </c>
      <c r="C8612" s="72" t="s">
        <v>7004</v>
      </c>
      <c r="D8612" s="72" t="s">
        <v>302</v>
      </c>
      <c r="E8612" s="72" t="s">
        <v>10118</v>
      </c>
      <c r="F8612" s="72" t="s">
        <v>9983</v>
      </c>
      <c r="G8612" s="116">
        <v>55000</v>
      </c>
      <c r="H8612" s="73">
        <v>2064</v>
      </c>
      <c r="I8612" s="70">
        <v>26.6472868217054</v>
      </c>
      <c r="J8612" s="74">
        <v>55000</v>
      </c>
      <c r="K8612" s="73">
        <v>2081</v>
      </c>
      <c r="L8612" s="75">
        <v>26.429601153291699</v>
      </c>
    </row>
    <row r="8613" spans="2:12" x14ac:dyDescent="0.2">
      <c r="B8613" s="71" t="s">
        <v>7005</v>
      </c>
      <c r="C8613" s="72" t="s">
        <v>7004</v>
      </c>
      <c r="D8613" s="72" t="s">
        <v>303</v>
      </c>
      <c r="E8613" s="72" t="s">
        <v>10118</v>
      </c>
      <c r="F8613" s="72" t="s">
        <v>9983</v>
      </c>
      <c r="G8613" s="116">
        <v>30000</v>
      </c>
      <c r="H8613" s="73">
        <v>741</v>
      </c>
      <c r="I8613" s="70">
        <v>40.485829959514199</v>
      </c>
      <c r="J8613" s="74">
        <v>23150</v>
      </c>
      <c r="K8613" s="73">
        <v>754</v>
      </c>
      <c r="L8613" s="75">
        <v>30.7029177718833</v>
      </c>
    </row>
    <row r="8614" spans="2:12" x14ac:dyDescent="0.2">
      <c r="B8614" s="71" t="s">
        <v>7005</v>
      </c>
      <c r="C8614" s="72" t="s">
        <v>7004</v>
      </c>
      <c r="D8614" s="72" t="s">
        <v>304</v>
      </c>
      <c r="E8614" s="72" t="s">
        <v>10118</v>
      </c>
      <c r="F8614" s="72" t="s">
        <v>9983</v>
      </c>
      <c r="G8614" s="116">
        <v>9800</v>
      </c>
      <c r="H8614" s="73">
        <v>330</v>
      </c>
      <c r="I8614" s="70">
        <v>29.696969696969699</v>
      </c>
      <c r="J8614" s="74">
        <v>10800</v>
      </c>
      <c r="K8614" s="73">
        <v>327</v>
      </c>
      <c r="L8614" s="75">
        <v>33.0275229357798</v>
      </c>
    </row>
    <row r="8615" spans="2:12" x14ac:dyDescent="0.2">
      <c r="B8615" s="71" t="s">
        <v>7005</v>
      </c>
      <c r="C8615" s="72" t="s">
        <v>7004</v>
      </c>
      <c r="D8615" s="72" t="s">
        <v>305</v>
      </c>
      <c r="E8615" s="72" t="s">
        <v>10118</v>
      </c>
      <c r="F8615" s="72" t="s">
        <v>9983</v>
      </c>
      <c r="G8615" s="116">
        <v>6000</v>
      </c>
      <c r="H8615" s="73">
        <v>171</v>
      </c>
      <c r="I8615" s="70">
        <v>35.087719298245602</v>
      </c>
      <c r="J8615" s="74">
        <v>6000</v>
      </c>
      <c r="K8615" s="73">
        <v>173</v>
      </c>
      <c r="L8615" s="75">
        <v>34.682080924855498</v>
      </c>
    </row>
    <row r="8616" spans="2:12" x14ac:dyDescent="0.2">
      <c r="B8616" s="71" t="s">
        <v>7005</v>
      </c>
      <c r="C8616" s="72" t="s">
        <v>7004</v>
      </c>
      <c r="D8616" s="72" t="s">
        <v>306</v>
      </c>
      <c r="E8616" s="72" t="s">
        <v>10118</v>
      </c>
      <c r="F8616" s="72" t="s">
        <v>9983</v>
      </c>
      <c r="G8616" s="116">
        <v>2250</v>
      </c>
      <c r="H8616" s="73">
        <v>73</v>
      </c>
      <c r="I8616" s="70">
        <v>30.821917808219201</v>
      </c>
      <c r="J8616" s="74">
        <v>2250</v>
      </c>
      <c r="K8616" s="73">
        <v>75</v>
      </c>
      <c r="L8616" s="75">
        <v>30</v>
      </c>
    </row>
    <row r="8617" spans="2:12" x14ac:dyDescent="0.2">
      <c r="B8617" s="71" t="s">
        <v>7005</v>
      </c>
      <c r="C8617" s="72" t="s">
        <v>7004</v>
      </c>
      <c r="D8617" s="72" t="s">
        <v>307</v>
      </c>
      <c r="E8617" s="72" t="s">
        <v>10118</v>
      </c>
      <c r="F8617" s="72" t="s">
        <v>9983</v>
      </c>
      <c r="G8617" s="116">
        <v>187310</v>
      </c>
      <c r="H8617" s="73">
        <v>5369</v>
      </c>
      <c r="I8617" s="70">
        <v>34.8873160737568</v>
      </c>
      <c r="J8617" s="74">
        <v>193767</v>
      </c>
      <c r="K8617" s="73">
        <v>5433</v>
      </c>
      <c r="L8617" s="75">
        <v>35.664826062948599</v>
      </c>
    </row>
    <row r="8618" spans="2:12" x14ac:dyDescent="0.2">
      <c r="B8618" s="71" t="s">
        <v>7005</v>
      </c>
      <c r="C8618" s="72" t="s">
        <v>7004</v>
      </c>
      <c r="D8618" s="72" t="s">
        <v>308</v>
      </c>
      <c r="E8618" s="72" t="s">
        <v>10118</v>
      </c>
      <c r="F8618" s="72" t="s">
        <v>9983</v>
      </c>
      <c r="G8618" s="116">
        <v>34687</v>
      </c>
      <c r="H8618" s="73">
        <v>1589</v>
      </c>
      <c r="I8618" s="70">
        <v>21.8294524858402</v>
      </c>
      <c r="J8618" s="74">
        <v>39403</v>
      </c>
      <c r="K8618" s="73">
        <v>1805</v>
      </c>
      <c r="L8618" s="75">
        <v>21.829916897506902</v>
      </c>
    </row>
    <row r="8619" spans="2:12" x14ac:dyDescent="0.2">
      <c r="B8619" s="71" t="s">
        <v>7005</v>
      </c>
      <c r="C8619" s="72" t="s">
        <v>7004</v>
      </c>
      <c r="D8619" s="72" t="s">
        <v>309</v>
      </c>
      <c r="E8619" s="72" t="s">
        <v>10118</v>
      </c>
      <c r="F8619" s="72" t="s">
        <v>9983</v>
      </c>
      <c r="G8619" s="116">
        <v>9500</v>
      </c>
      <c r="H8619" s="73">
        <v>324</v>
      </c>
      <c r="I8619" s="70">
        <v>29.320987654321002</v>
      </c>
      <c r="J8619" s="74">
        <v>9500</v>
      </c>
      <c r="K8619" s="73">
        <v>320</v>
      </c>
      <c r="L8619" s="75">
        <v>29.6875</v>
      </c>
    </row>
    <row r="8620" spans="2:12" x14ac:dyDescent="0.2">
      <c r="B8620" s="71" t="s">
        <v>7005</v>
      </c>
      <c r="C8620" s="72" t="s">
        <v>7004</v>
      </c>
      <c r="D8620" s="72" t="s">
        <v>310</v>
      </c>
      <c r="E8620" s="72" t="s">
        <v>10118</v>
      </c>
      <c r="F8620" s="72" t="s">
        <v>9983</v>
      </c>
      <c r="G8620" s="116">
        <v>22000</v>
      </c>
      <c r="H8620" s="73">
        <v>504</v>
      </c>
      <c r="I8620" s="70">
        <v>43.650793650793702</v>
      </c>
      <c r="J8620" s="74">
        <v>22000</v>
      </c>
      <c r="K8620" s="73">
        <v>512</v>
      </c>
      <c r="L8620" s="75">
        <v>42.96875</v>
      </c>
    </row>
    <row r="8621" spans="2:12" x14ac:dyDescent="0.2">
      <c r="B8621" s="71" t="s">
        <v>7005</v>
      </c>
      <c r="C8621" s="72" t="s">
        <v>7004</v>
      </c>
      <c r="D8621" s="72" t="s">
        <v>311</v>
      </c>
      <c r="E8621" s="72" t="s">
        <v>10118</v>
      </c>
      <c r="F8621" s="72" t="s">
        <v>9983</v>
      </c>
      <c r="G8621" s="116">
        <v>15319</v>
      </c>
      <c r="H8621" s="73">
        <v>836</v>
      </c>
      <c r="I8621" s="70">
        <v>18.3241626794258</v>
      </c>
      <c r="J8621" s="74">
        <v>17316</v>
      </c>
      <c r="K8621" s="73">
        <v>945</v>
      </c>
      <c r="L8621" s="75">
        <v>18.323809523809501</v>
      </c>
    </row>
    <row r="8622" spans="2:12" x14ac:dyDescent="0.2">
      <c r="B8622" s="71" t="s">
        <v>7005</v>
      </c>
      <c r="C8622" s="72" t="s">
        <v>7004</v>
      </c>
      <c r="D8622" s="72" t="s">
        <v>312</v>
      </c>
      <c r="E8622" s="72" t="s">
        <v>10118</v>
      </c>
      <c r="F8622" s="72" t="s">
        <v>9983</v>
      </c>
      <c r="G8622" s="116">
        <v>13000</v>
      </c>
      <c r="H8622" s="73">
        <v>316</v>
      </c>
      <c r="I8622" s="70">
        <v>41.139240506329102</v>
      </c>
      <c r="J8622" s="74">
        <v>16000</v>
      </c>
      <c r="K8622" s="73">
        <v>327</v>
      </c>
      <c r="L8622" s="75">
        <v>48.929663608562699</v>
      </c>
    </row>
    <row r="8623" spans="2:12" x14ac:dyDescent="0.2">
      <c r="B8623" s="71" t="s">
        <v>7005</v>
      </c>
      <c r="C8623" s="72" t="s">
        <v>7004</v>
      </c>
      <c r="D8623" s="72" t="s">
        <v>313</v>
      </c>
      <c r="E8623" s="72" t="s">
        <v>10118</v>
      </c>
      <c r="F8623" s="72" t="s">
        <v>9983</v>
      </c>
      <c r="G8623" s="116">
        <v>7000</v>
      </c>
      <c r="H8623" s="73">
        <v>281</v>
      </c>
      <c r="I8623" s="70">
        <v>24.911032028469801</v>
      </c>
      <c r="J8623" s="74">
        <v>8000</v>
      </c>
      <c r="K8623" s="73">
        <v>281</v>
      </c>
      <c r="L8623" s="75">
        <v>28.469750889679698</v>
      </c>
    </row>
    <row r="8624" spans="2:12" x14ac:dyDescent="0.2">
      <c r="B8624" s="71" t="s">
        <v>7005</v>
      </c>
      <c r="C8624" s="72" t="s">
        <v>7004</v>
      </c>
      <c r="D8624" s="72" t="s">
        <v>7391</v>
      </c>
      <c r="E8624" s="72" t="s">
        <v>10118</v>
      </c>
      <c r="F8624" s="72" t="s">
        <v>9983</v>
      </c>
      <c r="G8624" s="116">
        <v>9990</v>
      </c>
      <c r="H8624" s="73">
        <v>284</v>
      </c>
      <c r="I8624" s="70">
        <v>35.176056338028197</v>
      </c>
      <c r="J8624" s="74">
        <v>10500</v>
      </c>
      <c r="K8624" s="73">
        <v>286</v>
      </c>
      <c r="L8624" s="75">
        <v>36.713286713286699</v>
      </c>
    </row>
    <row r="8625" spans="2:12" x14ac:dyDescent="0.2">
      <c r="B8625" s="71" t="s">
        <v>7005</v>
      </c>
      <c r="C8625" s="72" t="s">
        <v>7004</v>
      </c>
      <c r="D8625" s="72" t="s">
        <v>314</v>
      </c>
      <c r="E8625" s="72" t="s">
        <v>10118</v>
      </c>
      <c r="F8625" s="72" t="s">
        <v>9983</v>
      </c>
      <c r="G8625" s="116">
        <v>13270</v>
      </c>
      <c r="H8625" s="73">
        <v>632</v>
      </c>
      <c r="I8625" s="70">
        <v>20.996835443038002</v>
      </c>
      <c r="J8625" s="74">
        <v>13270</v>
      </c>
      <c r="K8625" s="73">
        <v>639</v>
      </c>
      <c r="L8625" s="75">
        <v>20.7668231611894</v>
      </c>
    </row>
    <row r="8626" spans="2:12" x14ac:dyDescent="0.2">
      <c r="B8626" s="71" t="s">
        <v>7005</v>
      </c>
      <c r="C8626" s="72" t="s">
        <v>7004</v>
      </c>
      <c r="D8626" s="72" t="s">
        <v>315</v>
      </c>
      <c r="E8626" s="72" t="s">
        <v>10118</v>
      </c>
      <c r="F8626" s="72" t="s">
        <v>9983</v>
      </c>
      <c r="G8626" s="116">
        <v>39900</v>
      </c>
      <c r="H8626" s="73">
        <v>2987</v>
      </c>
      <c r="I8626" s="70">
        <v>13.3578841647138</v>
      </c>
      <c r="J8626" s="74">
        <v>35217</v>
      </c>
      <c r="K8626" s="73">
        <v>2996</v>
      </c>
      <c r="L8626" s="75">
        <v>11.754672897196301</v>
      </c>
    </row>
    <row r="8627" spans="2:12" x14ac:dyDescent="0.2">
      <c r="B8627" s="71" t="s">
        <v>7005</v>
      </c>
      <c r="C8627" s="72" t="s">
        <v>7004</v>
      </c>
      <c r="D8627" s="72" t="s">
        <v>316</v>
      </c>
      <c r="E8627" s="72" t="s">
        <v>10118</v>
      </c>
      <c r="F8627" s="72" t="s">
        <v>9983</v>
      </c>
      <c r="G8627" s="116">
        <v>9000</v>
      </c>
      <c r="H8627" s="73">
        <v>272</v>
      </c>
      <c r="I8627" s="70">
        <v>33.088235294117602</v>
      </c>
      <c r="J8627" s="74">
        <v>9000</v>
      </c>
      <c r="K8627" s="73">
        <v>280</v>
      </c>
      <c r="L8627" s="75">
        <v>32.142857142857103</v>
      </c>
    </row>
    <row r="8628" spans="2:12" x14ac:dyDescent="0.2">
      <c r="B8628" s="71" t="s">
        <v>7005</v>
      </c>
      <c r="C8628" s="72" t="s">
        <v>7004</v>
      </c>
      <c r="D8628" s="72" t="s">
        <v>7433</v>
      </c>
      <c r="E8628" s="72" t="s">
        <v>10118</v>
      </c>
      <c r="F8628" s="72" t="s">
        <v>9983</v>
      </c>
      <c r="G8628" s="116">
        <v>55000</v>
      </c>
      <c r="H8628" s="73">
        <v>1476</v>
      </c>
      <c r="I8628" s="70">
        <v>37.262872628726299</v>
      </c>
      <c r="J8628" s="74">
        <v>60000</v>
      </c>
      <c r="K8628" s="73">
        <v>1487</v>
      </c>
      <c r="L8628" s="75">
        <v>40.349697377269699</v>
      </c>
    </row>
    <row r="8629" spans="2:12" x14ac:dyDescent="0.2">
      <c r="B8629" s="71" t="s">
        <v>7005</v>
      </c>
      <c r="C8629" s="72" t="s">
        <v>7004</v>
      </c>
      <c r="D8629" s="72" t="s">
        <v>9952</v>
      </c>
      <c r="E8629" s="72" t="s">
        <v>10118</v>
      </c>
      <c r="F8629" s="72" t="s">
        <v>9983</v>
      </c>
      <c r="G8629" s="116">
        <v>7570</v>
      </c>
      <c r="H8629" s="73">
        <v>278</v>
      </c>
      <c r="I8629" s="70">
        <v>27.2302158273381</v>
      </c>
      <c r="J8629" s="74">
        <v>10170</v>
      </c>
      <c r="K8629" s="73">
        <v>283</v>
      </c>
      <c r="L8629" s="75">
        <v>35.9363957597173</v>
      </c>
    </row>
    <row r="8630" spans="2:12" x14ac:dyDescent="0.2">
      <c r="B8630" s="71" t="s">
        <v>7005</v>
      </c>
      <c r="C8630" s="72" t="s">
        <v>7004</v>
      </c>
      <c r="D8630" s="72" t="s">
        <v>317</v>
      </c>
      <c r="E8630" s="72" t="s">
        <v>10118</v>
      </c>
      <c r="F8630" s="72" t="s">
        <v>9983</v>
      </c>
      <c r="G8630" s="116">
        <v>7500</v>
      </c>
      <c r="H8630" s="73">
        <v>241</v>
      </c>
      <c r="I8630" s="70">
        <v>31.1203319502075</v>
      </c>
      <c r="J8630" s="74">
        <v>8000</v>
      </c>
      <c r="K8630" s="73">
        <v>238</v>
      </c>
      <c r="L8630" s="75">
        <v>33.613445378151297</v>
      </c>
    </row>
    <row r="8631" spans="2:12" x14ac:dyDescent="0.2">
      <c r="B8631" s="71" t="s">
        <v>7007</v>
      </c>
      <c r="C8631" s="72" t="s">
        <v>7006</v>
      </c>
      <c r="D8631" s="72" t="s">
        <v>2758</v>
      </c>
      <c r="E8631" s="72" t="s">
        <v>10118</v>
      </c>
      <c r="F8631" s="72" t="s">
        <v>9983</v>
      </c>
      <c r="G8631" s="116">
        <v>8850</v>
      </c>
      <c r="H8631" s="73">
        <v>330.17200000000003</v>
      </c>
      <c r="I8631" s="70">
        <v>26.804211138436902</v>
      </c>
      <c r="J8631" s="74">
        <v>9020</v>
      </c>
      <c r="K8631" s="73">
        <v>329.8</v>
      </c>
      <c r="L8631" s="75">
        <v>27.349909035779302</v>
      </c>
    </row>
    <row r="8632" spans="2:12" x14ac:dyDescent="0.2">
      <c r="B8632" s="71" t="s">
        <v>7007</v>
      </c>
      <c r="C8632" s="72" t="s">
        <v>7006</v>
      </c>
      <c r="D8632" s="72" t="s">
        <v>318</v>
      </c>
      <c r="E8632" s="72" t="s">
        <v>10118</v>
      </c>
      <c r="F8632" s="72" t="s">
        <v>9983</v>
      </c>
      <c r="G8632" s="116">
        <v>15238.2</v>
      </c>
      <c r="H8632" s="73">
        <v>413.63200000000001</v>
      </c>
      <c r="I8632" s="70">
        <v>36.839993037289197</v>
      </c>
      <c r="J8632" s="74">
        <v>15667</v>
      </c>
      <c r="K8632" s="73">
        <v>425.3</v>
      </c>
      <c r="L8632" s="75">
        <v>36.837526451916297</v>
      </c>
    </row>
    <row r="8633" spans="2:12" x14ac:dyDescent="0.2">
      <c r="B8633" s="71" t="s">
        <v>7007</v>
      </c>
      <c r="C8633" s="72" t="s">
        <v>7006</v>
      </c>
      <c r="D8633" s="72" t="s">
        <v>319</v>
      </c>
      <c r="E8633" s="72" t="s">
        <v>10118</v>
      </c>
      <c r="F8633" s="72" t="s">
        <v>9983</v>
      </c>
      <c r="G8633" s="116">
        <v>4788</v>
      </c>
      <c r="H8633" s="73">
        <v>225.8605</v>
      </c>
      <c r="I8633" s="70">
        <v>21.198925885668402</v>
      </c>
      <c r="J8633" s="74">
        <v>5250</v>
      </c>
      <c r="K8633" s="73">
        <v>225.6</v>
      </c>
      <c r="L8633" s="75">
        <v>23.271276595744698</v>
      </c>
    </row>
    <row r="8634" spans="2:12" x14ac:dyDescent="0.2">
      <c r="B8634" s="71" t="s">
        <v>7007</v>
      </c>
      <c r="C8634" s="72" t="s">
        <v>7006</v>
      </c>
      <c r="D8634" s="72" t="s">
        <v>320</v>
      </c>
      <c r="E8634" s="72" t="s">
        <v>10118</v>
      </c>
      <c r="F8634" s="72" t="s">
        <v>9983</v>
      </c>
      <c r="G8634" s="116">
        <v>14814</v>
      </c>
      <c r="H8634" s="73">
        <v>675.80849999999998</v>
      </c>
      <c r="I8634" s="70">
        <v>21.920410885628101</v>
      </c>
      <c r="J8634" s="74">
        <v>11480</v>
      </c>
      <c r="K8634" s="73">
        <v>726.6</v>
      </c>
      <c r="L8634" s="75">
        <v>15.799614643545301</v>
      </c>
    </row>
    <row r="8635" spans="2:12" x14ac:dyDescent="0.2">
      <c r="B8635" s="71" t="s">
        <v>7007</v>
      </c>
      <c r="C8635" s="72" t="s">
        <v>7006</v>
      </c>
      <c r="D8635" s="72" t="s">
        <v>321</v>
      </c>
      <c r="E8635" s="72" t="s">
        <v>10118</v>
      </c>
      <c r="F8635" s="72" t="s">
        <v>9983</v>
      </c>
      <c r="G8635" s="116">
        <v>276809</v>
      </c>
      <c r="H8635" s="73">
        <v>3945.1235000000001</v>
      </c>
      <c r="I8635" s="70">
        <v>70.164850352593504</v>
      </c>
      <c r="J8635" s="74">
        <v>356908</v>
      </c>
      <c r="K8635" s="73">
        <v>4080.2</v>
      </c>
      <c r="L8635" s="75">
        <v>87.473163080241207</v>
      </c>
    </row>
    <row r="8636" spans="2:12" x14ac:dyDescent="0.2">
      <c r="B8636" s="71" t="s">
        <v>7007</v>
      </c>
      <c r="C8636" s="72" t="s">
        <v>7006</v>
      </c>
      <c r="D8636" s="72" t="s">
        <v>2763</v>
      </c>
      <c r="E8636" s="72" t="s">
        <v>10118</v>
      </c>
      <c r="F8636" s="72" t="s">
        <v>9983</v>
      </c>
      <c r="G8636" s="116">
        <v>3090</v>
      </c>
      <c r="H8636" s="73">
        <v>116.42700000000001</v>
      </c>
      <c r="I8636" s="70">
        <v>26.540235512381098</v>
      </c>
      <c r="J8636" s="74">
        <v>3250</v>
      </c>
      <c r="K8636" s="73">
        <v>116</v>
      </c>
      <c r="L8636" s="75">
        <v>28.017241379310299</v>
      </c>
    </row>
    <row r="8637" spans="2:12" x14ac:dyDescent="0.2">
      <c r="B8637" s="71" t="s">
        <v>7007</v>
      </c>
      <c r="C8637" s="72" t="s">
        <v>7006</v>
      </c>
      <c r="D8637" s="72" t="s">
        <v>322</v>
      </c>
      <c r="E8637" s="72" t="s">
        <v>10118</v>
      </c>
      <c r="F8637" s="72" t="s">
        <v>9983</v>
      </c>
      <c r="G8637" s="116">
        <v>156460</v>
      </c>
      <c r="H8637" s="73">
        <v>2133.3090000000002</v>
      </c>
      <c r="I8637" s="70">
        <v>73.341461551045796</v>
      </c>
      <c r="J8637" s="74">
        <v>171170</v>
      </c>
      <c r="K8637" s="73">
        <v>2241.5</v>
      </c>
      <c r="L8637" s="75">
        <v>76.364041936203407</v>
      </c>
    </row>
    <row r="8638" spans="2:12" x14ac:dyDescent="0.2">
      <c r="B8638" s="71" t="s">
        <v>7007</v>
      </c>
      <c r="C8638" s="72" t="s">
        <v>7006</v>
      </c>
      <c r="D8638" s="72" t="s">
        <v>6243</v>
      </c>
      <c r="E8638" s="72" t="s">
        <v>10118</v>
      </c>
      <c r="F8638" s="72" t="s">
        <v>9983</v>
      </c>
      <c r="G8638" s="116">
        <v>6000</v>
      </c>
      <c r="H8638" s="73">
        <v>154.94049999999999</v>
      </c>
      <c r="I8638" s="70">
        <v>38.724542647016101</v>
      </c>
      <c r="J8638" s="74">
        <v>6000</v>
      </c>
      <c r="K8638" s="73">
        <v>162.5</v>
      </c>
      <c r="L8638" s="75">
        <v>36.923076923076898</v>
      </c>
    </row>
    <row r="8639" spans="2:12" x14ac:dyDescent="0.2">
      <c r="B8639" s="71" t="s">
        <v>7007</v>
      </c>
      <c r="C8639" s="72" t="s">
        <v>7006</v>
      </c>
      <c r="D8639" s="72" t="s">
        <v>323</v>
      </c>
      <c r="E8639" s="72" t="s">
        <v>10118</v>
      </c>
      <c r="F8639" s="72" t="s">
        <v>9983</v>
      </c>
      <c r="G8639" s="116">
        <v>4463</v>
      </c>
      <c r="H8639" s="73">
        <v>56.046500000000002</v>
      </c>
      <c r="I8639" s="70">
        <v>79.6303069772421</v>
      </c>
      <c r="J8639" s="74">
        <v>4500</v>
      </c>
      <c r="K8639" s="73">
        <v>56.2</v>
      </c>
      <c r="L8639" s="75">
        <v>80.071174377224196</v>
      </c>
    </row>
    <row r="8640" spans="2:12" x14ac:dyDescent="0.2">
      <c r="B8640" s="71" t="s">
        <v>7007</v>
      </c>
      <c r="C8640" s="72" t="s">
        <v>7006</v>
      </c>
      <c r="D8640" s="72" t="s">
        <v>324</v>
      </c>
      <c r="E8640" s="72" t="s">
        <v>10118</v>
      </c>
      <c r="F8640" s="72" t="s">
        <v>9983</v>
      </c>
      <c r="G8640" s="116">
        <v>220651</v>
      </c>
      <c r="H8640" s="73">
        <v>3740.6640000000002</v>
      </c>
      <c r="I8640" s="70">
        <v>58.987121003116002</v>
      </c>
      <c r="J8640" s="74">
        <v>222401</v>
      </c>
      <c r="K8640" s="73">
        <v>3768</v>
      </c>
      <c r="L8640" s="75">
        <v>59.0236199575372</v>
      </c>
    </row>
    <row r="8641" spans="2:12" x14ac:dyDescent="0.2">
      <c r="B8641" s="71" t="s">
        <v>7007</v>
      </c>
      <c r="C8641" s="72" t="s">
        <v>7006</v>
      </c>
      <c r="D8641" s="72" t="s">
        <v>325</v>
      </c>
      <c r="E8641" s="72" t="s">
        <v>10118</v>
      </c>
      <c r="F8641" s="72" t="s">
        <v>9983</v>
      </c>
      <c r="G8641" s="116">
        <v>6000</v>
      </c>
      <c r="H8641" s="73">
        <v>376.27</v>
      </c>
      <c r="I8641" s="70">
        <v>15.9459962261142</v>
      </c>
      <c r="J8641" s="74">
        <v>6105</v>
      </c>
      <c r="K8641" s="73">
        <v>382.8</v>
      </c>
      <c r="L8641" s="75">
        <v>15.948275862069</v>
      </c>
    </row>
    <row r="8642" spans="2:12" x14ac:dyDescent="0.2">
      <c r="B8642" s="71" t="s">
        <v>7007</v>
      </c>
      <c r="C8642" s="72" t="s">
        <v>7006</v>
      </c>
      <c r="D8642" s="72" t="s">
        <v>326</v>
      </c>
      <c r="E8642" s="72" t="s">
        <v>10118</v>
      </c>
      <c r="F8642" s="72" t="s">
        <v>9983</v>
      </c>
      <c r="G8642" s="116">
        <v>2500</v>
      </c>
      <c r="H8642" s="73">
        <v>179.76249999999999</v>
      </c>
      <c r="I8642" s="70">
        <v>13.9072387177526</v>
      </c>
      <c r="J8642" s="74">
        <v>2500</v>
      </c>
      <c r="K8642" s="73">
        <v>179.3</v>
      </c>
      <c r="L8642" s="75">
        <v>13.943112102621299</v>
      </c>
    </row>
    <row r="8643" spans="2:12" x14ac:dyDescent="0.2">
      <c r="B8643" s="71" t="s">
        <v>7007</v>
      </c>
      <c r="C8643" s="72" t="s">
        <v>7006</v>
      </c>
      <c r="D8643" s="72" t="s">
        <v>327</v>
      </c>
      <c r="E8643" s="72" t="s">
        <v>10118</v>
      </c>
      <c r="F8643" s="72" t="s">
        <v>9983</v>
      </c>
      <c r="G8643" s="116">
        <v>17000</v>
      </c>
      <c r="H8643" s="73">
        <v>291.56</v>
      </c>
      <c r="I8643" s="70">
        <v>58.307038002469497</v>
      </c>
      <c r="J8643" s="74">
        <v>17000</v>
      </c>
      <c r="K8643" s="73">
        <v>295.2</v>
      </c>
      <c r="L8643" s="75">
        <v>57.588075880758801</v>
      </c>
    </row>
    <row r="8644" spans="2:12" x14ac:dyDescent="0.2">
      <c r="B8644" s="71" t="s">
        <v>7007</v>
      </c>
      <c r="C8644" s="72" t="s">
        <v>7006</v>
      </c>
      <c r="D8644" s="72" t="s">
        <v>787</v>
      </c>
      <c r="E8644" s="72" t="s">
        <v>10118</v>
      </c>
      <c r="F8644" s="72" t="s">
        <v>9983</v>
      </c>
      <c r="G8644" s="116">
        <v>2158</v>
      </c>
      <c r="H8644" s="73">
        <v>109.4335</v>
      </c>
      <c r="I8644" s="70">
        <v>19.7197384713091</v>
      </c>
      <c r="J8644" s="74">
        <v>2158</v>
      </c>
      <c r="K8644" s="73">
        <v>109.4</v>
      </c>
      <c r="L8644" s="75">
        <v>19.725776965265101</v>
      </c>
    </row>
    <row r="8645" spans="2:12" x14ac:dyDescent="0.2">
      <c r="B8645" s="71" t="s">
        <v>7007</v>
      </c>
      <c r="C8645" s="72" t="s">
        <v>7006</v>
      </c>
      <c r="D8645" s="72" t="s">
        <v>788</v>
      </c>
      <c r="E8645" s="72" t="s">
        <v>10118</v>
      </c>
      <c r="F8645" s="72" t="s">
        <v>9983</v>
      </c>
      <c r="G8645" s="116">
        <v>3000</v>
      </c>
      <c r="H8645" s="73">
        <v>68.95</v>
      </c>
      <c r="I8645" s="70">
        <v>43.509789702683101</v>
      </c>
      <c r="J8645" s="74">
        <v>3000</v>
      </c>
      <c r="K8645" s="73">
        <v>71.400000000000006</v>
      </c>
      <c r="L8645" s="75">
        <v>42.016806722689097</v>
      </c>
    </row>
    <row r="8646" spans="2:12" x14ac:dyDescent="0.2">
      <c r="B8646" s="71" t="s">
        <v>7007</v>
      </c>
      <c r="C8646" s="72" t="s">
        <v>7006</v>
      </c>
      <c r="D8646" s="72" t="s">
        <v>789</v>
      </c>
      <c r="E8646" s="72" t="s">
        <v>10118</v>
      </c>
      <c r="F8646" s="72" t="s">
        <v>9983</v>
      </c>
      <c r="G8646" s="116">
        <v>12000</v>
      </c>
      <c r="H8646" s="73">
        <v>475.36099999999999</v>
      </c>
      <c r="I8646" s="70">
        <v>25.243972475655301</v>
      </c>
      <c r="J8646" s="74">
        <v>12000</v>
      </c>
      <c r="K8646" s="73">
        <v>475.6</v>
      </c>
      <c r="L8646" s="75">
        <v>25.231286795626598</v>
      </c>
    </row>
    <row r="8647" spans="2:12" x14ac:dyDescent="0.2">
      <c r="B8647" s="71" t="s">
        <v>7007</v>
      </c>
      <c r="C8647" s="72" t="s">
        <v>7006</v>
      </c>
      <c r="D8647" s="72" t="s">
        <v>790</v>
      </c>
      <c r="E8647" s="72" t="s">
        <v>10118</v>
      </c>
      <c r="F8647" s="72" t="s">
        <v>9983</v>
      </c>
      <c r="G8647" s="116">
        <v>770</v>
      </c>
      <c r="H8647" s="73">
        <v>42.0595</v>
      </c>
      <c r="I8647" s="70">
        <v>18.3073978530415</v>
      </c>
      <c r="J8647" s="74">
        <v>770</v>
      </c>
      <c r="K8647" s="73">
        <v>43.9</v>
      </c>
      <c r="L8647" s="75">
        <v>17.539863325740299</v>
      </c>
    </row>
    <row r="8648" spans="2:12" x14ac:dyDescent="0.2">
      <c r="B8648" s="71" t="s">
        <v>7007</v>
      </c>
      <c r="C8648" s="72" t="s">
        <v>7006</v>
      </c>
      <c r="D8648" s="72" t="s">
        <v>8329</v>
      </c>
      <c r="E8648" s="72" t="s">
        <v>10118</v>
      </c>
      <c r="F8648" s="72" t="s">
        <v>9983</v>
      </c>
      <c r="G8648" s="116">
        <v>7925</v>
      </c>
      <c r="H8648" s="73">
        <v>219.7535</v>
      </c>
      <c r="I8648" s="70">
        <v>36.063134375561702</v>
      </c>
      <c r="J8648" s="74">
        <v>7925</v>
      </c>
      <c r="K8648" s="73">
        <v>229.4</v>
      </c>
      <c r="L8648" s="75">
        <v>34.5466434176112</v>
      </c>
    </row>
    <row r="8649" spans="2:12" x14ac:dyDescent="0.2">
      <c r="B8649" s="71" t="s">
        <v>7007</v>
      </c>
      <c r="C8649" s="72" t="s">
        <v>7006</v>
      </c>
      <c r="D8649" s="72" t="s">
        <v>791</v>
      </c>
      <c r="E8649" s="72" t="s">
        <v>10118</v>
      </c>
      <c r="F8649" s="72" t="s">
        <v>9983</v>
      </c>
      <c r="G8649" s="116">
        <v>1148</v>
      </c>
      <c r="H8649" s="73">
        <v>59.395499999999998</v>
      </c>
      <c r="I8649" s="70">
        <v>19.328063573839799</v>
      </c>
      <c r="J8649" s="74">
        <v>1210</v>
      </c>
      <c r="K8649" s="73">
        <v>61.4</v>
      </c>
      <c r="L8649" s="75">
        <v>19.706840390879499</v>
      </c>
    </row>
    <row r="8650" spans="2:12" x14ac:dyDescent="0.2">
      <c r="B8650" s="71" t="s">
        <v>7007</v>
      </c>
      <c r="C8650" s="72" t="s">
        <v>7006</v>
      </c>
      <c r="D8650" s="72" t="s">
        <v>9511</v>
      </c>
      <c r="E8650" s="72" t="s">
        <v>10118</v>
      </c>
      <c r="F8650" s="72" t="s">
        <v>9990</v>
      </c>
      <c r="G8650" s="116">
        <v>0</v>
      </c>
      <c r="H8650" s="73">
        <v>82.936999999999998</v>
      </c>
      <c r="I8650" s="70">
        <v>0</v>
      </c>
      <c r="J8650" s="74">
        <v>0</v>
      </c>
      <c r="K8650" s="73">
        <v>84.7</v>
      </c>
      <c r="L8650" s="75">
        <v>0</v>
      </c>
    </row>
    <row r="8651" spans="2:12" x14ac:dyDescent="0.2">
      <c r="B8651" s="71" t="s">
        <v>7007</v>
      </c>
      <c r="C8651" s="72" t="s">
        <v>7006</v>
      </c>
      <c r="D8651" s="72" t="s">
        <v>792</v>
      </c>
      <c r="E8651" s="72" t="s">
        <v>10118</v>
      </c>
      <c r="F8651" s="72" t="s">
        <v>9983</v>
      </c>
      <c r="G8651" s="116">
        <v>37500</v>
      </c>
      <c r="H8651" s="73">
        <v>803.46450000000004</v>
      </c>
      <c r="I8651" s="70">
        <v>46.672877270868803</v>
      </c>
      <c r="J8651" s="74">
        <v>37500</v>
      </c>
      <c r="K8651" s="73">
        <v>807.8</v>
      </c>
      <c r="L8651" s="75">
        <v>46.422381777667702</v>
      </c>
    </row>
    <row r="8652" spans="2:12" x14ac:dyDescent="0.2">
      <c r="B8652" s="71" t="s">
        <v>7007</v>
      </c>
      <c r="C8652" s="72" t="s">
        <v>7006</v>
      </c>
      <c r="D8652" s="72" t="s">
        <v>793</v>
      </c>
      <c r="E8652" s="72" t="s">
        <v>10118</v>
      </c>
      <c r="F8652" s="72" t="s">
        <v>9983</v>
      </c>
      <c r="G8652" s="116">
        <v>29350</v>
      </c>
      <c r="H8652" s="73">
        <v>704.74850000000004</v>
      </c>
      <c r="I8652" s="70">
        <v>41.646062389632597</v>
      </c>
      <c r="J8652" s="74">
        <v>38150</v>
      </c>
      <c r="K8652" s="73">
        <v>792</v>
      </c>
      <c r="L8652" s="75">
        <v>48.169191919191903</v>
      </c>
    </row>
    <row r="8653" spans="2:12" x14ac:dyDescent="0.2">
      <c r="B8653" s="71" t="s">
        <v>7007</v>
      </c>
      <c r="C8653" s="72" t="s">
        <v>7006</v>
      </c>
      <c r="D8653" s="72" t="s">
        <v>794</v>
      </c>
      <c r="E8653" s="72" t="s">
        <v>10118</v>
      </c>
      <c r="F8653" s="72" t="s">
        <v>9983</v>
      </c>
      <c r="G8653" s="116">
        <v>23120</v>
      </c>
      <c r="H8653" s="73">
        <v>640.51049999999998</v>
      </c>
      <c r="I8653" s="70">
        <v>36.096207634379098</v>
      </c>
      <c r="J8653" s="74">
        <v>23120</v>
      </c>
      <c r="K8653" s="73">
        <v>665.2</v>
      </c>
      <c r="L8653" s="75">
        <v>34.756464221286798</v>
      </c>
    </row>
    <row r="8654" spans="2:12" x14ac:dyDescent="0.2">
      <c r="B8654" s="71" t="s">
        <v>7007</v>
      </c>
      <c r="C8654" s="72" t="s">
        <v>7006</v>
      </c>
      <c r="D8654" s="72" t="s">
        <v>3878</v>
      </c>
      <c r="E8654" s="72" t="s">
        <v>10118</v>
      </c>
      <c r="F8654" s="72" t="s">
        <v>9983</v>
      </c>
      <c r="G8654" s="116">
        <v>1850</v>
      </c>
      <c r="H8654" s="73">
        <v>123.0265</v>
      </c>
      <c r="I8654" s="70">
        <v>15.037410639171201</v>
      </c>
      <c r="J8654" s="74">
        <v>2000</v>
      </c>
      <c r="K8654" s="73">
        <v>127.3</v>
      </c>
      <c r="L8654" s="75">
        <v>15.710919088766699</v>
      </c>
    </row>
    <row r="8655" spans="2:12" x14ac:dyDescent="0.2">
      <c r="B8655" s="71" t="s">
        <v>7007</v>
      </c>
      <c r="C8655" s="72" t="s">
        <v>7006</v>
      </c>
      <c r="D8655" s="72" t="s">
        <v>6078</v>
      </c>
      <c r="E8655" s="72" t="s">
        <v>10118</v>
      </c>
      <c r="F8655" s="72" t="s">
        <v>9983</v>
      </c>
      <c r="G8655" s="116">
        <v>13258</v>
      </c>
      <c r="H8655" s="73">
        <v>397.44749999999999</v>
      </c>
      <c r="I8655" s="70">
        <v>33.357864875235101</v>
      </c>
      <c r="J8655" s="74">
        <v>13944</v>
      </c>
      <c r="K8655" s="73">
        <v>397.8</v>
      </c>
      <c r="L8655" s="75">
        <v>35.052790346907997</v>
      </c>
    </row>
    <row r="8656" spans="2:12" x14ac:dyDescent="0.2">
      <c r="B8656" s="71" t="s">
        <v>7007</v>
      </c>
      <c r="C8656" s="72" t="s">
        <v>7006</v>
      </c>
      <c r="D8656" s="72" t="s">
        <v>795</v>
      </c>
      <c r="E8656" s="72" t="s">
        <v>10118</v>
      </c>
      <c r="F8656" s="72" t="s">
        <v>9983</v>
      </c>
      <c r="G8656" s="116">
        <v>3953</v>
      </c>
      <c r="H8656" s="73">
        <v>204.48599999999999</v>
      </c>
      <c r="I8656" s="70">
        <v>19.331396770439</v>
      </c>
      <c r="J8656" s="74">
        <v>4072</v>
      </c>
      <c r="K8656" s="73">
        <v>207.7</v>
      </c>
      <c r="L8656" s="75">
        <v>19.6051998074145</v>
      </c>
    </row>
    <row r="8657" spans="2:12" x14ac:dyDescent="0.2">
      <c r="B8657" s="71" t="s">
        <v>7007</v>
      </c>
      <c r="C8657" s="72" t="s">
        <v>7006</v>
      </c>
      <c r="D8657" s="72" t="s">
        <v>796</v>
      </c>
      <c r="E8657" s="72" t="s">
        <v>10118</v>
      </c>
      <c r="F8657" s="72" t="s">
        <v>9983</v>
      </c>
      <c r="G8657" s="116">
        <v>6460</v>
      </c>
      <c r="H8657" s="73">
        <v>181.53550000000001</v>
      </c>
      <c r="I8657" s="70">
        <v>35.585326286043198</v>
      </c>
      <c r="J8657" s="74">
        <v>6840</v>
      </c>
      <c r="K8657" s="73">
        <v>183</v>
      </c>
      <c r="L8657" s="75">
        <v>37.377049180327901</v>
      </c>
    </row>
    <row r="8658" spans="2:12" x14ac:dyDescent="0.2">
      <c r="B8658" s="71" t="s">
        <v>7007</v>
      </c>
      <c r="C8658" s="72" t="s">
        <v>7006</v>
      </c>
      <c r="D8658" s="72" t="s">
        <v>797</v>
      </c>
      <c r="E8658" s="72" t="s">
        <v>10118</v>
      </c>
      <c r="F8658" s="72" t="s">
        <v>9983</v>
      </c>
      <c r="G8658" s="116">
        <v>97893</v>
      </c>
      <c r="H8658" s="73">
        <v>1337.63</v>
      </c>
      <c r="I8658" s="70">
        <v>73.183914834446</v>
      </c>
      <c r="J8658" s="74">
        <v>119109</v>
      </c>
      <c r="K8658" s="73">
        <v>1354.2</v>
      </c>
      <c r="L8658" s="75">
        <v>87.955250332299499</v>
      </c>
    </row>
    <row r="8659" spans="2:12" x14ac:dyDescent="0.2">
      <c r="B8659" s="71" t="s">
        <v>7007</v>
      </c>
      <c r="C8659" s="72" t="s">
        <v>7006</v>
      </c>
      <c r="D8659" s="72" t="s">
        <v>7162</v>
      </c>
      <c r="E8659" s="72" t="s">
        <v>10118</v>
      </c>
      <c r="F8659" s="72" t="s">
        <v>9983</v>
      </c>
      <c r="G8659" s="116">
        <v>6160</v>
      </c>
      <c r="H8659" s="73">
        <v>212.46449999999999</v>
      </c>
      <c r="I8659" s="70">
        <v>28.9930788437598</v>
      </c>
      <c r="J8659" s="74">
        <v>6160</v>
      </c>
      <c r="K8659" s="73">
        <v>217.1</v>
      </c>
      <c r="L8659" s="75">
        <v>28.374021188392401</v>
      </c>
    </row>
    <row r="8660" spans="2:12" x14ac:dyDescent="0.2">
      <c r="B8660" s="71" t="s">
        <v>7007</v>
      </c>
      <c r="C8660" s="72" t="s">
        <v>7006</v>
      </c>
      <c r="D8660" s="72" t="s">
        <v>798</v>
      </c>
      <c r="E8660" s="72" t="s">
        <v>10118</v>
      </c>
      <c r="F8660" s="72" t="s">
        <v>9983</v>
      </c>
      <c r="G8660" s="116">
        <v>480</v>
      </c>
      <c r="H8660" s="73">
        <v>96.825500000000005</v>
      </c>
      <c r="I8660" s="70">
        <v>4.9573717667350001</v>
      </c>
      <c r="J8660" s="74">
        <v>480</v>
      </c>
      <c r="K8660" s="73">
        <v>99.3</v>
      </c>
      <c r="L8660" s="75">
        <v>4.8338368580060402</v>
      </c>
    </row>
    <row r="8661" spans="2:12" x14ac:dyDescent="0.2">
      <c r="B8661" s="71" t="s">
        <v>7007</v>
      </c>
      <c r="C8661" s="72" t="s">
        <v>7006</v>
      </c>
      <c r="D8661" s="72" t="s">
        <v>9512</v>
      </c>
      <c r="E8661" s="72" t="s">
        <v>10118</v>
      </c>
      <c r="F8661" s="72" t="s">
        <v>9990</v>
      </c>
      <c r="G8661" s="116">
        <v>0</v>
      </c>
      <c r="H8661" s="73">
        <v>52.795999999999999</v>
      </c>
      <c r="I8661" s="70">
        <v>0</v>
      </c>
      <c r="J8661" s="74">
        <v>0</v>
      </c>
      <c r="K8661" s="73">
        <v>51.7</v>
      </c>
      <c r="L8661" s="75">
        <v>0</v>
      </c>
    </row>
    <row r="8662" spans="2:12" x14ac:dyDescent="0.2">
      <c r="B8662" s="71" t="s">
        <v>7007</v>
      </c>
      <c r="C8662" s="72" t="s">
        <v>7006</v>
      </c>
      <c r="D8662" s="72" t="s">
        <v>5386</v>
      </c>
      <c r="E8662" s="72" t="s">
        <v>10118</v>
      </c>
      <c r="F8662" s="72" t="s">
        <v>9983</v>
      </c>
      <c r="G8662" s="116">
        <v>4655</v>
      </c>
      <c r="H8662" s="73">
        <v>219.5565</v>
      </c>
      <c r="I8662" s="70">
        <v>21.2018318747111</v>
      </c>
      <c r="J8662" s="74">
        <v>4750</v>
      </c>
      <c r="K8662" s="73">
        <v>225.6</v>
      </c>
      <c r="L8662" s="75">
        <v>21.054964539007099</v>
      </c>
    </row>
    <row r="8663" spans="2:12" x14ac:dyDescent="0.2">
      <c r="B8663" s="71" t="s">
        <v>7007</v>
      </c>
      <c r="C8663" s="72" t="s">
        <v>7006</v>
      </c>
      <c r="D8663" s="72" t="s">
        <v>799</v>
      </c>
      <c r="E8663" s="72" t="s">
        <v>10118</v>
      </c>
      <c r="F8663" s="72" t="s">
        <v>9983</v>
      </c>
      <c r="G8663" s="116">
        <v>19000</v>
      </c>
      <c r="H8663" s="73">
        <v>699.94100000000003</v>
      </c>
      <c r="I8663" s="70">
        <v>27.145145090800501</v>
      </c>
      <c r="J8663" s="74">
        <v>19000</v>
      </c>
      <c r="K8663" s="73">
        <v>701.8</v>
      </c>
      <c r="L8663" s="75">
        <v>27.0732402393844</v>
      </c>
    </row>
    <row r="8664" spans="2:12" x14ac:dyDescent="0.2">
      <c r="B8664" s="71" t="s">
        <v>7007</v>
      </c>
      <c r="C8664" s="72" t="s">
        <v>7006</v>
      </c>
      <c r="D8664" s="72" t="s">
        <v>800</v>
      </c>
      <c r="E8664" s="72" t="s">
        <v>10118</v>
      </c>
      <c r="F8664" s="72" t="s">
        <v>9983</v>
      </c>
      <c r="G8664" s="116">
        <v>0</v>
      </c>
      <c r="H8664" s="73">
        <v>99.287999999999997</v>
      </c>
      <c r="I8664" s="70">
        <v>0</v>
      </c>
      <c r="J8664" s="74">
        <v>250</v>
      </c>
      <c r="K8664" s="73">
        <v>101.7</v>
      </c>
      <c r="L8664" s="75">
        <v>2.4582104228121899</v>
      </c>
    </row>
    <row r="8665" spans="2:12" x14ac:dyDescent="0.2">
      <c r="B8665" s="71" t="s">
        <v>7007</v>
      </c>
      <c r="C8665" s="72" t="s">
        <v>7006</v>
      </c>
      <c r="D8665" s="72" t="s">
        <v>926</v>
      </c>
      <c r="E8665" s="72" t="s">
        <v>10118</v>
      </c>
      <c r="F8665" s="72" t="s">
        <v>9983</v>
      </c>
      <c r="G8665" s="116">
        <v>8100</v>
      </c>
      <c r="H8665" s="73">
        <v>542.04549999999995</v>
      </c>
      <c r="I8665" s="70">
        <v>14.943394973300199</v>
      </c>
      <c r="J8665" s="74">
        <v>8544</v>
      </c>
      <c r="K8665" s="73">
        <v>546</v>
      </c>
      <c r="L8665" s="75">
        <v>15.6483516483516</v>
      </c>
    </row>
    <row r="8666" spans="2:12" x14ac:dyDescent="0.2">
      <c r="B8666" s="71" t="s">
        <v>7007</v>
      </c>
      <c r="C8666" s="72" t="s">
        <v>7006</v>
      </c>
      <c r="D8666" s="72" t="s">
        <v>4729</v>
      </c>
      <c r="E8666" s="72" t="s">
        <v>10118</v>
      </c>
      <c r="F8666" s="72" t="s">
        <v>9983</v>
      </c>
      <c r="G8666" s="116">
        <v>3270</v>
      </c>
      <c r="H8666" s="73">
        <v>162.62350000000001</v>
      </c>
      <c r="I8666" s="70">
        <v>20.1077949988778</v>
      </c>
      <c r="J8666" s="74">
        <v>3270</v>
      </c>
      <c r="K8666" s="73">
        <v>169.1</v>
      </c>
      <c r="L8666" s="75">
        <v>19.337670017741001</v>
      </c>
    </row>
    <row r="8667" spans="2:12" x14ac:dyDescent="0.2">
      <c r="B8667" s="71" t="s">
        <v>7007</v>
      </c>
      <c r="C8667" s="72" t="s">
        <v>7006</v>
      </c>
      <c r="D8667" s="72" t="s">
        <v>6384</v>
      </c>
      <c r="E8667" s="72" t="s">
        <v>10118</v>
      </c>
      <c r="F8667" s="72" t="s">
        <v>9983</v>
      </c>
      <c r="G8667" s="116">
        <v>4500</v>
      </c>
      <c r="H8667" s="73">
        <v>159.767</v>
      </c>
      <c r="I8667" s="70">
        <v>28.1660167619095</v>
      </c>
      <c r="J8667" s="74">
        <v>4500</v>
      </c>
      <c r="K8667" s="73">
        <v>162</v>
      </c>
      <c r="L8667" s="75">
        <v>27.7777777777778</v>
      </c>
    </row>
    <row r="8668" spans="2:12" x14ac:dyDescent="0.2">
      <c r="B8668" s="71" t="s">
        <v>7007</v>
      </c>
      <c r="C8668" s="72" t="s">
        <v>7006</v>
      </c>
      <c r="D8668" s="72" t="s">
        <v>7176</v>
      </c>
      <c r="E8668" s="72" t="s">
        <v>10118</v>
      </c>
      <c r="F8668" s="72" t="s">
        <v>9983</v>
      </c>
      <c r="G8668" s="116">
        <v>2664</v>
      </c>
      <c r="H8668" s="73">
        <v>211.77500000000001</v>
      </c>
      <c r="I8668" s="70">
        <v>12.5793885019478</v>
      </c>
      <c r="J8668" s="74">
        <v>3881</v>
      </c>
      <c r="K8668" s="73">
        <v>219</v>
      </c>
      <c r="L8668" s="75">
        <v>17.721461187214601</v>
      </c>
    </row>
    <row r="8669" spans="2:12" x14ac:dyDescent="0.2">
      <c r="B8669" s="71" t="s">
        <v>7007</v>
      </c>
      <c r="C8669" s="72" t="s">
        <v>7006</v>
      </c>
      <c r="D8669" s="72" t="s">
        <v>801</v>
      </c>
      <c r="E8669" s="72" t="s">
        <v>10118</v>
      </c>
      <c r="F8669" s="72" t="s">
        <v>9983</v>
      </c>
      <c r="G8669" s="116">
        <v>4858.75</v>
      </c>
      <c r="H8669" s="73">
        <v>203.2055</v>
      </c>
      <c r="I8669" s="70">
        <v>23.910524075381801</v>
      </c>
      <c r="J8669" s="74">
        <v>8000</v>
      </c>
      <c r="K8669" s="73">
        <v>253.5</v>
      </c>
      <c r="L8669" s="75">
        <v>31.558185404339302</v>
      </c>
    </row>
    <row r="8670" spans="2:12" x14ac:dyDescent="0.2">
      <c r="B8670" s="71" t="s">
        <v>7007</v>
      </c>
      <c r="C8670" s="72" t="s">
        <v>7006</v>
      </c>
      <c r="D8670" s="72" t="s">
        <v>9513</v>
      </c>
      <c r="E8670" s="72" t="s">
        <v>10118</v>
      </c>
      <c r="F8670" s="72" t="s">
        <v>9990</v>
      </c>
      <c r="G8670" s="116">
        <v>0</v>
      </c>
      <c r="H8670" s="73">
        <v>59.1</v>
      </c>
      <c r="I8670" s="70">
        <v>0</v>
      </c>
      <c r="J8670" s="74">
        <v>0</v>
      </c>
      <c r="K8670" s="73">
        <v>59.3</v>
      </c>
      <c r="L8670" s="75">
        <v>0</v>
      </c>
    </row>
    <row r="8671" spans="2:12" x14ac:dyDescent="0.2">
      <c r="B8671" s="71" t="s">
        <v>7007</v>
      </c>
      <c r="C8671" s="72" t="s">
        <v>7006</v>
      </c>
      <c r="D8671" s="72" t="s">
        <v>802</v>
      </c>
      <c r="E8671" s="72" t="s">
        <v>10118</v>
      </c>
      <c r="F8671" s="72" t="s">
        <v>9983</v>
      </c>
      <c r="G8671" s="116">
        <v>8500</v>
      </c>
      <c r="H8671" s="73">
        <v>209.70650000000001</v>
      </c>
      <c r="I8671" s="70">
        <v>40.532839945352201</v>
      </c>
      <c r="J8671" s="74">
        <v>8500</v>
      </c>
      <c r="K8671" s="73">
        <v>209.7</v>
      </c>
      <c r="L8671" s="75">
        <v>40.534096328087699</v>
      </c>
    </row>
    <row r="8672" spans="2:12" x14ac:dyDescent="0.2">
      <c r="B8672" s="71" t="s">
        <v>7007</v>
      </c>
      <c r="C8672" s="72" t="s">
        <v>7006</v>
      </c>
      <c r="D8672" s="72" t="s">
        <v>7006</v>
      </c>
      <c r="E8672" s="72" t="s">
        <v>10118</v>
      </c>
      <c r="F8672" s="72" t="s">
        <v>9983</v>
      </c>
      <c r="G8672" s="116">
        <v>240700</v>
      </c>
      <c r="H8672" s="73">
        <v>3403.078</v>
      </c>
      <c r="I8672" s="70">
        <v>70.730086116157196</v>
      </c>
      <c r="J8672" s="74">
        <v>240700</v>
      </c>
      <c r="K8672" s="73">
        <v>3452.1</v>
      </c>
      <c r="L8672" s="75">
        <v>69.7256742272819</v>
      </c>
    </row>
    <row r="8673" spans="2:12" x14ac:dyDescent="0.2">
      <c r="B8673" s="71" t="s">
        <v>7007</v>
      </c>
      <c r="C8673" s="72" t="s">
        <v>7006</v>
      </c>
      <c r="D8673" s="72" t="s">
        <v>803</v>
      </c>
      <c r="E8673" s="72" t="s">
        <v>10118</v>
      </c>
      <c r="F8673" s="72" t="s">
        <v>9983</v>
      </c>
      <c r="G8673" s="116">
        <v>5327</v>
      </c>
      <c r="H8673" s="73">
        <v>188.03649999999999</v>
      </c>
      <c r="I8673" s="70">
        <v>28.329606220069</v>
      </c>
      <c r="J8673" s="74">
        <v>5540</v>
      </c>
      <c r="K8673" s="73">
        <v>188.6</v>
      </c>
      <c r="L8673" s="75">
        <v>29.374337221633098</v>
      </c>
    </row>
    <row r="8674" spans="2:12" x14ac:dyDescent="0.2">
      <c r="B8674" s="71" t="s">
        <v>7007</v>
      </c>
      <c r="C8674" s="72" t="s">
        <v>7006</v>
      </c>
      <c r="D8674" s="72" t="s">
        <v>4739</v>
      </c>
      <c r="E8674" s="72" t="s">
        <v>10118</v>
      </c>
      <c r="F8674" s="72" t="s">
        <v>9983</v>
      </c>
      <c r="G8674" s="116">
        <v>7140</v>
      </c>
      <c r="H8674" s="73">
        <v>199.2655</v>
      </c>
      <c r="I8674" s="70">
        <v>35.831591519856701</v>
      </c>
      <c r="J8674" s="74">
        <v>7290</v>
      </c>
      <c r="K8674" s="73">
        <v>200.6</v>
      </c>
      <c r="L8674" s="75">
        <v>36.340977068793599</v>
      </c>
    </row>
    <row r="8675" spans="2:12" x14ac:dyDescent="0.2">
      <c r="B8675" s="71" t="s">
        <v>7007</v>
      </c>
      <c r="C8675" s="72" t="s">
        <v>7006</v>
      </c>
      <c r="D8675" s="72" t="s">
        <v>804</v>
      </c>
      <c r="E8675" s="72" t="s">
        <v>10118</v>
      </c>
      <c r="F8675" s="72" t="s">
        <v>9983</v>
      </c>
      <c r="G8675" s="116">
        <v>1700</v>
      </c>
      <c r="H8675" s="73">
        <v>120.761</v>
      </c>
      <c r="I8675" s="70">
        <v>14.077392535669601</v>
      </c>
      <c r="J8675" s="74">
        <v>1725</v>
      </c>
      <c r="K8675" s="73">
        <v>127.4</v>
      </c>
      <c r="L8675" s="75">
        <v>13.5400313971743</v>
      </c>
    </row>
    <row r="8676" spans="2:12" x14ac:dyDescent="0.2">
      <c r="B8676" s="71" t="s">
        <v>7007</v>
      </c>
      <c r="C8676" s="72" t="s">
        <v>7006</v>
      </c>
      <c r="D8676" s="72" t="s">
        <v>805</v>
      </c>
      <c r="E8676" s="72" t="s">
        <v>10118</v>
      </c>
      <c r="F8676" s="72" t="s">
        <v>9983</v>
      </c>
      <c r="G8676" s="116">
        <v>18130</v>
      </c>
      <c r="H8676" s="73">
        <v>688.21950000000004</v>
      </c>
      <c r="I8676" s="70">
        <v>26.343339588605101</v>
      </c>
      <c r="J8676" s="74">
        <v>21500</v>
      </c>
      <c r="K8676" s="73">
        <v>701.6</v>
      </c>
      <c r="L8676" s="75">
        <v>30.6442417331813</v>
      </c>
    </row>
    <row r="8677" spans="2:12" x14ac:dyDescent="0.2">
      <c r="B8677" s="71" t="s">
        <v>7007</v>
      </c>
      <c r="C8677" s="72" t="s">
        <v>7006</v>
      </c>
      <c r="D8677" s="72" t="s">
        <v>68</v>
      </c>
      <c r="E8677" s="72" t="s">
        <v>10118</v>
      </c>
      <c r="F8677" s="72" t="s">
        <v>9983</v>
      </c>
      <c r="G8677" s="116">
        <v>3692</v>
      </c>
      <c r="H8677" s="73">
        <v>235.9075</v>
      </c>
      <c r="I8677" s="70">
        <v>15.6502018799741</v>
      </c>
      <c r="J8677" s="74">
        <v>3700</v>
      </c>
      <c r="K8677" s="73">
        <v>242.3</v>
      </c>
      <c r="L8677" s="75">
        <v>15.270326042096601</v>
      </c>
    </row>
    <row r="8678" spans="2:12" x14ac:dyDescent="0.2">
      <c r="B8678" s="71" t="s">
        <v>7007</v>
      </c>
      <c r="C8678" s="72" t="s">
        <v>7006</v>
      </c>
      <c r="D8678" s="72" t="s">
        <v>69</v>
      </c>
      <c r="E8678" s="72" t="s">
        <v>10118</v>
      </c>
      <c r="F8678" s="72" t="s">
        <v>9983</v>
      </c>
      <c r="G8678" s="116">
        <v>45630</v>
      </c>
      <c r="H8678" s="73">
        <v>1146.3409999999999</v>
      </c>
      <c r="I8678" s="70">
        <v>39.804909708367802</v>
      </c>
      <c r="J8678" s="74">
        <v>46047</v>
      </c>
      <c r="K8678" s="73">
        <v>1147.5</v>
      </c>
      <c r="L8678" s="75">
        <v>40.128104575163398</v>
      </c>
    </row>
    <row r="8679" spans="2:12" x14ac:dyDescent="0.2">
      <c r="B8679" s="71" t="s">
        <v>7007</v>
      </c>
      <c r="C8679" s="72" t="s">
        <v>7006</v>
      </c>
      <c r="D8679" s="72" t="s">
        <v>70</v>
      </c>
      <c r="E8679" s="72" t="s">
        <v>10118</v>
      </c>
      <c r="F8679" s="72" t="s">
        <v>9983</v>
      </c>
      <c r="G8679" s="116">
        <v>139170</v>
      </c>
      <c r="H8679" s="73">
        <v>1971.4775</v>
      </c>
      <c r="I8679" s="70">
        <v>70.591726256069407</v>
      </c>
      <c r="J8679" s="74">
        <v>143690</v>
      </c>
      <c r="K8679" s="73">
        <v>2029.5</v>
      </c>
      <c r="L8679" s="75">
        <v>70.800689825080099</v>
      </c>
    </row>
    <row r="8680" spans="2:12" x14ac:dyDescent="0.2">
      <c r="B8680" s="71" t="s">
        <v>7007</v>
      </c>
      <c r="C8680" s="72" t="s">
        <v>7006</v>
      </c>
      <c r="D8680" s="72" t="s">
        <v>3725</v>
      </c>
      <c r="E8680" s="72" t="s">
        <v>10118</v>
      </c>
      <c r="F8680" s="72" t="s">
        <v>9983</v>
      </c>
      <c r="G8680" s="116">
        <v>32088</v>
      </c>
      <c r="H8680" s="73">
        <v>1314.8765000000001</v>
      </c>
      <c r="I8680" s="70">
        <v>24.403812829569901</v>
      </c>
      <c r="J8680" s="74">
        <v>32510</v>
      </c>
      <c r="K8680" s="73">
        <v>1328.8</v>
      </c>
      <c r="L8680" s="75">
        <v>24.465683323299199</v>
      </c>
    </row>
    <row r="8681" spans="2:12" x14ac:dyDescent="0.2">
      <c r="B8681" s="71" t="s">
        <v>7009</v>
      </c>
      <c r="C8681" s="72" t="s">
        <v>7008</v>
      </c>
      <c r="D8681" s="72" t="s">
        <v>71</v>
      </c>
      <c r="E8681" s="72" t="s">
        <v>10118</v>
      </c>
      <c r="F8681" s="72" t="s">
        <v>9983</v>
      </c>
      <c r="G8681" s="116">
        <v>4141</v>
      </c>
      <c r="H8681" s="73">
        <v>107.01</v>
      </c>
      <c r="I8681" s="70">
        <v>38.697318007662801</v>
      </c>
      <c r="J8681" s="74">
        <v>4887</v>
      </c>
      <c r="K8681" s="73">
        <v>105.64</v>
      </c>
      <c r="L8681" s="75">
        <v>46.260886028019698</v>
      </c>
    </row>
    <row r="8682" spans="2:12" x14ac:dyDescent="0.2">
      <c r="B8682" s="71" t="s">
        <v>7009</v>
      </c>
      <c r="C8682" s="72" t="s">
        <v>7008</v>
      </c>
      <c r="D8682" s="72" t="s">
        <v>72</v>
      </c>
      <c r="E8682" s="72" t="s">
        <v>10118</v>
      </c>
      <c r="F8682" s="72" t="s">
        <v>9983</v>
      </c>
      <c r="G8682" s="116">
        <v>38430</v>
      </c>
      <c r="H8682" s="73">
        <v>3778.72</v>
      </c>
      <c r="I8682" s="70">
        <v>10.1701105136131</v>
      </c>
      <c r="J8682" s="74">
        <v>48082</v>
      </c>
      <c r="K8682" s="73">
        <v>3816.03</v>
      </c>
      <c r="L8682" s="75">
        <v>12.600005765153799</v>
      </c>
    </row>
    <row r="8683" spans="2:12" x14ac:dyDescent="0.2">
      <c r="B8683" s="71" t="s">
        <v>7009</v>
      </c>
      <c r="C8683" s="72" t="s">
        <v>7008</v>
      </c>
      <c r="D8683" s="72" t="s">
        <v>73</v>
      </c>
      <c r="E8683" s="72" t="s">
        <v>10118</v>
      </c>
      <c r="F8683" s="72" t="s">
        <v>9983</v>
      </c>
      <c r="G8683" s="116">
        <v>265214</v>
      </c>
      <c r="H8683" s="73">
        <v>8929.74</v>
      </c>
      <c r="I8683" s="70">
        <v>29.700080853417901</v>
      </c>
      <c r="J8683" s="74">
        <v>269758</v>
      </c>
      <c r="K8683" s="73">
        <v>9082.74</v>
      </c>
      <c r="L8683" s="75">
        <v>29.7000684815375</v>
      </c>
    </row>
    <row r="8684" spans="2:12" x14ac:dyDescent="0.2">
      <c r="B8684" s="71" t="s">
        <v>7009</v>
      </c>
      <c r="C8684" s="72" t="s">
        <v>7008</v>
      </c>
      <c r="D8684" s="72" t="s">
        <v>74</v>
      </c>
      <c r="E8684" s="72" t="s">
        <v>10118</v>
      </c>
      <c r="F8684" s="72" t="s">
        <v>9983</v>
      </c>
      <c r="G8684" s="116">
        <v>13979</v>
      </c>
      <c r="H8684" s="73">
        <v>672.37</v>
      </c>
      <c r="I8684" s="70">
        <v>20.7906361080952</v>
      </c>
      <c r="J8684" s="74">
        <v>13948</v>
      </c>
      <c r="K8684" s="73">
        <v>688.77</v>
      </c>
      <c r="L8684" s="75">
        <v>20.250591634362699</v>
      </c>
    </row>
    <row r="8685" spans="2:12" x14ac:dyDescent="0.2">
      <c r="B8685" s="71" t="s">
        <v>7009</v>
      </c>
      <c r="C8685" s="72" t="s">
        <v>7008</v>
      </c>
      <c r="D8685" s="72" t="s">
        <v>3644</v>
      </c>
      <c r="E8685" s="72" t="s">
        <v>10118</v>
      </c>
      <c r="F8685" s="72" t="s">
        <v>9983</v>
      </c>
      <c r="G8685" s="116">
        <v>15992</v>
      </c>
      <c r="H8685" s="73">
        <v>364.87</v>
      </c>
      <c r="I8685" s="70">
        <v>43.829309068983498</v>
      </c>
      <c r="J8685" s="74">
        <v>16487</v>
      </c>
      <c r="K8685" s="73">
        <v>367.12</v>
      </c>
      <c r="L8685" s="75">
        <v>44.9090215733275</v>
      </c>
    </row>
    <row r="8686" spans="2:12" x14ac:dyDescent="0.2">
      <c r="B8686" s="71" t="s">
        <v>7009</v>
      </c>
      <c r="C8686" s="72" t="s">
        <v>7008</v>
      </c>
      <c r="D8686" s="72" t="s">
        <v>7545</v>
      </c>
      <c r="E8686" s="72" t="s">
        <v>10118</v>
      </c>
      <c r="F8686" s="72" t="s">
        <v>10122</v>
      </c>
      <c r="G8686" s="116">
        <v>87585</v>
      </c>
      <c r="H8686" s="73">
        <v>13330.8</v>
      </c>
      <c r="I8686" s="70">
        <v>6.57</v>
      </c>
      <c r="J8686" s="74">
        <v>75440</v>
      </c>
      <c r="K8686" s="73">
        <v>11482.5</v>
      </c>
      <c r="L8686" s="75">
        <v>6.5699978227737903</v>
      </c>
    </row>
    <row r="8687" spans="2:12" x14ac:dyDescent="0.2">
      <c r="B8687" s="71" t="s">
        <v>7009</v>
      </c>
      <c r="C8687" s="72" t="s">
        <v>7008</v>
      </c>
      <c r="D8687" s="72" t="s">
        <v>4153</v>
      </c>
      <c r="E8687" s="72" t="s">
        <v>10118</v>
      </c>
      <c r="F8687" s="72" t="s">
        <v>9983</v>
      </c>
      <c r="G8687" s="116">
        <v>50269</v>
      </c>
      <c r="H8687" s="73">
        <v>1110.42</v>
      </c>
      <c r="I8687" s="70">
        <v>45.270258100538499</v>
      </c>
      <c r="J8687" s="74">
        <v>52576</v>
      </c>
      <c r="K8687" s="73">
        <v>1127.74</v>
      </c>
      <c r="L8687" s="75">
        <v>46.620674978275098</v>
      </c>
    </row>
    <row r="8688" spans="2:12" x14ac:dyDescent="0.2">
      <c r="B8688" s="71" t="s">
        <v>7009</v>
      </c>
      <c r="C8688" s="72" t="s">
        <v>7008</v>
      </c>
      <c r="D8688" s="72" t="s">
        <v>6267</v>
      </c>
      <c r="E8688" s="72" t="s">
        <v>10118</v>
      </c>
      <c r="F8688" s="72" t="s">
        <v>9983</v>
      </c>
      <c r="G8688" s="116">
        <v>7962</v>
      </c>
      <c r="H8688" s="73">
        <v>254.94</v>
      </c>
      <c r="I8688" s="70">
        <v>31.230877853612601</v>
      </c>
      <c r="J8688" s="74">
        <v>7958</v>
      </c>
      <c r="K8688" s="73">
        <v>257.06</v>
      </c>
      <c r="L8688" s="75">
        <v>30.957753053761799</v>
      </c>
    </row>
    <row r="8689" spans="2:12" x14ac:dyDescent="0.2">
      <c r="B8689" s="71" t="s">
        <v>7009</v>
      </c>
      <c r="C8689" s="72" t="s">
        <v>7008</v>
      </c>
      <c r="D8689" s="72" t="s">
        <v>4154</v>
      </c>
      <c r="E8689" s="72" t="s">
        <v>10118</v>
      </c>
      <c r="F8689" s="72" t="s">
        <v>9983</v>
      </c>
      <c r="G8689" s="116">
        <v>281637</v>
      </c>
      <c r="H8689" s="73">
        <v>10260.02</v>
      </c>
      <c r="I8689" s="70">
        <v>27.449946491332401</v>
      </c>
      <c r="J8689" s="74">
        <v>288139</v>
      </c>
      <c r="K8689" s="73">
        <v>10496.88</v>
      </c>
      <c r="L8689" s="75">
        <v>27.449966085160501</v>
      </c>
    </row>
    <row r="8690" spans="2:12" x14ac:dyDescent="0.2">
      <c r="B8690" s="71" t="s">
        <v>7009</v>
      </c>
      <c r="C8690" s="72" t="s">
        <v>7008</v>
      </c>
      <c r="D8690" s="72" t="s">
        <v>7546</v>
      </c>
      <c r="E8690" s="72" t="s">
        <v>10118</v>
      </c>
      <c r="F8690" s="72" t="s">
        <v>9983</v>
      </c>
      <c r="G8690" s="116">
        <v>15125</v>
      </c>
      <c r="H8690" s="73">
        <v>372.64</v>
      </c>
      <c r="I8690" s="70">
        <v>40.5887720051524</v>
      </c>
      <c r="J8690" s="74">
        <v>15322</v>
      </c>
      <c r="K8690" s="73">
        <v>377.49</v>
      </c>
      <c r="L8690" s="75">
        <v>40.589154679594202</v>
      </c>
    </row>
    <row r="8691" spans="2:12" x14ac:dyDescent="0.2">
      <c r="B8691" s="71" t="s">
        <v>7009</v>
      </c>
      <c r="C8691" s="72" t="s">
        <v>7008</v>
      </c>
      <c r="D8691" s="72" t="s">
        <v>9953</v>
      </c>
      <c r="E8691" s="72" t="s">
        <v>10118</v>
      </c>
      <c r="F8691" s="72" t="s">
        <v>9983</v>
      </c>
      <c r="G8691" s="116">
        <v>0</v>
      </c>
      <c r="H8691" s="73">
        <v>0</v>
      </c>
      <c r="I8691" s="70">
        <v>0</v>
      </c>
      <c r="J8691" s="74">
        <v>62880</v>
      </c>
      <c r="K8691" s="73">
        <v>2246.52</v>
      </c>
      <c r="L8691" s="75">
        <v>27.989957801399498</v>
      </c>
    </row>
    <row r="8692" spans="2:12" x14ac:dyDescent="0.2">
      <c r="B8692" s="71" t="s">
        <v>7011</v>
      </c>
      <c r="C8692" s="72" t="s">
        <v>7010</v>
      </c>
      <c r="D8692" s="72" t="s">
        <v>4155</v>
      </c>
      <c r="E8692" s="72" t="s">
        <v>10118</v>
      </c>
      <c r="F8692" s="72" t="s">
        <v>9983</v>
      </c>
      <c r="G8692" s="116">
        <v>575400</v>
      </c>
      <c r="H8692" s="73">
        <v>7682.9</v>
      </c>
      <c r="I8692" s="70">
        <v>74.893594866521795</v>
      </c>
      <c r="J8692" s="74">
        <v>595765</v>
      </c>
      <c r="K8692" s="73">
        <v>7954.8</v>
      </c>
      <c r="L8692" s="75">
        <v>74.893774827776895</v>
      </c>
    </row>
    <row r="8693" spans="2:12" x14ac:dyDescent="0.2">
      <c r="B8693" s="71" t="s">
        <v>7011</v>
      </c>
      <c r="C8693" s="72" t="s">
        <v>7010</v>
      </c>
      <c r="D8693" s="72" t="s">
        <v>4156</v>
      </c>
      <c r="E8693" s="72" t="s">
        <v>10118</v>
      </c>
      <c r="F8693" s="72" t="s">
        <v>9983</v>
      </c>
      <c r="G8693" s="116">
        <v>400000</v>
      </c>
      <c r="H8693" s="73">
        <v>6012.8</v>
      </c>
      <c r="I8693" s="70">
        <v>66.524747205960594</v>
      </c>
      <c r="J8693" s="74">
        <v>413040</v>
      </c>
      <c r="K8693" s="73">
        <v>6080.31</v>
      </c>
      <c r="L8693" s="75">
        <v>67.930746952046803</v>
      </c>
    </row>
    <row r="8694" spans="2:12" x14ac:dyDescent="0.2">
      <c r="B8694" s="71" t="s">
        <v>7011</v>
      </c>
      <c r="C8694" s="72" t="s">
        <v>7010</v>
      </c>
      <c r="D8694" s="72" t="s">
        <v>3197</v>
      </c>
      <c r="E8694" s="72" t="s">
        <v>10118</v>
      </c>
      <c r="F8694" s="72" t="s">
        <v>9983</v>
      </c>
      <c r="G8694" s="116">
        <v>257978</v>
      </c>
      <c r="H8694" s="73">
        <v>5417.3</v>
      </c>
      <c r="I8694" s="70">
        <v>47.621139682129503</v>
      </c>
      <c r="J8694" s="74">
        <v>273174</v>
      </c>
      <c r="K8694" s="73">
        <v>5442.38</v>
      </c>
      <c r="L8694" s="75">
        <v>50.193849014585503</v>
      </c>
    </row>
    <row r="8695" spans="2:12" x14ac:dyDescent="0.2">
      <c r="B8695" s="71" t="s">
        <v>7011</v>
      </c>
      <c r="C8695" s="72" t="s">
        <v>7010</v>
      </c>
      <c r="D8695" s="72" t="s">
        <v>3198</v>
      </c>
      <c r="E8695" s="72" t="s">
        <v>10118</v>
      </c>
      <c r="F8695" s="72" t="s">
        <v>9983</v>
      </c>
      <c r="G8695" s="116">
        <v>81280</v>
      </c>
      <c r="H8695" s="73">
        <v>1066.0999999999999</v>
      </c>
      <c r="I8695" s="70">
        <v>76.240502767094995</v>
      </c>
      <c r="J8695" s="74">
        <v>83279</v>
      </c>
      <c r="K8695" s="73">
        <v>1067.17</v>
      </c>
      <c r="L8695" s="75">
        <v>78.037238677998801</v>
      </c>
    </row>
    <row r="8696" spans="2:12" x14ac:dyDescent="0.2">
      <c r="B8696" s="71" t="s">
        <v>7011</v>
      </c>
      <c r="C8696" s="72" t="s">
        <v>7010</v>
      </c>
      <c r="D8696" s="72" t="s">
        <v>3199</v>
      </c>
      <c r="E8696" s="72" t="s">
        <v>10118</v>
      </c>
      <c r="F8696" s="72" t="s">
        <v>9983</v>
      </c>
      <c r="G8696" s="116">
        <v>219323</v>
      </c>
      <c r="H8696" s="73">
        <v>6604.8</v>
      </c>
      <c r="I8696" s="70">
        <v>33.206607315891503</v>
      </c>
      <c r="J8696" s="74">
        <v>222174</v>
      </c>
      <c r="K8696" s="73">
        <v>6689.26</v>
      </c>
      <c r="L8696" s="75">
        <v>33.213539315260597</v>
      </c>
    </row>
    <row r="8697" spans="2:12" x14ac:dyDescent="0.2">
      <c r="B8697" s="71" t="s">
        <v>7012</v>
      </c>
      <c r="C8697" s="72" t="s">
        <v>2538</v>
      </c>
      <c r="D8697" s="72" t="s">
        <v>6230</v>
      </c>
      <c r="E8697" s="72" t="s">
        <v>10118</v>
      </c>
      <c r="F8697" s="72" t="s">
        <v>9983</v>
      </c>
      <c r="G8697" s="116">
        <v>18595.669999999998</v>
      </c>
      <c r="H8697" s="73">
        <v>376.05</v>
      </c>
      <c r="I8697" s="70">
        <v>49.449993351947903</v>
      </c>
      <c r="J8697" s="74">
        <v>18594.68</v>
      </c>
      <c r="K8697" s="73">
        <v>376.03</v>
      </c>
      <c r="L8697" s="75">
        <v>49.449990692231999</v>
      </c>
    </row>
    <row r="8698" spans="2:12" x14ac:dyDescent="0.2">
      <c r="B8698" s="71" t="s">
        <v>7012</v>
      </c>
      <c r="C8698" s="72" t="s">
        <v>2538</v>
      </c>
      <c r="D8698" s="72" t="s">
        <v>3200</v>
      </c>
      <c r="E8698" s="72" t="s">
        <v>10118</v>
      </c>
      <c r="F8698" s="72" t="s">
        <v>9983</v>
      </c>
      <c r="G8698" s="116">
        <v>166714.20000000001</v>
      </c>
      <c r="H8698" s="73">
        <v>3800.69</v>
      </c>
      <c r="I8698" s="70">
        <v>43.864193080730097</v>
      </c>
      <c r="J8698" s="74">
        <v>166525.96</v>
      </c>
      <c r="K8698" s="73">
        <v>3903.65</v>
      </c>
      <c r="L8698" s="75">
        <v>42.659039616768901</v>
      </c>
    </row>
    <row r="8699" spans="2:12" x14ac:dyDescent="0.2">
      <c r="B8699" s="71" t="s">
        <v>7012</v>
      </c>
      <c r="C8699" s="72" t="s">
        <v>2538</v>
      </c>
      <c r="D8699" s="72" t="s">
        <v>3201</v>
      </c>
      <c r="E8699" s="72" t="s">
        <v>10118</v>
      </c>
      <c r="F8699" s="72" t="s">
        <v>9983</v>
      </c>
      <c r="G8699" s="116">
        <v>7200</v>
      </c>
      <c r="H8699" s="73">
        <v>192.27</v>
      </c>
      <c r="I8699" s="70">
        <v>37.447339678577002</v>
      </c>
      <c r="J8699" s="74">
        <v>8772</v>
      </c>
      <c r="K8699" s="73">
        <v>197.7</v>
      </c>
      <c r="L8699" s="75">
        <v>44.370257966616101</v>
      </c>
    </row>
    <row r="8700" spans="2:12" x14ac:dyDescent="0.2">
      <c r="B8700" s="71" t="s">
        <v>7012</v>
      </c>
      <c r="C8700" s="72" t="s">
        <v>2538</v>
      </c>
      <c r="D8700" s="72" t="s">
        <v>3202</v>
      </c>
      <c r="E8700" s="72" t="s">
        <v>10118</v>
      </c>
      <c r="F8700" s="72" t="s">
        <v>9983</v>
      </c>
      <c r="G8700" s="116">
        <v>139355</v>
      </c>
      <c r="H8700" s="73">
        <v>1434.47</v>
      </c>
      <c r="I8700" s="70">
        <v>97.147378474279705</v>
      </c>
      <c r="J8700" s="74">
        <v>143334</v>
      </c>
      <c r="K8700" s="73">
        <v>1460.74</v>
      </c>
      <c r="L8700" s="75">
        <v>98.124238399715196</v>
      </c>
    </row>
    <row r="8701" spans="2:12" x14ac:dyDescent="0.2">
      <c r="B8701" s="71" t="s">
        <v>7012</v>
      </c>
      <c r="C8701" s="72" t="s">
        <v>2538</v>
      </c>
      <c r="D8701" s="72" t="s">
        <v>3203</v>
      </c>
      <c r="E8701" s="72" t="s">
        <v>10118</v>
      </c>
      <c r="F8701" s="72" t="s">
        <v>9983</v>
      </c>
      <c r="G8701" s="116">
        <v>18242.37</v>
      </c>
      <c r="H8701" s="73">
        <v>430.3</v>
      </c>
      <c r="I8701" s="70">
        <v>42.3945386939345</v>
      </c>
      <c r="J8701" s="74">
        <v>18516.02</v>
      </c>
      <c r="K8701" s="73">
        <v>441.4</v>
      </c>
      <c r="L8701" s="75">
        <v>41.948391481649303</v>
      </c>
    </row>
    <row r="8702" spans="2:12" x14ac:dyDescent="0.2">
      <c r="B8702" s="71" t="s">
        <v>7012</v>
      </c>
      <c r="C8702" s="72" t="s">
        <v>2538</v>
      </c>
      <c r="D8702" s="72" t="s">
        <v>3204</v>
      </c>
      <c r="E8702" s="72" t="s">
        <v>10118</v>
      </c>
      <c r="F8702" s="72" t="s">
        <v>9983</v>
      </c>
      <c r="G8702" s="116">
        <v>195081.4</v>
      </c>
      <c r="H8702" s="73">
        <v>1677.7</v>
      </c>
      <c r="I8702" s="70">
        <v>116.27907253978699</v>
      </c>
      <c r="J8702" s="74">
        <v>202450.58</v>
      </c>
      <c r="K8702" s="73">
        <v>1719.65</v>
      </c>
      <c r="L8702" s="75">
        <v>117.72778181606699</v>
      </c>
    </row>
    <row r="8703" spans="2:12" x14ac:dyDescent="0.2">
      <c r="B8703" s="71" t="s">
        <v>7012</v>
      </c>
      <c r="C8703" s="72" t="s">
        <v>2538</v>
      </c>
      <c r="D8703" s="72" t="s">
        <v>7387</v>
      </c>
      <c r="E8703" s="72" t="s">
        <v>10118</v>
      </c>
      <c r="F8703" s="72" t="s">
        <v>9983</v>
      </c>
      <c r="G8703" s="116">
        <v>217353.52</v>
      </c>
      <c r="H8703" s="73">
        <v>4750.1099999999997</v>
      </c>
      <c r="I8703" s="70">
        <v>45.757576140342003</v>
      </c>
      <c r="J8703" s="74">
        <v>223560.93</v>
      </c>
      <c r="K8703" s="73">
        <v>4792.6400000000003</v>
      </c>
      <c r="L8703" s="75">
        <v>46.646718718701997</v>
      </c>
    </row>
    <row r="8704" spans="2:12" x14ac:dyDescent="0.2">
      <c r="B8704" s="71" t="s">
        <v>7012</v>
      </c>
      <c r="C8704" s="72" t="s">
        <v>2538</v>
      </c>
      <c r="D8704" s="72" t="s">
        <v>3205</v>
      </c>
      <c r="E8704" s="72" t="s">
        <v>10118</v>
      </c>
      <c r="F8704" s="72" t="s">
        <v>9983</v>
      </c>
      <c r="G8704" s="116">
        <v>109110</v>
      </c>
      <c r="H8704" s="73">
        <v>1233.9000000000001</v>
      </c>
      <c r="I8704" s="70">
        <v>88.426938973984903</v>
      </c>
      <c r="J8704" s="74">
        <v>110274</v>
      </c>
      <c r="K8704" s="73">
        <v>1242.7</v>
      </c>
      <c r="L8704" s="75">
        <v>88.737426571175703</v>
      </c>
    </row>
    <row r="8705" spans="2:12" x14ac:dyDescent="0.2">
      <c r="B8705" s="71" t="s">
        <v>7012</v>
      </c>
      <c r="C8705" s="72" t="s">
        <v>2538</v>
      </c>
      <c r="D8705" s="72" t="s">
        <v>3206</v>
      </c>
      <c r="E8705" s="72" t="s">
        <v>10118</v>
      </c>
      <c r="F8705" s="72" t="s">
        <v>9983</v>
      </c>
      <c r="G8705" s="116">
        <v>75639</v>
      </c>
      <c r="H8705" s="73">
        <v>1452.32</v>
      </c>
      <c r="I8705" s="70">
        <v>52.081497190701803</v>
      </c>
      <c r="J8705" s="74">
        <v>76764</v>
      </c>
      <c r="K8705" s="73">
        <v>1485.86</v>
      </c>
      <c r="L8705" s="75">
        <v>51.663009974021797</v>
      </c>
    </row>
    <row r="8706" spans="2:12" x14ac:dyDescent="0.2">
      <c r="B8706" s="71" t="s">
        <v>7012</v>
      </c>
      <c r="C8706" s="72" t="s">
        <v>2538</v>
      </c>
      <c r="D8706" s="72" t="s">
        <v>3207</v>
      </c>
      <c r="E8706" s="72" t="s">
        <v>10118</v>
      </c>
      <c r="F8706" s="72" t="s">
        <v>9983</v>
      </c>
      <c r="G8706" s="116">
        <v>29358.62</v>
      </c>
      <c r="H8706" s="73">
        <v>2138.1999999999998</v>
      </c>
      <c r="I8706" s="70">
        <v>13.7305303526331</v>
      </c>
      <c r="J8706" s="74">
        <v>32178.55</v>
      </c>
      <c r="K8706" s="73">
        <v>2145.25</v>
      </c>
      <c r="L8706" s="75">
        <v>14.999906770772601</v>
      </c>
    </row>
    <row r="8707" spans="2:12" x14ac:dyDescent="0.2">
      <c r="B8707" s="71" t="s">
        <v>7012</v>
      </c>
      <c r="C8707" s="72" t="s">
        <v>2538</v>
      </c>
      <c r="D8707" s="72" t="s">
        <v>3208</v>
      </c>
      <c r="E8707" s="72" t="s">
        <v>10118</v>
      </c>
      <c r="F8707" s="72" t="s">
        <v>9983</v>
      </c>
      <c r="G8707" s="116">
        <v>94866</v>
      </c>
      <c r="H8707" s="73">
        <v>1076.3399999999999</v>
      </c>
      <c r="I8707" s="70">
        <v>88.137577345448506</v>
      </c>
      <c r="J8707" s="74">
        <v>95784</v>
      </c>
      <c r="K8707" s="73">
        <v>1088.3499999999999</v>
      </c>
      <c r="L8707" s="75">
        <v>88.008453163045004</v>
      </c>
    </row>
    <row r="8708" spans="2:12" x14ac:dyDescent="0.2">
      <c r="B8708" s="71" t="s">
        <v>7012</v>
      </c>
      <c r="C8708" s="72" t="s">
        <v>2538</v>
      </c>
      <c r="D8708" s="72" t="s">
        <v>3209</v>
      </c>
      <c r="E8708" s="72" t="s">
        <v>10118</v>
      </c>
      <c r="F8708" s="72" t="s">
        <v>9983</v>
      </c>
      <c r="G8708" s="116">
        <v>190127</v>
      </c>
      <c r="H8708" s="73">
        <v>3588.82</v>
      </c>
      <c r="I8708" s="70">
        <v>52.977580374607797</v>
      </c>
      <c r="J8708" s="74">
        <v>215938</v>
      </c>
      <c r="K8708" s="73">
        <v>3739.48</v>
      </c>
      <c r="L8708" s="75">
        <v>57.745461935884101</v>
      </c>
    </row>
    <row r="8709" spans="2:12" x14ac:dyDescent="0.2">
      <c r="B8709" s="71" t="s">
        <v>7012</v>
      </c>
      <c r="C8709" s="72" t="s">
        <v>2538</v>
      </c>
      <c r="D8709" s="72" t="s">
        <v>3210</v>
      </c>
      <c r="E8709" s="72" t="s">
        <v>10118</v>
      </c>
      <c r="F8709" s="72" t="s">
        <v>9983</v>
      </c>
      <c r="G8709" s="116">
        <v>103328</v>
      </c>
      <c r="H8709" s="73">
        <v>1359.81</v>
      </c>
      <c r="I8709" s="70">
        <v>75.987086431192594</v>
      </c>
      <c r="J8709" s="74">
        <v>112139</v>
      </c>
      <c r="K8709" s="73">
        <v>1475.71</v>
      </c>
      <c r="L8709" s="75">
        <v>75.989862506861101</v>
      </c>
    </row>
    <row r="8710" spans="2:12" x14ac:dyDescent="0.2">
      <c r="B8710" s="71" t="s">
        <v>7012</v>
      </c>
      <c r="C8710" s="72" t="s">
        <v>2538</v>
      </c>
      <c r="D8710" s="72" t="s">
        <v>3211</v>
      </c>
      <c r="E8710" s="72" t="s">
        <v>10118</v>
      </c>
      <c r="F8710" s="72" t="s">
        <v>9983</v>
      </c>
      <c r="G8710" s="116">
        <v>10775.19</v>
      </c>
      <c r="H8710" s="73">
        <v>407.67</v>
      </c>
      <c r="I8710" s="70">
        <v>26.431157553903901</v>
      </c>
      <c r="J8710" s="74">
        <v>10861.11</v>
      </c>
      <c r="K8710" s="73">
        <v>409.29</v>
      </c>
      <c r="L8710" s="75">
        <v>26.536465586747799</v>
      </c>
    </row>
    <row r="8711" spans="2:12" x14ac:dyDescent="0.2">
      <c r="B8711" s="71" t="s">
        <v>7012</v>
      </c>
      <c r="C8711" s="72" t="s">
        <v>2538</v>
      </c>
      <c r="D8711" s="72" t="s">
        <v>3212</v>
      </c>
      <c r="E8711" s="72" t="s">
        <v>10118</v>
      </c>
      <c r="F8711" s="72" t="s">
        <v>9983</v>
      </c>
      <c r="G8711" s="116">
        <v>16408.98</v>
      </c>
      <c r="H8711" s="73">
        <v>378</v>
      </c>
      <c r="I8711" s="70">
        <v>43.41</v>
      </c>
      <c r="J8711" s="74">
        <v>16408.98</v>
      </c>
      <c r="K8711" s="73">
        <v>370.97</v>
      </c>
      <c r="L8711" s="75">
        <v>44.232633366579499</v>
      </c>
    </row>
    <row r="8712" spans="2:12" x14ac:dyDescent="0.2">
      <c r="B8712" s="71" t="s">
        <v>7012</v>
      </c>
      <c r="C8712" s="72" t="s">
        <v>2538</v>
      </c>
      <c r="D8712" s="72" t="s">
        <v>3213</v>
      </c>
      <c r="E8712" s="72" t="s">
        <v>10118</v>
      </c>
      <c r="F8712" s="72" t="s">
        <v>9983</v>
      </c>
      <c r="G8712" s="116">
        <v>48600</v>
      </c>
      <c r="H8712" s="73">
        <v>847.1</v>
      </c>
      <c r="I8712" s="70">
        <v>57.372211073072798</v>
      </c>
      <c r="J8712" s="74">
        <v>51100</v>
      </c>
      <c r="K8712" s="73">
        <v>846.06</v>
      </c>
      <c r="L8712" s="75">
        <v>60.397607734676001</v>
      </c>
    </row>
    <row r="8713" spans="2:12" x14ac:dyDescent="0.2">
      <c r="B8713" s="71" t="s">
        <v>7012</v>
      </c>
      <c r="C8713" s="72" t="s">
        <v>2538</v>
      </c>
      <c r="D8713" s="72" t="s">
        <v>3214</v>
      </c>
      <c r="E8713" s="72" t="s">
        <v>10118</v>
      </c>
      <c r="F8713" s="72" t="s">
        <v>9983</v>
      </c>
      <c r="G8713" s="116">
        <v>23490</v>
      </c>
      <c r="H8713" s="73">
        <v>567.73</v>
      </c>
      <c r="I8713" s="70">
        <v>41.375301639863999</v>
      </c>
      <c r="J8713" s="74">
        <v>23490</v>
      </c>
      <c r="K8713" s="73">
        <v>570.45000000000005</v>
      </c>
      <c r="L8713" s="75">
        <v>41.178017354719998</v>
      </c>
    </row>
    <row r="8714" spans="2:12" x14ac:dyDescent="0.2">
      <c r="B8714" s="71" t="s">
        <v>7012</v>
      </c>
      <c r="C8714" s="72" t="s">
        <v>2538</v>
      </c>
      <c r="D8714" s="72" t="s">
        <v>3215</v>
      </c>
      <c r="E8714" s="72" t="s">
        <v>10118</v>
      </c>
      <c r="F8714" s="72" t="s">
        <v>9983</v>
      </c>
      <c r="G8714" s="116">
        <v>15647</v>
      </c>
      <c r="H8714" s="73">
        <v>291.83999999999997</v>
      </c>
      <c r="I8714" s="70">
        <v>53.614994517543899</v>
      </c>
      <c r="J8714" s="74">
        <v>14287.6</v>
      </c>
      <c r="K8714" s="73">
        <v>266.51</v>
      </c>
      <c r="L8714" s="75">
        <v>53.609995872575098</v>
      </c>
    </row>
    <row r="8715" spans="2:12" x14ac:dyDescent="0.2">
      <c r="B8715" s="71" t="s">
        <v>7012</v>
      </c>
      <c r="C8715" s="72" t="s">
        <v>2538</v>
      </c>
      <c r="D8715" s="72" t="s">
        <v>3216</v>
      </c>
      <c r="E8715" s="72" t="s">
        <v>10118</v>
      </c>
      <c r="F8715" s="72" t="s">
        <v>9983</v>
      </c>
      <c r="G8715" s="116">
        <v>8481</v>
      </c>
      <c r="H8715" s="73">
        <v>246.04</v>
      </c>
      <c r="I8715" s="70">
        <v>34.470004877255697</v>
      </c>
      <c r="J8715" s="74">
        <v>8556.83</v>
      </c>
      <c r="K8715" s="73">
        <v>248.24</v>
      </c>
      <c r="L8715" s="75">
        <v>34.469988720593001</v>
      </c>
    </row>
    <row r="8716" spans="2:12" x14ac:dyDescent="0.2">
      <c r="B8716" s="71" t="s">
        <v>7012</v>
      </c>
      <c r="C8716" s="72" t="s">
        <v>2538</v>
      </c>
      <c r="D8716" s="72" t="s">
        <v>3217</v>
      </c>
      <c r="E8716" s="72" t="s">
        <v>10118</v>
      </c>
      <c r="F8716" s="72" t="s">
        <v>9983</v>
      </c>
      <c r="G8716" s="116">
        <v>226224</v>
      </c>
      <c r="H8716" s="73">
        <v>3267.73</v>
      </c>
      <c r="I8716" s="70">
        <v>69.229709920954306</v>
      </c>
      <c r="J8716" s="74">
        <v>235677</v>
      </c>
      <c r="K8716" s="73">
        <v>3352.46</v>
      </c>
      <c r="L8716" s="75">
        <v>70.299720205461099</v>
      </c>
    </row>
    <row r="8717" spans="2:12" x14ac:dyDescent="0.2">
      <c r="B8717" s="71" t="s">
        <v>7012</v>
      </c>
      <c r="C8717" s="72" t="s">
        <v>2538</v>
      </c>
      <c r="D8717" s="72" t="s">
        <v>3218</v>
      </c>
      <c r="E8717" s="72" t="s">
        <v>10118</v>
      </c>
      <c r="F8717" s="72" t="s">
        <v>9983</v>
      </c>
      <c r="G8717" s="116">
        <v>15223</v>
      </c>
      <c r="H8717" s="73">
        <v>238.76</v>
      </c>
      <c r="I8717" s="70">
        <v>63.758586027810402</v>
      </c>
      <c r="J8717" s="74">
        <v>15600</v>
      </c>
      <c r="K8717" s="73">
        <v>235.98</v>
      </c>
      <c r="L8717" s="75">
        <v>66.107297228578702</v>
      </c>
    </row>
    <row r="8718" spans="2:12" x14ac:dyDescent="0.2">
      <c r="B8718" s="71" t="s">
        <v>7012</v>
      </c>
      <c r="C8718" s="72" t="s">
        <v>2538</v>
      </c>
      <c r="D8718" s="72" t="s">
        <v>3219</v>
      </c>
      <c r="E8718" s="72" t="s">
        <v>10118</v>
      </c>
      <c r="F8718" s="72" t="s">
        <v>9983</v>
      </c>
      <c r="G8718" s="116">
        <v>11500</v>
      </c>
      <c r="H8718" s="73">
        <v>263.36</v>
      </c>
      <c r="I8718" s="70">
        <v>43.666464155528601</v>
      </c>
      <c r="J8718" s="74">
        <v>11500</v>
      </c>
      <c r="K8718" s="73">
        <v>262.72000000000003</v>
      </c>
      <c r="L8718" s="75">
        <v>43.772838002436004</v>
      </c>
    </row>
    <row r="8719" spans="2:12" x14ac:dyDescent="0.2">
      <c r="B8719" s="71" t="s">
        <v>7012</v>
      </c>
      <c r="C8719" s="72" t="s">
        <v>2538</v>
      </c>
      <c r="D8719" s="72" t="s">
        <v>3220</v>
      </c>
      <c r="E8719" s="72" t="s">
        <v>10118</v>
      </c>
      <c r="F8719" s="72" t="s">
        <v>9983</v>
      </c>
      <c r="G8719" s="116">
        <v>64214.77</v>
      </c>
      <c r="H8719" s="73">
        <v>875.08</v>
      </c>
      <c r="I8719" s="70">
        <v>73.381599396626598</v>
      </c>
      <c r="J8719" s="74">
        <v>68844.240000000005</v>
      </c>
      <c r="K8719" s="73">
        <v>884.84</v>
      </c>
      <c r="L8719" s="75">
        <v>77.804167985172498</v>
      </c>
    </row>
    <row r="8720" spans="2:12" x14ac:dyDescent="0.2">
      <c r="B8720" s="71" t="s">
        <v>7012</v>
      </c>
      <c r="C8720" s="72" t="s">
        <v>2538</v>
      </c>
      <c r="D8720" s="72" t="s">
        <v>3221</v>
      </c>
      <c r="E8720" s="72" t="s">
        <v>10118</v>
      </c>
      <c r="F8720" s="72" t="s">
        <v>9983</v>
      </c>
      <c r="G8720" s="116">
        <v>70373</v>
      </c>
      <c r="H8720" s="73">
        <v>1045.6500000000001</v>
      </c>
      <c r="I8720" s="70">
        <v>67.300722038923197</v>
      </c>
      <c r="J8720" s="74">
        <v>71780</v>
      </c>
      <c r="K8720" s="73">
        <v>1088.72</v>
      </c>
      <c r="L8720" s="75">
        <v>65.930634139172597</v>
      </c>
    </row>
    <row r="8721" spans="2:12" x14ac:dyDescent="0.2">
      <c r="B8721" s="71" t="s">
        <v>7012</v>
      </c>
      <c r="C8721" s="72" t="s">
        <v>2538</v>
      </c>
      <c r="D8721" s="72" t="s">
        <v>3222</v>
      </c>
      <c r="E8721" s="72" t="s">
        <v>10118</v>
      </c>
      <c r="F8721" s="72" t="s">
        <v>9983</v>
      </c>
      <c r="G8721" s="116">
        <v>2987</v>
      </c>
      <c r="H8721" s="73">
        <v>167.19</v>
      </c>
      <c r="I8721" s="70">
        <v>17.865901070638198</v>
      </c>
      <c r="J8721" s="74">
        <v>2998</v>
      </c>
      <c r="K8721" s="73">
        <v>173.93</v>
      </c>
      <c r="L8721" s="75">
        <v>17.236819410107501</v>
      </c>
    </row>
    <row r="8722" spans="2:12" x14ac:dyDescent="0.2">
      <c r="B8722" s="71" t="s">
        <v>7012</v>
      </c>
      <c r="C8722" s="72" t="s">
        <v>2538</v>
      </c>
      <c r="D8722" s="72" t="s">
        <v>3223</v>
      </c>
      <c r="E8722" s="72" t="s">
        <v>10118</v>
      </c>
      <c r="F8722" s="72" t="s">
        <v>9983</v>
      </c>
      <c r="G8722" s="116">
        <v>24981</v>
      </c>
      <c r="H8722" s="73">
        <v>443.92</v>
      </c>
      <c r="I8722" s="70">
        <v>56.273652910434301</v>
      </c>
      <c r="J8722" s="74">
        <v>27381</v>
      </c>
      <c r="K8722" s="73">
        <v>485.54</v>
      </c>
      <c r="L8722" s="75">
        <v>56.392882151830896</v>
      </c>
    </row>
    <row r="8723" spans="2:12" x14ac:dyDescent="0.2">
      <c r="B8723" s="71" t="s">
        <v>7012</v>
      </c>
      <c r="C8723" s="72" t="s">
        <v>2538</v>
      </c>
      <c r="D8723" s="72" t="s">
        <v>3224</v>
      </c>
      <c r="E8723" s="72" t="s">
        <v>10118</v>
      </c>
      <c r="F8723" s="72" t="s">
        <v>9983</v>
      </c>
      <c r="G8723" s="116">
        <v>57170.06</v>
      </c>
      <c r="H8723" s="73">
        <v>777.86</v>
      </c>
      <c r="I8723" s="70">
        <v>73.496593217288407</v>
      </c>
      <c r="J8723" s="74">
        <v>59813</v>
      </c>
      <c r="K8723" s="73">
        <v>794.87</v>
      </c>
      <c r="L8723" s="75">
        <v>75.248782819832201</v>
      </c>
    </row>
    <row r="8724" spans="2:12" x14ac:dyDescent="0.2">
      <c r="B8724" s="71" t="s">
        <v>7013</v>
      </c>
      <c r="C8724" s="72" t="s">
        <v>7376</v>
      </c>
      <c r="D8724" s="72" t="s">
        <v>3225</v>
      </c>
      <c r="E8724" s="72" t="s">
        <v>10120</v>
      </c>
      <c r="F8724" s="72" t="s">
        <v>9983</v>
      </c>
      <c r="G8724" s="116">
        <v>194300</v>
      </c>
      <c r="H8724" s="73">
        <v>5633.38</v>
      </c>
      <c r="I8724" s="70">
        <v>34.490838537432197</v>
      </c>
      <c r="J8724" s="74">
        <v>223028</v>
      </c>
      <c r="K8724" s="73">
        <v>5719.39</v>
      </c>
      <c r="L8724" s="75">
        <v>38.995067655816399</v>
      </c>
    </row>
    <row r="8725" spans="2:12" x14ac:dyDescent="0.2">
      <c r="B8725" s="71" t="s">
        <v>7015</v>
      </c>
      <c r="C8725" s="72" t="s">
        <v>7014</v>
      </c>
      <c r="D8725" s="72" t="s">
        <v>9514</v>
      </c>
      <c r="E8725" s="72" t="s">
        <v>10118</v>
      </c>
      <c r="F8725" s="72" t="s">
        <v>9990</v>
      </c>
      <c r="G8725" s="116">
        <v>0</v>
      </c>
      <c r="H8725" s="73">
        <v>13.03</v>
      </c>
      <c r="I8725" s="70">
        <v>0</v>
      </c>
      <c r="J8725" s="74">
        <v>0</v>
      </c>
      <c r="K8725" s="73">
        <v>13</v>
      </c>
      <c r="L8725" s="75">
        <v>0</v>
      </c>
    </row>
    <row r="8726" spans="2:12" x14ac:dyDescent="0.2">
      <c r="B8726" s="71" t="s">
        <v>7015</v>
      </c>
      <c r="C8726" s="72" t="s">
        <v>7014</v>
      </c>
      <c r="D8726" s="72" t="s">
        <v>3226</v>
      </c>
      <c r="E8726" s="72" t="s">
        <v>10118</v>
      </c>
      <c r="F8726" s="72" t="s">
        <v>9983</v>
      </c>
      <c r="G8726" s="116">
        <v>8316</v>
      </c>
      <c r="H8726" s="73">
        <v>212.76</v>
      </c>
      <c r="I8726" s="70">
        <v>39.086294416243703</v>
      </c>
      <c r="J8726" s="74">
        <v>9851.81</v>
      </c>
      <c r="K8726" s="73">
        <v>217</v>
      </c>
      <c r="L8726" s="75">
        <v>45.400046082949302</v>
      </c>
    </row>
    <row r="8727" spans="2:12" x14ac:dyDescent="0.2">
      <c r="B8727" s="71" t="s">
        <v>7015</v>
      </c>
      <c r="C8727" s="72" t="s">
        <v>7014</v>
      </c>
      <c r="D8727" s="72" t="s">
        <v>9515</v>
      </c>
      <c r="E8727" s="72" t="s">
        <v>10118</v>
      </c>
      <c r="F8727" s="72" t="s">
        <v>9980</v>
      </c>
      <c r="G8727" s="116">
        <v>4394</v>
      </c>
      <c r="H8727" s="73">
        <v>170.23</v>
      </c>
      <c r="I8727" s="70">
        <v>25.812136521177202</v>
      </c>
      <c r="J8727" s="74">
        <v>4527.68</v>
      </c>
      <c r="K8727" s="73">
        <v>167.35</v>
      </c>
      <c r="L8727" s="75">
        <v>27.0551538691365</v>
      </c>
    </row>
    <row r="8728" spans="2:12" x14ac:dyDescent="0.2">
      <c r="B8728" s="71" t="s">
        <v>7015</v>
      </c>
      <c r="C8728" s="72" t="s">
        <v>7014</v>
      </c>
      <c r="D8728" s="72" t="s">
        <v>3227</v>
      </c>
      <c r="E8728" s="72" t="s">
        <v>10118</v>
      </c>
      <c r="F8728" s="72" t="s">
        <v>9983</v>
      </c>
      <c r="G8728" s="116">
        <v>4904</v>
      </c>
      <c r="H8728" s="73">
        <v>143.37</v>
      </c>
      <c r="I8728" s="70">
        <v>34.205203320080898</v>
      </c>
      <c r="J8728" s="74">
        <v>4816</v>
      </c>
      <c r="K8728" s="73">
        <v>146.57</v>
      </c>
      <c r="L8728" s="75">
        <v>32.858020058675002</v>
      </c>
    </row>
    <row r="8729" spans="2:12" x14ac:dyDescent="0.2">
      <c r="B8729" s="71" t="s">
        <v>7015</v>
      </c>
      <c r="C8729" s="72" t="s">
        <v>7014</v>
      </c>
      <c r="D8729" s="72" t="s">
        <v>9516</v>
      </c>
      <c r="E8729" s="72" t="s">
        <v>10118</v>
      </c>
      <c r="F8729" s="72" t="s">
        <v>9990</v>
      </c>
      <c r="G8729" s="116">
        <v>0</v>
      </c>
      <c r="H8729" s="73">
        <v>9.51</v>
      </c>
      <c r="I8729" s="70">
        <v>0</v>
      </c>
      <c r="J8729" s="74">
        <v>0</v>
      </c>
      <c r="K8729" s="73">
        <v>7.88</v>
      </c>
      <c r="L8729" s="75">
        <v>0</v>
      </c>
    </row>
    <row r="8730" spans="2:12" x14ac:dyDescent="0.2">
      <c r="B8730" s="71" t="s">
        <v>7015</v>
      </c>
      <c r="C8730" s="72" t="s">
        <v>7014</v>
      </c>
      <c r="D8730" s="72" t="s">
        <v>3228</v>
      </c>
      <c r="E8730" s="72" t="s">
        <v>10118</v>
      </c>
      <c r="F8730" s="72" t="s">
        <v>9983</v>
      </c>
      <c r="G8730" s="116">
        <v>4998</v>
      </c>
      <c r="H8730" s="73">
        <v>194.14</v>
      </c>
      <c r="I8730" s="70">
        <v>25.744308231173399</v>
      </c>
      <c r="J8730" s="74">
        <v>5255.29</v>
      </c>
      <c r="K8730" s="73">
        <v>199.46</v>
      </c>
      <c r="L8730" s="75">
        <v>26.347588488920099</v>
      </c>
    </row>
    <row r="8731" spans="2:12" x14ac:dyDescent="0.2">
      <c r="B8731" s="71" t="s">
        <v>7015</v>
      </c>
      <c r="C8731" s="72" t="s">
        <v>7014</v>
      </c>
      <c r="D8731" s="72" t="s">
        <v>3229</v>
      </c>
      <c r="E8731" s="72" t="s">
        <v>10118</v>
      </c>
      <c r="F8731" s="72" t="s">
        <v>9983</v>
      </c>
      <c r="G8731" s="116">
        <v>6459</v>
      </c>
      <c r="H8731" s="73">
        <v>265.77999999999997</v>
      </c>
      <c r="I8731" s="70">
        <v>24.302054330649401</v>
      </c>
      <c r="J8731" s="74">
        <v>6571.34</v>
      </c>
      <c r="K8731" s="73">
        <v>271.14</v>
      </c>
      <c r="L8731" s="75">
        <v>24.235966659290401</v>
      </c>
    </row>
    <row r="8732" spans="2:12" x14ac:dyDescent="0.2">
      <c r="B8732" s="71" t="s">
        <v>7015</v>
      </c>
      <c r="C8732" s="72" t="s">
        <v>7014</v>
      </c>
      <c r="D8732" s="72" t="s">
        <v>3230</v>
      </c>
      <c r="E8732" s="72" t="s">
        <v>10118</v>
      </c>
      <c r="F8732" s="72" t="s">
        <v>9983</v>
      </c>
      <c r="G8732" s="116">
        <v>5515</v>
      </c>
      <c r="H8732" s="73">
        <v>179.83</v>
      </c>
      <c r="I8732" s="70">
        <v>30.667852972251598</v>
      </c>
      <c r="J8732" s="74">
        <v>5676.81</v>
      </c>
      <c r="K8732" s="73">
        <v>182.03</v>
      </c>
      <c r="L8732" s="75">
        <v>31.186123166510999</v>
      </c>
    </row>
    <row r="8733" spans="2:12" x14ac:dyDescent="0.2">
      <c r="B8733" s="71" t="s">
        <v>7015</v>
      </c>
      <c r="C8733" s="72" t="s">
        <v>7014</v>
      </c>
      <c r="D8733" s="72" t="s">
        <v>3231</v>
      </c>
      <c r="E8733" s="72" t="s">
        <v>10118</v>
      </c>
      <c r="F8733" s="72" t="s">
        <v>9983</v>
      </c>
      <c r="G8733" s="116">
        <v>341894</v>
      </c>
      <c r="H8733" s="73">
        <v>4615.1899999999996</v>
      </c>
      <c r="I8733" s="70">
        <v>74.080157046622105</v>
      </c>
      <c r="J8733" s="74">
        <v>351813.54</v>
      </c>
      <c r="K8733" s="73">
        <v>4748.76</v>
      </c>
      <c r="L8733" s="75">
        <v>74.085348596265106</v>
      </c>
    </row>
    <row r="8734" spans="2:12" x14ac:dyDescent="0.2">
      <c r="B8734" s="71" t="s">
        <v>7015</v>
      </c>
      <c r="C8734" s="72" t="s">
        <v>7014</v>
      </c>
      <c r="D8734" s="72" t="s">
        <v>1172</v>
      </c>
      <c r="E8734" s="72" t="s">
        <v>10118</v>
      </c>
      <c r="F8734" s="72" t="s">
        <v>9983</v>
      </c>
      <c r="G8734" s="116">
        <v>3812</v>
      </c>
      <c r="H8734" s="73">
        <v>202.57</v>
      </c>
      <c r="I8734" s="70">
        <v>18.8181863059683</v>
      </c>
      <c r="J8734" s="74">
        <v>7352.19</v>
      </c>
      <c r="K8734" s="73">
        <v>203.9</v>
      </c>
      <c r="L8734" s="75">
        <v>36.057822461991201</v>
      </c>
    </row>
    <row r="8735" spans="2:12" x14ac:dyDescent="0.2">
      <c r="B8735" s="71" t="s">
        <v>7015</v>
      </c>
      <c r="C8735" s="72" t="s">
        <v>7014</v>
      </c>
      <c r="D8735" s="72" t="s">
        <v>9517</v>
      </c>
      <c r="E8735" s="72" t="s">
        <v>10118</v>
      </c>
      <c r="F8735" s="72" t="s">
        <v>9980</v>
      </c>
      <c r="G8735" s="116">
        <v>3720</v>
      </c>
      <c r="H8735" s="73">
        <v>206.78</v>
      </c>
      <c r="I8735" s="70">
        <v>17.990134442402599</v>
      </c>
      <c r="J8735" s="74">
        <v>4178.46</v>
      </c>
      <c r="K8735" s="73">
        <v>208.23</v>
      </c>
      <c r="L8735" s="75">
        <v>20.066561014263101</v>
      </c>
    </row>
    <row r="8736" spans="2:12" x14ac:dyDescent="0.2">
      <c r="B8736" s="71" t="s">
        <v>7015</v>
      </c>
      <c r="C8736" s="72" t="s">
        <v>7014</v>
      </c>
      <c r="D8736" s="72" t="s">
        <v>518</v>
      </c>
      <c r="E8736" s="72" t="s">
        <v>10118</v>
      </c>
      <c r="F8736" s="72" t="s">
        <v>9983</v>
      </c>
      <c r="G8736" s="116">
        <v>12309</v>
      </c>
      <c r="H8736" s="73">
        <v>389.69</v>
      </c>
      <c r="I8736" s="70">
        <v>31.586645795375802</v>
      </c>
      <c r="J8736" s="74">
        <v>15297.99</v>
      </c>
      <c r="K8736" s="73">
        <v>396.6</v>
      </c>
      <c r="L8736" s="75">
        <v>38.572844175491703</v>
      </c>
    </row>
    <row r="8737" spans="2:12" x14ac:dyDescent="0.2">
      <c r="B8737" s="71" t="s">
        <v>7015</v>
      </c>
      <c r="C8737" s="72" t="s">
        <v>7014</v>
      </c>
      <c r="D8737" s="72" t="s">
        <v>519</v>
      </c>
      <c r="E8737" s="72" t="s">
        <v>10118</v>
      </c>
      <c r="F8737" s="72" t="s">
        <v>9983</v>
      </c>
      <c r="G8737" s="116">
        <v>7493</v>
      </c>
      <c r="H8737" s="73">
        <v>251.86</v>
      </c>
      <c r="I8737" s="70">
        <v>29.750655125863599</v>
      </c>
      <c r="J8737" s="74">
        <v>7823</v>
      </c>
      <c r="K8737" s="73">
        <v>257.62</v>
      </c>
      <c r="L8737" s="75">
        <v>30.3664311777036</v>
      </c>
    </row>
    <row r="8738" spans="2:12" x14ac:dyDescent="0.2">
      <c r="B8738" s="71" t="s">
        <v>7015</v>
      </c>
      <c r="C8738" s="72" t="s">
        <v>7014</v>
      </c>
      <c r="D8738" s="72" t="s">
        <v>520</v>
      </c>
      <c r="E8738" s="72" t="s">
        <v>10118</v>
      </c>
      <c r="F8738" s="72" t="s">
        <v>9983</v>
      </c>
      <c r="G8738" s="116">
        <v>9227</v>
      </c>
      <c r="H8738" s="73">
        <v>227.85</v>
      </c>
      <c r="I8738" s="70">
        <v>40.4959403116085</v>
      </c>
      <c r="J8738" s="74">
        <v>9530.5300000000007</v>
      </c>
      <c r="K8738" s="73">
        <v>227.63</v>
      </c>
      <c r="L8738" s="75">
        <v>41.868514694899602</v>
      </c>
    </row>
    <row r="8739" spans="2:12" x14ac:dyDescent="0.2">
      <c r="B8739" s="71" t="s">
        <v>7015</v>
      </c>
      <c r="C8739" s="72" t="s">
        <v>7014</v>
      </c>
      <c r="D8739" s="72" t="s">
        <v>521</v>
      </c>
      <c r="E8739" s="72" t="s">
        <v>10118</v>
      </c>
      <c r="F8739" s="72" t="s">
        <v>9983</v>
      </c>
      <c r="G8739" s="116">
        <v>5814</v>
      </c>
      <c r="H8739" s="73">
        <v>284.47000000000003</v>
      </c>
      <c r="I8739" s="70">
        <v>20.438007522761598</v>
      </c>
      <c r="J8739" s="74">
        <v>6519.68</v>
      </c>
      <c r="K8739" s="73">
        <v>305.70999999999998</v>
      </c>
      <c r="L8739" s="75">
        <v>21.326355042360401</v>
      </c>
    </row>
    <row r="8740" spans="2:12" x14ac:dyDescent="0.2">
      <c r="B8740" s="71" t="s">
        <v>7015</v>
      </c>
      <c r="C8740" s="72" t="s">
        <v>7014</v>
      </c>
      <c r="D8740" s="72" t="s">
        <v>522</v>
      </c>
      <c r="E8740" s="72" t="s">
        <v>10118</v>
      </c>
      <c r="F8740" s="72" t="s">
        <v>9983</v>
      </c>
      <c r="G8740" s="116">
        <v>2538</v>
      </c>
      <c r="H8740" s="73">
        <v>59.68</v>
      </c>
      <c r="I8740" s="70">
        <v>42.526809651474501</v>
      </c>
      <c r="J8740" s="74">
        <v>2540.8000000000002</v>
      </c>
      <c r="K8740" s="73">
        <v>54.96</v>
      </c>
      <c r="L8740" s="75">
        <v>46.229985443959201</v>
      </c>
    </row>
    <row r="8741" spans="2:12" x14ac:dyDescent="0.2">
      <c r="B8741" s="71" t="s">
        <v>7015</v>
      </c>
      <c r="C8741" s="72" t="s">
        <v>7014</v>
      </c>
      <c r="D8741" s="72" t="s">
        <v>9518</v>
      </c>
      <c r="E8741" s="72" t="s">
        <v>10118</v>
      </c>
      <c r="F8741" s="72" t="s">
        <v>9990</v>
      </c>
      <c r="G8741" s="116">
        <v>0</v>
      </c>
      <c r="H8741" s="73">
        <v>24.7</v>
      </c>
      <c r="I8741" s="70">
        <v>0</v>
      </c>
      <c r="J8741" s="74">
        <v>0</v>
      </c>
      <c r="K8741" s="73">
        <v>25.02</v>
      </c>
      <c r="L8741" s="75">
        <v>0</v>
      </c>
    </row>
    <row r="8742" spans="2:12" x14ac:dyDescent="0.2">
      <c r="B8742" s="71" t="s">
        <v>7015</v>
      </c>
      <c r="C8742" s="72" t="s">
        <v>7014</v>
      </c>
      <c r="D8742" s="72" t="s">
        <v>1175</v>
      </c>
      <c r="E8742" s="72" t="s">
        <v>10118</v>
      </c>
      <c r="F8742" s="72" t="s">
        <v>9983</v>
      </c>
      <c r="G8742" s="116">
        <v>3712</v>
      </c>
      <c r="H8742" s="73">
        <v>111.52</v>
      </c>
      <c r="I8742" s="70">
        <v>33.285509325681502</v>
      </c>
      <c r="J8742" s="74">
        <v>4005.21</v>
      </c>
      <c r="K8742" s="73">
        <v>117.99</v>
      </c>
      <c r="L8742" s="75">
        <v>33.945334350368697</v>
      </c>
    </row>
    <row r="8743" spans="2:12" x14ac:dyDescent="0.2">
      <c r="B8743" s="71" t="s">
        <v>7015</v>
      </c>
      <c r="C8743" s="72" t="s">
        <v>7014</v>
      </c>
      <c r="D8743" s="72" t="s">
        <v>1176</v>
      </c>
      <c r="E8743" s="72" t="s">
        <v>10118</v>
      </c>
      <c r="F8743" s="72" t="s">
        <v>9983</v>
      </c>
      <c r="G8743" s="116">
        <v>3528</v>
      </c>
      <c r="H8743" s="73">
        <v>143.37</v>
      </c>
      <c r="I8743" s="70">
        <v>24.607658505963599</v>
      </c>
      <c r="J8743" s="74">
        <v>3624.03</v>
      </c>
      <c r="K8743" s="73">
        <v>146.57</v>
      </c>
      <c r="L8743" s="75">
        <v>24.7255918673671</v>
      </c>
    </row>
    <row r="8744" spans="2:12" x14ac:dyDescent="0.2">
      <c r="B8744" s="71" t="s">
        <v>7015</v>
      </c>
      <c r="C8744" s="72" t="s">
        <v>7014</v>
      </c>
      <c r="D8744" s="72" t="s">
        <v>9519</v>
      </c>
      <c r="E8744" s="72" t="s">
        <v>10118</v>
      </c>
      <c r="F8744" s="72" t="s">
        <v>9980</v>
      </c>
      <c r="G8744" s="116">
        <v>0</v>
      </c>
      <c r="H8744" s="73">
        <v>0</v>
      </c>
      <c r="I8744" s="70">
        <v>0</v>
      </c>
      <c r="J8744" s="74">
        <v>0</v>
      </c>
      <c r="K8744" s="73">
        <v>0</v>
      </c>
      <c r="L8744" s="75">
        <v>0</v>
      </c>
    </row>
    <row r="8745" spans="2:12" x14ac:dyDescent="0.2">
      <c r="B8745" s="71" t="s">
        <v>7015</v>
      </c>
      <c r="C8745" s="72" t="s">
        <v>7014</v>
      </c>
      <c r="D8745" s="72" t="s">
        <v>1177</v>
      </c>
      <c r="E8745" s="72" t="s">
        <v>10118</v>
      </c>
      <c r="F8745" s="72" t="s">
        <v>9983</v>
      </c>
      <c r="G8745" s="116">
        <v>12781</v>
      </c>
      <c r="H8745" s="73">
        <v>332.02</v>
      </c>
      <c r="I8745" s="70">
        <v>38.494668995843597</v>
      </c>
      <c r="J8745" s="74">
        <v>12961.01</v>
      </c>
      <c r="K8745" s="73">
        <v>340.24</v>
      </c>
      <c r="L8745" s="75">
        <v>38.093727956736402</v>
      </c>
    </row>
    <row r="8746" spans="2:12" x14ac:dyDescent="0.2">
      <c r="B8746" s="71" t="s">
        <v>7015</v>
      </c>
      <c r="C8746" s="72" t="s">
        <v>7014</v>
      </c>
      <c r="D8746" s="72" t="s">
        <v>9520</v>
      </c>
      <c r="E8746" s="72" t="s">
        <v>10118</v>
      </c>
      <c r="F8746" s="72" t="s">
        <v>9990</v>
      </c>
      <c r="G8746" s="116">
        <v>0</v>
      </c>
      <c r="H8746" s="73">
        <v>38.81</v>
      </c>
      <c r="I8746" s="70">
        <v>0</v>
      </c>
      <c r="J8746" s="74">
        <v>0</v>
      </c>
      <c r="K8746" s="73">
        <v>40.29</v>
      </c>
      <c r="L8746" s="75">
        <v>0</v>
      </c>
    </row>
    <row r="8747" spans="2:12" x14ac:dyDescent="0.2">
      <c r="B8747" s="71" t="s">
        <v>7015</v>
      </c>
      <c r="C8747" s="72" t="s">
        <v>7014</v>
      </c>
      <c r="D8747" s="72" t="s">
        <v>9521</v>
      </c>
      <c r="E8747" s="72" t="s">
        <v>10118</v>
      </c>
      <c r="F8747" s="72" t="s">
        <v>9980</v>
      </c>
      <c r="G8747" s="116">
        <v>2000</v>
      </c>
      <c r="H8747" s="73">
        <v>123.97</v>
      </c>
      <c r="I8747" s="70">
        <v>16.1329353875938</v>
      </c>
      <c r="J8747" s="74">
        <v>2100</v>
      </c>
      <c r="K8747" s="73">
        <v>124.01</v>
      </c>
      <c r="L8747" s="75">
        <v>16.9341182162729</v>
      </c>
    </row>
    <row r="8748" spans="2:12" x14ac:dyDescent="0.2">
      <c r="B8748" s="71" t="s">
        <v>7015</v>
      </c>
      <c r="C8748" s="72" t="s">
        <v>7014</v>
      </c>
      <c r="D8748" s="72" t="s">
        <v>1178</v>
      </c>
      <c r="E8748" s="72" t="s">
        <v>10118</v>
      </c>
      <c r="F8748" s="72" t="s">
        <v>9983</v>
      </c>
      <c r="G8748" s="116">
        <v>4750</v>
      </c>
      <c r="H8748" s="73">
        <v>142</v>
      </c>
      <c r="I8748" s="70">
        <v>33.450704225352098</v>
      </c>
      <c r="J8748" s="74">
        <v>5000</v>
      </c>
      <c r="K8748" s="73">
        <v>139.66999999999999</v>
      </c>
      <c r="L8748" s="75">
        <v>35.798668289539599</v>
      </c>
    </row>
    <row r="8749" spans="2:12" x14ac:dyDescent="0.2">
      <c r="B8749" s="71" t="s">
        <v>7015</v>
      </c>
      <c r="C8749" s="72" t="s">
        <v>7014</v>
      </c>
      <c r="D8749" s="72" t="s">
        <v>1179</v>
      </c>
      <c r="E8749" s="72" t="s">
        <v>10118</v>
      </c>
      <c r="F8749" s="72" t="s">
        <v>9983</v>
      </c>
      <c r="G8749" s="116">
        <v>121682</v>
      </c>
      <c r="H8749" s="73">
        <v>1525</v>
      </c>
      <c r="I8749" s="70">
        <v>79.791475409836096</v>
      </c>
      <c r="J8749" s="74">
        <v>126132</v>
      </c>
      <c r="K8749" s="73">
        <v>1549.81</v>
      </c>
      <c r="L8749" s="75">
        <v>81.385460153180105</v>
      </c>
    </row>
    <row r="8750" spans="2:12" x14ac:dyDescent="0.2">
      <c r="B8750" s="71" t="s">
        <v>7015</v>
      </c>
      <c r="C8750" s="72" t="s">
        <v>7014</v>
      </c>
      <c r="D8750" s="72" t="s">
        <v>1180</v>
      </c>
      <c r="E8750" s="72" t="s">
        <v>10118</v>
      </c>
      <c r="F8750" s="72" t="s">
        <v>9983</v>
      </c>
      <c r="G8750" s="116">
        <v>11569</v>
      </c>
      <c r="H8750" s="73">
        <v>305.98</v>
      </c>
      <c r="I8750" s="70">
        <v>37.809660762141299</v>
      </c>
      <c r="J8750" s="74">
        <v>12537.2</v>
      </c>
      <c r="K8750" s="73">
        <v>315.79000000000002</v>
      </c>
      <c r="L8750" s="75">
        <v>39.701067164888102</v>
      </c>
    </row>
    <row r="8751" spans="2:12" x14ac:dyDescent="0.2">
      <c r="B8751" s="71" t="s">
        <v>7015</v>
      </c>
      <c r="C8751" s="72" t="s">
        <v>7014</v>
      </c>
      <c r="D8751" s="72" t="s">
        <v>1181</v>
      </c>
      <c r="E8751" s="72" t="s">
        <v>10118</v>
      </c>
      <c r="F8751" s="72" t="s">
        <v>9983</v>
      </c>
      <c r="G8751" s="116">
        <v>19220</v>
      </c>
      <c r="H8751" s="73">
        <v>660.91</v>
      </c>
      <c r="I8751" s="70">
        <v>29.081115431753201</v>
      </c>
      <c r="J8751" s="74">
        <v>20494.61</v>
      </c>
      <c r="K8751" s="73">
        <v>672.95</v>
      </c>
      <c r="L8751" s="75">
        <v>30.454877776952198</v>
      </c>
    </row>
    <row r="8752" spans="2:12" x14ac:dyDescent="0.2">
      <c r="B8752" s="71" t="s">
        <v>7015</v>
      </c>
      <c r="C8752" s="72" t="s">
        <v>7014</v>
      </c>
      <c r="D8752" s="72" t="s">
        <v>1182</v>
      </c>
      <c r="E8752" s="72" t="s">
        <v>10118</v>
      </c>
      <c r="F8752" s="72" t="s">
        <v>9983</v>
      </c>
      <c r="G8752" s="116">
        <v>9410</v>
      </c>
      <c r="H8752" s="73">
        <v>369.26</v>
      </c>
      <c r="I8752" s="70">
        <v>25.4833992308942</v>
      </c>
      <c r="J8752" s="74">
        <v>9491.14</v>
      </c>
      <c r="K8752" s="73">
        <v>375</v>
      </c>
      <c r="L8752" s="75">
        <v>25.309706666666699</v>
      </c>
    </row>
    <row r="8753" spans="2:12" x14ac:dyDescent="0.2">
      <c r="B8753" s="71" t="s">
        <v>7015</v>
      </c>
      <c r="C8753" s="72" t="s">
        <v>7014</v>
      </c>
      <c r="D8753" s="72" t="s">
        <v>9522</v>
      </c>
      <c r="E8753" s="72" t="s">
        <v>10118</v>
      </c>
      <c r="F8753" s="72" t="s">
        <v>9990</v>
      </c>
      <c r="G8753" s="116">
        <v>0</v>
      </c>
      <c r="H8753" s="73">
        <v>22.15</v>
      </c>
      <c r="I8753" s="70">
        <v>0</v>
      </c>
      <c r="J8753" s="74">
        <v>0</v>
      </c>
      <c r="K8753" s="73">
        <v>22.46</v>
      </c>
      <c r="L8753" s="75">
        <v>0</v>
      </c>
    </row>
    <row r="8754" spans="2:12" x14ac:dyDescent="0.2">
      <c r="B8754" s="71" t="s">
        <v>7015</v>
      </c>
      <c r="C8754" s="72" t="s">
        <v>7014</v>
      </c>
      <c r="D8754" s="72" t="s">
        <v>1183</v>
      </c>
      <c r="E8754" s="72" t="s">
        <v>10118</v>
      </c>
      <c r="F8754" s="72" t="s">
        <v>9983</v>
      </c>
      <c r="G8754" s="116">
        <v>58294</v>
      </c>
      <c r="H8754" s="73">
        <v>857.83</v>
      </c>
      <c r="I8754" s="70">
        <v>67.955189256612599</v>
      </c>
      <c r="J8754" s="74">
        <v>71998.33</v>
      </c>
      <c r="K8754" s="73">
        <v>912.38</v>
      </c>
      <c r="L8754" s="75">
        <v>78.912657006948905</v>
      </c>
    </row>
    <row r="8755" spans="2:12" x14ac:dyDescent="0.2">
      <c r="B8755" s="71" t="s">
        <v>7015</v>
      </c>
      <c r="C8755" s="72" t="s">
        <v>7014</v>
      </c>
      <c r="D8755" s="72" t="s">
        <v>1184</v>
      </c>
      <c r="E8755" s="72" t="s">
        <v>10118</v>
      </c>
      <c r="F8755" s="72" t="s">
        <v>9983</v>
      </c>
      <c r="G8755" s="116">
        <v>9931</v>
      </c>
      <c r="H8755" s="73">
        <v>335.94</v>
      </c>
      <c r="I8755" s="70">
        <v>29.561826516639901</v>
      </c>
      <c r="J8755" s="74">
        <v>10279.68</v>
      </c>
      <c r="K8755" s="73">
        <v>345.05</v>
      </c>
      <c r="L8755" s="75">
        <v>29.791856252717</v>
      </c>
    </row>
    <row r="8756" spans="2:12" x14ac:dyDescent="0.2">
      <c r="B8756" s="71" t="s">
        <v>7015</v>
      </c>
      <c r="C8756" s="72" t="s">
        <v>7014</v>
      </c>
      <c r="D8756" s="72" t="s">
        <v>9523</v>
      </c>
      <c r="E8756" s="72" t="s">
        <v>10118</v>
      </c>
      <c r="F8756" s="72" t="s">
        <v>9990</v>
      </c>
      <c r="G8756" s="116">
        <v>0</v>
      </c>
      <c r="H8756" s="73">
        <v>15.19</v>
      </c>
      <c r="I8756" s="70">
        <v>0</v>
      </c>
      <c r="J8756" s="74">
        <v>0</v>
      </c>
      <c r="K8756" s="73">
        <v>14.4</v>
      </c>
      <c r="L8756" s="75">
        <v>0</v>
      </c>
    </row>
    <row r="8757" spans="2:12" x14ac:dyDescent="0.2">
      <c r="B8757" s="71" t="s">
        <v>7015</v>
      </c>
      <c r="C8757" s="72" t="s">
        <v>7014</v>
      </c>
      <c r="D8757" s="72" t="s">
        <v>9524</v>
      </c>
      <c r="E8757" s="72" t="s">
        <v>10118</v>
      </c>
      <c r="F8757" s="72" t="s">
        <v>9980</v>
      </c>
      <c r="G8757" s="116">
        <v>0</v>
      </c>
      <c r="H8757" s="73">
        <v>0</v>
      </c>
      <c r="I8757" s="70">
        <v>0</v>
      </c>
      <c r="J8757" s="74">
        <v>0</v>
      </c>
      <c r="K8757" s="73">
        <v>0</v>
      </c>
      <c r="L8757" s="75">
        <v>0</v>
      </c>
    </row>
    <row r="8758" spans="2:12" x14ac:dyDescent="0.2">
      <c r="B8758" s="71" t="s">
        <v>7015</v>
      </c>
      <c r="C8758" s="72" t="s">
        <v>7014</v>
      </c>
      <c r="D8758" s="72" t="s">
        <v>9525</v>
      </c>
      <c r="E8758" s="72" t="s">
        <v>10118</v>
      </c>
      <c r="F8758" s="72" t="s">
        <v>9980</v>
      </c>
      <c r="G8758" s="116">
        <v>3362</v>
      </c>
      <c r="H8758" s="73">
        <v>180.81</v>
      </c>
      <c r="I8758" s="70">
        <v>18.594104308390001</v>
      </c>
      <c r="J8758" s="74">
        <v>3470</v>
      </c>
      <c r="K8758" s="73">
        <v>186.66</v>
      </c>
      <c r="L8758" s="75">
        <v>18.589949641058599</v>
      </c>
    </row>
    <row r="8759" spans="2:12" x14ac:dyDescent="0.2">
      <c r="B8759" s="71" t="s">
        <v>7015</v>
      </c>
      <c r="C8759" s="72" t="s">
        <v>7014</v>
      </c>
      <c r="D8759" s="72" t="s">
        <v>1185</v>
      </c>
      <c r="E8759" s="72" t="s">
        <v>10118</v>
      </c>
      <c r="F8759" s="72" t="s">
        <v>9983</v>
      </c>
      <c r="G8759" s="116">
        <v>6068</v>
      </c>
      <c r="H8759" s="73">
        <v>273.95</v>
      </c>
      <c r="I8759" s="70">
        <v>22.150027377258599</v>
      </c>
      <c r="J8759" s="74">
        <v>6153.62</v>
      </c>
      <c r="K8759" s="73">
        <v>277.57</v>
      </c>
      <c r="L8759" s="75">
        <v>22.1696148719242</v>
      </c>
    </row>
    <row r="8760" spans="2:12" x14ac:dyDescent="0.2">
      <c r="B8760" s="71" t="s">
        <v>7015</v>
      </c>
      <c r="C8760" s="72" t="s">
        <v>7014</v>
      </c>
      <c r="D8760" s="72" t="s">
        <v>1186</v>
      </c>
      <c r="E8760" s="72" t="s">
        <v>10118</v>
      </c>
      <c r="F8760" s="72" t="s">
        <v>9983</v>
      </c>
      <c r="G8760" s="116">
        <v>1892</v>
      </c>
      <c r="H8760" s="73">
        <v>147.59</v>
      </c>
      <c r="I8760" s="70">
        <v>12.8192967003184</v>
      </c>
      <c r="J8760" s="74">
        <v>1914.41</v>
      </c>
      <c r="K8760" s="73">
        <v>149.62</v>
      </c>
      <c r="L8760" s="75">
        <v>12.7951477075257</v>
      </c>
    </row>
    <row r="8761" spans="2:12" x14ac:dyDescent="0.2">
      <c r="B8761" s="71" t="s">
        <v>7015</v>
      </c>
      <c r="C8761" s="72" t="s">
        <v>7014</v>
      </c>
      <c r="D8761" s="72" t="s">
        <v>9526</v>
      </c>
      <c r="E8761" s="72" t="s">
        <v>10118</v>
      </c>
      <c r="F8761" s="72" t="s">
        <v>9980</v>
      </c>
      <c r="G8761" s="116">
        <v>0</v>
      </c>
      <c r="H8761" s="73">
        <v>0</v>
      </c>
      <c r="I8761" s="70">
        <v>0</v>
      </c>
      <c r="J8761" s="74">
        <v>0</v>
      </c>
      <c r="K8761" s="73">
        <v>0</v>
      </c>
      <c r="L8761" s="75">
        <v>0</v>
      </c>
    </row>
    <row r="8762" spans="2:12" x14ac:dyDescent="0.2">
      <c r="B8762" s="71" t="s">
        <v>7015</v>
      </c>
      <c r="C8762" s="72" t="s">
        <v>7014</v>
      </c>
      <c r="D8762" s="72" t="s">
        <v>9527</v>
      </c>
      <c r="E8762" s="72" t="s">
        <v>10118</v>
      </c>
      <c r="F8762" s="72" t="s">
        <v>9980</v>
      </c>
      <c r="G8762" s="116">
        <v>1795</v>
      </c>
      <c r="H8762" s="73">
        <v>58.7</v>
      </c>
      <c r="I8762" s="70">
        <v>30.579216354344101</v>
      </c>
      <c r="J8762" s="74">
        <v>1871</v>
      </c>
      <c r="K8762" s="73">
        <v>61.17</v>
      </c>
      <c r="L8762" s="75">
        <v>30.586888997874802</v>
      </c>
    </row>
    <row r="8763" spans="2:12" x14ac:dyDescent="0.2">
      <c r="B8763" s="71" t="s">
        <v>7015</v>
      </c>
      <c r="C8763" s="72" t="s">
        <v>7014</v>
      </c>
      <c r="D8763" s="72" t="s">
        <v>7249</v>
      </c>
      <c r="E8763" s="72" t="s">
        <v>10118</v>
      </c>
      <c r="F8763" s="72" t="s">
        <v>9983</v>
      </c>
      <c r="G8763" s="116">
        <v>4139.8</v>
      </c>
      <c r="H8763" s="73">
        <v>104.17</v>
      </c>
      <c r="I8763" s="70">
        <v>39.740808294134602</v>
      </c>
      <c r="J8763" s="74">
        <v>4329.45</v>
      </c>
      <c r="K8763" s="73">
        <v>111.31</v>
      </c>
      <c r="L8763" s="75">
        <v>38.8954271853382</v>
      </c>
    </row>
    <row r="8764" spans="2:12" x14ac:dyDescent="0.2">
      <c r="B8764" s="71" t="s">
        <v>7015</v>
      </c>
      <c r="C8764" s="72" t="s">
        <v>7014</v>
      </c>
      <c r="D8764" s="72" t="s">
        <v>1870</v>
      </c>
      <c r="E8764" s="72" t="s">
        <v>10118</v>
      </c>
      <c r="F8764" s="72" t="s">
        <v>9983</v>
      </c>
      <c r="G8764" s="116">
        <v>3332</v>
      </c>
      <c r="H8764" s="73">
        <v>163.86</v>
      </c>
      <c r="I8764" s="70">
        <v>20.334431832051699</v>
      </c>
      <c r="J8764" s="74">
        <v>3397.88</v>
      </c>
      <c r="K8764" s="73">
        <v>171</v>
      </c>
      <c r="L8764" s="75">
        <v>19.870643274853801</v>
      </c>
    </row>
    <row r="8765" spans="2:12" x14ac:dyDescent="0.2">
      <c r="B8765" s="71" t="s">
        <v>7015</v>
      </c>
      <c r="C8765" s="72" t="s">
        <v>7014</v>
      </c>
      <c r="D8765" s="72" t="s">
        <v>1173</v>
      </c>
      <c r="E8765" s="72" t="s">
        <v>10118</v>
      </c>
      <c r="F8765" s="72" t="s">
        <v>9983</v>
      </c>
      <c r="G8765" s="116">
        <v>2500</v>
      </c>
      <c r="H8765" s="73">
        <v>138.81</v>
      </c>
      <c r="I8765" s="70">
        <v>18.010229810532401</v>
      </c>
      <c r="J8765" s="74">
        <v>2550</v>
      </c>
      <c r="K8765" s="73">
        <v>134.16</v>
      </c>
      <c r="L8765" s="75">
        <v>19.007155635062599</v>
      </c>
    </row>
    <row r="8766" spans="2:12" x14ac:dyDescent="0.2">
      <c r="B8766" s="71" t="s">
        <v>7015</v>
      </c>
      <c r="C8766" s="72" t="s">
        <v>7014</v>
      </c>
      <c r="D8766" s="72" t="s">
        <v>9528</v>
      </c>
      <c r="E8766" s="72" t="s">
        <v>10118</v>
      </c>
      <c r="F8766" s="72" t="s">
        <v>9990</v>
      </c>
      <c r="G8766" s="116">
        <v>0</v>
      </c>
      <c r="H8766" s="73">
        <v>72.42</v>
      </c>
      <c r="I8766" s="70">
        <v>0</v>
      </c>
      <c r="J8766" s="74">
        <v>0</v>
      </c>
      <c r="K8766" s="73">
        <v>72.5</v>
      </c>
      <c r="L8766" s="75">
        <v>0</v>
      </c>
    </row>
    <row r="8767" spans="2:12" x14ac:dyDescent="0.2">
      <c r="B8767" s="71" t="s">
        <v>7015</v>
      </c>
      <c r="C8767" s="72" t="s">
        <v>7014</v>
      </c>
      <c r="D8767" s="72" t="s">
        <v>1174</v>
      </c>
      <c r="E8767" s="72" t="s">
        <v>10118</v>
      </c>
      <c r="F8767" s="72" t="s">
        <v>9983</v>
      </c>
      <c r="G8767" s="116">
        <v>189541</v>
      </c>
      <c r="H8767" s="73">
        <v>4658.0200000000004</v>
      </c>
      <c r="I8767" s="70">
        <v>40.691323781349197</v>
      </c>
      <c r="J8767" s="74">
        <v>202041.21</v>
      </c>
      <c r="K8767" s="73">
        <v>4735.67</v>
      </c>
      <c r="L8767" s="75">
        <v>42.663701229181903</v>
      </c>
    </row>
    <row r="8768" spans="2:12" x14ac:dyDescent="0.2">
      <c r="B8768" s="71" t="s">
        <v>7015</v>
      </c>
      <c r="C8768" s="72" t="s">
        <v>7014</v>
      </c>
      <c r="D8768" s="72" t="s">
        <v>9529</v>
      </c>
      <c r="E8768" s="72" t="s">
        <v>10118</v>
      </c>
      <c r="F8768" s="72" t="s">
        <v>9980</v>
      </c>
      <c r="G8768" s="116">
        <v>0</v>
      </c>
      <c r="H8768" s="73">
        <v>0</v>
      </c>
      <c r="I8768" s="70">
        <v>0</v>
      </c>
      <c r="J8768" s="74">
        <v>0</v>
      </c>
      <c r="K8768" s="73">
        <v>0</v>
      </c>
      <c r="L8768" s="75">
        <v>0</v>
      </c>
    </row>
    <row r="8769" spans="2:12" x14ac:dyDescent="0.2">
      <c r="B8769" s="71" t="s">
        <v>7015</v>
      </c>
      <c r="C8769" s="72" t="s">
        <v>7014</v>
      </c>
      <c r="D8769" s="72" t="s">
        <v>1873</v>
      </c>
      <c r="E8769" s="72" t="s">
        <v>10118</v>
      </c>
      <c r="F8769" s="72" t="s">
        <v>9983</v>
      </c>
      <c r="G8769" s="116">
        <v>1447</v>
      </c>
      <c r="H8769" s="73">
        <v>85.69</v>
      </c>
      <c r="I8769" s="70">
        <v>16.886451161162299</v>
      </c>
      <c r="J8769" s="74">
        <v>1746.68</v>
      </c>
      <c r="K8769" s="73">
        <v>85.7</v>
      </c>
      <c r="L8769" s="75">
        <v>20.3813302217036</v>
      </c>
    </row>
    <row r="8770" spans="2:12" x14ac:dyDescent="0.2">
      <c r="B8770" s="71" t="s">
        <v>7015</v>
      </c>
      <c r="C8770" s="72" t="s">
        <v>7014</v>
      </c>
      <c r="D8770" s="72" t="s">
        <v>1874</v>
      </c>
      <c r="E8770" s="72" t="s">
        <v>10118</v>
      </c>
      <c r="F8770" s="72" t="s">
        <v>9983</v>
      </c>
      <c r="G8770" s="116">
        <v>10000</v>
      </c>
      <c r="H8770" s="73">
        <v>305.27</v>
      </c>
      <c r="I8770" s="70">
        <v>32.757886461165498</v>
      </c>
      <c r="J8770" s="74">
        <v>12000</v>
      </c>
      <c r="K8770" s="73">
        <v>307.37</v>
      </c>
      <c r="L8770" s="75">
        <v>39.040895337866402</v>
      </c>
    </row>
    <row r="8771" spans="2:12" x14ac:dyDescent="0.2">
      <c r="B8771" s="71" t="s">
        <v>7015</v>
      </c>
      <c r="C8771" s="72" t="s">
        <v>7014</v>
      </c>
      <c r="D8771" s="72" t="s">
        <v>1875</v>
      </c>
      <c r="E8771" s="72" t="s">
        <v>10118</v>
      </c>
      <c r="F8771" s="72" t="s">
        <v>9983</v>
      </c>
      <c r="G8771" s="116">
        <v>1053</v>
      </c>
      <c r="H8771" s="73">
        <v>75.36</v>
      </c>
      <c r="I8771" s="70">
        <v>13.9729299363057</v>
      </c>
      <c r="J8771" s="74">
        <v>1066.4000000000001</v>
      </c>
      <c r="K8771" s="73">
        <v>75.16</v>
      </c>
      <c r="L8771" s="75">
        <v>14.1883980840873</v>
      </c>
    </row>
    <row r="8772" spans="2:12" x14ac:dyDescent="0.2">
      <c r="B8772" s="71" t="s">
        <v>7015</v>
      </c>
      <c r="C8772" s="72" t="s">
        <v>7014</v>
      </c>
      <c r="D8772" s="72" t="s">
        <v>1876</v>
      </c>
      <c r="E8772" s="72" t="s">
        <v>10118</v>
      </c>
      <c r="F8772" s="72" t="s">
        <v>9983</v>
      </c>
      <c r="G8772" s="116">
        <v>3404</v>
      </c>
      <c r="H8772" s="73">
        <v>169.68</v>
      </c>
      <c r="I8772" s="70">
        <v>20.061291843470102</v>
      </c>
      <c r="J8772" s="74">
        <v>3413.05</v>
      </c>
      <c r="K8772" s="73">
        <v>168.44</v>
      </c>
      <c r="L8772" s="75">
        <v>20.2627048207077</v>
      </c>
    </row>
    <row r="8773" spans="2:12" x14ac:dyDescent="0.2">
      <c r="B8773" s="71" t="s">
        <v>7015</v>
      </c>
      <c r="C8773" s="72" t="s">
        <v>7014</v>
      </c>
      <c r="D8773" s="72" t="s">
        <v>1877</v>
      </c>
      <c r="E8773" s="72" t="s">
        <v>10118</v>
      </c>
      <c r="F8773" s="72" t="s">
        <v>9983</v>
      </c>
      <c r="G8773" s="116">
        <v>5071</v>
      </c>
      <c r="H8773" s="73">
        <v>273.02999999999997</v>
      </c>
      <c r="I8773" s="70">
        <v>18.573050580522299</v>
      </c>
      <c r="J8773" s="74">
        <v>5230.9799999999996</v>
      </c>
      <c r="K8773" s="73">
        <v>279.35000000000002</v>
      </c>
      <c r="L8773" s="75">
        <v>18.725541435475201</v>
      </c>
    </row>
    <row r="8774" spans="2:12" x14ac:dyDescent="0.2">
      <c r="B8774" s="71" t="s">
        <v>7015</v>
      </c>
      <c r="C8774" s="72" t="s">
        <v>7014</v>
      </c>
      <c r="D8774" s="72" t="s">
        <v>1878</v>
      </c>
      <c r="E8774" s="72" t="s">
        <v>10118</v>
      </c>
      <c r="F8774" s="72" t="s">
        <v>9983</v>
      </c>
      <c r="G8774" s="116">
        <v>2520</v>
      </c>
      <c r="H8774" s="73">
        <v>101.92</v>
      </c>
      <c r="I8774" s="70">
        <v>24.725274725274701</v>
      </c>
      <c r="J8774" s="74">
        <v>2646</v>
      </c>
      <c r="K8774" s="73">
        <v>100.47</v>
      </c>
      <c r="L8774" s="75">
        <v>26.3362197670947</v>
      </c>
    </row>
    <row r="8775" spans="2:12" x14ac:dyDescent="0.2">
      <c r="B8775" s="71" t="s">
        <v>7015</v>
      </c>
      <c r="C8775" s="72" t="s">
        <v>7014</v>
      </c>
      <c r="D8775" s="72" t="s">
        <v>1879</v>
      </c>
      <c r="E8775" s="72" t="s">
        <v>10118</v>
      </c>
      <c r="F8775" s="72" t="s">
        <v>9983</v>
      </c>
      <c r="G8775" s="116">
        <v>11936</v>
      </c>
      <c r="H8775" s="73">
        <v>345.25</v>
      </c>
      <c r="I8775" s="70">
        <v>34.572049239681398</v>
      </c>
      <c r="J8775" s="74">
        <v>12302.97</v>
      </c>
      <c r="K8775" s="73">
        <v>349.22</v>
      </c>
      <c r="L8775" s="75">
        <v>35.229855105664001</v>
      </c>
    </row>
    <row r="8776" spans="2:12" x14ac:dyDescent="0.2">
      <c r="B8776" s="71" t="s">
        <v>7015</v>
      </c>
      <c r="C8776" s="72" t="s">
        <v>7014</v>
      </c>
      <c r="D8776" s="72" t="s">
        <v>1880</v>
      </c>
      <c r="E8776" s="72" t="s">
        <v>10118</v>
      </c>
      <c r="F8776" s="72" t="s">
        <v>9983</v>
      </c>
      <c r="G8776" s="116">
        <v>4222</v>
      </c>
      <c r="H8776" s="73">
        <v>95.97</v>
      </c>
      <c r="I8776" s="70">
        <v>43.992914452433098</v>
      </c>
      <c r="J8776" s="74">
        <v>4347</v>
      </c>
      <c r="K8776" s="73">
        <v>97.9</v>
      </c>
      <c r="L8776" s="75">
        <v>44.402451481103199</v>
      </c>
    </row>
    <row r="8777" spans="2:12" x14ac:dyDescent="0.2">
      <c r="B8777" s="71" t="s">
        <v>7015</v>
      </c>
      <c r="C8777" s="72" t="s">
        <v>7014</v>
      </c>
      <c r="D8777" s="72" t="s">
        <v>1881</v>
      </c>
      <c r="E8777" s="72" t="s">
        <v>10118</v>
      </c>
      <c r="F8777" s="72" t="s">
        <v>9983</v>
      </c>
      <c r="G8777" s="116">
        <v>4739</v>
      </c>
      <c r="H8777" s="73">
        <v>220.7</v>
      </c>
      <c r="I8777" s="70">
        <v>21.472587222473901</v>
      </c>
      <c r="J8777" s="74">
        <v>4820.22</v>
      </c>
      <c r="K8777" s="73">
        <v>222.41</v>
      </c>
      <c r="L8777" s="75">
        <v>21.672676588282901</v>
      </c>
    </row>
    <row r="8778" spans="2:12" x14ac:dyDescent="0.2">
      <c r="B8778" s="71" t="s">
        <v>7015</v>
      </c>
      <c r="C8778" s="72" t="s">
        <v>7014</v>
      </c>
      <c r="D8778" s="72" t="s">
        <v>9530</v>
      </c>
      <c r="E8778" s="72" t="s">
        <v>10118</v>
      </c>
      <c r="F8778" s="72" t="s">
        <v>9980</v>
      </c>
      <c r="G8778" s="116">
        <v>8426</v>
      </c>
      <c r="H8778" s="73">
        <v>198.16</v>
      </c>
      <c r="I8778" s="70">
        <v>42.521194993944299</v>
      </c>
      <c r="J8778" s="74">
        <v>10535</v>
      </c>
      <c r="K8778" s="73">
        <v>207.63</v>
      </c>
      <c r="L8778" s="75">
        <v>50.739295862832897</v>
      </c>
    </row>
    <row r="8779" spans="2:12" x14ac:dyDescent="0.2">
      <c r="B8779" s="71" t="s">
        <v>7015</v>
      </c>
      <c r="C8779" s="72" t="s">
        <v>7014</v>
      </c>
      <c r="D8779" s="72" t="s">
        <v>1882</v>
      </c>
      <c r="E8779" s="72" t="s">
        <v>10118</v>
      </c>
      <c r="F8779" s="72" t="s">
        <v>9983</v>
      </c>
      <c r="G8779" s="116">
        <v>4012</v>
      </c>
      <c r="H8779" s="73">
        <v>120.87</v>
      </c>
      <c r="I8779" s="70">
        <v>33.192686357243304</v>
      </c>
      <c r="J8779" s="74">
        <v>4108.71</v>
      </c>
      <c r="K8779" s="73">
        <v>121.94</v>
      </c>
      <c r="L8779" s="75">
        <v>33.6945218960144</v>
      </c>
    </row>
    <row r="8780" spans="2:12" x14ac:dyDescent="0.2">
      <c r="B8780" s="71" t="s">
        <v>7015</v>
      </c>
      <c r="C8780" s="72" t="s">
        <v>7014</v>
      </c>
      <c r="D8780" s="72" t="s">
        <v>9531</v>
      </c>
      <c r="E8780" s="72" t="s">
        <v>10118</v>
      </c>
      <c r="F8780" s="72" t="s">
        <v>9980</v>
      </c>
      <c r="G8780" s="116">
        <v>0</v>
      </c>
      <c r="H8780" s="73">
        <v>0</v>
      </c>
      <c r="I8780" s="70">
        <v>0</v>
      </c>
      <c r="J8780" s="74">
        <v>0</v>
      </c>
      <c r="K8780" s="73">
        <v>0</v>
      </c>
      <c r="L8780" s="75">
        <v>0</v>
      </c>
    </row>
    <row r="8781" spans="2:12" x14ac:dyDescent="0.2">
      <c r="B8781" s="71" t="s">
        <v>7015</v>
      </c>
      <c r="C8781" s="72" t="s">
        <v>7014</v>
      </c>
      <c r="D8781" s="72" t="s">
        <v>7390</v>
      </c>
      <c r="E8781" s="72" t="s">
        <v>10118</v>
      </c>
      <c r="F8781" s="72" t="s">
        <v>9983</v>
      </c>
      <c r="G8781" s="116">
        <v>1816</v>
      </c>
      <c r="H8781" s="73">
        <v>102.9</v>
      </c>
      <c r="I8781" s="70">
        <v>17.648202137998101</v>
      </c>
      <c r="J8781" s="74">
        <v>2344.92</v>
      </c>
      <c r="K8781" s="73">
        <v>100.86</v>
      </c>
      <c r="L8781" s="75">
        <v>23.249256395002998</v>
      </c>
    </row>
    <row r="8782" spans="2:12" x14ac:dyDescent="0.2">
      <c r="B8782" s="71" t="s">
        <v>7015</v>
      </c>
      <c r="C8782" s="72" t="s">
        <v>7014</v>
      </c>
      <c r="D8782" s="72" t="s">
        <v>9532</v>
      </c>
      <c r="E8782" s="72" t="s">
        <v>10118</v>
      </c>
      <c r="F8782" s="72" t="s">
        <v>9990</v>
      </c>
      <c r="G8782" s="116">
        <v>0</v>
      </c>
      <c r="H8782" s="73">
        <v>40.96</v>
      </c>
      <c r="I8782" s="70">
        <v>0</v>
      </c>
      <c r="J8782" s="74">
        <v>0</v>
      </c>
      <c r="K8782" s="73">
        <v>40.68</v>
      </c>
      <c r="L8782" s="75">
        <v>0</v>
      </c>
    </row>
    <row r="8783" spans="2:12" x14ac:dyDescent="0.2">
      <c r="B8783" s="71" t="s">
        <v>7015</v>
      </c>
      <c r="C8783" s="72" t="s">
        <v>7014</v>
      </c>
      <c r="D8783" s="72" t="s">
        <v>1883</v>
      </c>
      <c r="E8783" s="72" t="s">
        <v>10118</v>
      </c>
      <c r="F8783" s="72" t="s">
        <v>9983</v>
      </c>
      <c r="G8783" s="116">
        <v>4410</v>
      </c>
      <c r="H8783" s="73">
        <v>151.69999999999999</v>
      </c>
      <c r="I8783" s="70">
        <v>29.0705339485827</v>
      </c>
      <c r="J8783" s="74">
        <v>4410</v>
      </c>
      <c r="K8783" s="73">
        <v>151.69</v>
      </c>
      <c r="L8783" s="75">
        <v>29.072450392247301</v>
      </c>
    </row>
    <row r="8784" spans="2:12" x14ac:dyDescent="0.2">
      <c r="B8784" s="71" t="s">
        <v>7015</v>
      </c>
      <c r="C8784" s="72" t="s">
        <v>7014</v>
      </c>
      <c r="D8784" s="72" t="s">
        <v>1884</v>
      </c>
      <c r="E8784" s="72" t="s">
        <v>10118</v>
      </c>
      <c r="F8784" s="72" t="s">
        <v>9983</v>
      </c>
      <c r="G8784" s="116">
        <v>1519</v>
      </c>
      <c r="H8784" s="73">
        <v>81.73</v>
      </c>
      <c r="I8784" s="70">
        <v>18.585586687874699</v>
      </c>
      <c r="J8784" s="74">
        <v>1783.7</v>
      </c>
      <c r="K8784" s="73">
        <v>77.72</v>
      </c>
      <c r="L8784" s="75">
        <v>22.950334534225401</v>
      </c>
    </row>
    <row r="8785" spans="2:12" x14ac:dyDescent="0.2">
      <c r="B8785" s="71" t="s">
        <v>7015</v>
      </c>
      <c r="C8785" s="72" t="s">
        <v>7014</v>
      </c>
      <c r="D8785" s="72" t="s">
        <v>9533</v>
      </c>
      <c r="E8785" s="72" t="s">
        <v>10118</v>
      </c>
      <c r="F8785" s="72" t="s">
        <v>9980</v>
      </c>
      <c r="G8785" s="116">
        <v>0</v>
      </c>
      <c r="H8785" s="73">
        <v>0</v>
      </c>
      <c r="I8785" s="70">
        <v>0</v>
      </c>
      <c r="J8785" s="74">
        <v>0</v>
      </c>
      <c r="K8785" s="73">
        <v>0</v>
      </c>
      <c r="L8785" s="75">
        <v>0</v>
      </c>
    </row>
    <row r="8786" spans="2:12" x14ac:dyDescent="0.2">
      <c r="B8786" s="71" t="s">
        <v>7015</v>
      </c>
      <c r="C8786" s="72" t="s">
        <v>7014</v>
      </c>
      <c r="D8786" s="72" t="s">
        <v>1885</v>
      </c>
      <c r="E8786" s="72" t="s">
        <v>10118</v>
      </c>
      <c r="F8786" s="72" t="s">
        <v>9983</v>
      </c>
      <c r="G8786" s="116">
        <v>13703</v>
      </c>
      <c r="H8786" s="73">
        <v>610.15</v>
      </c>
      <c r="I8786" s="70">
        <v>22.4584118659346</v>
      </c>
      <c r="J8786" s="74">
        <v>13903</v>
      </c>
      <c r="K8786" s="73">
        <v>619.15</v>
      </c>
      <c r="L8786" s="75">
        <v>22.454978599693099</v>
      </c>
    </row>
    <row r="8787" spans="2:12" x14ac:dyDescent="0.2">
      <c r="B8787" s="71" t="s">
        <v>7015</v>
      </c>
      <c r="C8787" s="72" t="s">
        <v>7014</v>
      </c>
      <c r="D8787" s="72" t="s">
        <v>6010</v>
      </c>
      <c r="E8787" s="72" t="s">
        <v>10118</v>
      </c>
      <c r="F8787" s="72" t="s">
        <v>9983</v>
      </c>
      <c r="G8787" s="116">
        <v>10908</v>
      </c>
      <c r="H8787" s="73">
        <v>442.86</v>
      </c>
      <c r="I8787" s="70">
        <v>24.6308088334914</v>
      </c>
      <c r="J8787" s="74">
        <v>11056.3</v>
      </c>
      <c r="K8787" s="73">
        <v>441.58</v>
      </c>
      <c r="L8787" s="75">
        <v>25.0380452013225</v>
      </c>
    </row>
    <row r="8788" spans="2:12" x14ac:dyDescent="0.2">
      <c r="B8788" s="71" t="s">
        <v>7015</v>
      </c>
      <c r="C8788" s="72" t="s">
        <v>7014</v>
      </c>
      <c r="D8788" s="72" t="s">
        <v>1886</v>
      </c>
      <c r="E8788" s="72" t="s">
        <v>10118</v>
      </c>
      <c r="F8788" s="72" t="s">
        <v>9983</v>
      </c>
      <c r="G8788" s="116">
        <v>3848</v>
      </c>
      <c r="H8788" s="73">
        <v>122.11</v>
      </c>
      <c r="I8788" s="70">
        <v>31.5125706330358</v>
      </c>
      <c r="J8788" s="74">
        <v>4341.08</v>
      </c>
      <c r="K8788" s="73">
        <v>122.83</v>
      </c>
      <c r="L8788" s="75">
        <v>35.342180249124802</v>
      </c>
    </row>
    <row r="8789" spans="2:12" x14ac:dyDescent="0.2">
      <c r="B8789" s="71" t="s">
        <v>7017</v>
      </c>
      <c r="C8789" s="72" t="s">
        <v>7016</v>
      </c>
      <c r="D8789" s="72" t="s">
        <v>5144</v>
      </c>
      <c r="E8789" s="72" t="s">
        <v>10119</v>
      </c>
      <c r="F8789" s="72" t="s">
        <v>9990</v>
      </c>
      <c r="G8789" s="116">
        <v>0</v>
      </c>
      <c r="H8789" s="73">
        <v>118</v>
      </c>
      <c r="I8789" s="70">
        <v>0</v>
      </c>
      <c r="J8789" s="74">
        <v>0</v>
      </c>
      <c r="K8789" s="73">
        <v>120</v>
      </c>
      <c r="L8789" s="75">
        <v>0</v>
      </c>
    </row>
    <row r="8790" spans="2:12" x14ac:dyDescent="0.2">
      <c r="B8790" s="71" t="s">
        <v>7017</v>
      </c>
      <c r="C8790" s="72" t="s">
        <v>7016</v>
      </c>
      <c r="D8790" s="72" t="s">
        <v>9534</v>
      </c>
      <c r="E8790" s="72" t="s">
        <v>10119</v>
      </c>
      <c r="F8790" s="72" t="s">
        <v>9990</v>
      </c>
      <c r="G8790" s="116">
        <v>0</v>
      </c>
      <c r="H8790" s="73">
        <v>219</v>
      </c>
      <c r="I8790" s="70">
        <v>0</v>
      </c>
      <c r="J8790" s="74">
        <v>0</v>
      </c>
      <c r="K8790" s="73">
        <v>218</v>
      </c>
      <c r="L8790" s="75">
        <v>0</v>
      </c>
    </row>
    <row r="8791" spans="2:12" x14ac:dyDescent="0.2">
      <c r="B8791" s="71" t="s">
        <v>7017</v>
      </c>
      <c r="C8791" s="72" t="s">
        <v>7016</v>
      </c>
      <c r="D8791" s="72" t="s">
        <v>1887</v>
      </c>
      <c r="E8791" s="72" t="s">
        <v>10119</v>
      </c>
      <c r="F8791" s="72" t="s">
        <v>9983</v>
      </c>
      <c r="G8791" s="116">
        <v>57545</v>
      </c>
      <c r="H8791" s="73">
        <v>1354</v>
      </c>
      <c r="I8791" s="70">
        <v>42.5</v>
      </c>
      <c r="J8791" s="74">
        <v>60435</v>
      </c>
      <c r="K8791" s="73">
        <v>1422</v>
      </c>
      <c r="L8791" s="75">
        <v>42.5</v>
      </c>
    </row>
    <row r="8792" spans="2:12" x14ac:dyDescent="0.2">
      <c r="B8792" s="71" t="s">
        <v>7017</v>
      </c>
      <c r="C8792" s="72" t="s">
        <v>7016</v>
      </c>
      <c r="D8792" s="72" t="s">
        <v>9535</v>
      </c>
      <c r="E8792" s="72" t="s">
        <v>10119</v>
      </c>
      <c r="F8792" s="72" t="s">
        <v>9990</v>
      </c>
      <c r="G8792" s="116">
        <v>0</v>
      </c>
      <c r="H8792" s="73">
        <v>161</v>
      </c>
      <c r="I8792" s="70">
        <v>0</v>
      </c>
      <c r="J8792" s="74">
        <v>0</v>
      </c>
      <c r="K8792" s="73">
        <v>160</v>
      </c>
      <c r="L8792" s="75">
        <v>0</v>
      </c>
    </row>
    <row r="8793" spans="2:12" x14ac:dyDescent="0.2">
      <c r="B8793" s="71" t="s">
        <v>7019</v>
      </c>
      <c r="C8793" s="72" t="s">
        <v>7018</v>
      </c>
      <c r="D8793" s="72" t="s">
        <v>1888</v>
      </c>
      <c r="E8793" s="72" t="s">
        <v>10118</v>
      </c>
      <c r="F8793" s="72" t="s">
        <v>9983</v>
      </c>
      <c r="G8793" s="116">
        <v>29565</v>
      </c>
      <c r="H8793" s="73">
        <v>859.2</v>
      </c>
      <c r="I8793" s="70">
        <v>34.409916201117298</v>
      </c>
      <c r="J8793" s="74">
        <v>37998</v>
      </c>
      <c r="K8793" s="73">
        <v>874.6</v>
      </c>
      <c r="L8793" s="75">
        <v>43.446146809970301</v>
      </c>
    </row>
    <row r="8794" spans="2:12" x14ac:dyDescent="0.2">
      <c r="B8794" s="71" t="s">
        <v>7019</v>
      </c>
      <c r="C8794" s="72" t="s">
        <v>7018</v>
      </c>
      <c r="D8794" s="72" t="s">
        <v>1889</v>
      </c>
      <c r="E8794" s="72" t="s">
        <v>10118</v>
      </c>
      <c r="F8794" s="72" t="s">
        <v>9983</v>
      </c>
      <c r="G8794" s="116">
        <v>49330</v>
      </c>
      <c r="H8794" s="73">
        <v>520.5</v>
      </c>
      <c r="I8794" s="70">
        <v>94.774255523535103</v>
      </c>
      <c r="J8794" s="74">
        <v>57908</v>
      </c>
      <c r="K8794" s="73">
        <v>525.20000000000005</v>
      </c>
      <c r="L8794" s="75">
        <v>110.25894897182</v>
      </c>
    </row>
    <row r="8795" spans="2:12" x14ac:dyDescent="0.2">
      <c r="B8795" s="71" t="s">
        <v>7019</v>
      </c>
      <c r="C8795" s="72" t="s">
        <v>7018</v>
      </c>
      <c r="D8795" s="72" t="s">
        <v>1890</v>
      </c>
      <c r="E8795" s="72" t="s">
        <v>10118</v>
      </c>
      <c r="F8795" s="72" t="s">
        <v>9983</v>
      </c>
      <c r="G8795" s="116">
        <v>58000</v>
      </c>
      <c r="H8795" s="73">
        <v>1351.6</v>
      </c>
      <c r="I8795" s="70">
        <v>42.912104172832201</v>
      </c>
      <c r="J8795" s="74">
        <v>61000</v>
      </c>
      <c r="K8795" s="73">
        <v>1362.7</v>
      </c>
      <c r="L8795" s="75">
        <v>44.764071328979199</v>
      </c>
    </row>
    <row r="8796" spans="2:12" x14ac:dyDescent="0.2">
      <c r="B8796" s="71" t="s">
        <v>7019</v>
      </c>
      <c r="C8796" s="72" t="s">
        <v>7018</v>
      </c>
      <c r="D8796" s="72" t="s">
        <v>2632</v>
      </c>
      <c r="E8796" s="72" t="s">
        <v>10118</v>
      </c>
      <c r="F8796" s="72" t="s">
        <v>9983</v>
      </c>
      <c r="G8796" s="116">
        <v>36400</v>
      </c>
      <c r="H8796" s="73">
        <v>883.7</v>
      </c>
      <c r="I8796" s="70">
        <v>41.190449247482199</v>
      </c>
      <c r="J8796" s="74">
        <v>40404</v>
      </c>
      <c r="K8796" s="73">
        <v>884.15</v>
      </c>
      <c r="L8796" s="75">
        <v>45.698128145676598</v>
      </c>
    </row>
    <row r="8797" spans="2:12" x14ac:dyDescent="0.2">
      <c r="B8797" s="71" t="s">
        <v>7019</v>
      </c>
      <c r="C8797" s="72" t="s">
        <v>7018</v>
      </c>
      <c r="D8797" s="72" t="s">
        <v>1891</v>
      </c>
      <c r="E8797" s="72" t="s">
        <v>10118</v>
      </c>
      <c r="F8797" s="72" t="s">
        <v>9983</v>
      </c>
      <c r="G8797" s="116">
        <v>248500</v>
      </c>
      <c r="H8797" s="73">
        <v>2418.4</v>
      </c>
      <c r="I8797" s="70">
        <v>102.75388686735</v>
      </c>
      <c r="J8797" s="74">
        <v>288100</v>
      </c>
      <c r="K8797" s="73">
        <v>2430.1999999999998</v>
      </c>
      <c r="L8797" s="75">
        <v>118.549913587359</v>
      </c>
    </row>
    <row r="8798" spans="2:12" x14ac:dyDescent="0.2">
      <c r="B8798" s="71" t="s">
        <v>7019</v>
      </c>
      <c r="C8798" s="72" t="s">
        <v>7018</v>
      </c>
      <c r="D8798" s="72" t="s">
        <v>1892</v>
      </c>
      <c r="E8798" s="72" t="s">
        <v>10118</v>
      </c>
      <c r="F8798" s="72" t="s">
        <v>9983</v>
      </c>
      <c r="G8798" s="116">
        <v>8800</v>
      </c>
      <c r="H8798" s="73">
        <v>371.8</v>
      </c>
      <c r="I8798" s="70">
        <v>23.668639053254399</v>
      </c>
      <c r="J8798" s="74">
        <v>8800</v>
      </c>
      <c r="K8798" s="73">
        <v>377.6</v>
      </c>
      <c r="L8798" s="75">
        <v>23.305084745762699</v>
      </c>
    </row>
    <row r="8799" spans="2:12" x14ac:dyDescent="0.2">
      <c r="B8799" s="71" t="s">
        <v>7019</v>
      </c>
      <c r="C8799" s="72" t="s">
        <v>7018</v>
      </c>
      <c r="D8799" s="72" t="s">
        <v>1893</v>
      </c>
      <c r="E8799" s="72" t="s">
        <v>10118</v>
      </c>
      <c r="F8799" s="72" t="s">
        <v>9983</v>
      </c>
      <c r="G8799" s="116">
        <v>51780</v>
      </c>
      <c r="H8799" s="73">
        <v>1272.4000000000001</v>
      </c>
      <c r="I8799" s="70">
        <v>40.694750078591603</v>
      </c>
      <c r="J8799" s="74">
        <v>82300</v>
      </c>
      <c r="K8799" s="73">
        <v>1293.5</v>
      </c>
      <c r="L8799" s="75">
        <v>63.625821414766101</v>
      </c>
    </row>
    <row r="8800" spans="2:12" x14ac:dyDescent="0.2">
      <c r="B8800" s="71" t="s">
        <v>7019</v>
      </c>
      <c r="C8800" s="72" t="s">
        <v>7018</v>
      </c>
      <c r="D8800" s="72" t="s">
        <v>1894</v>
      </c>
      <c r="E8800" s="72" t="s">
        <v>10118</v>
      </c>
      <c r="F8800" s="72" t="s">
        <v>9983</v>
      </c>
      <c r="G8800" s="116">
        <v>109522</v>
      </c>
      <c r="H8800" s="73">
        <v>1811.5</v>
      </c>
      <c r="I8800" s="70">
        <v>60.459287882969903</v>
      </c>
      <c r="J8800" s="74">
        <v>111657</v>
      </c>
      <c r="K8800" s="73">
        <v>1838.8</v>
      </c>
      <c r="L8800" s="75">
        <v>60.722753969980403</v>
      </c>
    </row>
    <row r="8801" spans="2:12" x14ac:dyDescent="0.2">
      <c r="B8801" s="71" t="s">
        <v>7019</v>
      </c>
      <c r="C8801" s="72" t="s">
        <v>7018</v>
      </c>
      <c r="D8801" s="72" t="s">
        <v>1895</v>
      </c>
      <c r="E8801" s="72" t="s">
        <v>10118</v>
      </c>
      <c r="F8801" s="72" t="s">
        <v>9983</v>
      </c>
      <c r="G8801" s="116">
        <v>63245</v>
      </c>
      <c r="H8801" s="73">
        <v>965.3</v>
      </c>
      <c r="I8801" s="70">
        <v>65.518491660623596</v>
      </c>
      <c r="J8801" s="74">
        <v>67915</v>
      </c>
      <c r="K8801" s="73">
        <v>969.5</v>
      </c>
      <c r="L8801" s="75">
        <v>70.051572975760706</v>
      </c>
    </row>
    <row r="8802" spans="2:12" x14ac:dyDescent="0.2">
      <c r="B8802" s="71" t="s">
        <v>7019</v>
      </c>
      <c r="C8802" s="72" t="s">
        <v>7018</v>
      </c>
      <c r="D8802" s="72" t="s">
        <v>1896</v>
      </c>
      <c r="E8802" s="72" t="s">
        <v>10118</v>
      </c>
      <c r="F8802" s="72" t="s">
        <v>9983</v>
      </c>
      <c r="G8802" s="116">
        <v>29500</v>
      </c>
      <c r="H8802" s="73">
        <v>701</v>
      </c>
      <c r="I8802" s="70">
        <v>42.082738944365197</v>
      </c>
      <c r="J8802" s="74">
        <v>39500</v>
      </c>
      <c r="K8802" s="73">
        <v>713.1</v>
      </c>
      <c r="L8802" s="75">
        <v>55.3919506380592</v>
      </c>
    </row>
    <row r="8803" spans="2:12" x14ac:dyDescent="0.2">
      <c r="B8803" s="71" t="s">
        <v>7019</v>
      </c>
      <c r="C8803" s="72" t="s">
        <v>7018</v>
      </c>
      <c r="D8803" s="72" t="s">
        <v>1193</v>
      </c>
      <c r="E8803" s="72" t="s">
        <v>10118</v>
      </c>
      <c r="F8803" s="72" t="s">
        <v>9983</v>
      </c>
      <c r="G8803" s="116">
        <v>301680</v>
      </c>
      <c r="H8803" s="73">
        <v>2766.9</v>
      </c>
      <c r="I8803" s="70">
        <v>109.031768405074</v>
      </c>
      <c r="J8803" s="74">
        <v>351637</v>
      </c>
      <c r="K8803" s="73">
        <v>2780.7</v>
      </c>
      <c r="L8803" s="75">
        <v>126.45628798504001</v>
      </c>
    </row>
    <row r="8804" spans="2:12" x14ac:dyDescent="0.2">
      <c r="B8804" s="71" t="s">
        <v>7019</v>
      </c>
      <c r="C8804" s="72" t="s">
        <v>7018</v>
      </c>
      <c r="D8804" s="72" t="s">
        <v>1194</v>
      </c>
      <c r="E8804" s="72" t="s">
        <v>10118</v>
      </c>
      <c r="F8804" s="72" t="s">
        <v>9983</v>
      </c>
      <c r="G8804" s="116">
        <v>166000</v>
      </c>
      <c r="H8804" s="73">
        <v>2206.3000000000002</v>
      </c>
      <c r="I8804" s="70">
        <v>75.239088065992803</v>
      </c>
      <c r="J8804" s="74">
        <v>166000</v>
      </c>
      <c r="K8804" s="73">
        <v>2232.9899999999998</v>
      </c>
      <c r="L8804" s="75">
        <v>74.339786564203195</v>
      </c>
    </row>
    <row r="8805" spans="2:12" x14ac:dyDescent="0.2">
      <c r="B8805" s="71" t="s">
        <v>7019</v>
      </c>
      <c r="C8805" s="72" t="s">
        <v>7018</v>
      </c>
      <c r="D8805" s="72" t="s">
        <v>1195</v>
      </c>
      <c r="E8805" s="72" t="s">
        <v>10118</v>
      </c>
      <c r="F8805" s="72" t="s">
        <v>9983</v>
      </c>
      <c r="G8805" s="116">
        <v>60000</v>
      </c>
      <c r="H8805" s="73">
        <v>1536.3</v>
      </c>
      <c r="I8805" s="70">
        <v>39.054872095293902</v>
      </c>
      <c r="J8805" s="74">
        <v>65000</v>
      </c>
      <c r="K8805" s="73">
        <v>1541.2</v>
      </c>
      <c r="L8805" s="75">
        <v>42.174928627043897</v>
      </c>
    </row>
    <row r="8806" spans="2:12" x14ac:dyDescent="0.2">
      <c r="B8806" s="71" t="s">
        <v>7019</v>
      </c>
      <c r="C8806" s="72" t="s">
        <v>7018</v>
      </c>
      <c r="D8806" s="72" t="s">
        <v>5386</v>
      </c>
      <c r="E8806" s="72" t="s">
        <v>10118</v>
      </c>
      <c r="F8806" s="72" t="s">
        <v>9983</v>
      </c>
      <c r="G8806" s="116">
        <v>43300</v>
      </c>
      <c r="H8806" s="73">
        <v>573.5</v>
      </c>
      <c r="I8806" s="70">
        <v>75.501307759372295</v>
      </c>
      <c r="J8806" s="74">
        <v>44898</v>
      </c>
      <c r="K8806" s="73">
        <v>583.4</v>
      </c>
      <c r="L8806" s="75">
        <v>76.959204662324296</v>
      </c>
    </row>
    <row r="8807" spans="2:12" x14ac:dyDescent="0.2">
      <c r="B8807" s="71" t="s">
        <v>7019</v>
      </c>
      <c r="C8807" s="72" t="s">
        <v>7018</v>
      </c>
      <c r="D8807" s="72" t="s">
        <v>1196</v>
      </c>
      <c r="E8807" s="72" t="s">
        <v>10118</v>
      </c>
      <c r="F8807" s="72" t="s">
        <v>9983</v>
      </c>
      <c r="G8807" s="116">
        <v>417456</v>
      </c>
      <c r="H8807" s="73">
        <v>3997.8</v>
      </c>
      <c r="I8807" s="70">
        <v>104.421431787483</v>
      </c>
      <c r="J8807" s="74">
        <v>431416</v>
      </c>
      <c r="K8807" s="73">
        <v>4050.5</v>
      </c>
      <c r="L8807" s="75">
        <v>106.50931983705701</v>
      </c>
    </row>
    <row r="8808" spans="2:12" x14ac:dyDescent="0.2">
      <c r="B8808" s="71" t="s">
        <v>7019</v>
      </c>
      <c r="C8808" s="72" t="s">
        <v>7018</v>
      </c>
      <c r="D8808" s="72" t="s">
        <v>1197</v>
      </c>
      <c r="E8808" s="72" t="s">
        <v>10118</v>
      </c>
      <c r="F8808" s="72" t="s">
        <v>9983</v>
      </c>
      <c r="G8808" s="116">
        <v>130000</v>
      </c>
      <c r="H8808" s="73">
        <v>2371.4</v>
      </c>
      <c r="I8808" s="70">
        <v>54.819937589609502</v>
      </c>
      <c r="J8808" s="74">
        <v>132500</v>
      </c>
      <c r="K8808" s="73">
        <v>2375.6</v>
      </c>
      <c r="L8808" s="75">
        <v>55.775383061121403</v>
      </c>
    </row>
    <row r="8809" spans="2:12" x14ac:dyDescent="0.2">
      <c r="B8809" s="71" t="s">
        <v>7021</v>
      </c>
      <c r="C8809" s="72" t="s">
        <v>7020</v>
      </c>
      <c r="D8809" s="72" t="s">
        <v>1198</v>
      </c>
      <c r="E8809" s="72" t="s">
        <v>10118</v>
      </c>
      <c r="F8809" s="72" t="s">
        <v>9983</v>
      </c>
      <c r="G8809" s="116">
        <v>7784</v>
      </c>
      <c r="H8809" s="73">
        <v>189.6</v>
      </c>
      <c r="I8809" s="70">
        <v>41.054852320675103</v>
      </c>
      <c r="J8809" s="74">
        <v>9511</v>
      </c>
      <c r="K8809" s="73">
        <v>195.58</v>
      </c>
      <c r="L8809" s="75">
        <v>48.629716739952997</v>
      </c>
    </row>
    <row r="8810" spans="2:12" x14ac:dyDescent="0.2">
      <c r="B8810" s="71" t="s">
        <v>7021</v>
      </c>
      <c r="C8810" s="72" t="s">
        <v>7020</v>
      </c>
      <c r="D8810" s="72" t="s">
        <v>1199</v>
      </c>
      <c r="E8810" s="72" t="s">
        <v>10118</v>
      </c>
      <c r="F8810" s="72" t="s">
        <v>9983</v>
      </c>
      <c r="G8810" s="116">
        <v>17586</v>
      </c>
      <c r="H8810" s="73">
        <v>358.4</v>
      </c>
      <c r="I8810" s="70">
        <v>49.068080357142897</v>
      </c>
      <c r="J8810" s="74">
        <v>17812</v>
      </c>
      <c r="K8810" s="73">
        <v>360.68</v>
      </c>
      <c r="L8810" s="75">
        <v>49.384495952090496</v>
      </c>
    </row>
    <row r="8811" spans="2:12" x14ac:dyDescent="0.2">
      <c r="B8811" s="71" t="s">
        <v>7021</v>
      </c>
      <c r="C8811" s="72" t="s">
        <v>7020</v>
      </c>
      <c r="D8811" s="72" t="s">
        <v>1200</v>
      </c>
      <c r="E8811" s="72" t="s">
        <v>10118</v>
      </c>
      <c r="F8811" s="72" t="s">
        <v>9983</v>
      </c>
      <c r="G8811" s="116">
        <v>2485</v>
      </c>
      <c r="H8811" s="73">
        <v>104.4</v>
      </c>
      <c r="I8811" s="70">
        <v>23.802681992337199</v>
      </c>
      <c r="J8811" s="74">
        <v>2520</v>
      </c>
      <c r="K8811" s="73">
        <v>105.39</v>
      </c>
      <c r="L8811" s="75">
        <v>23.9111870196413</v>
      </c>
    </row>
    <row r="8812" spans="2:12" x14ac:dyDescent="0.2">
      <c r="B8812" s="71" t="s">
        <v>7021</v>
      </c>
      <c r="C8812" s="72" t="s">
        <v>7020</v>
      </c>
      <c r="D8812" s="72" t="s">
        <v>1201</v>
      </c>
      <c r="E8812" s="72" t="s">
        <v>10118</v>
      </c>
      <c r="F8812" s="72" t="s">
        <v>9983</v>
      </c>
      <c r="G8812" s="116">
        <v>20181</v>
      </c>
      <c r="H8812" s="73">
        <v>357.4</v>
      </c>
      <c r="I8812" s="70">
        <v>56.4661443760493</v>
      </c>
      <c r="J8812" s="74">
        <v>21381</v>
      </c>
      <c r="K8812" s="73">
        <v>360.74</v>
      </c>
      <c r="L8812" s="75">
        <v>59.269834229639102</v>
      </c>
    </row>
    <row r="8813" spans="2:12" x14ac:dyDescent="0.2">
      <c r="B8813" s="71" t="s">
        <v>7021</v>
      </c>
      <c r="C8813" s="72" t="s">
        <v>7020</v>
      </c>
      <c r="D8813" s="72" t="s">
        <v>1202</v>
      </c>
      <c r="E8813" s="72" t="s">
        <v>10118</v>
      </c>
      <c r="F8813" s="72" t="s">
        <v>9983</v>
      </c>
      <c r="G8813" s="116">
        <v>7000</v>
      </c>
      <c r="H8813" s="73">
        <v>215.9</v>
      </c>
      <c r="I8813" s="70">
        <v>32.422417786011998</v>
      </c>
      <c r="J8813" s="74">
        <v>7000</v>
      </c>
      <c r="K8813" s="73">
        <v>216.75</v>
      </c>
      <c r="L8813" s="75">
        <v>32.295271049596302</v>
      </c>
    </row>
    <row r="8814" spans="2:12" x14ac:dyDescent="0.2">
      <c r="B8814" s="71" t="s">
        <v>7021</v>
      </c>
      <c r="C8814" s="72" t="s">
        <v>7020</v>
      </c>
      <c r="D8814" s="72" t="s">
        <v>1203</v>
      </c>
      <c r="E8814" s="72" t="s">
        <v>10118</v>
      </c>
      <c r="F8814" s="72" t="s">
        <v>9983</v>
      </c>
      <c r="G8814" s="116">
        <v>20672</v>
      </c>
      <c r="H8814" s="73">
        <v>333.1</v>
      </c>
      <c r="I8814" s="70">
        <v>62.059441609126402</v>
      </c>
      <c r="J8814" s="74">
        <v>19506</v>
      </c>
      <c r="K8814" s="73">
        <v>337.57</v>
      </c>
      <c r="L8814" s="75">
        <v>57.783570814942102</v>
      </c>
    </row>
    <row r="8815" spans="2:12" x14ac:dyDescent="0.2">
      <c r="B8815" s="71" t="s">
        <v>7021</v>
      </c>
      <c r="C8815" s="72" t="s">
        <v>7020</v>
      </c>
      <c r="D8815" s="72" t="s">
        <v>1204</v>
      </c>
      <c r="E8815" s="72" t="s">
        <v>10118</v>
      </c>
      <c r="F8815" s="72" t="s">
        <v>9983</v>
      </c>
      <c r="G8815" s="116">
        <v>11083</v>
      </c>
      <c r="H8815" s="73">
        <v>213.8</v>
      </c>
      <c r="I8815" s="70">
        <v>51.838166510757702</v>
      </c>
      <c r="J8815" s="74">
        <v>11132</v>
      </c>
      <c r="K8815" s="73">
        <v>217.78</v>
      </c>
      <c r="L8815" s="75">
        <v>51.115804940765898</v>
      </c>
    </row>
    <row r="8816" spans="2:12" x14ac:dyDescent="0.2">
      <c r="B8816" s="71" t="s">
        <v>7021</v>
      </c>
      <c r="C8816" s="72" t="s">
        <v>7020</v>
      </c>
      <c r="D8816" s="72" t="s">
        <v>9536</v>
      </c>
      <c r="E8816" s="72" t="s">
        <v>10118</v>
      </c>
      <c r="F8816" s="72" t="s">
        <v>9990</v>
      </c>
      <c r="G8816" s="116">
        <v>0</v>
      </c>
      <c r="H8816" s="73">
        <v>21.3</v>
      </c>
      <c r="I8816" s="70">
        <v>0</v>
      </c>
      <c r="J8816" s="74">
        <v>0</v>
      </c>
      <c r="K8816" s="73">
        <v>19.8</v>
      </c>
      <c r="L8816" s="75">
        <v>0</v>
      </c>
    </row>
    <row r="8817" spans="2:12" x14ac:dyDescent="0.2">
      <c r="B8817" s="71" t="s">
        <v>7021</v>
      </c>
      <c r="C8817" s="72" t="s">
        <v>7020</v>
      </c>
      <c r="D8817" s="72" t="s">
        <v>1205</v>
      </c>
      <c r="E8817" s="72" t="s">
        <v>10118</v>
      </c>
      <c r="F8817" s="72" t="s">
        <v>9983</v>
      </c>
      <c r="G8817" s="116">
        <v>21000</v>
      </c>
      <c r="H8817" s="73">
        <v>245.2</v>
      </c>
      <c r="I8817" s="70">
        <v>85.644371941272396</v>
      </c>
      <c r="J8817" s="74">
        <v>23500</v>
      </c>
      <c r="K8817" s="73">
        <v>246.97</v>
      </c>
      <c r="L8817" s="75">
        <v>95.153257480665701</v>
      </c>
    </row>
    <row r="8818" spans="2:12" x14ac:dyDescent="0.2">
      <c r="B8818" s="71" t="s">
        <v>7021</v>
      </c>
      <c r="C8818" s="72" t="s">
        <v>7020</v>
      </c>
      <c r="D8818" s="72" t="s">
        <v>1206</v>
      </c>
      <c r="E8818" s="72" t="s">
        <v>10118</v>
      </c>
      <c r="F8818" s="72" t="s">
        <v>9983</v>
      </c>
      <c r="G8818" s="116">
        <v>13643</v>
      </c>
      <c r="H8818" s="73">
        <v>575.29999999999995</v>
      </c>
      <c r="I8818" s="70">
        <v>23.714583695463201</v>
      </c>
      <c r="J8818" s="74">
        <v>13592</v>
      </c>
      <c r="K8818" s="73">
        <v>584.6</v>
      </c>
      <c r="L8818" s="75">
        <v>23.250085528566501</v>
      </c>
    </row>
    <row r="8819" spans="2:12" x14ac:dyDescent="0.2">
      <c r="B8819" s="71" t="s">
        <v>7021</v>
      </c>
      <c r="C8819" s="72" t="s">
        <v>7020</v>
      </c>
      <c r="D8819" s="72" t="s">
        <v>1207</v>
      </c>
      <c r="E8819" s="72" t="s">
        <v>10118</v>
      </c>
      <c r="F8819" s="72" t="s">
        <v>9983</v>
      </c>
      <c r="G8819" s="116">
        <v>15312</v>
      </c>
      <c r="H8819" s="73">
        <v>365.8</v>
      </c>
      <c r="I8819" s="70">
        <v>41.858939311099</v>
      </c>
      <c r="J8819" s="74">
        <v>15848</v>
      </c>
      <c r="K8819" s="73">
        <v>370.15</v>
      </c>
      <c r="L8819" s="75">
        <v>42.815074969606897</v>
      </c>
    </row>
    <row r="8820" spans="2:12" x14ac:dyDescent="0.2">
      <c r="B8820" s="71" t="s">
        <v>7021</v>
      </c>
      <c r="C8820" s="72" t="s">
        <v>7020</v>
      </c>
      <c r="D8820" s="72" t="s">
        <v>4348</v>
      </c>
      <c r="E8820" s="72" t="s">
        <v>10118</v>
      </c>
      <c r="F8820" s="72" t="s">
        <v>9983</v>
      </c>
      <c r="G8820" s="116">
        <v>9477</v>
      </c>
      <c r="H8820" s="73">
        <v>281.7</v>
      </c>
      <c r="I8820" s="70">
        <v>33.642172523961698</v>
      </c>
      <c r="J8820" s="74">
        <v>9537</v>
      </c>
      <c r="K8820" s="73">
        <v>287.87</v>
      </c>
      <c r="L8820" s="75">
        <v>33.129537638517398</v>
      </c>
    </row>
    <row r="8821" spans="2:12" x14ac:dyDescent="0.2">
      <c r="B8821" s="71" t="s">
        <v>7021</v>
      </c>
      <c r="C8821" s="72" t="s">
        <v>7020</v>
      </c>
      <c r="D8821" s="72" t="s">
        <v>1208</v>
      </c>
      <c r="E8821" s="72" t="s">
        <v>10118</v>
      </c>
      <c r="F8821" s="72" t="s">
        <v>9983</v>
      </c>
      <c r="G8821" s="116">
        <v>43048</v>
      </c>
      <c r="H8821" s="73">
        <v>937.3</v>
      </c>
      <c r="I8821" s="70">
        <v>45.927664568441301</v>
      </c>
      <c r="J8821" s="74">
        <v>44894</v>
      </c>
      <c r="K8821" s="73">
        <v>940.53</v>
      </c>
      <c r="L8821" s="75">
        <v>47.732661371779699</v>
      </c>
    </row>
    <row r="8822" spans="2:12" x14ac:dyDescent="0.2">
      <c r="B8822" s="71" t="s">
        <v>7021</v>
      </c>
      <c r="C8822" s="72" t="s">
        <v>7020</v>
      </c>
      <c r="D8822" s="72" t="s">
        <v>3425</v>
      </c>
      <c r="E8822" s="72" t="s">
        <v>10118</v>
      </c>
      <c r="F8822" s="72" t="s">
        <v>9983</v>
      </c>
      <c r="G8822" s="116">
        <v>6042</v>
      </c>
      <c r="H8822" s="73">
        <v>176.3</v>
      </c>
      <c r="I8822" s="70">
        <v>34.271128757799197</v>
      </c>
      <c r="J8822" s="74">
        <v>6148</v>
      </c>
      <c r="K8822" s="73">
        <v>181.31</v>
      </c>
      <c r="L8822" s="75">
        <v>33.908775026198199</v>
      </c>
    </row>
    <row r="8823" spans="2:12" x14ac:dyDescent="0.2">
      <c r="B8823" s="71" t="s">
        <v>7021</v>
      </c>
      <c r="C8823" s="72" t="s">
        <v>7020</v>
      </c>
      <c r="D8823" s="72" t="s">
        <v>1209</v>
      </c>
      <c r="E8823" s="72" t="s">
        <v>10118</v>
      </c>
      <c r="F8823" s="72" t="s">
        <v>9983</v>
      </c>
      <c r="G8823" s="116">
        <v>66052</v>
      </c>
      <c r="H8823" s="73">
        <v>1212</v>
      </c>
      <c r="I8823" s="70">
        <v>54.4983498349835</v>
      </c>
      <c r="J8823" s="74">
        <v>66443</v>
      </c>
      <c r="K8823" s="73">
        <v>1236.95</v>
      </c>
      <c r="L8823" s="75">
        <v>53.715186547556499</v>
      </c>
    </row>
    <row r="8824" spans="2:12" x14ac:dyDescent="0.2">
      <c r="B8824" s="71" t="s">
        <v>7021</v>
      </c>
      <c r="C8824" s="72" t="s">
        <v>7020</v>
      </c>
      <c r="D8824" s="72" t="s">
        <v>1210</v>
      </c>
      <c r="E8824" s="72" t="s">
        <v>10118</v>
      </c>
      <c r="F8824" s="72" t="s">
        <v>9983</v>
      </c>
      <c r="G8824" s="116">
        <v>20029</v>
      </c>
      <c r="H8824" s="73">
        <v>778.8</v>
      </c>
      <c r="I8824" s="70">
        <v>25.7177709296353</v>
      </c>
      <c r="J8824" s="74">
        <v>20299</v>
      </c>
      <c r="K8824" s="73">
        <v>794.43</v>
      </c>
      <c r="L8824" s="75">
        <v>25.551653386704899</v>
      </c>
    </row>
    <row r="8825" spans="2:12" x14ac:dyDescent="0.2">
      <c r="B8825" s="71" t="s">
        <v>7021</v>
      </c>
      <c r="C8825" s="72" t="s">
        <v>7020</v>
      </c>
      <c r="D8825" s="72" t="s">
        <v>1211</v>
      </c>
      <c r="E8825" s="72" t="s">
        <v>10118</v>
      </c>
      <c r="F8825" s="72" t="s">
        <v>9983</v>
      </c>
      <c r="G8825" s="116">
        <v>4838</v>
      </c>
      <c r="H8825" s="73">
        <v>209.9</v>
      </c>
      <c r="I8825" s="70">
        <v>23.049070986183899</v>
      </c>
      <c r="J8825" s="74">
        <v>4993</v>
      </c>
      <c r="K8825" s="73">
        <v>216.62</v>
      </c>
      <c r="L8825" s="75">
        <v>23.049579909519</v>
      </c>
    </row>
    <row r="8826" spans="2:12" x14ac:dyDescent="0.2">
      <c r="B8826" s="71" t="s">
        <v>7021</v>
      </c>
      <c r="C8826" s="72" t="s">
        <v>7020</v>
      </c>
      <c r="D8826" s="72" t="s">
        <v>1212</v>
      </c>
      <c r="E8826" s="72" t="s">
        <v>10118</v>
      </c>
      <c r="F8826" s="72" t="s">
        <v>9983</v>
      </c>
      <c r="G8826" s="116">
        <v>49646</v>
      </c>
      <c r="H8826" s="73">
        <v>580.79999999999995</v>
      </c>
      <c r="I8826" s="70">
        <v>85.478650137741099</v>
      </c>
      <c r="J8826" s="74">
        <v>49874</v>
      </c>
      <c r="K8826" s="73">
        <v>584.55999999999995</v>
      </c>
      <c r="L8826" s="75">
        <v>85.318872314219206</v>
      </c>
    </row>
    <row r="8827" spans="2:12" x14ac:dyDescent="0.2">
      <c r="B8827" s="71" t="s">
        <v>7021</v>
      </c>
      <c r="C8827" s="72" t="s">
        <v>7020</v>
      </c>
      <c r="D8827" s="72" t="s">
        <v>4659</v>
      </c>
      <c r="E8827" s="72" t="s">
        <v>10118</v>
      </c>
      <c r="F8827" s="72" t="s">
        <v>9983</v>
      </c>
      <c r="G8827" s="116">
        <v>435999</v>
      </c>
      <c r="H8827" s="73">
        <v>3436.9</v>
      </c>
      <c r="I8827" s="70">
        <v>126.85821525211701</v>
      </c>
      <c r="J8827" s="74">
        <v>453852</v>
      </c>
      <c r="K8827" s="73">
        <v>3508.36</v>
      </c>
      <c r="L8827" s="75">
        <v>129.363007217047</v>
      </c>
    </row>
    <row r="8828" spans="2:12" x14ac:dyDescent="0.2">
      <c r="B8828" s="71" t="s">
        <v>7021</v>
      </c>
      <c r="C8828" s="72" t="s">
        <v>7020</v>
      </c>
      <c r="D8828" s="72" t="s">
        <v>4349</v>
      </c>
      <c r="E8828" s="72" t="s">
        <v>10118</v>
      </c>
      <c r="F8828" s="72" t="s">
        <v>9983</v>
      </c>
      <c r="G8828" s="116">
        <v>17944</v>
      </c>
      <c r="H8828" s="73">
        <v>447.6</v>
      </c>
      <c r="I8828" s="70">
        <v>40.089365504915101</v>
      </c>
      <c r="J8828" s="74">
        <v>18035</v>
      </c>
      <c r="K8828" s="73">
        <v>458.31</v>
      </c>
      <c r="L8828" s="75">
        <v>39.351094237524798</v>
      </c>
    </row>
    <row r="8829" spans="2:12" x14ac:dyDescent="0.2">
      <c r="B8829" s="71" t="s">
        <v>7021</v>
      </c>
      <c r="C8829" s="72" t="s">
        <v>7020</v>
      </c>
      <c r="D8829" s="72" t="s">
        <v>4660</v>
      </c>
      <c r="E8829" s="72" t="s">
        <v>10118</v>
      </c>
      <c r="F8829" s="72" t="s">
        <v>9983</v>
      </c>
      <c r="G8829" s="116">
        <v>11476</v>
      </c>
      <c r="H8829" s="73">
        <v>330</v>
      </c>
      <c r="I8829" s="70">
        <v>34.775757575757602</v>
      </c>
      <c r="J8829" s="74">
        <v>11546</v>
      </c>
      <c r="K8829" s="73">
        <v>338.49</v>
      </c>
      <c r="L8829" s="75">
        <v>34.110313450914397</v>
      </c>
    </row>
    <row r="8830" spans="2:12" x14ac:dyDescent="0.2">
      <c r="B8830" s="71" t="s">
        <v>7021</v>
      </c>
      <c r="C8830" s="72" t="s">
        <v>7020</v>
      </c>
      <c r="D8830" s="72" t="s">
        <v>4661</v>
      </c>
      <c r="E8830" s="72" t="s">
        <v>10118</v>
      </c>
      <c r="F8830" s="72" t="s">
        <v>9983</v>
      </c>
      <c r="G8830" s="116">
        <v>9055</v>
      </c>
      <c r="H8830" s="73">
        <v>156.9</v>
      </c>
      <c r="I8830" s="70">
        <v>57.711918419375401</v>
      </c>
      <c r="J8830" s="74">
        <v>9100</v>
      </c>
      <c r="K8830" s="73">
        <v>157.69</v>
      </c>
      <c r="L8830" s="75">
        <v>57.708161582852398</v>
      </c>
    </row>
    <row r="8831" spans="2:12" x14ac:dyDescent="0.2">
      <c r="B8831" s="71" t="s">
        <v>7021</v>
      </c>
      <c r="C8831" s="72" t="s">
        <v>7020</v>
      </c>
      <c r="D8831" s="72" t="s">
        <v>4662</v>
      </c>
      <c r="E8831" s="72" t="s">
        <v>10118</v>
      </c>
      <c r="F8831" s="72" t="s">
        <v>9983</v>
      </c>
      <c r="G8831" s="116">
        <v>32048</v>
      </c>
      <c r="H8831" s="73">
        <v>529.79999999999995</v>
      </c>
      <c r="I8831" s="70">
        <v>60.490751226878103</v>
      </c>
      <c r="J8831" s="74">
        <v>32982</v>
      </c>
      <c r="K8831" s="73">
        <v>539.74</v>
      </c>
      <c r="L8831" s="75">
        <v>61.107199762848801</v>
      </c>
    </row>
    <row r="8832" spans="2:12" x14ac:dyDescent="0.2">
      <c r="B8832" s="71" t="s">
        <v>7021</v>
      </c>
      <c r="C8832" s="72" t="s">
        <v>7020</v>
      </c>
      <c r="D8832" s="72" t="s">
        <v>4663</v>
      </c>
      <c r="E8832" s="72" t="s">
        <v>10118</v>
      </c>
      <c r="F8832" s="72" t="s">
        <v>9983</v>
      </c>
      <c r="G8832" s="116">
        <v>21490</v>
      </c>
      <c r="H8832" s="73">
        <v>808.7</v>
      </c>
      <c r="I8832" s="70">
        <v>26.5735130456288</v>
      </c>
      <c r="J8832" s="74">
        <v>23120</v>
      </c>
      <c r="K8832" s="73">
        <v>838.62</v>
      </c>
      <c r="L8832" s="75">
        <v>27.569101619327</v>
      </c>
    </row>
    <row r="8833" spans="2:12" x14ac:dyDescent="0.2">
      <c r="B8833" s="71" t="s">
        <v>7021</v>
      </c>
      <c r="C8833" s="72" t="s">
        <v>7020</v>
      </c>
      <c r="D8833" s="72" t="s">
        <v>4908</v>
      </c>
      <c r="E8833" s="72" t="s">
        <v>10118</v>
      </c>
      <c r="F8833" s="72" t="s">
        <v>9983</v>
      </c>
      <c r="G8833" s="116">
        <v>7530</v>
      </c>
      <c r="H8833" s="73">
        <v>200.4</v>
      </c>
      <c r="I8833" s="70">
        <v>37.574850299401199</v>
      </c>
      <c r="J8833" s="74">
        <v>8089</v>
      </c>
      <c r="K8833" s="73">
        <v>204.34</v>
      </c>
      <c r="L8833" s="75">
        <v>39.585984144073599</v>
      </c>
    </row>
    <row r="8834" spans="2:12" x14ac:dyDescent="0.2">
      <c r="B8834" s="71" t="s">
        <v>7021</v>
      </c>
      <c r="C8834" s="72" t="s">
        <v>7020</v>
      </c>
      <c r="D8834" s="72" t="s">
        <v>4664</v>
      </c>
      <c r="E8834" s="72" t="s">
        <v>10118</v>
      </c>
      <c r="F8834" s="72" t="s">
        <v>9983</v>
      </c>
      <c r="G8834" s="116">
        <v>37752</v>
      </c>
      <c r="H8834" s="73">
        <v>548.70000000000005</v>
      </c>
      <c r="I8834" s="70">
        <v>68.802624384909805</v>
      </c>
      <c r="J8834" s="74">
        <v>38496</v>
      </c>
      <c r="K8834" s="73">
        <v>571.29999999999995</v>
      </c>
      <c r="L8834" s="75">
        <v>67.383161211272494</v>
      </c>
    </row>
    <row r="8835" spans="2:12" x14ac:dyDescent="0.2">
      <c r="B8835" s="71" t="s">
        <v>7021</v>
      </c>
      <c r="C8835" s="72" t="s">
        <v>7020</v>
      </c>
      <c r="D8835" s="72" t="s">
        <v>4665</v>
      </c>
      <c r="E8835" s="72" t="s">
        <v>10118</v>
      </c>
      <c r="F8835" s="72" t="s">
        <v>9983</v>
      </c>
      <c r="G8835" s="116">
        <v>9245</v>
      </c>
      <c r="H8835" s="73">
        <v>338.3</v>
      </c>
      <c r="I8835" s="70">
        <v>27.327815548329902</v>
      </c>
      <c r="J8835" s="74">
        <v>9244</v>
      </c>
      <c r="K8835" s="73">
        <v>344.08</v>
      </c>
      <c r="L8835" s="75">
        <v>26.865845152290198</v>
      </c>
    </row>
    <row r="8836" spans="2:12" x14ac:dyDescent="0.2">
      <c r="B8836" s="71" t="s">
        <v>7021</v>
      </c>
      <c r="C8836" s="72" t="s">
        <v>7020</v>
      </c>
      <c r="D8836" s="72" t="s">
        <v>4350</v>
      </c>
      <c r="E8836" s="72" t="s">
        <v>10118</v>
      </c>
      <c r="F8836" s="72" t="s">
        <v>9983</v>
      </c>
      <c r="G8836" s="116">
        <v>8000</v>
      </c>
      <c r="H8836" s="73">
        <v>195.5</v>
      </c>
      <c r="I8836" s="70">
        <v>40.920716112531998</v>
      </c>
      <c r="J8836" s="74">
        <v>8500</v>
      </c>
      <c r="K8836" s="73">
        <v>200.9</v>
      </c>
      <c r="L8836" s="75">
        <v>42.309606769537098</v>
      </c>
    </row>
    <row r="8837" spans="2:12" x14ac:dyDescent="0.2">
      <c r="B8837" s="71" t="s">
        <v>7021</v>
      </c>
      <c r="C8837" s="72" t="s">
        <v>7020</v>
      </c>
      <c r="D8837" s="72" t="s">
        <v>3116</v>
      </c>
      <c r="E8837" s="72" t="s">
        <v>10118</v>
      </c>
      <c r="F8837" s="72" t="s">
        <v>9983</v>
      </c>
      <c r="G8837" s="116">
        <v>9753</v>
      </c>
      <c r="H8837" s="73">
        <v>174</v>
      </c>
      <c r="I8837" s="70">
        <v>56.051724137930997</v>
      </c>
      <c r="J8837" s="74">
        <v>8304</v>
      </c>
      <c r="K8837" s="73">
        <v>178.42</v>
      </c>
      <c r="L8837" s="75">
        <v>46.541867503643097</v>
      </c>
    </row>
    <row r="8838" spans="2:12" x14ac:dyDescent="0.2">
      <c r="B8838" s="71" t="s">
        <v>7021</v>
      </c>
      <c r="C8838" s="72" t="s">
        <v>7020</v>
      </c>
      <c r="D8838" s="72" t="s">
        <v>4666</v>
      </c>
      <c r="E8838" s="72" t="s">
        <v>10118</v>
      </c>
      <c r="F8838" s="72" t="s">
        <v>9983</v>
      </c>
      <c r="G8838" s="116">
        <v>5871</v>
      </c>
      <c r="H8838" s="73">
        <v>254.5</v>
      </c>
      <c r="I8838" s="70">
        <v>23.068762278978401</v>
      </c>
      <c r="J8838" s="74">
        <v>6014</v>
      </c>
      <c r="K8838" s="73">
        <v>269.07</v>
      </c>
      <c r="L8838" s="75">
        <v>22.351061062177099</v>
      </c>
    </row>
    <row r="8839" spans="2:12" x14ac:dyDescent="0.2">
      <c r="B8839" s="71" t="s">
        <v>7021</v>
      </c>
      <c r="C8839" s="72" t="s">
        <v>7020</v>
      </c>
      <c r="D8839" s="72" t="s">
        <v>9537</v>
      </c>
      <c r="E8839" s="72" t="s">
        <v>10118</v>
      </c>
      <c r="F8839" s="72" t="s">
        <v>9990</v>
      </c>
      <c r="G8839" s="116">
        <v>0</v>
      </c>
      <c r="H8839" s="73">
        <v>111.5</v>
      </c>
      <c r="I8839" s="70">
        <v>0</v>
      </c>
      <c r="J8839" s="74">
        <v>0</v>
      </c>
      <c r="K8839" s="73">
        <v>110.72</v>
      </c>
      <c r="L8839" s="75">
        <v>0</v>
      </c>
    </row>
    <row r="8840" spans="2:12" x14ac:dyDescent="0.2">
      <c r="B8840" s="71" t="s">
        <v>7021</v>
      </c>
      <c r="C8840" s="72" t="s">
        <v>7020</v>
      </c>
      <c r="D8840" s="72" t="s">
        <v>4667</v>
      </c>
      <c r="E8840" s="72" t="s">
        <v>10118</v>
      </c>
      <c r="F8840" s="72" t="s">
        <v>9983</v>
      </c>
      <c r="G8840" s="116">
        <v>2648</v>
      </c>
      <c r="H8840" s="73">
        <v>119.9</v>
      </c>
      <c r="I8840" s="70">
        <v>22.0850708924103</v>
      </c>
      <c r="J8840" s="74">
        <v>2660</v>
      </c>
      <c r="K8840" s="73">
        <v>123.03</v>
      </c>
      <c r="L8840" s="75">
        <v>21.620742908233801</v>
      </c>
    </row>
    <row r="8841" spans="2:12" x14ac:dyDescent="0.2">
      <c r="B8841" s="71" t="s">
        <v>7021</v>
      </c>
      <c r="C8841" s="72" t="s">
        <v>7020</v>
      </c>
      <c r="D8841" s="72" t="s">
        <v>1929</v>
      </c>
      <c r="E8841" s="72" t="s">
        <v>10118</v>
      </c>
      <c r="F8841" s="72" t="s">
        <v>9983</v>
      </c>
      <c r="G8841" s="116">
        <v>11232</v>
      </c>
      <c r="H8841" s="73">
        <v>376.2</v>
      </c>
      <c r="I8841" s="70">
        <v>29.856459330143501</v>
      </c>
      <c r="J8841" s="74">
        <v>12923</v>
      </c>
      <c r="K8841" s="73">
        <v>411.48</v>
      </c>
      <c r="L8841" s="75">
        <v>31.406143676484898</v>
      </c>
    </row>
    <row r="8842" spans="2:12" x14ac:dyDescent="0.2">
      <c r="B8842" s="71" t="s">
        <v>7021</v>
      </c>
      <c r="C8842" s="72" t="s">
        <v>7020</v>
      </c>
      <c r="D8842" s="72" t="s">
        <v>1930</v>
      </c>
      <c r="E8842" s="72" t="s">
        <v>10118</v>
      </c>
      <c r="F8842" s="72" t="s">
        <v>9983</v>
      </c>
      <c r="G8842" s="116">
        <v>1804</v>
      </c>
      <c r="H8842" s="73">
        <v>101.7</v>
      </c>
      <c r="I8842" s="70">
        <v>17.738446411012799</v>
      </c>
      <c r="J8842" s="74">
        <v>1810</v>
      </c>
      <c r="K8842" s="73">
        <v>103.31</v>
      </c>
      <c r="L8842" s="75">
        <v>17.5200851805246</v>
      </c>
    </row>
    <row r="8843" spans="2:12" x14ac:dyDescent="0.2">
      <c r="B8843" s="71" t="s">
        <v>7021</v>
      </c>
      <c r="C8843" s="72" t="s">
        <v>7020</v>
      </c>
      <c r="D8843" s="72" t="s">
        <v>4668</v>
      </c>
      <c r="E8843" s="72" t="s">
        <v>10118</v>
      </c>
      <c r="F8843" s="72" t="s">
        <v>9983</v>
      </c>
      <c r="G8843" s="116">
        <v>10750</v>
      </c>
      <c r="H8843" s="73">
        <v>137.9</v>
      </c>
      <c r="I8843" s="70">
        <v>77.955039883973896</v>
      </c>
      <c r="J8843" s="74">
        <v>10800</v>
      </c>
      <c r="K8843" s="73">
        <v>141.71</v>
      </c>
      <c r="L8843" s="75">
        <v>76.211982217204095</v>
      </c>
    </row>
    <row r="8844" spans="2:12" x14ac:dyDescent="0.2">
      <c r="B8844" s="71" t="s">
        <v>7021</v>
      </c>
      <c r="C8844" s="72" t="s">
        <v>7020</v>
      </c>
      <c r="D8844" s="72" t="s">
        <v>4669</v>
      </c>
      <c r="E8844" s="72" t="s">
        <v>10118</v>
      </c>
      <c r="F8844" s="72" t="s">
        <v>9983</v>
      </c>
      <c r="G8844" s="116">
        <v>14503</v>
      </c>
      <c r="H8844" s="73">
        <v>200.2</v>
      </c>
      <c r="I8844" s="70">
        <v>72.442557442557401</v>
      </c>
      <c r="J8844" s="74">
        <v>15700</v>
      </c>
      <c r="K8844" s="73">
        <v>204.69</v>
      </c>
      <c r="L8844" s="75">
        <v>76.701353265914307</v>
      </c>
    </row>
    <row r="8845" spans="2:12" x14ac:dyDescent="0.2">
      <c r="B8845" s="71" t="s">
        <v>7021</v>
      </c>
      <c r="C8845" s="72" t="s">
        <v>7020</v>
      </c>
      <c r="D8845" s="72" t="s">
        <v>4670</v>
      </c>
      <c r="E8845" s="72" t="s">
        <v>10118</v>
      </c>
      <c r="F8845" s="72" t="s">
        <v>9983</v>
      </c>
      <c r="G8845" s="116">
        <v>37315</v>
      </c>
      <c r="H8845" s="73">
        <v>682.6</v>
      </c>
      <c r="I8845" s="70">
        <v>54.665983006152899</v>
      </c>
      <c r="J8845" s="74">
        <v>37385</v>
      </c>
      <c r="K8845" s="73">
        <v>685.91</v>
      </c>
      <c r="L8845" s="75">
        <v>54.504235249522502</v>
      </c>
    </row>
    <row r="8846" spans="2:12" x14ac:dyDescent="0.2">
      <c r="B8846" s="71" t="s">
        <v>7021</v>
      </c>
      <c r="C8846" s="72" t="s">
        <v>7020</v>
      </c>
      <c r="D8846" s="72" t="s">
        <v>4671</v>
      </c>
      <c r="E8846" s="72" t="s">
        <v>10118</v>
      </c>
      <c r="F8846" s="72" t="s">
        <v>9983</v>
      </c>
      <c r="G8846" s="116">
        <v>26152</v>
      </c>
      <c r="H8846" s="73">
        <v>391.9</v>
      </c>
      <c r="I8846" s="70">
        <v>66.731309007399801</v>
      </c>
      <c r="J8846" s="74">
        <v>26426</v>
      </c>
      <c r="K8846" s="73">
        <v>398.74</v>
      </c>
      <c r="L8846" s="75">
        <v>66.273762351406901</v>
      </c>
    </row>
    <row r="8847" spans="2:12" x14ac:dyDescent="0.2">
      <c r="B8847" s="71" t="s">
        <v>7021</v>
      </c>
      <c r="C8847" s="72" t="s">
        <v>7020</v>
      </c>
      <c r="D8847" s="72" t="s">
        <v>4672</v>
      </c>
      <c r="E8847" s="72" t="s">
        <v>10118</v>
      </c>
      <c r="F8847" s="72" t="s">
        <v>9983</v>
      </c>
      <c r="G8847" s="116">
        <v>8250</v>
      </c>
      <c r="H8847" s="73">
        <v>295.7</v>
      </c>
      <c r="I8847" s="70">
        <v>27.8998985458235</v>
      </c>
      <c r="J8847" s="74">
        <v>8760</v>
      </c>
      <c r="K8847" s="73">
        <v>314.06</v>
      </c>
      <c r="L8847" s="75">
        <v>27.892759345348001</v>
      </c>
    </row>
    <row r="8848" spans="2:12" x14ac:dyDescent="0.2">
      <c r="B8848" s="71" t="s">
        <v>7021</v>
      </c>
      <c r="C8848" s="72" t="s">
        <v>7020</v>
      </c>
      <c r="D8848" s="72" t="s">
        <v>4673</v>
      </c>
      <c r="E8848" s="72" t="s">
        <v>10118</v>
      </c>
      <c r="F8848" s="72" t="s">
        <v>9983</v>
      </c>
      <c r="G8848" s="116">
        <v>3070</v>
      </c>
      <c r="H8848" s="73">
        <v>78.400000000000006</v>
      </c>
      <c r="I8848" s="70">
        <v>39.158163265306101</v>
      </c>
      <c r="J8848" s="74">
        <v>2974</v>
      </c>
      <c r="K8848" s="73">
        <v>75.930000000000007</v>
      </c>
      <c r="L8848" s="75">
        <v>39.1676544185434</v>
      </c>
    </row>
    <row r="8849" spans="2:12" x14ac:dyDescent="0.2">
      <c r="B8849" s="71" t="s">
        <v>7021</v>
      </c>
      <c r="C8849" s="72" t="s">
        <v>7020</v>
      </c>
      <c r="D8849" s="72" t="s">
        <v>2892</v>
      </c>
      <c r="E8849" s="72" t="s">
        <v>10118</v>
      </c>
      <c r="F8849" s="72" t="s">
        <v>9983</v>
      </c>
      <c r="G8849" s="116">
        <v>61430</v>
      </c>
      <c r="H8849" s="73">
        <v>926.3</v>
      </c>
      <c r="I8849" s="70">
        <v>66.317607686494696</v>
      </c>
      <c r="J8849" s="74">
        <v>61430</v>
      </c>
      <c r="K8849" s="73">
        <v>943.33</v>
      </c>
      <c r="L8849" s="75">
        <v>65.120371450075794</v>
      </c>
    </row>
    <row r="8850" spans="2:12" x14ac:dyDescent="0.2">
      <c r="B8850" s="71" t="s">
        <v>7021</v>
      </c>
      <c r="C8850" s="72" t="s">
        <v>7020</v>
      </c>
      <c r="D8850" s="72" t="s">
        <v>4674</v>
      </c>
      <c r="E8850" s="72" t="s">
        <v>10118</v>
      </c>
      <c r="F8850" s="72" t="s">
        <v>9983</v>
      </c>
      <c r="G8850" s="116">
        <v>11362</v>
      </c>
      <c r="H8850" s="73">
        <v>262</v>
      </c>
      <c r="I8850" s="70">
        <v>43.366412213740503</v>
      </c>
      <c r="J8850" s="74">
        <v>11512</v>
      </c>
      <c r="K8850" s="73">
        <v>266.87</v>
      </c>
      <c r="L8850" s="75">
        <v>43.137107955184199</v>
      </c>
    </row>
    <row r="8851" spans="2:12" x14ac:dyDescent="0.2">
      <c r="B8851" s="71" t="s">
        <v>7021</v>
      </c>
      <c r="C8851" s="72" t="s">
        <v>7020</v>
      </c>
      <c r="D8851" s="72" t="s">
        <v>4675</v>
      </c>
      <c r="E8851" s="72" t="s">
        <v>10118</v>
      </c>
      <c r="F8851" s="72" t="s">
        <v>9983</v>
      </c>
      <c r="G8851" s="116">
        <v>12110</v>
      </c>
      <c r="H8851" s="73">
        <v>248.9</v>
      </c>
      <c r="I8851" s="70">
        <v>48.654077942949002</v>
      </c>
      <c r="J8851" s="74">
        <v>12929</v>
      </c>
      <c r="K8851" s="73">
        <v>250.38</v>
      </c>
      <c r="L8851" s="75">
        <v>51.637510983305397</v>
      </c>
    </row>
    <row r="8852" spans="2:12" x14ac:dyDescent="0.2">
      <c r="B8852" s="71" t="s">
        <v>7021</v>
      </c>
      <c r="C8852" s="72" t="s">
        <v>7020</v>
      </c>
      <c r="D8852" s="72" t="s">
        <v>4676</v>
      </c>
      <c r="E8852" s="72" t="s">
        <v>10118</v>
      </c>
      <c r="F8852" s="72" t="s">
        <v>9983</v>
      </c>
      <c r="G8852" s="116">
        <v>784117</v>
      </c>
      <c r="H8852" s="73">
        <v>5813.2</v>
      </c>
      <c r="I8852" s="70">
        <v>134.88560517443099</v>
      </c>
      <c r="J8852" s="74">
        <v>804319</v>
      </c>
      <c r="K8852" s="73">
        <v>5962.51</v>
      </c>
      <c r="L8852" s="75">
        <v>134.896042103074</v>
      </c>
    </row>
    <row r="8853" spans="2:12" x14ac:dyDescent="0.2">
      <c r="B8853" s="71" t="s">
        <v>7021</v>
      </c>
      <c r="C8853" s="72" t="s">
        <v>7020</v>
      </c>
      <c r="D8853" s="72" t="s">
        <v>4677</v>
      </c>
      <c r="E8853" s="72" t="s">
        <v>10118</v>
      </c>
      <c r="F8853" s="72" t="s">
        <v>9983</v>
      </c>
      <c r="G8853" s="116">
        <v>9181</v>
      </c>
      <c r="H8853" s="73">
        <v>215.2</v>
      </c>
      <c r="I8853" s="70">
        <v>42.662639405204501</v>
      </c>
      <c r="J8853" s="74">
        <v>9689</v>
      </c>
      <c r="K8853" s="73">
        <v>220.44</v>
      </c>
      <c r="L8853" s="75">
        <v>43.953003084739599</v>
      </c>
    </row>
    <row r="8854" spans="2:12" x14ac:dyDescent="0.2">
      <c r="B8854" s="71" t="s">
        <v>7021</v>
      </c>
      <c r="C8854" s="72" t="s">
        <v>7020</v>
      </c>
      <c r="D8854" s="72" t="s">
        <v>4678</v>
      </c>
      <c r="E8854" s="72" t="s">
        <v>10118</v>
      </c>
      <c r="F8854" s="72" t="s">
        <v>9983</v>
      </c>
      <c r="G8854" s="116">
        <v>198431</v>
      </c>
      <c r="H8854" s="73">
        <v>3017</v>
      </c>
      <c r="I8854" s="70">
        <v>65.770964534305605</v>
      </c>
      <c r="J8854" s="74">
        <v>204822</v>
      </c>
      <c r="K8854" s="73">
        <v>3085.4</v>
      </c>
      <c r="L8854" s="75">
        <v>66.3842613599533</v>
      </c>
    </row>
    <row r="8855" spans="2:12" x14ac:dyDescent="0.2">
      <c r="B8855" s="71" t="s">
        <v>7021</v>
      </c>
      <c r="C8855" s="72" t="s">
        <v>7020</v>
      </c>
      <c r="D8855" s="72" t="s">
        <v>4679</v>
      </c>
      <c r="E8855" s="72" t="s">
        <v>10118</v>
      </c>
      <c r="F8855" s="72" t="s">
        <v>9983</v>
      </c>
      <c r="G8855" s="116">
        <v>33430</v>
      </c>
      <c r="H8855" s="73">
        <v>626.6</v>
      </c>
      <c r="I8855" s="70">
        <v>53.351420363868499</v>
      </c>
      <c r="J8855" s="74">
        <v>34121</v>
      </c>
      <c r="K8855" s="73">
        <v>627.02</v>
      </c>
      <c r="L8855" s="75">
        <v>54.417721922745699</v>
      </c>
    </row>
    <row r="8856" spans="2:12" x14ac:dyDescent="0.2">
      <c r="B8856" s="71" t="s">
        <v>7021</v>
      </c>
      <c r="C8856" s="72" t="s">
        <v>7020</v>
      </c>
      <c r="D8856" s="72" t="s">
        <v>9538</v>
      </c>
      <c r="E8856" s="72" t="s">
        <v>10118</v>
      </c>
      <c r="F8856" s="72" t="s">
        <v>9990</v>
      </c>
      <c r="G8856" s="116">
        <v>0</v>
      </c>
      <c r="H8856" s="73">
        <v>14.6</v>
      </c>
      <c r="I8856" s="70">
        <v>0</v>
      </c>
      <c r="J8856" s="74">
        <v>0</v>
      </c>
      <c r="K8856" s="73">
        <v>14.27</v>
      </c>
      <c r="L8856" s="75">
        <v>0</v>
      </c>
    </row>
    <row r="8857" spans="2:12" x14ac:dyDescent="0.2">
      <c r="B8857" s="71" t="s">
        <v>7021</v>
      </c>
      <c r="C8857" s="72" t="s">
        <v>7020</v>
      </c>
      <c r="D8857" s="72" t="s">
        <v>4680</v>
      </c>
      <c r="E8857" s="72" t="s">
        <v>10118</v>
      </c>
      <c r="F8857" s="72" t="s">
        <v>9983</v>
      </c>
      <c r="G8857" s="116">
        <v>87032</v>
      </c>
      <c r="H8857" s="73">
        <v>1672.9</v>
      </c>
      <c r="I8857" s="70">
        <v>52.0246278916851</v>
      </c>
      <c r="J8857" s="74">
        <v>95500</v>
      </c>
      <c r="K8857" s="73">
        <v>1698.18</v>
      </c>
      <c r="L8857" s="75">
        <v>56.236676912930299</v>
      </c>
    </row>
    <row r="8858" spans="2:12" x14ac:dyDescent="0.2">
      <c r="B8858" s="71" t="s">
        <v>7021</v>
      </c>
      <c r="C8858" s="72" t="s">
        <v>7020</v>
      </c>
      <c r="D8858" s="72" t="s">
        <v>4681</v>
      </c>
      <c r="E8858" s="72" t="s">
        <v>10118</v>
      </c>
      <c r="F8858" s="72" t="s">
        <v>9983</v>
      </c>
      <c r="G8858" s="116">
        <v>90938</v>
      </c>
      <c r="H8858" s="73">
        <v>1130.2</v>
      </c>
      <c r="I8858" s="70">
        <v>80.461865156609406</v>
      </c>
      <c r="J8858" s="74">
        <v>95070</v>
      </c>
      <c r="K8858" s="73">
        <v>1181.92</v>
      </c>
      <c r="L8858" s="75">
        <v>80.436916204142406</v>
      </c>
    </row>
    <row r="8859" spans="2:12" x14ac:dyDescent="0.2">
      <c r="B8859" s="71" t="s">
        <v>7021</v>
      </c>
      <c r="C8859" s="72" t="s">
        <v>7020</v>
      </c>
      <c r="D8859" s="72" t="s">
        <v>9954</v>
      </c>
      <c r="E8859" s="72" t="s">
        <v>10118</v>
      </c>
      <c r="F8859" s="72" t="s">
        <v>9983</v>
      </c>
      <c r="G8859" s="116">
        <v>14492</v>
      </c>
      <c r="H8859" s="73">
        <v>367.9</v>
      </c>
      <c r="I8859" s="70">
        <v>39.391138896439301</v>
      </c>
      <c r="J8859" s="74">
        <v>14522</v>
      </c>
      <c r="K8859" s="73">
        <v>374.78</v>
      </c>
      <c r="L8859" s="75">
        <v>38.7480655317786</v>
      </c>
    </row>
    <row r="8860" spans="2:12" x14ac:dyDescent="0.2">
      <c r="B8860" s="71" t="s">
        <v>7021</v>
      </c>
      <c r="C8860" s="72" t="s">
        <v>7020</v>
      </c>
      <c r="D8860" s="72" t="s">
        <v>4682</v>
      </c>
      <c r="E8860" s="72" t="s">
        <v>10118</v>
      </c>
      <c r="F8860" s="72" t="s">
        <v>9983</v>
      </c>
      <c r="G8860" s="116">
        <v>4695</v>
      </c>
      <c r="H8860" s="73">
        <v>205</v>
      </c>
      <c r="I8860" s="70">
        <v>22.902439024390201</v>
      </c>
      <c r="J8860" s="74">
        <v>6966</v>
      </c>
      <c r="K8860" s="73">
        <v>208.86</v>
      </c>
      <c r="L8860" s="75">
        <v>33.352484918126997</v>
      </c>
    </row>
    <row r="8861" spans="2:12" x14ac:dyDescent="0.2">
      <c r="B8861" s="71" t="s">
        <v>7021</v>
      </c>
      <c r="C8861" s="72" t="s">
        <v>7020</v>
      </c>
      <c r="D8861" s="72" t="s">
        <v>4683</v>
      </c>
      <c r="E8861" s="72" t="s">
        <v>10118</v>
      </c>
      <c r="F8861" s="72" t="s">
        <v>9983</v>
      </c>
      <c r="G8861" s="116">
        <v>11027</v>
      </c>
      <c r="H8861" s="73">
        <v>202.7</v>
      </c>
      <c r="I8861" s="70">
        <v>54.400592007893401</v>
      </c>
      <c r="J8861" s="74">
        <v>10596</v>
      </c>
      <c r="K8861" s="73">
        <v>203.29</v>
      </c>
      <c r="L8861" s="75">
        <v>52.122583501401898</v>
      </c>
    </row>
    <row r="8862" spans="2:12" x14ac:dyDescent="0.2">
      <c r="B8862" s="71" t="s">
        <v>7021</v>
      </c>
      <c r="C8862" s="72" t="s">
        <v>7020</v>
      </c>
      <c r="D8862" s="72" t="s">
        <v>4351</v>
      </c>
      <c r="E8862" s="72" t="s">
        <v>10118</v>
      </c>
      <c r="F8862" s="72" t="s">
        <v>9983</v>
      </c>
      <c r="G8862" s="116">
        <v>5700</v>
      </c>
      <c r="H8862" s="73">
        <v>167.4</v>
      </c>
      <c r="I8862" s="70">
        <v>34.050179211469498</v>
      </c>
      <c r="J8862" s="74">
        <v>5817</v>
      </c>
      <c r="K8862" s="73">
        <v>172.04</v>
      </c>
      <c r="L8862" s="75">
        <v>33.811904208323597</v>
      </c>
    </row>
    <row r="8863" spans="2:12" x14ac:dyDescent="0.2">
      <c r="B8863" s="71" t="s">
        <v>7021</v>
      </c>
      <c r="C8863" s="72" t="s">
        <v>7020</v>
      </c>
      <c r="D8863" s="72" t="s">
        <v>4684</v>
      </c>
      <c r="E8863" s="72" t="s">
        <v>10118</v>
      </c>
      <c r="F8863" s="72" t="s">
        <v>9983</v>
      </c>
      <c r="G8863" s="116">
        <v>1881</v>
      </c>
      <c r="H8863" s="73">
        <v>108.4</v>
      </c>
      <c r="I8863" s="70">
        <v>17.352398523985201</v>
      </c>
      <c r="J8863" s="74">
        <v>2890</v>
      </c>
      <c r="K8863" s="73">
        <v>107.01</v>
      </c>
      <c r="L8863" s="75">
        <v>27.0068217923559</v>
      </c>
    </row>
    <row r="8864" spans="2:12" x14ac:dyDescent="0.2">
      <c r="B8864" s="71" t="s">
        <v>7021</v>
      </c>
      <c r="C8864" s="72" t="s">
        <v>7020</v>
      </c>
      <c r="D8864" s="72" t="s">
        <v>4685</v>
      </c>
      <c r="E8864" s="72" t="s">
        <v>10118</v>
      </c>
      <c r="F8864" s="72" t="s">
        <v>9983</v>
      </c>
      <c r="G8864" s="116">
        <v>10373</v>
      </c>
      <c r="H8864" s="73">
        <v>234.9</v>
      </c>
      <c r="I8864" s="70">
        <v>44.159216687952302</v>
      </c>
      <c r="J8864" s="74">
        <v>11584</v>
      </c>
      <c r="K8864" s="73">
        <v>236.98</v>
      </c>
      <c r="L8864" s="75">
        <v>48.881762174023102</v>
      </c>
    </row>
    <row r="8865" spans="2:12" x14ac:dyDescent="0.2">
      <c r="B8865" s="71" t="s">
        <v>7021</v>
      </c>
      <c r="C8865" s="72" t="s">
        <v>7020</v>
      </c>
      <c r="D8865" s="72" t="s">
        <v>4686</v>
      </c>
      <c r="E8865" s="72" t="s">
        <v>10118</v>
      </c>
      <c r="F8865" s="72" t="s">
        <v>9983</v>
      </c>
      <c r="G8865" s="116">
        <v>15526</v>
      </c>
      <c r="H8865" s="73">
        <v>538.1</v>
      </c>
      <c r="I8865" s="70">
        <v>28.853372979000198</v>
      </c>
      <c r="J8865" s="74">
        <v>15843</v>
      </c>
      <c r="K8865" s="73">
        <v>549.34</v>
      </c>
      <c r="L8865" s="75">
        <v>28.840062620599301</v>
      </c>
    </row>
    <row r="8866" spans="2:12" x14ac:dyDescent="0.2">
      <c r="B8866" s="71" t="s">
        <v>7023</v>
      </c>
      <c r="C8866" s="72" t="s">
        <v>7022</v>
      </c>
      <c r="D8866" s="72" t="s">
        <v>4687</v>
      </c>
      <c r="E8866" s="72" t="s">
        <v>10118</v>
      </c>
      <c r="F8866" s="72" t="s">
        <v>9983</v>
      </c>
      <c r="G8866" s="116">
        <v>1267925</v>
      </c>
      <c r="H8866" s="73">
        <v>11703.2</v>
      </c>
      <c r="I8866" s="70">
        <v>108.340026659375</v>
      </c>
      <c r="J8866" s="74">
        <v>1305099</v>
      </c>
      <c r="K8866" s="73">
        <v>11840.2</v>
      </c>
      <c r="L8866" s="75">
        <v>110.226094153815</v>
      </c>
    </row>
    <row r="8867" spans="2:12" x14ac:dyDescent="0.2">
      <c r="B8867" s="71" t="s">
        <v>7023</v>
      </c>
      <c r="C8867" s="72" t="s">
        <v>7022</v>
      </c>
      <c r="D8867" s="72" t="s">
        <v>4688</v>
      </c>
      <c r="E8867" s="72" t="s">
        <v>10118</v>
      </c>
      <c r="F8867" s="72" t="s">
        <v>9983</v>
      </c>
      <c r="G8867" s="116">
        <v>7920</v>
      </c>
      <c r="H8867" s="73">
        <v>152.69999999999999</v>
      </c>
      <c r="I8867" s="70">
        <v>51.8664047151277</v>
      </c>
      <c r="J8867" s="74">
        <v>10370</v>
      </c>
      <c r="K8867" s="73">
        <v>153.4</v>
      </c>
      <c r="L8867" s="75">
        <v>67.601043024771798</v>
      </c>
    </row>
    <row r="8868" spans="2:12" x14ac:dyDescent="0.2">
      <c r="B8868" s="71" t="s">
        <v>7023</v>
      </c>
      <c r="C8868" s="72" t="s">
        <v>7022</v>
      </c>
      <c r="D8868" s="72" t="s">
        <v>4689</v>
      </c>
      <c r="E8868" s="72" t="s">
        <v>10118</v>
      </c>
      <c r="F8868" s="72" t="s">
        <v>9983</v>
      </c>
      <c r="G8868" s="116">
        <v>17110</v>
      </c>
      <c r="H8868" s="73">
        <v>430.9</v>
      </c>
      <c r="I8868" s="70">
        <v>39.707588767695498</v>
      </c>
      <c r="J8868" s="74">
        <v>17623</v>
      </c>
      <c r="K8868" s="73">
        <v>432.8</v>
      </c>
      <c r="L8868" s="75">
        <v>40.7185767097967</v>
      </c>
    </row>
    <row r="8869" spans="2:12" x14ac:dyDescent="0.2">
      <c r="B8869" s="71" t="s">
        <v>7023</v>
      </c>
      <c r="C8869" s="72" t="s">
        <v>7022</v>
      </c>
      <c r="D8869" s="72" t="s">
        <v>9539</v>
      </c>
      <c r="E8869" s="72" t="s">
        <v>10118</v>
      </c>
      <c r="F8869" s="72" t="s">
        <v>9983</v>
      </c>
      <c r="G8869" s="116">
        <v>6270</v>
      </c>
      <c r="H8869" s="73">
        <v>201.8</v>
      </c>
      <c r="I8869" s="70">
        <v>31.070366699702699</v>
      </c>
      <c r="J8869" s="74">
        <v>6580</v>
      </c>
      <c r="K8869" s="73">
        <v>210.5</v>
      </c>
      <c r="L8869" s="75">
        <v>31.258907363420398</v>
      </c>
    </row>
    <row r="8870" spans="2:12" x14ac:dyDescent="0.2">
      <c r="B8870" s="71" t="s">
        <v>7023</v>
      </c>
      <c r="C8870" s="72" t="s">
        <v>7022</v>
      </c>
      <c r="D8870" s="72" t="s">
        <v>584</v>
      </c>
      <c r="E8870" s="72" t="s">
        <v>10118</v>
      </c>
      <c r="F8870" s="72" t="s">
        <v>9983</v>
      </c>
      <c r="G8870" s="116">
        <v>4080</v>
      </c>
      <c r="H8870" s="73">
        <v>236.9</v>
      </c>
      <c r="I8870" s="70">
        <v>17.222456732798602</v>
      </c>
      <c r="J8870" s="74">
        <v>4860</v>
      </c>
      <c r="K8870" s="73">
        <v>243</v>
      </c>
      <c r="L8870" s="75">
        <v>20</v>
      </c>
    </row>
    <row r="8871" spans="2:12" x14ac:dyDescent="0.2">
      <c r="B8871" s="71" t="s">
        <v>7023</v>
      </c>
      <c r="C8871" s="72" t="s">
        <v>7022</v>
      </c>
      <c r="D8871" s="72" t="s">
        <v>585</v>
      </c>
      <c r="E8871" s="72" t="s">
        <v>10118</v>
      </c>
      <c r="F8871" s="72" t="s">
        <v>9983</v>
      </c>
      <c r="G8871" s="116">
        <v>125</v>
      </c>
      <c r="H8871" s="73">
        <v>46.7</v>
      </c>
      <c r="I8871" s="70">
        <v>2.67665952890792</v>
      </c>
      <c r="J8871" s="74">
        <v>125</v>
      </c>
      <c r="K8871" s="73">
        <v>48.7</v>
      </c>
      <c r="L8871" s="75">
        <v>2.5667351129363398</v>
      </c>
    </row>
    <row r="8872" spans="2:12" x14ac:dyDescent="0.2">
      <c r="B8872" s="71" t="s">
        <v>7023</v>
      </c>
      <c r="C8872" s="72" t="s">
        <v>7022</v>
      </c>
      <c r="D8872" s="72" t="s">
        <v>586</v>
      </c>
      <c r="E8872" s="72" t="s">
        <v>10118</v>
      </c>
      <c r="F8872" s="72" t="s">
        <v>9983</v>
      </c>
      <c r="G8872" s="116">
        <v>200</v>
      </c>
      <c r="H8872" s="73">
        <v>36.9</v>
      </c>
      <c r="I8872" s="70">
        <v>5.42005420054201</v>
      </c>
      <c r="J8872" s="74">
        <v>200</v>
      </c>
      <c r="K8872" s="73">
        <v>36.1</v>
      </c>
      <c r="L8872" s="75">
        <v>5.54016620498615</v>
      </c>
    </row>
    <row r="8873" spans="2:12" x14ac:dyDescent="0.2">
      <c r="B8873" s="71" t="s">
        <v>7023</v>
      </c>
      <c r="C8873" s="72" t="s">
        <v>7022</v>
      </c>
      <c r="D8873" s="72" t="s">
        <v>587</v>
      </c>
      <c r="E8873" s="72" t="s">
        <v>10118</v>
      </c>
      <c r="F8873" s="72" t="s">
        <v>9983</v>
      </c>
      <c r="G8873" s="116">
        <v>40500</v>
      </c>
      <c r="H8873" s="73">
        <v>686.3</v>
      </c>
      <c r="I8873" s="70">
        <v>59.012093836514602</v>
      </c>
      <c r="J8873" s="74">
        <v>43000</v>
      </c>
      <c r="K8873" s="73">
        <v>697.8</v>
      </c>
      <c r="L8873" s="75">
        <v>61.622241329894003</v>
      </c>
    </row>
    <row r="8874" spans="2:12" x14ac:dyDescent="0.2">
      <c r="B8874" s="71" t="s">
        <v>7023</v>
      </c>
      <c r="C8874" s="72" t="s">
        <v>7022</v>
      </c>
      <c r="D8874" s="72" t="s">
        <v>8136</v>
      </c>
      <c r="E8874" s="72" t="s">
        <v>10118</v>
      </c>
      <c r="F8874" s="72" t="s">
        <v>9983</v>
      </c>
      <c r="G8874" s="116">
        <v>3344</v>
      </c>
      <c r="H8874" s="73">
        <v>139.4</v>
      </c>
      <c r="I8874" s="70">
        <v>23.988522238163601</v>
      </c>
      <c r="J8874" s="74">
        <v>3387</v>
      </c>
      <c r="K8874" s="73">
        <v>139.69999999999999</v>
      </c>
      <c r="L8874" s="75">
        <v>24.2448103078024</v>
      </c>
    </row>
    <row r="8875" spans="2:12" x14ac:dyDescent="0.2">
      <c r="B8875" s="71" t="s">
        <v>7023</v>
      </c>
      <c r="C8875" s="72" t="s">
        <v>7022</v>
      </c>
      <c r="D8875" s="72" t="s">
        <v>6243</v>
      </c>
      <c r="E8875" s="72" t="s">
        <v>10118</v>
      </c>
      <c r="F8875" s="72" t="s">
        <v>9983</v>
      </c>
      <c r="G8875" s="116">
        <v>6000</v>
      </c>
      <c r="H8875" s="73">
        <v>314.39999999999998</v>
      </c>
      <c r="I8875" s="70">
        <v>19.083969465648899</v>
      </c>
      <c r="J8875" s="74">
        <v>8600</v>
      </c>
      <c r="K8875" s="73">
        <v>310.89999999999998</v>
      </c>
      <c r="L8875" s="75">
        <v>27.661627532968801</v>
      </c>
    </row>
    <row r="8876" spans="2:12" x14ac:dyDescent="0.2">
      <c r="B8876" s="71" t="s">
        <v>7023</v>
      </c>
      <c r="C8876" s="72" t="s">
        <v>7022</v>
      </c>
      <c r="D8876" s="72" t="s">
        <v>588</v>
      </c>
      <c r="E8876" s="72" t="s">
        <v>10118</v>
      </c>
      <c r="F8876" s="72" t="s">
        <v>9983</v>
      </c>
      <c r="G8876" s="116">
        <v>2200</v>
      </c>
      <c r="H8876" s="73">
        <v>88.7</v>
      </c>
      <c r="I8876" s="70">
        <v>24.8027057497182</v>
      </c>
      <c r="J8876" s="74">
        <v>2200</v>
      </c>
      <c r="K8876" s="73">
        <v>87.5</v>
      </c>
      <c r="L8876" s="75">
        <v>25.1428571428571</v>
      </c>
    </row>
    <row r="8877" spans="2:12" x14ac:dyDescent="0.2">
      <c r="B8877" s="71" t="s">
        <v>7023</v>
      </c>
      <c r="C8877" s="72" t="s">
        <v>7022</v>
      </c>
      <c r="D8877" s="72" t="s">
        <v>589</v>
      </c>
      <c r="E8877" s="72" t="s">
        <v>10118</v>
      </c>
      <c r="F8877" s="72" t="s">
        <v>9983</v>
      </c>
      <c r="G8877" s="116">
        <v>3800</v>
      </c>
      <c r="H8877" s="73">
        <v>146.1</v>
      </c>
      <c r="I8877" s="70">
        <v>26.009582477755</v>
      </c>
      <c r="J8877" s="74">
        <v>4100</v>
      </c>
      <c r="K8877" s="73">
        <v>150.5</v>
      </c>
      <c r="L8877" s="75">
        <v>27.242524916943498</v>
      </c>
    </row>
    <row r="8878" spans="2:12" x14ac:dyDescent="0.2">
      <c r="B8878" s="71" t="s">
        <v>7023</v>
      </c>
      <c r="C8878" s="72" t="s">
        <v>7022</v>
      </c>
      <c r="D8878" s="72" t="s">
        <v>590</v>
      </c>
      <c r="E8878" s="72" t="s">
        <v>10118</v>
      </c>
      <c r="F8878" s="72" t="s">
        <v>9983</v>
      </c>
      <c r="G8878" s="116">
        <v>11745</v>
      </c>
      <c r="H8878" s="73">
        <v>231.5</v>
      </c>
      <c r="I8878" s="70">
        <v>50.734341252699799</v>
      </c>
      <c r="J8878" s="74">
        <v>10021</v>
      </c>
      <c r="K8878" s="73">
        <v>238.2</v>
      </c>
      <c r="L8878" s="75">
        <v>42.069689336691901</v>
      </c>
    </row>
    <row r="8879" spans="2:12" x14ac:dyDescent="0.2">
      <c r="B8879" s="71" t="s">
        <v>7023</v>
      </c>
      <c r="C8879" s="72" t="s">
        <v>7022</v>
      </c>
      <c r="D8879" s="72" t="s">
        <v>4953</v>
      </c>
      <c r="E8879" s="72" t="s">
        <v>10118</v>
      </c>
      <c r="F8879" s="72" t="s">
        <v>9983</v>
      </c>
      <c r="G8879" s="116">
        <v>18978</v>
      </c>
      <c r="H8879" s="73">
        <v>486.2</v>
      </c>
      <c r="I8879" s="70">
        <v>39.033319621554902</v>
      </c>
      <c r="J8879" s="74">
        <v>23084</v>
      </c>
      <c r="K8879" s="73">
        <v>608.9</v>
      </c>
      <c r="L8879" s="75">
        <v>37.910987025784202</v>
      </c>
    </row>
    <row r="8880" spans="2:12" x14ac:dyDescent="0.2">
      <c r="B8880" s="71" t="s">
        <v>7023</v>
      </c>
      <c r="C8880" s="72" t="s">
        <v>7022</v>
      </c>
      <c r="D8880" s="72" t="s">
        <v>6898</v>
      </c>
      <c r="E8880" s="72" t="s">
        <v>10118</v>
      </c>
      <c r="F8880" s="72" t="s">
        <v>9983</v>
      </c>
      <c r="G8880" s="116">
        <v>850</v>
      </c>
      <c r="H8880" s="73">
        <v>62.7</v>
      </c>
      <c r="I8880" s="70">
        <v>13.5566188197767</v>
      </c>
      <c r="J8880" s="74">
        <v>850</v>
      </c>
      <c r="K8880" s="73">
        <v>67</v>
      </c>
      <c r="L8880" s="75">
        <v>12.686567164179101</v>
      </c>
    </row>
    <row r="8881" spans="2:12" x14ac:dyDescent="0.2">
      <c r="B8881" s="71" t="s">
        <v>7023</v>
      </c>
      <c r="C8881" s="72" t="s">
        <v>7022</v>
      </c>
      <c r="D8881" s="72" t="s">
        <v>9540</v>
      </c>
      <c r="E8881" s="72" t="s">
        <v>10118</v>
      </c>
      <c r="F8881" s="72" t="s">
        <v>9990</v>
      </c>
      <c r="G8881" s="116">
        <v>0</v>
      </c>
      <c r="H8881" s="73">
        <v>40.799999999999997</v>
      </c>
      <c r="I8881" s="70">
        <v>0</v>
      </c>
      <c r="J8881" s="74">
        <v>0</v>
      </c>
      <c r="K8881" s="73">
        <v>40.799999999999997</v>
      </c>
      <c r="L8881" s="75">
        <v>0</v>
      </c>
    </row>
    <row r="8882" spans="2:12" x14ac:dyDescent="0.2">
      <c r="B8882" s="71" t="s">
        <v>7023</v>
      </c>
      <c r="C8882" s="72" t="s">
        <v>7022</v>
      </c>
      <c r="D8882" s="72" t="s">
        <v>591</v>
      </c>
      <c r="E8882" s="72" t="s">
        <v>10118</v>
      </c>
      <c r="F8882" s="72" t="s">
        <v>9983</v>
      </c>
      <c r="G8882" s="116">
        <v>85900</v>
      </c>
      <c r="H8882" s="73">
        <v>2676.1</v>
      </c>
      <c r="I8882" s="70">
        <v>32.098949964500598</v>
      </c>
      <c r="J8882" s="74">
        <v>87600</v>
      </c>
      <c r="K8882" s="73">
        <v>2736.6</v>
      </c>
      <c r="L8882" s="75">
        <v>32.010524007892997</v>
      </c>
    </row>
    <row r="8883" spans="2:12" x14ac:dyDescent="0.2">
      <c r="B8883" s="71" t="s">
        <v>7023</v>
      </c>
      <c r="C8883" s="72" t="s">
        <v>7022</v>
      </c>
      <c r="D8883" s="72" t="s">
        <v>9541</v>
      </c>
      <c r="E8883" s="72" t="s">
        <v>10118</v>
      </c>
      <c r="F8883" s="72" t="s">
        <v>9990</v>
      </c>
      <c r="G8883" s="116">
        <v>0</v>
      </c>
      <c r="H8883" s="73">
        <v>83.1</v>
      </c>
      <c r="I8883" s="70">
        <v>0</v>
      </c>
      <c r="J8883" s="74">
        <v>0</v>
      </c>
      <c r="K8883" s="73">
        <v>82.5</v>
      </c>
      <c r="L8883" s="75">
        <v>0</v>
      </c>
    </row>
    <row r="8884" spans="2:12" x14ac:dyDescent="0.2">
      <c r="B8884" s="71" t="s">
        <v>7023</v>
      </c>
      <c r="C8884" s="72" t="s">
        <v>7022</v>
      </c>
      <c r="D8884" s="72" t="s">
        <v>6113</v>
      </c>
      <c r="E8884" s="72" t="s">
        <v>10118</v>
      </c>
      <c r="F8884" s="72" t="s">
        <v>9983</v>
      </c>
      <c r="G8884" s="116">
        <v>40000</v>
      </c>
      <c r="H8884" s="73">
        <v>898.8</v>
      </c>
      <c r="I8884" s="70">
        <v>44.503782821539801</v>
      </c>
      <c r="J8884" s="74">
        <v>40000</v>
      </c>
      <c r="K8884" s="73">
        <v>905.4</v>
      </c>
      <c r="L8884" s="75">
        <v>44.179368235034197</v>
      </c>
    </row>
    <row r="8885" spans="2:12" x14ac:dyDescent="0.2">
      <c r="B8885" s="71" t="s">
        <v>7023</v>
      </c>
      <c r="C8885" s="72" t="s">
        <v>7022</v>
      </c>
      <c r="D8885" s="72" t="s">
        <v>592</v>
      </c>
      <c r="E8885" s="72" t="s">
        <v>10118</v>
      </c>
      <c r="F8885" s="72" t="s">
        <v>9983</v>
      </c>
      <c r="G8885" s="116">
        <v>19000</v>
      </c>
      <c r="H8885" s="73">
        <v>258.3</v>
      </c>
      <c r="I8885" s="70">
        <v>73.557878435927194</v>
      </c>
      <c r="J8885" s="74">
        <v>20000</v>
      </c>
      <c r="K8885" s="73">
        <v>257.8</v>
      </c>
      <c r="L8885" s="75">
        <v>77.579519006982196</v>
      </c>
    </row>
    <row r="8886" spans="2:12" x14ac:dyDescent="0.2">
      <c r="B8886" s="71" t="s">
        <v>7023</v>
      </c>
      <c r="C8886" s="72" t="s">
        <v>7022</v>
      </c>
      <c r="D8886" s="72" t="s">
        <v>9542</v>
      </c>
      <c r="E8886" s="72" t="s">
        <v>10118</v>
      </c>
      <c r="F8886" s="72" t="s">
        <v>9990</v>
      </c>
      <c r="G8886" s="116">
        <v>0</v>
      </c>
      <c r="H8886" s="73">
        <v>368.9</v>
      </c>
      <c r="I8886" s="70">
        <v>0</v>
      </c>
      <c r="J8886" s="74">
        <v>0</v>
      </c>
      <c r="K8886" s="73">
        <v>383.6</v>
      </c>
      <c r="L8886" s="75">
        <v>0</v>
      </c>
    </row>
    <row r="8887" spans="2:12" x14ac:dyDescent="0.2">
      <c r="B8887" s="71" t="s">
        <v>7023</v>
      </c>
      <c r="C8887" s="72" t="s">
        <v>7022</v>
      </c>
      <c r="D8887" s="72" t="s">
        <v>593</v>
      </c>
      <c r="E8887" s="72" t="s">
        <v>10118</v>
      </c>
      <c r="F8887" s="72" t="s">
        <v>9983</v>
      </c>
      <c r="G8887" s="116">
        <v>26500</v>
      </c>
      <c r="H8887" s="73">
        <v>508.5</v>
      </c>
      <c r="I8887" s="70">
        <v>52.114060963618499</v>
      </c>
      <c r="J8887" s="74">
        <v>29150</v>
      </c>
      <c r="K8887" s="73">
        <v>505.6</v>
      </c>
      <c r="L8887" s="75">
        <v>57.654272151898702</v>
      </c>
    </row>
    <row r="8888" spans="2:12" x14ac:dyDescent="0.2">
      <c r="B8888" s="71" t="s">
        <v>7023</v>
      </c>
      <c r="C8888" s="72" t="s">
        <v>7022</v>
      </c>
      <c r="D8888" s="72" t="s">
        <v>9543</v>
      </c>
      <c r="E8888" s="72" t="s">
        <v>10118</v>
      </c>
      <c r="F8888" s="72" t="s">
        <v>9990</v>
      </c>
      <c r="G8888" s="116">
        <v>0</v>
      </c>
      <c r="H8888" s="73">
        <v>34</v>
      </c>
      <c r="I8888" s="70">
        <v>0</v>
      </c>
      <c r="J8888" s="74">
        <v>0</v>
      </c>
      <c r="K8888" s="73">
        <v>33.9</v>
      </c>
      <c r="L8888" s="75">
        <v>0</v>
      </c>
    </row>
    <row r="8889" spans="2:12" x14ac:dyDescent="0.2">
      <c r="B8889" s="71" t="s">
        <v>7023</v>
      </c>
      <c r="C8889" s="72" t="s">
        <v>7022</v>
      </c>
      <c r="D8889" s="72" t="s">
        <v>9955</v>
      </c>
      <c r="E8889" s="72" t="s">
        <v>10118</v>
      </c>
      <c r="F8889" s="72" t="s">
        <v>9983</v>
      </c>
      <c r="G8889" s="116">
        <v>303793</v>
      </c>
      <c r="H8889" s="73">
        <v>2540.5</v>
      </c>
      <c r="I8889" s="70">
        <v>119.580003936233</v>
      </c>
      <c r="J8889" s="74">
        <v>328347</v>
      </c>
      <c r="K8889" s="73">
        <v>2635.7</v>
      </c>
      <c r="L8889" s="75">
        <v>124.576772773836</v>
      </c>
    </row>
    <row r="8890" spans="2:12" x14ac:dyDescent="0.2">
      <c r="B8890" s="71" t="s">
        <v>7023</v>
      </c>
      <c r="C8890" s="72" t="s">
        <v>7022</v>
      </c>
      <c r="D8890" s="72" t="s">
        <v>594</v>
      </c>
      <c r="E8890" s="72" t="s">
        <v>10118</v>
      </c>
      <c r="F8890" s="72" t="s">
        <v>9983</v>
      </c>
      <c r="G8890" s="116">
        <v>2500</v>
      </c>
      <c r="H8890" s="73">
        <v>105.8</v>
      </c>
      <c r="I8890" s="70">
        <v>23.629489603024599</v>
      </c>
      <c r="J8890" s="74">
        <v>2500</v>
      </c>
      <c r="K8890" s="73">
        <v>107.2</v>
      </c>
      <c r="L8890" s="75">
        <v>23.320895522388099</v>
      </c>
    </row>
    <row r="8891" spans="2:12" x14ac:dyDescent="0.2">
      <c r="B8891" s="71" t="s">
        <v>7023</v>
      </c>
      <c r="C8891" s="72" t="s">
        <v>7022</v>
      </c>
      <c r="D8891" s="72" t="s">
        <v>595</v>
      </c>
      <c r="E8891" s="72" t="s">
        <v>10118</v>
      </c>
      <c r="F8891" s="72" t="s">
        <v>9983</v>
      </c>
      <c r="G8891" s="116">
        <v>5000</v>
      </c>
      <c r="H8891" s="73">
        <v>116.4</v>
      </c>
      <c r="I8891" s="70">
        <v>42.955326460481103</v>
      </c>
      <c r="J8891" s="74">
        <v>3000</v>
      </c>
      <c r="K8891" s="73">
        <v>120</v>
      </c>
      <c r="L8891" s="75">
        <v>25</v>
      </c>
    </row>
    <row r="8892" spans="2:12" x14ac:dyDescent="0.2">
      <c r="B8892" s="71" t="s">
        <v>7023</v>
      </c>
      <c r="C8892" s="72" t="s">
        <v>7022</v>
      </c>
      <c r="D8892" s="72" t="s">
        <v>596</v>
      </c>
      <c r="E8892" s="72" t="s">
        <v>10118</v>
      </c>
      <c r="F8892" s="72" t="s">
        <v>9983</v>
      </c>
      <c r="G8892" s="116">
        <v>500</v>
      </c>
      <c r="H8892" s="73">
        <v>240</v>
      </c>
      <c r="I8892" s="70">
        <v>2.0833333333333299</v>
      </c>
      <c r="J8892" s="74">
        <v>500</v>
      </c>
      <c r="K8892" s="73">
        <v>236.2</v>
      </c>
      <c r="L8892" s="75">
        <v>2.1168501270110101</v>
      </c>
    </row>
    <row r="8893" spans="2:12" x14ac:dyDescent="0.2">
      <c r="B8893" s="71" t="s">
        <v>7023</v>
      </c>
      <c r="C8893" s="72" t="s">
        <v>7022</v>
      </c>
      <c r="D8893" s="72" t="s">
        <v>597</v>
      </c>
      <c r="E8893" s="72" t="s">
        <v>10118</v>
      </c>
      <c r="F8893" s="72" t="s">
        <v>9983</v>
      </c>
      <c r="G8893" s="116">
        <v>3465</v>
      </c>
      <c r="H8893" s="73">
        <v>83.1</v>
      </c>
      <c r="I8893" s="70">
        <v>41.6967509025271</v>
      </c>
      <c r="J8893" s="74">
        <v>3638</v>
      </c>
      <c r="K8893" s="73">
        <v>82.3</v>
      </c>
      <c r="L8893" s="75">
        <v>44.204131227217502</v>
      </c>
    </row>
    <row r="8894" spans="2:12" x14ac:dyDescent="0.2">
      <c r="B8894" s="71" t="s">
        <v>7023</v>
      </c>
      <c r="C8894" s="72" t="s">
        <v>7022</v>
      </c>
      <c r="D8894" s="72" t="s">
        <v>9544</v>
      </c>
      <c r="E8894" s="72" t="s">
        <v>10118</v>
      </c>
      <c r="F8894" s="72" t="s">
        <v>9990</v>
      </c>
      <c r="G8894" s="116">
        <v>0</v>
      </c>
      <c r="H8894" s="73">
        <v>64.2</v>
      </c>
      <c r="I8894" s="70">
        <v>0</v>
      </c>
      <c r="J8894" s="74">
        <v>0</v>
      </c>
      <c r="K8894" s="73">
        <v>64.900000000000006</v>
      </c>
      <c r="L8894" s="75">
        <v>0</v>
      </c>
    </row>
    <row r="8895" spans="2:12" x14ac:dyDescent="0.2">
      <c r="B8895" s="71" t="s">
        <v>7023</v>
      </c>
      <c r="C8895" s="72" t="s">
        <v>7022</v>
      </c>
      <c r="D8895" s="72" t="s">
        <v>598</v>
      </c>
      <c r="E8895" s="72" t="s">
        <v>10118</v>
      </c>
      <c r="F8895" s="72" t="s">
        <v>9983</v>
      </c>
      <c r="G8895" s="116">
        <v>3500</v>
      </c>
      <c r="H8895" s="73">
        <v>153.4</v>
      </c>
      <c r="I8895" s="70">
        <v>22.816166883963501</v>
      </c>
      <c r="J8895" s="74">
        <v>4500</v>
      </c>
      <c r="K8895" s="73">
        <v>155.1</v>
      </c>
      <c r="L8895" s="75">
        <v>29.013539651837501</v>
      </c>
    </row>
    <row r="8896" spans="2:12" x14ac:dyDescent="0.2">
      <c r="B8896" s="71" t="s">
        <v>7023</v>
      </c>
      <c r="C8896" s="72" t="s">
        <v>7022</v>
      </c>
      <c r="D8896" s="72" t="s">
        <v>7147</v>
      </c>
      <c r="E8896" s="72" t="s">
        <v>10118</v>
      </c>
      <c r="F8896" s="72" t="s">
        <v>9983</v>
      </c>
      <c r="G8896" s="116">
        <v>209463</v>
      </c>
      <c r="H8896" s="73">
        <v>2507.3000000000002</v>
      </c>
      <c r="I8896" s="70">
        <v>83.541259522195205</v>
      </c>
      <c r="J8896" s="74">
        <v>217775</v>
      </c>
      <c r="K8896" s="73">
        <v>2543.8000000000002</v>
      </c>
      <c r="L8896" s="75">
        <v>85.610110857771801</v>
      </c>
    </row>
    <row r="8897" spans="2:12" x14ac:dyDescent="0.2">
      <c r="B8897" s="71" t="s">
        <v>7023</v>
      </c>
      <c r="C8897" s="72" t="s">
        <v>7022</v>
      </c>
      <c r="D8897" s="72" t="s">
        <v>599</v>
      </c>
      <c r="E8897" s="72" t="s">
        <v>10118</v>
      </c>
      <c r="F8897" s="72" t="s">
        <v>9983</v>
      </c>
      <c r="G8897" s="116">
        <v>55073</v>
      </c>
      <c r="H8897" s="73">
        <v>964.8</v>
      </c>
      <c r="I8897" s="70">
        <v>57.082296849087903</v>
      </c>
      <c r="J8897" s="74">
        <v>59164</v>
      </c>
      <c r="K8897" s="73">
        <v>971.5</v>
      </c>
      <c r="L8897" s="75">
        <v>60.899639732372599</v>
      </c>
    </row>
    <row r="8898" spans="2:12" x14ac:dyDescent="0.2">
      <c r="B8898" s="71" t="s">
        <v>7023</v>
      </c>
      <c r="C8898" s="72" t="s">
        <v>7022</v>
      </c>
      <c r="D8898" s="72" t="s">
        <v>600</v>
      </c>
      <c r="E8898" s="72" t="s">
        <v>10118</v>
      </c>
      <c r="F8898" s="72" t="s">
        <v>9983</v>
      </c>
      <c r="G8898" s="116">
        <v>200</v>
      </c>
      <c r="H8898" s="73">
        <v>46.6</v>
      </c>
      <c r="I8898" s="70">
        <v>4.2918454935622297</v>
      </c>
      <c r="J8898" s="74">
        <v>200</v>
      </c>
      <c r="K8898" s="73">
        <v>45.1</v>
      </c>
      <c r="L8898" s="75">
        <v>4.4345898004434599</v>
      </c>
    </row>
    <row r="8899" spans="2:12" x14ac:dyDescent="0.2">
      <c r="B8899" s="71" t="s">
        <v>7023</v>
      </c>
      <c r="C8899" s="72" t="s">
        <v>7022</v>
      </c>
      <c r="D8899" s="72" t="s">
        <v>601</v>
      </c>
      <c r="E8899" s="72" t="s">
        <v>10118</v>
      </c>
      <c r="F8899" s="72" t="s">
        <v>9983</v>
      </c>
      <c r="G8899" s="116">
        <v>2615</v>
      </c>
      <c r="H8899" s="73">
        <v>142.1</v>
      </c>
      <c r="I8899" s="70">
        <v>18.402533427163998</v>
      </c>
      <c r="J8899" s="74">
        <v>2615</v>
      </c>
      <c r="K8899" s="73">
        <v>145.9</v>
      </c>
      <c r="L8899" s="75">
        <v>17.923235092529101</v>
      </c>
    </row>
    <row r="8900" spans="2:12" x14ac:dyDescent="0.2">
      <c r="B8900" s="71" t="s">
        <v>7023</v>
      </c>
      <c r="C8900" s="72" t="s">
        <v>7022</v>
      </c>
      <c r="D8900" s="72" t="s">
        <v>602</v>
      </c>
      <c r="E8900" s="72" t="s">
        <v>10118</v>
      </c>
      <c r="F8900" s="72" t="s">
        <v>9983</v>
      </c>
      <c r="G8900" s="116">
        <v>76078</v>
      </c>
      <c r="H8900" s="73">
        <v>1657.1</v>
      </c>
      <c r="I8900" s="70">
        <v>45.910325267032803</v>
      </c>
      <c r="J8900" s="74">
        <v>78847</v>
      </c>
      <c r="K8900" s="73">
        <v>1666.6</v>
      </c>
      <c r="L8900" s="75">
        <v>47.310092403696203</v>
      </c>
    </row>
    <row r="8901" spans="2:12" x14ac:dyDescent="0.2">
      <c r="B8901" s="71" t="s">
        <v>7023</v>
      </c>
      <c r="C8901" s="72" t="s">
        <v>7022</v>
      </c>
      <c r="D8901" s="72" t="s">
        <v>1411</v>
      </c>
      <c r="E8901" s="72" t="s">
        <v>10118</v>
      </c>
      <c r="F8901" s="72" t="s">
        <v>9983</v>
      </c>
      <c r="G8901" s="116">
        <v>23325</v>
      </c>
      <c r="H8901" s="73">
        <v>967.5</v>
      </c>
      <c r="I8901" s="70">
        <v>24.1085271317829</v>
      </c>
      <c r="J8901" s="74">
        <v>23735</v>
      </c>
      <c r="K8901" s="73">
        <v>984.5</v>
      </c>
      <c r="L8901" s="75">
        <v>24.108684611477901</v>
      </c>
    </row>
    <row r="8902" spans="2:12" x14ac:dyDescent="0.2">
      <c r="B8902" s="71" t="s">
        <v>7023</v>
      </c>
      <c r="C8902" s="72" t="s">
        <v>7022</v>
      </c>
      <c r="D8902" s="72" t="s">
        <v>1412</v>
      </c>
      <c r="E8902" s="72" t="s">
        <v>10118</v>
      </c>
      <c r="F8902" s="72" t="s">
        <v>9983</v>
      </c>
      <c r="G8902" s="116">
        <v>4500</v>
      </c>
      <c r="H8902" s="73">
        <v>101.6</v>
      </c>
      <c r="I8902" s="70">
        <v>44.291338582677199</v>
      </c>
      <c r="J8902" s="74">
        <v>5000</v>
      </c>
      <c r="K8902" s="73">
        <v>108</v>
      </c>
      <c r="L8902" s="75">
        <v>46.296296296296298</v>
      </c>
    </row>
    <row r="8903" spans="2:12" x14ac:dyDescent="0.2">
      <c r="B8903" s="71" t="s">
        <v>7023</v>
      </c>
      <c r="C8903" s="72" t="s">
        <v>7022</v>
      </c>
      <c r="D8903" s="72" t="s">
        <v>1413</v>
      </c>
      <c r="E8903" s="72" t="s">
        <v>10118</v>
      </c>
      <c r="F8903" s="72" t="s">
        <v>9983</v>
      </c>
      <c r="G8903" s="116">
        <v>650</v>
      </c>
      <c r="H8903" s="73">
        <v>81.3</v>
      </c>
      <c r="I8903" s="70">
        <v>7.9950799507995098</v>
      </c>
      <c r="J8903" s="74">
        <v>650</v>
      </c>
      <c r="K8903" s="73">
        <v>81.099999999999994</v>
      </c>
      <c r="L8903" s="75">
        <v>8.01479654747226</v>
      </c>
    </row>
    <row r="8904" spans="2:12" x14ac:dyDescent="0.2">
      <c r="B8904" s="71" t="s">
        <v>7023</v>
      </c>
      <c r="C8904" s="72" t="s">
        <v>7022</v>
      </c>
      <c r="D8904" s="72" t="s">
        <v>1414</v>
      </c>
      <c r="E8904" s="72" t="s">
        <v>10118</v>
      </c>
      <c r="F8904" s="72" t="s">
        <v>9983</v>
      </c>
      <c r="G8904" s="116">
        <v>18894</v>
      </c>
      <c r="H8904" s="73">
        <v>368.3</v>
      </c>
      <c r="I8904" s="70">
        <v>51.300570187347297</v>
      </c>
      <c r="J8904" s="74">
        <v>18894</v>
      </c>
      <c r="K8904" s="73">
        <v>367.7</v>
      </c>
      <c r="L8904" s="75">
        <v>51.384280663584398</v>
      </c>
    </row>
    <row r="8905" spans="2:12" x14ac:dyDescent="0.2">
      <c r="B8905" s="71" t="s">
        <v>7023</v>
      </c>
      <c r="C8905" s="72" t="s">
        <v>7022</v>
      </c>
      <c r="D8905" s="72" t="s">
        <v>1415</v>
      </c>
      <c r="E8905" s="72" t="s">
        <v>10118</v>
      </c>
      <c r="F8905" s="72" t="s">
        <v>9983</v>
      </c>
      <c r="G8905" s="116">
        <v>1225</v>
      </c>
      <c r="H8905" s="73">
        <v>75.2</v>
      </c>
      <c r="I8905" s="70">
        <v>16.289893617021299</v>
      </c>
      <c r="J8905" s="74">
        <v>1236</v>
      </c>
      <c r="K8905" s="73">
        <v>76.8</v>
      </c>
      <c r="L8905" s="75">
        <v>16.09375</v>
      </c>
    </row>
    <row r="8906" spans="2:12" x14ac:dyDescent="0.2">
      <c r="B8906" s="71" t="s">
        <v>7023</v>
      </c>
      <c r="C8906" s="72" t="s">
        <v>7022</v>
      </c>
      <c r="D8906" s="72" t="s">
        <v>1416</v>
      </c>
      <c r="E8906" s="72" t="s">
        <v>10118</v>
      </c>
      <c r="F8906" s="72" t="s">
        <v>9983</v>
      </c>
      <c r="G8906" s="116">
        <v>1000</v>
      </c>
      <c r="H8906" s="73">
        <v>116.6</v>
      </c>
      <c r="I8906" s="70">
        <v>8.5763293310463098</v>
      </c>
      <c r="J8906" s="74">
        <v>600</v>
      </c>
      <c r="K8906" s="73">
        <v>114.6</v>
      </c>
      <c r="L8906" s="75">
        <v>5.2356020942408401</v>
      </c>
    </row>
    <row r="8907" spans="2:12" x14ac:dyDescent="0.2">
      <c r="B8907" s="71" t="s">
        <v>7023</v>
      </c>
      <c r="C8907" s="72" t="s">
        <v>7022</v>
      </c>
      <c r="D8907" s="72" t="s">
        <v>1417</v>
      </c>
      <c r="E8907" s="72" t="s">
        <v>10118</v>
      </c>
      <c r="F8907" s="72" t="s">
        <v>9983</v>
      </c>
      <c r="G8907" s="116">
        <v>5500</v>
      </c>
      <c r="H8907" s="73">
        <v>259.2</v>
      </c>
      <c r="I8907" s="70">
        <v>21.219135802469101</v>
      </c>
      <c r="J8907" s="74">
        <v>6000</v>
      </c>
      <c r="K8907" s="73">
        <v>262.8</v>
      </c>
      <c r="L8907" s="75">
        <v>22.831050228310499</v>
      </c>
    </row>
    <row r="8908" spans="2:12" x14ac:dyDescent="0.2">
      <c r="B8908" s="71" t="s">
        <v>7023</v>
      </c>
      <c r="C8908" s="72" t="s">
        <v>7022</v>
      </c>
      <c r="D8908" s="72" t="s">
        <v>1418</v>
      </c>
      <c r="E8908" s="72" t="s">
        <v>10118</v>
      </c>
      <c r="F8908" s="72" t="s">
        <v>9983</v>
      </c>
      <c r="G8908" s="116">
        <v>6600</v>
      </c>
      <c r="H8908" s="73">
        <v>258.5</v>
      </c>
      <c r="I8908" s="70">
        <v>25.531914893617</v>
      </c>
      <c r="J8908" s="74">
        <v>8600</v>
      </c>
      <c r="K8908" s="73">
        <v>259.5</v>
      </c>
      <c r="L8908" s="75">
        <v>33.140655105973003</v>
      </c>
    </row>
    <row r="8909" spans="2:12" x14ac:dyDescent="0.2">
      <c r="B8909" s="71" t="s">
        <v>7023</v>
      </c>
      <c r="C8909" s="72" t="s">
        <v>7022</v>
      </c>
      <c r="D8909" s="72" t="s">
        <v>9545</v>
      </c>
      <c r="E8909" s="72" t="s">
        <v>10118</v>
      </c>
      <c r="F8909" s="72" t="s">
        <v>9990</v>
      </c>
      <c r="G8909" s="116">
        <v>0</v>
      </c>
      <c r="H8909" s="73">
        <v>26.2</v>
      </c>
      <c r="I8909" s="70">
        <v>0</v>
      </c>
      <c r="J8909" s="74">
        <v>0</v>
      </c>
      <c r="K8909" s="73">
        <v>26.5</v>
      </c>
      <c r="L8909" s="75">
        <v>0</v>
      </c>
    </row>
    <row r="8910" spans="2:12" x14ac:dyDescent="0.2">
      <c r="B8910" s="71" t="s">
        <v>7023</v>
      </c>
      <c r="C8910" s="72" t="s">
        <v>7022</v>
      </c>
      <c r="D8910" s="72" t="s">
        <v>1419</v>
      </c>
      <c r="E8910" s="72" t="s">
        <v>10118</v>
      </c>
      <c r="F8910" s="72" t="s">
        <v>9983</v>
      </c>
      <c r="G8910" s="116">
        <v>36596</v>
      </c>
      <c r="H8910" s="73">
        <v>692.8</v>
      </c>
      <c r="I8910" s="70">
        <v>52.823325635103899</v>
      </c>
      <c r="J8910" s="74">
        <v>38966</v>
      </c>
      <c r="K8910" s="73">
        <v>684.9</v>
      </c>
      <c r="L8910" s="75">
        <v>56.892977076945499</v>
      </c>
    </row>
    <row r="8911" spans="2:12" x14ac:dyDescent="0.2">
      <c r="B8911" s="71" t="s">
        <v>7023</v>
      </c>
      <c r="C8911" s="72" t="s">
        <v>7022</v>
      </c>
      <c r="D8911" s="72" t="s">
        <v>7761</v>
      </c>
      <c r="E8911" s="72" t="s">
        <v>10118</v>
      </c>
      <c r="F8911" s="72" t="s">
        <v>9983</v>
      </c>
      <c r="G8911" s="116">
        <v>19598</v>
      </c>
      <c r="H8911" s="73">
        <v>415.2</v>
      </c>
      <c r="I8911" s="70">
        <v>47.201348747591503</v>
      </c>
      <c r="J8911" s="74">
        <v>20107</v>
      </c>
      <c r="K8911" s="73">
        <v>419.8</v>
      </c>
      <c r="L8911" s="75">
        <v>47.896617436874699</v>
      </c>
    </row>
    <row r="8912" spans="2:12" x14ac:dyDescent="0.2">
      <c r="B8912" s="71" t="s">
        <v>7023</v>
      </c>
      <c r="C8912" s="72" t="s">
        <v>7022</v>
      </c>
      <c r="D8912" s="72" t="s">
        <v>1420</v>
      </c>
      <c r="E8912" s="72" t="s">
        <v>10118</v>
      </c>
      <c r="F8912" s="72" t="s">
        <v>9983</v>
      </c>
      <c r="G8912" s="116">
        <v>75200</v>
      </c>
      <c r="H8912" s="73">
        <v>1658.3</v>
      </c>
      <c r="I8912" s="70">
        <v>45.347645178797599</v>
      </c>
      <c r="J8912" s="74">
        <v>75200</v>
      </c>
      <c r="K8912" s="73">
        <v>1691.5</v>
      </c>
      <c r="L8912" s="75">
        <v>44.457582027786003</v>
      </c>
    </row>
    <row r="8913" spans="2:12" x14ac:dyDescent="0.2">
      <c r="B8913" s="71" t="s">
        <v>7023</v>
      </c>
      <c r="C8913" s="72" t="s">
        <v>7022</v>
      </c>
      <c r="D8913" s="72" t="s">
        <v>1978</v>
      </c>
      <c r="E8913" s="72" t="s">
        <v>10118</v>
      </c>
      <c r="F8913" s="72" t="s">
        <v>9983</v>
      </c>
      <c r="G8913" s="116">
        <v>50</v>
      </c>
      <c r="H8913" s="73">
        <v>33.1</v>
      </c>
      <c r="I8913" s="70">
        <v>1.5105740181268901</v>
      </c>
      <c r="J8913" s="74">
        <v>50</v>
      </c>
      <c r="K8913" s="73">
        <v>33.9</v>
      </c>
      <c r="L8913" s="75">
        <v>1.47492625368732</v>
      </c>
    </row>
    <row r="8914" spans="2:12" x14ac:dyDescent="0.2">
      <c r="B8914" s="71" t="s">
        <v>7023</v>
      </c>
      <c r="C8914" s="72" t="s">
        <v>7022</v>
      </c>
      <c r="D8914" s="72" t="s">
        <v>1979</v>
      </c>
      <c r="E8914" s="72" t="s">
        <v>10118</v>
      </c>
      <c r="F8914" s="72" t="s">
        <v>9983</v>
      </c>
      <c r="G8914" s="116">
        <v>51948</v>
      </c>
      <c r="H8914" s="73">
        <v>864.8</v>
      </c>
      <c r="I8914" s="70">
        <v>60.069380203515301</v>
      </c>
      <c r="J8914" s="74">
        <v>51882</v>
      </c>
      <c r="K8914" s="73">
        <v>863.7</v>
      </c>
      <c r="L8914" s="75">
        <v>60.069468565474097</v>
      </c>
    </row>
    <row r="8915" spans="2:12" x14ac:dyDescent="0.2">
      <c r="B8915" s="71" t="s">
        <v>7023</v>
      </c>
      <c r="C8915" s="72" t="s">
        <v>7022</v>
      </c>
      <c r="D8915" s="72" t="s">
        <v>1980</v>
      </c>
      <c r="E8915" s="72" t="s">
        <v>10118</v>
      </c>
      <c r="F8915" s="72" t="s">
        <v>9983</v>
      </c>
      <c r="G8915" s="116">
        <v>1000</v>
      </c>
      <c r="H8915" s="73">
        <v>79.8</v>
      </c>
      <c r="I8915" s="70">
        <v>12.531328320802</v>
      </c>
      <c r="J8915" s="74">
        <v>1500</v>
      </c>
      <c r="K8915" s="73">
        <v>80.8</v>
      </c>
      <c r="L8915" s="75">
        <v>18.564356435643599</v>
      </c>
    </row>
    <row r="8916" spans="2:12" x14ac:dyDescent="0.2">
      <c r="B8916" s="71" t="s">
        <v>7023</v>
      </c>
      <c r="C8916" s="72" t="s">
        <v>7022</v>
      </c>
      <c r="D8916" s="72" t="s">
        <v>1981</v>
      </c>
      <c r="E8916" s="72" t="s">
        <v>10118</v>
      </c>
      <c r="F8916" s="72" t="s">
        <v>9983</v>
      </c>
      <c r="G8916" s="116">
        <v>53290</v>
      </c>
      <c r="H8916" s="73">
        <v>975.8</v>
      </c>
      <c r="I8916" s="70">
        <v>54.611600737856101</v>
      </c>
      <c r="J8916" s="74">
        <v>55958</v>
      </c>
      <c r="K8916" s="73">
        <v>1024.7</v>
      </c>
      <c r="L8916" s="75">
        <v>54.609153898702097</v>
      </c>
    </row>
    <row r="8917" spans="2:12" x14ac:dyDescent="0.2">
      <c r="B8917" s="71" t="s">
        <v>7023</v>
      </c>
      <c r="C8917" s="72" t="s">
        <v>7022</v>
      </c>
      <c r="D8917" s="72" t="s">
        <v>1982</v>
      </c>
      <c r="E8917" s="72" t="s">
        <v>10118</v>
      </c>
      <c r="F8917" s="72" t="s">
        <v>9983</v>
      </c>
      <c r="G8917" s="116">
        <v>7250</v>
      </c>
      <c r="H8917" s="73">
        <v>179.8</v>
      </c>
      <c r="I8917" s="70">
        <v>40.322580645161302</v>
      </c>
      <c r="J8917" s="74">
        <v>7500</v>
      </c>
      <c r="K8917" s="73">
        <v>182.4</v>
      </c>
      <c r="L8917" s="75">
        <v>41.118421052631597</v>
      </c>
    </row>
    <row r="8918" spans="2:12" x14ac:dyDescent="0.2">
      <c r="B8918" s="71" t="s">
        <v>7023</v>
      </c>
      <c r="C8918" s="72" t="s">
        <v>7022</v>
      </c>
      <c r="D8918" s="72" t="s">
        <v>1983</v>
      </c>
      <c r="E8918" s="72" t="s">
        <v>10118</v>
      </c>
      <c r="F8918" s="72" t="s">
        <v>9983</v>
      </c>
      <c r="G8918" s="116">
        <v>3500</v>
      </c>
      <c r="H8918" s="73">
        <v>150.9</v>
      </c>
      <c r="I8918" s="70">
        <v>23.194168323393001</v>
      </c>
      <c r="J8918" s="74">
        <v>3000</v>
      </c>
      <c r="K8918" s="73">
        <v>151.80000000000001</v>
      </c>
      <c r="L8918" s="75">
        <v>19.7628458498024</v>
      </c>
    </row>
    <row r="8919" spans="2:12" x14ac:dyDescent="0.2">
      <c r="B8919" s="71" t="s">
        <v>7023</v>
      </c>
      <c r="C8919" s="72" t="s">
        <v>7022</v>
      </c>
      <c r="D8919" s="72" t="s">
        <v>9956</v>
      </c>
      <c r="E8919" s="72" t="s">
        <v>10118</v>
      </c>
      <c r="F8919" s="72" t="s">
        <v>9983</v>
      </c>
      <c r="G8919" s="116">
        <v>16900</v>
      </c>
      <c r="H8919" s="73">
        <v>807</v>
      </c>
      <c r="I8919" s="70">
        <v>20.941759603469599</v>
      </c>
      <c r="J8919" s="74">
        <v>16900</v>
      </c>
      <c r="K8919" s="73">
        <v>866.1</v>
      </c>
      <c r="L8919" s="75">
        <v>19.5127583419928</v>
      </c>
    </row>
    <row r="8920" spans="2:12" x14ac:dyDescent="0.2">
      <c r="B8920" s="71" t="s">
        <v>7023</v>
      </c>
      <c r="C8920" s="72" t="s">
        <v>7022</v>
      </c>
      <c r="D8920" s="72" t="s">
        <v>1984</v>
      </c>
      <c r="E8920" s="72" t="s">
        <v>10118</v>
      </c>
      <c r="F8920" s="72" t="s">
        <v>9983</v>
      </c>
      <c r="G8920" s="116">
        <v>19200</v>
      </c>
      <c r="H8920" s="73">
        <v>825.3</v>
      </c>
      <c r="I8920" s="70">
        <v>23.264267539076702</v>
      </c>
      <c r="J8920" s="74">
        <v>19200</v>
      </c>
      <c r="K8920" s="73">
        <v>836.6</v>
      </c>
      <c r="L8920" s="75">
        <v>22.950035859431001</v>
      </c>
    </row>
    <row r="8921" spans="2:12" x14ac:dyDescent="0.2">
      <c r="B8921" s="71" t="s">
        <v>7023</v>
      </c>
      <c r="C8921" s="72" t="s">
        <v>7022</v>
      </c>
      <c r="D8921" s="72" t="s">
        <v>5529</v>
      </c>
      <c r="E8921" s="72" t="s">
        <v>10118</v>
      </c>
      <c r="F8921" s="72" t="s">
        <v>9983</v>
      </c>
      <c r="G8921" s="116">
        <v>22500</v>
      </c>
      <c r="H8921" s="73">
        <v>604.5</v>
      </c>
      <c r="I8921" s="70">
        <v>37.220843672456603</v>
      </c>
      <c r="J8921" s="74">
        <v>22500</v>
      </c>
      <c r="K8921" s="73">
        <v>608.20000000000005</v>
      </c>
      <c r="L8921" s="75">
        <v>36.994409733640197</v>
      </c>
    </row>
    <row r="8922" spans="2:12" x14ac:dyDescent="0.2">
      <c r="B8922" s="71" t="s">
        <v>7023</v>
      </c>
      <c r="C8922" s="72" t="s">
        <v>7022</v>
      </c>
      <c r="D8922" s="72" t="s">
        <v>1985</v>
      </c>
      <c r="E8922" s="72" t="s">
        <v>10118</v>
      </c>
      <c r="F8922" s="72" t="s">
        <v>9983</v>
      </c>
      <c r="G8922" s="116">
        <v>21000</v>
      </c>
      <c r="H8922" s="73">
        <v>440.8</v>
      </c>
      <c r="I8922" s="70">
        <v>47.640653357531797</v>
      </c>
      <c r="J8922" s="74">
        <v>21000</v>
      </c>
      <c r="K8922" s="73">
        <v>437.7</v>
      </c>
      <c r="L8922" s="75">
        <v>47.978067169294</v>
      </c>
    </row>
    <row r="8923" spans="2:12" x14ac:dyDescent="0.2">
      <c r="B8923" s="71" t="s">
        <v>7023</v>
      </c>
      <c r="C8923" s="72" t="s">
        <v>7022</v>
      </c>
      <c r="D8923" s="72" t="s">
        <v>1986</v>
      </c>
      <c r="E8923" s="72" t="s">
        <v>10118</v>
      </c>
      <c r="F8923" s="72" t="s">
        <v>9983</v>
      </c>
      <c r="G8923" s="116">
        <v>43378</v>
      </c>
      <c r="H8923" s="73">
        <v>962.2</v>
      </c>
      <c r="I8923" s="70">
        <v>45.082103512783199</v>
      </c>
      <c r="J8923" s="74">
        <v>43378</v>
      </c>
      <c r="K8923" s="73">
        <v>978.1</v>
      </c>
      <c r="L8923" s="75">
        <v>44.3492485430938</v>
      </c>
    </row>
    <row r="8924" spans="2:12" x14ac:dyDescent="0.2">
      <c r="B8924" s="71" t="s">
        <v>7023</v>
      </c>
      <c r="C8924" s="72" t="s">
        <v>7022</v>
      </c>
      <c r="D8924" s="72" t="s">
        <v>6645</v>
      </c>
      <c r="E8924" s="72" t="s">
        <v>10118</v>
      </c>
      <c r="F8924" s="72" t="s">
        <v>9983</v>
      </c>
      <c r="G8924" s="116">
        <v>13989</v>
      </c>
      <c r="H8924" s="73">
        <v>323.10000000000002</v>
      </c>
      <c r="I8924" s="70">
        <v>43.296193129062203</v>
      </c>
      <c r="J8924" s="74">
        <v>14688</v>
      </c>
      <c r="K8924" s="73">
        <v>323.60000000000002</v>
      </c>
      <c r="L8924" s="75">
        <v>45.389369592088997</v>
      </c>
    </row>
    <row r="8925" spans="2:12" x14ac:dyDescent="0.2">
      <c r="B8925" s="71" t="s">
        <v>7023</v>
      </c>
      <c r="C8925" s="72" t="s">
        <v>7022</v>
      </c>
      <c r="D8925" s="72" t="s">
        <v>3572</v>
      </c>
      <c r="E8925" s="72" t="s">
        <v>10118</v>
      </c>
      <c r="F8925" s="72" t="s">
        <v>9983</v>
      </c>
      <c r="G8925" s="116">
        <v>7500</v>
      </c>
      <c r="H8925" s="73">
        <v>210.1</v>
      </c>
      <c r="I8925" s="70">
        <v>35.697287006187501</v>
      </c>
      <c r="J8925" s="74">
        <v>8000</v>
      </c>
      <c r="K8925" s="73">
        <v>216.8</v>
      </c>
      <c r="L8925" s="75">
        <v>36.900369003690003</v>
      </c>
    </row>
    <row r="8926" spans="2:12" x14ac:dyDescent="0.2">
      <c r="B8926" s="71" t="s">
        <v>7023</v>
      </c>
      <c r="C8926" s="72" t="s">
        <v>7022</v>
      </c>
      <c r="D8926" s="72" t="s">
        <v>1987</v>
      </c>
      <c r="E8926" s="72" t="s">
        <v>10118</v>
      </c>
      <c r="F8926" s="72" t="s">
        <v>9983</v>
      </c>
      <c r="G8926" s="116">
        <v>157200</v>
      </c>
      <c r="H8926" s="73">
        <v>4158.1000000000004</v>
      </c>
      <c r="I8926" s="70">
        <v>37.805728577956302</v>
      </c>
      <c r="J8926" s="74">
        <v>160500</v>
      </c>
      <c r="K8926" s="73">
        <v>4243.3</v>
      </c>
      <c r="L8926" s="75">
        <v>37.8243348337379</v>
      </c>
    </row>
    <row r="8927" spans="2:12" x14ac:dyDescent="0.2">
      <c r="B8927" s="71" t="s">
        <v>7023</v>
      </c>
      <c r="C8927" s="72" t="s">
        <v>7022</v>
      </c>
      <c r="D8927" s="72" t="s">
        <v>1988</v>
      </c>
      <c r="E8927" s="72" t="s">
        <v>10118</v>
      </c>
      <c r="F8927" s="72" t="s">
        <v>9983</v>
      </c>
      <c r="G8927" s="116">
        <v>22000</v>
      </c>
      <c r="H8927" s="73">
        <v>752.8</v>
      </c>
      <c r="I8927" s="70">
        <v>29.2242295430393</v>
      </c>
      <c r="J8927" s="74">
        <v>25794</v>
      </c>
      <c r="K8927" s="73">
        <v>837.8</v>
      </c>
      <c r="L8927" s="75">
        <v>30.787777512532799</v>
      </c>
    </row>
    <row r="8928" spans="2:12" x14ac:dyDescent="0.2">
      <c r="B8928" s="71" t="s">
        <v>7023</v>
      </c>
      <c r="C8928" s="72" t="s">
        <v>7022</v>
      </c>
      <c r="D8928" s="72" t="s">
        <v>1989</v>
      </c>
      <c r="E8928" s="72" t="s">
        <v>10118</v>
      </c>
      <c r="F8928" s="72" t="s">
        <v>9983</v>
      </c>
      <c r="G8928" s="116">
        <v>1800</v>
      </c>
      <c r="H8928" s="73">
        <v>89.6</v>
      </c>
      <c r="I8928" s="70">
        <v>20.089285714285701</v>
      </c>
      <c r="J8928" s="74">
        <v>2400</v>
      </c>
      <c r="K8928" s="73">
        <v>94.1</v>
      </c>
      <c r="L8928" s="75">
        <v>25.504782146652499</v>
      </c>
    </row>
    <row r="8929" spans="2:12" x14ac:dyDescent="0.2">
      <c r="B8929" s="71" t="s">
        <v>7023</v>
      </c>
      <c r="C8929" s="72" t="s">
        <v>7022</v>
      </c>
      <c r="D8929" s="72" t="s">
        <v>1990</v>
      </c>
      <c r="E8929" s="72" t="s">
        <v>10118</v>
      </c>
      <c r="F8929" s="72" t="s">
        <v>9983</v>
      </c>
      <c r="G8929" s="116">
        <v>4750</v>
      </c>
      <c r="H8929" s="73">
        <v>243.1</v>
      </c>
      <c r="I8929" s="70">
        <v>19.539284245166598</v>
      </c>
      <c r="J8929" s="74">
        <v>4950</v>
      </c>
      <c r="K8929" s="73">
        <v>247.2</v>
      </c>
      <c r="L8929" s="75">
        <v>20.024271844660198</v>
      </c>
    </row>
    <row r="8930" spans="2:12" x14ac:dyDescent="0.2">
      <c r="B8930" s="71" t="s">
        <v>7023</v>
      </c>
      <c r="C8930" s="72" t="s">
        <v>7022</v>
      </c>
      <c r="D8930" s="72" t="s">
        <v>1991</v>
      </c>
      <c r="E8930" s="72" t="s">
        <v>10118</v>
      </c>
      <c r="F8930" s="72" t="s">
        <v>9983</v>
      </c>
      <c r="G8930" s="116">
        <v>6000</v>
      </c>
      <c r="H8930" s="73">
        <v>160.5</v>
      </c>
      <c r="I8930" s="70">
        <v>37.383177570093501</v>
      </c>
      <c r="J8930" s="74">
        <v>6300</v>
      </c>
      <c r="K8930" s="73">
        <v>160.69999999999999</v>
      </c>
      <c r="L8930" s="75">
        <v>39.203484754200403</v>
      </c>
    </row>
    <row r="8931" spans="2:12" x14ac:dyDescent="0.2">
      <c r="B8931" s="71" t="s">
        <v>7023</v>
      </c>
      <c r="C8931" s="72" t="s">
        <v>7022</v>
      </c>
      <c r="D8931" s="72" t="s">
        <v>1992</v>
      </c>
      <c r="E8931" s="72" t="s">
        <v>10118</v>
      </c>
      <c r="F8931" s="72" t="s">
        <v>9983</v>
      </c>
      <c r="G8931" s="116">
        <v>100</v>
      </c>
      <c r="H8931" s="73">
        <v>78.3</v>
      </c>
      <c r="I8931" s="70">
        <v>1.2771392081736901</v>
      </c>
      <c r="J8931" s="74">
        <v>100</v>
      </c>
      <c r="K8931" s="73">
        <v>76.900000000000006</v>
      </c>
      <c r="L8931" s="75">
        <v>1.30039011703511</v>
      </c>
    </row>
    <row r="8932" spans="2:12" x14ac:dyDescent="0.2">
      <c r="B8932" s="71" t="s">
        <v>7023</v>
      </c>
      <c r="C8932" s="72" t="s">
        <v>7022</v>
      </c>
      <c r="D8932" s="72" t="s">
        <v>6414</v>
      </c>
      <c r="E8932" s="72" t="s">
        <v>10118</v>
      </c>
      <c r="F8932" s="72" t="s">
        <v>9983</v>
      </c>
      <c r="G8932" s="116">
        <v>38000</v>
      </c>
      <c r="H8932" s="73">
        <v>1151.9000000000001</v>
      </c>
      <c r="I8932" s="70">
        <v>32.9889747373904</v>
      </c>
      <c r="J8932" s="74">
        <v>39000</v>
      </c>
      <c r="K8932" s="73">
        <v>1157.9000000000001</v>
      </c>
      <c r="L8932" s="75">
        <v>33.681665083340498</v>
      </c>
    </row>
    <row r="8933" spans="2:12" x14ac:dyDescent="0.2">
      <c r="B8933" s="71" t="s">
        <v>7023</v>
      </c>
      <c r="C8933" s="72" t="s">
        <v>7022</v>
      </c>
      <c r="D8933" s="72" t="s">
        <v>1993</v>
      </c>
      <c r="E8933" s="72" t="s">
        <v>10118</v>
      </c>
      <c r="F8933" s="72" t="s">
        <v>9983</v>
      </c>
      <c r="G8933" s="116">
        <v>5090</v>
      </c>
      <c r="H8933" s="73">
        <v>74.099999999999994</v>
      </c>
      <c r="I8933" s="70">
        <v>68.690958164642396</v>
      </c>
      <c r="J8933" s="74">
        <v>5090</v>
      </c>
      <c r="K8933" s="73">
        <v>76.400000000000006</v>
      </c>
      <c r="L8933" s="75">
        <v>66.623036649214697</v>
      </c>
    </row>
    <row r="8934" spans="2:12" x14ac:dyDescent="0.2">
      <c r="B8934" s="71" t="s">
        <v>7025</v>
      </c>
      <c r="C8934" s="72" t="s">
        <v>7024</v>
      </c>
      <c r="D8934" s="72" t="s">
        <v>1994</v>
      </c>
      <c r="E8934" s="72" t="s">
        <v>10119</v>
      </c>
      <c r="F8934" s="72" t="s">
        <v>9983</v>
      </c>
      <c r="G8934" s="116">
        <v>169125</v>
      </c>
      <c r="H8934" s="73">
        <v>2362</v>
      </c>
      <c r="I8934" s="70">
        <v>71.602455546147297</v>
      </c>
      <c r="J8934" s="74">
        <v>176000</v>
      </c>
      <c r="K8934" s="73">
        <v>2457</v>
      </c>
      <c r="L8934" s="75">
        <v>71.6320716320716</v>
      </c>
    </row>
    <row r="8935" spans="2:12" x14ac:dyDescent="0.2">
      <c r="B8935" s="71" t="s">
        <v>7025</v>
      </c>
      <c r="C8935" s="72" t="s">
        <v>7024</v>
      </c>
      <c r="D8935" s="72" t="s">
        <v>1995</v>
      </c>
      <c r="E8935" s="72" t="s">
        <v>10119</v>
      </c>
      <c r="F8935" s="72" t="s">
        <v>9983</v>
      </c>
      <c r="G8935" s="116">
        <v>12000</v>
      </c>
      <c r="H8935" s="73">
        <v>340</v>
      </c>
      <c r="I8935" s="70">
        <v>35.294117647058798</v>
      </c>
      <c r="J8935" s="74">
        <v>11000</v>
      </c>
      <c r="K8935" s="73">
        <v>344</v>
      </c>
      <c r="L8935" s="75">
        <v>31.976744186046499</v>
      </c>
    </row>
    <row r="8936" spans="2:12" x14ac:dyDescent="0.2">
      <c r="B8936" s="71" t="s">
        <v>7025</v>
      </c>
      <c r="C8936" s="72" t="s">
        <v>7024</v>
      </c>
      <c r="D8936" s="72" t="s">
        <v>1996</v>
      </c>
      <c r="E8936" s="72" t="s">
        <v>10119</v>
      </c>
      <c r="F8936" s="72" t="s">
        <v>9983</v>
      </c>
      <c r="G8936" s="116">
        <v>49130</v>
      </c>
      <c r="H8936" s="73">
        <v>2883</v>
      </c>
      <c r="I8936" s="70">
        <v>17.041276448144298</v>
      </c>
      <c r="J8936" s="74">
        <v>50404</v>
      </c>
      <c r="K8936" s="73">
        <v>2958</v>
      </c>
      <c r="L8936" s="75">
        <v>17.039891818796502</v>
      </c>
    </row>
    <row r="8937" spans="2:12" x14ac:dyDescent="0.2">
      <c r="B8937" s="71" t="s">
        <v>7025</v>
      </c>
      <c r="C8937" s="72" t="s">
        <v>7024</v>
      </c>
      <c r="D8937" s="72" t="s">
        <v>1997</v>
      </c>
      <c r="E8937" s="72" t="s">
        <v>10119</v>
      </c>
      <c r="F8937" s="72" t="s">
        <v>9983</v>
      </c>
      <c r="G8937" s="116">
        <v>48442</v>
      </c>
      <c r="H8937" s="73">
        <v>1670</v>
      </c>
      <c r="I8937" s="70">
        <v>29.007185628742501</v>
      </c>
      <c r="J8937" s="74">
        <v>48442</v>
      </c>
      <c r="K8937" s="73">
        <v>1690</v>
      </c>
      <c r="L8937" s="75">
        <v>28.6639053254438</v>
      </c>
    </row>
    <row r="8938" spans="2:12" x14ac:dyDescent="0.2">
      <c r="B8938" s="71" t="s">
        <v>7025</v>
      </c>
      <c r="C8938" s="72" t="s">
        <v>7024</v>
      </c>
      <c r="D8938" s="72" t="s">
        <v>1998</v>
      </c>
      <c r="E8938" s="72" t="s">
        <v>10119</v>
      </c>
      <c r="F8938" s="72" t="s">
        <v>9983</v>
      </c>
      <c r="G8938" s="116">
        <v>11152</v>
      </c>
      <c r="H8938" s="73">
        <v>603</v>
      </c>
      <c r="I8938" s="70">
        <v>18.494195688225499</v>
      </c>
      <c r="J8938" s="74">
        <v>11709.75</v>
      </c>
      <c r="K8938" s="73">
        <v>606</v>
      </c>
      <c r="L8938" s="75">
        <v>19.323019801980202</v>
      </c>
    </row>
    <row r="8939" spans="2:12" x14ac:dyDescent="0.2">
      <c r="B8939" s="71" t="s">
        <v>7025</v>
      </c>
      <c r="C8939" s="72" t="s">
        <v>7024</v>
      </c>
      <c r="D8939" s="72" t="s">
        <v>1999</v>
      </c>
      <c r="E8939" s="72" t="s">
        <v>10119</v>
      </c>
      <c r="F8939" s="72" t="s">
        <v>9983</v>
      </c>
      <c r="G8939" s="116">
        <v>816</v>
      </c>
      <c r="H8939" s="73">
        <v>74</v>
      </c>
      <c r="I8939" s="70">
        <v>11.027027027027</v>
      </c>
      <c r="J8939" s="74">
        <v>757</v>
      </c>
      <c r="K8939" s="73">
        <v>75</v>
      </c>
      <c r="L8939" s="75">
        <v>10.0933333333333</v>
      </c>
    </row>
    <row r="8940" spans="2:12" x14ac:dyDescent="0.2">
      <c r="B8940" s="71" t="s">
        <v>7025</v>
      </c>
      <c r="C8940" s="72" t="s">
        <v>7024</v>
      </c>
      <c r="D8940" s="72" t="s">
        <v>3145</v>
      </c>
      <c r="E8940" s="72" t="s">
        <v>10119</v>
      </c>
      <c r="F8940" s="72" t="s">
        <v>9983</v>
      </c>
      <c r="G8940" s="116">
        <v>104000</v>
      </c>
      <c r="H8940" s="73">
        <v>4035</v>
      </c>
      <c r="I8940" s="70">
        <v>25.774473358116499</v>
      </c>
      <c r="J8940" s="74">
        <v>104000</v>
      </c>
      <c r="K8940" s="73">
        <v>4122</v>
      </c>
      <c r="L8940" s="75">
        <v>25.230470645317801</v>
      </c>
    </row>
    <row r="8941" spans="2:12" x14ac:dyDescent="0.2">
      <c r="B8941" s="71" t="s">
        <v>7025</v>
      </c>
      <c r="C8941" s="72" t="s">
        <v>7024</v>
      </c>
      <c r="D8941" s="72" t="s">
        <v>2000</v>
      </c>
      <c r="E8941" s="72" t="s">
        <v>10119</v>
      </c>
      <c r="F8941" s="72" t="s">
        <v>9983</v>
      </c>
      <c r="G8941" s="116">
        <v>51941</v>
      </c>
      <c r="H8941" s="73">
        <v>475</v>
      </c>
      <c r="I8941" s="70">
        <v>109.34947368421101</v>
      </c>
      <c r="J8941" s="74">
        <v>54441</v>
      </c>
      <c r="K8941" s="73">
        <v>489</v>
      </c>
      <c r="L8941" s="75">
        <v>111.331288343558</v>
      </c>
    </row>
    <row r="8942" spans="2:12" x14ac:dyDescent="0.2">
      <c r="B8942" s="71" t="s">
        <v>7025</v>
      </c>
      <c r="C8942" s="72" t="s">
        <v>7024</v>
      </c>
      <c r="D8942" s="72" t="s">
        <v>2001</v>
      </c>
      <c r="E8942" s="72" t="s">
        <v>10119</v>
      </c>
      <c r="F8942" s="72" t="s">
        <v>9983</v>
      </c>
      <c r="G8942" s="116">
        <v>641300</v>
      </c>
      <c r="H8942" s="73">
        <v>3223</v>
      </c>
      <c r="I8942" s="70">
        <v>198.976109215017</v>
      </c>
      <c r="J8942" s="74">
        <v>653000</v>
      </c>
      <c r="K8942" s="73">
        <v>3311</v>
      </c>
      <c r="L8942" s="75">
        <v>197.22138326789499</v>
      </c>
    </row>
    <row r="8943" spans="2:12" x14ac:dyDescent="0.2">
      <c r="B8943" s="71" t="s">
        <v>7025</v>
      </c>
      <c r="C8943" s="72" t="s">
        <v>7024</v>
      </c>
      <c r="D8943" s="72" t="s">
        <v>2805</v>
      </c>
      <c r="E8943" s="72" t="s">
        <v>10119</v>
      </c>
      <c r="F8943" s="72" t="s">
        <v>9983</v>
      </c>
      <c r="G8943" s="116">
        <v>200900</v>
      </c>
      <c r="H8943" s="73">
        <v>5620</v>
      </c>
      <c r="I8943" s="70">
        <v>35.7473309608541</v>
      </c>
      <c r="J8943" s="74">
        <v>208000</v>
      </c>
      <c r="K8943" s="73">
        <v>5764</v>
      </c>
      <c r="L8943" s="75">
        <v>36.0860513532269</v>
      </c>
    </row>
    <row r="8944" spans="2:12" x14ac:dyDescent="0.2">
      <c r="B8944" s="71" t="s">
        <v>7025</v>
      </c>
      <c r="C8944" s="72" t="s">
        <v>7024</v>
      </c>
      <c r="D8944" s="72" t="s">
        <v>7565</v>
      </c>
      <c r="E8944" s="72" t="s">
        <v>10119</v>
      </c>
      <c r="F8944" s="72" t="s">
        <v>9983</v>
      </c>
      <c r="G8944" s="116">
        <v>3300</v>
      </c>
      <c r="H8944" s="73">
        <v>92</v>
      </c>
      <c r="I8944" s="70">
        <v>35.869565217391298</v>
      </c>
      <c r="J8944" s="74">
        <v>3300</v>
      </c>
      <c r="K8944" s="73">
        <v>98</v>
      </c>
      <c r="L8944" s="75">
        <v>33.673469387755098</v>
      </c>
    </row>
    <row r="8945" spans="2:12" x14ac:dyDescent="0.2">
      <c r="B8945" s="71" t="s">
        <v>7025</v>
      </c>
      <c r="C8945" s="72" t="s">
        <v>7024</v>
      </c>
      <c r="D8945" s="72" t="s">
        <v>1445</v>
      </c>
      <c r="E8945" s="72" t="s">
        <v>10119</v>
      </c>
      <c r="F8945" s="72" t="s">
        <v>9983</v>
      </c>
      <c r="G8945" s="116">
        <v>8000</v>
      </c>
      <c r="H8945" s="73">
        <v>403</v>
      </c>
      <c r="I8945" s="70">
        <v>19.851116625310201</v>
      </c>
      <c r="J8945" s="74">
        <v>8000</v>
      </c>
      <c r="K8945" s="73">
        <v>404</v>
      </c>
      <c r="L8945" s="75">
        <v>19.801980198019798</v>
      </c>
    </row>
    <row r="8946" spans="2:12" x14ac:dyDescent="0.2">
      <c r="B8946" s="71" t="s">
        <v>7025</v>
      </c>
      <c r="C8946" s="72" t="s">
        <v>7024</v>
      </c>
      <c r="D8946" s="72" t="s">
        <v>1446</v>
      </c>
      <c r="E8946" s="72" t="s">
        <v>10119</v>
      </c>
      <c r="F8946" s="72" t="s">
        <v>9983</v>
      </c>
      <c r="G8946" s="116">
        <v>54185</v>
      </c>
      <c r="H8946" s="73">
        <v>724</v>
      </c>
      <c r="I8946" s="70">
        <v>74.841160220994496</v>
      </c>
      <c r="J8946" s="74">
        <v>54185</v>
      </c>
      <c r="K8946" s="73">
        <v>746</v>
      </c>
      <c r="L8946" s="75">
        <v>72.634048257372697</v>
      </c>
    </row>
    <row r="8947" spans="2:12" x14ac:dyDescent="0.2">
      <c r="B8947" s="71" t="s">
        <v>7025</v>
      </c>
      <c r="C8947" s="72" t="s">
        <v>7024</v>
      </c>
      <c r="D8947" s="72" t="s">
        <v>1447</v>
      </c>
      <c r="E8947" s="72" t="s">
        <v>10119</v>
      </c>
      <c r="F8947" s="72" t="s">
        <v>9983</v>
      </c>
      <c r="G8947" s="116">
        <v>29000</v>
      </c>
      <c r="H8947" s="73">
        <v>762</v>
      </c>
      <c r="I8947" s="70">
        <v>38.057742782152197</v>
      </c>
      <c r="J8947" s="74">
        <v>29000</v>
      </c>
      <c r="K8947" s="73">
        <v>768</v>
      </c>
      <c r="L8947" s="75">
        <v>37.7604166666667</v>
      </c>
    </row>
    <row r="8948" spans="2:12" x14ac:dyDescent="0.2">
      <c r="B8948" s="71" t="s">
        <v>7025</v>
      </c>
      <c r="C8948" s="72" t="s">
        <v>7024</v>
      </c>
      <c r="D8948" s="72" t="s">
        <v>1448</v>
      </c>
      <c r="E8948" s="72" t="s">
        <v>10119</v>
      </c>
      <c r="F8948" s="72" t="s">
        <v>9983</v>
      </c>
      <c r="G8948" s="116">
        <v>64000</v>
      </c>
      <c r="H8948" s="73">
        <v>1901</v>
      </c>
      <c r="I8948" s="70">
        <v>33.6664913203577</v>
      </c>
      <c r="J8948" s="74">
        <v>57600</v>
      </c>
      <c r="K8948" s="73">
        <v>1923</v>
      </c>
      <c r="L8948" s="75">
        <v>29.953198127925099</v>
      </c>
    </row>
    <row r="8949" spans="2:12" x14ac:dyDescent="0.2">
      <c r="B8949" s="71" t="s">
        <v>7025</v>
      </c>
      <c r="C8949" s="72" t="s">
        <v>7024</v>
      </c>
      <c r="D8949" s="72" t="s">
        <v>1449</v>
      </c>
      <c r="E8949" s="72" t="s">
        <v>10119</v>
      </c>
      <c r="F8949" s="72" t="s">
        <v>9983</v>
      </c>
      <c r="G8949" s="116">
        <v>295350</v>
      </c>
      <c r="H8949" s="73">
        <v>1572</v>
      </c>
      <c r="I8949" s="70">
        <v>187.88167938931301</v>
      </c>
      <c r="J8949" s="74">
        <v>307850</v>
      </c>
      <c r="K8949" s="73">
        <v>1645</v>
      </c>
      <c r="L8949" s="75">
        <v>187.142857142857</v>
      </c>
    </row>
    <row r="8950" spans="2:12" x14ac:dyDescent="0.2">
      <c r="B8950" s="71" t="s">
        <v>7025</v>
      </c>
      <c r="C8950" s="72" t="s">
        <v>7024</v>
      </c>
      <c r="D8950" s="72" t="s">
        <v>1450</v>
      </c>
      <c r="E8950" s="72" t="s">
        <v>10119</v>
      </c>
      <c r="F8950" s="72" t="s">
        <v>9983</v>
      </c>
      <c r="G8950" s="116">
        <v>34160</v>
      </c>
      <c r="H8950" s="73">
        <v>490</v>
      </c>
      <c r="I8950" s="70">
        <v>69.714285714285694</v>
      </c>
      <c r="J8950" s="74">
        <v>34160</v>
      </c>
      <c r="K8950" s="73">
        <v>498</v>
      </c>
      <c r="L8950" s="75">
        <v>68.594377510040204</v>
      </c>
    </row>
    <row r="8951" spans="2:12" x14ac:dyDescent="0.2">
      <c r="B8951" s="71" t="s">
        <v>7025</v>
      </c>
      <c r="C8951" s="72" t="s">
        <v>7024</v>
      </c>
      <c r="D8951" s="72" t="s">
        <v>1451</v>
      </c>
      <c r="E8951" s="72" t="s">
        <v>10119</v>
      </c>
      <c r="F8951" s="72" t="s">
        <v>9983</v>
      </c>
      <c r="G8951" s="116">
        <v>816500</v>
      </c>
      <c r="H8951" s="73">
        <v>2561</v>
      </c>
      <c r="I8951" s="70">
        <v>318.82077313549399</v>
      </c>
      <c r="J8951" s="74">
        <v>842000</v>
      </c>
      <c r="K8951" s="73">
        <v>2640</v>
      </c>
      <c r="L8951" s="75">
        <v>318.93939393939399</v>
      </c>
    </row>
    <row r="8952" spans="2:12" x14ac:dyDescent="0.2">
      <c r="B8952" s="71" t="s">
        <v>7025</v>
      </c>
      <c r="C8952" s="72" t="s">
        <v>7024</v>
      </c>
      <c r="D8952" s="72" t="s">
        <v>1452</v>
      </c>
      <c r="E8952" s="72" t="s">
        <v>10119</v>
      </c>
      <c r="F8952" s="72" t="s">
        <v>9983</v>
      </c>
      <c r="G8952" s="116">
        <v>7000</v>
      </c>
      <c r="H8952" s="73">
        <v>282</v>
      </c>
      <c r="I8952" s="70">
        <v>24.822695035460999</v>
      </c>
      <c r="J8952" s="74">
        <v>9000</v>
      </c>
      <c r="K8952" s="73">
        <v>285</v>
      </c>
      <c r="L8952" s="75">
        <v>31.578947368421101</v>
      </c>
    </row>
    <row r="8953" spans="2:12" x14ac:dyDescent="0.2">
      <c r="B8953" s="71" t="s">
        <v>7025</v>
      </c>
      <c r="C8953" s="72" t="s">
        <v>7024</v>
      </c>
      <c r="D8953" s="72" t="s">
        <v>7566</v>
      </c>
      <c r="E8953" s="72" t="s">
        <v>10119</v>
      </c>
      <c r="F8953" s="72" t="s">
        <v>9983</v>
      </c>
      <c r="G8953" s="116">
        <v>226347</v>
      </c>
      <c r="H8953" s="73">
        <v>1835</v>
      </c>
      <c r="I8953" s="70">
        <v>123.349863760218</v>
      </c>
      <c r="J8953" s="74">
        <v>230040</v>
      </c>
      <c r="K8953" s="73">
        <v>1865</v>
      </c>
      <c r="L8953" s="75">
        <v>123.345844504021</v>
      </c>
    </row>
    <row r="8954" spans="2:12" x14ac:dyDescent="0.2">
      <c r="B8954" s="71" t="s">
        <v>7025</v>
      </c>
      <c r="C8954" s="72" t="s">
        <v>7024</v>
      </c>
      <c r="D8954" s="72" t="s">
        <v>2695</v>
      </c>
      <c r="E8954" s="72" t="s">
        <v>10119</v>
      </c>
      <c r="F8954" s="72" t="s">
        <v>9983</v>
      </c>
      <c r="G8954" s="116">
        <v>32000</v>
      </c>
      <c r="H8954" s="73">
        <v>1103</v>
      </c>
      <c r="I8954" s="70">
        <v>29.011786038078</v>
      </c>
      <c r="J8954" s="74">
        <v>33600</v>
      </c>
      <c r="K8954" s="73">
        <v>1105</v>
      </c>
      <c r="L8954" s="75">
        <v>30.407239819004499</v>
      </c>
    </row>
    <row r="8955" spans="2:12" x14ac:dyDescent="0.2">
      <c r="B8955" s="71" t="s">
        <v>7025</v>
      </c>
      <c r="C8955" s="72" t="s">
        <v>7024</v>
      </c>
      <c r="D8955" s="72" t="s">
        <v>1453</v>
      </c>
      <c r="E8955" s="72" t="s">
        <v>10119</v>
      </c>
      <c r="F8955" s="72" t="s">
        <v>9983</v>
      </c>
      <c r="G8955" s="116">
        <v>13000</v>
      </c>
      <c r="H8955" s="73">
        <v>292</v>
      </c>
      <c r="I8955" s="70">
        <v>44.5205479452055</v>
      </c>
      <c r="J8955" s="74">
        <v>13000</v>
      </c>
      <c r="K8955" s="73">
        <v>301</v>
      </c>
      <c r="L8955" s="75">
        <v>43.189368770764098</v>
      </c>
    </row>
    <row r="8956" spans="2:12" x14ac:dyDescent="0.2">
      <c r="B8956" s="71" t="s">
        <v>7025</v>
      </c>
      <c r="C8956" s="72" t="s">
        <v>7024</v>
      </c>
      <c r="D8956" s="72" t="s">
        <v>1454</v>
      </c>
      <c r="E8956" s="72" t="s">
        <v>10119</v>
      </c>
      <c r="F8956" s="72" t="s">
        <v>9983</v>
      </c>
      <c r="G8956" s="116">
        <v>5100</v>
      </c>
      <c r="H8956" s="73">
        <v>203</v>
      </c>
      <c r="I8956" s="70">
        <v>25.123152709359601</v>
      </c>
      <c r="J8956" s="74">
        <v>5200</v>
      </c>
      <c r="K8956" s="73">
        <v>207</v>
      </c>
      <c r="L8956" s="75">
        <v>25.120772946859901</v>
      </c>
    </row>
    <row r="8957" spans="2:12" x14ac:dyDescent="0.2">
      <c r="B8957" s="71" t="s">
        <v>7025</v>
      </c>
      <c r="C8957" s="72" t="s">
        <v>7024</v>
      </c>
      <c r="D8957" s="72" t="s">
        <v>9546</v>
      </c>
      <c r="E8957" s="72" t="s">
        <v>10119</v>
      </c>
      <c r="F8957" s="72" t="s">
        <v>9990</v>
      </c>
      <c r="G8957" s="116">
        <v>0</v>
      </c>
      <c r="H8957" s="73">
        <v>20</v>
      </c>
      <c r="I8957" s="70">
        <v>0</v>
      </c>
      <c r="J8957" s="74">
        <v>0</v>
      </c>
      <c r="K8957" s="73">
        <v>20</v>
      </c>
      <c r="L8957" s="75">
        <v>0</v>
      </c>
    </row>
    <row r="8958" spans="2:12" x14ac:dyDescent="0.2">
      <c r="B8958" s="71" t="s">
        <v>7025</v>
      </c>
      <c r="C8958" s="72" t="s">
        <v>7024</v>
      </c>
      <c r="D8958" s="72" t="s">
        <v>1455</v>
      </c>
      <c r="E8958" s="72" t="s">
        <v>10119</v>
      </c>
      <c r="F8958" s="72" t="s">
        <v>9983</v>
      </c>
      <c r="G8958" s="116">
        <v>30000</v>
      </c>
      <c r="H8958" s="73">
        <v>649</v>
      </c>
      <c r="I8958" s="70">
        <v>46.224961479198797</v>
      </c>
      <c r="J8958" s="74">
        <v>30000</v>
      </c>
      <c r="K8958" s="73">
        <v>655</v>
      </c>
      <c r="L8958" s="75">
        <v>45.801526717557302</v>
      </c>
    </row>
    <row r="8959" spans="2:12" x14ac:dyDescent="0.2">
      <c r="B8959" s="71" t="s">
        <v>7026</v>
      </c>
      <c r="C8959" s="72" t="s">
        <v>7377</v>
      </c>
      <c r="D8959" s="72" t="s">
        <v>1456</v>
      </c>
      <c r="E8959" s="72" t="s">
        <v>10120</v>
      </c>
      <c r="F8959" s="72" t="s">
        <v>9983</v>
      </c>
      <c r="G8959" s="116">
        <v>74328</v>
      </c>
      <c r="H8959" s="73">
        <v>4372.3</v>
      </c>
      <c r="I8959" s="70">
        <v>16.999748416165399</v>
      </c>
      <c r="J8959" s="74">
        <v>75274</v>
      </c>
      <c r="K8959" s="73">
        <v>4427.8999999999996</v>
      </c>
      <c r="L8959" s="75">
        <v>16.999932247792401</v>
      </c>
    </row>
    <row r="8960" spans="2:12" x14ac:dyDescent="0.2">
      <c r="B8960" s="71" t="s">
        <v>7026</v>
      </c>
      <c r="C8960" s="72" t="s">
        <v>7377</v>
      </c>
      <c r="D8960" s="72" t="s">
        <v>1457</v>
      </c>
      <c r="E8960" s="72" t="s">
        <v>10120</v>
      </c>
      <c r="F8960" s="72" t="s">
        <v>9983</v>
      </c>
      <c r="G8960" s="116">
        <v>288690</v>
      </c>
      <c r="H8960" s="73">
        <v>3061.3</v>
      </c>
      <c r="I8960" s="70">
        <v>94.303073857511507</v>
      </c>
      <c r="J8960" s="74">
        <v>297539</v>
      </c>
      <c r="K8960" s="73">
        <v>3155.1</v>
      </c>
      <c r="L8960" s="75">
        <v>94.304142499445305</v>
      </c>
    </row>
    <row r="8961" spans="2:12" x14ac:dyDescent="0.2">
      <c r="B8961" s="71" t="s">
        <v>7026</v>
      </c>
      <c r="C8961" s="72" t="s">
        <v>7377</v>
      </c>
      <c r="D8961" s="72" t="s">
        <v>1458</v>
      </c>
      <c r="E8961" s="72" t="s">
        <v>10120</v>
      </c>
      <c r="F8961" s="72" t="s">
        <v>9983</v>
      </c>
      <c r="G8961" s="116">
        <v>71004</v>
      </c>
      <c r="H8961" s="73">
        <v>3286.2</v>
      </c>
      <c r="I8961" s="70">
        <v>21.606719006755501</v>
      </c>
      <c r="J8961" s="74">
        <v>73694</v>
      </c>
      <c r="K8961" s="73">
        <v>3360.3</v>
      </c>
      <c r="L8961" s="75">
        <v>21.930779989881898</v>
      </c>
    </row>
    <row r="8962" spans="2:12" x14ac:dyDescent="0.2">
      <c r="B8962" s="71" t="s">
        <v>7026</v>
      </c>
      <c r="C8962" s="72" t="s">
        <v>7377</v>
      </c>
      <c r="D8962" s="72" t="s">
        <v>6507</v>
      </c>
      <c r="E8962" s="72" t="s">
        <v>10120</v>
      </c>
      <c r="F8962" s="72" t="s">
        <v>9983</v>
      </c>
      <c r="G8962" s="116">
        <v>56041</v>
      </c>
      <c r="H8962" s="73">
        <v>814.8</v>
      </c>
      <c r="I8962" s="70">
        <v>68.778841433480594</v>
      </c>
      <c r="J8962" s="74">
        <v>58575</v>
      </c>
      <c r="K8962" s="73">
        <v>835</v>
      </c>
      <c r="L8962" s="75">
        <v>70.149700598802397</v>
      </c>
    </row>
    <row r="8963" spans="2:12" x14ac:dyDescent="0.2">
      <c r="B8963" s="71" t="s">
        <v>7026</v>
      </c>
      <c r="C8963" s="72" t="s">
        <v>7377</v>
      </c>
      <c r="D8963" s="72" t="s">
        <v>9547</v>
      </c>
      <c r="E8963" s="72" t="s">
        <v>10120</v>
      </c>
      <c r="F8963" s="72" t="s">
        <v>9990</v>
      </c>
      <c r="G8963" s="116">
        <v>0</v>
      </c>
      <c r="H8963" s="73">
        <v>40.299999999999997</v>
      </c>
      <c r="I8963" s="70">
        <v>0</v>
      </c>
      <c r="J8963" s="74">
        <v>0</v>
      </c>
      <c r="K8963" s="73">
        <v>40.5</v>
      </c>
      <c r="L8963" s="75">
        <v>0</v>
      </c>
    </row>
    <row r="8964" spans="2:12" x14ac:dyDescent="0.2">
      <c r="B8964" s="71" t="s">
        <v>7026</v>
      </c>
      <c r="C8964" s="72" t="s">
        <v>7377</v>
      </c>
      <c r="D8964" s="72" t="s">
        <v>1459</v>
      </c>
      <c r="E8964" s="72" t="s">
        <v>10120</v>
      </c>
      <c r="F8964" s="72" t="s">
        <v>9983</v>
      </c>
      <c r="G8964" s="116">
        <v>54652</v>
      </c>
      <c r="H8964" s="73">
        <v>3006.1</v>
      </c>
      <c r="I8964" s="70">
        <v>18.1803665879379</v>
      </c>
      <c r="J8964" s="74">
        <v>62450</v>
      </c>
      <c r="K8964" s="73">
        <v>3079.4</v>
      </c>
      <c r="L8964" s="75">
        <v>20.279924660648199</v>
      </c>
    </row>
    <row r="8965" spans="2:12" x14ac:dyDescent="0.2">
      <c r="B8965" s="71" t="s">
        <v>7026</v>
      </c>
      <c r="C8965" s="72" t="s">
        <v>7377</v>
      </c>
      <c r="D8965" s="72" t="s">
        <v>1460</v>
      </c>
      <c r="E8965" s="72" t="s">
        <v>10120</v>
      </c>
      <c r="F8965" s="72" t="s">
        <v>9983</v>
      </c>
      <c r="G8965" s="116">
        <v>122494</v>
      </c>
      <c r="H8965" s="73">
        <v>3421.8</v>
      </c>
      <c r="I8965" s="70">
        <v>35.7981179496172</v>
      </c>
      <c r="J8965" s="74">
        <v>126914</v>
      </c>
      <c r="K8965" s="73">
        <v>3477.5</v>
      </c>
      <c r="L8965" s="75">
        <v>36.495758447160298</v>
      </c>
    </row>
    <row r="8966" spans="2:12" x14ac:dyDescent="0.2">
      <c r="B8966" s="71" t="s">
        <v>7026</v>
      </c>
      <c r="C8966" s="72" t="s">
        <v>7377</v>
      </c>
      <c r="D8966" s="72" t="s">
        <v>1461</v>
      </c>
      <c r="E8966" s="72" t="s">
        <v>10120</v>
      </c>
      <c r="F8966" s="72" t="s">
        <v>9983</v>
      </c>
      <c r="G8966" s="116">
        <v>220320</v>
      </c>
      <c r="H8966" s="73">
        <v>8812.7999999999993</v>
      </c>
      <c r="I8966" s="70">
        <v>25</v>
      </c>
      <c r="J8966" s="74">
        <v>231851</v>
      </c>
      <c r="K8966" s="73">
        <v>9046.1</v>
      </c>
      <c r="L8966" s="75">
        <v>25.629939974132501</v>
      </c>
    </row>
    <row r="8967" spans="2:12" x14ac:dyDescent="0.2">
      <c r="B8967" s="71" t="s">
        <v>7026</v>
      </c>
      <c r="C8967" s="72" t="s">
        <v>7377</v>
      </c>
      <c r="D8967" s="72" t="s">
        <v>5016</v>
      </c>
      <c r="E8967" s="72" t="s">
        <v>10120</v>
      </c>
      <c r="F8967" s="72" t="s">
        <v>9983</v>
      </c>
      <c r="G8967" s="116">
        <v>1854</v>
      </c>
      <c r="H8967" s="73">
        <v>139.1</v>
      </c>
      <c r="I8967" s="70">
        <v>13.328540618260201</v>
      </c>
      <c r="J8967" s="74">
        <v>1903</v>
      </c>
      <c r="K8967" s="73">
        <v>140.1</v>
      </c>
      <c r="L8967" s="75">
        <v>13.5831548893647</v>
      </c>
    </row>
    <row r="8968" spans="2:12" x14ac:dyDescent="0.2">
      <c r="B8968" s="71" t="s">
        <v>7026</v>
      </c>
      <c r="C8968" s="72" t="s">
        <v>7377</v>
      </c>
      <c r="D8968" s="72" t="s">
        <v>1462</v>
      </c>
      <c r="E8968" s="72" t="s">
        <v>10120</v>
      </c>
      <c r="F8968" s="72" t="s">
        <v>9983</v>
      </c>
      <c r="G8968" s="116">
        <v>121495</v>
      </c>
      <c r="H8968" s="73">
        <v>4746.8</v>
      </c>
      <c r="I8968" s="70">
        <v>25.5951377770287</v>
      </c>
      <c r="J8968" s="74">
        <v>122963</v>
      </c>
      <c r="K8968" s="73">
        <v>4881.5</v>
      </c>
      <c r="L8968" s="75">
        <v>25.189593362695899</v>
      </c>
    </row>
    <row r="8969" spans="2:12" x14ac:dyDescent="0.2">
      <c r="B8969" s="71" t="s">
        <v>7026</v>
      </c>
      <c r="C8969" s="72" t="s">
        <v>7377</v>
      </c>
      <c r="D8969" s="72" t="s">
        <v>1463</v>
      </c>
      <c r="E8969" s="72" t="s">
        <v>10120</v>
      </c>
      <c r="F8969" s="72" t="s">
        <v>9983</v>
      </c>
      <c r="G8969" s="116">
        <v>149001</v>
      </c>
      <c r="H8969" s="73">
        <v>2434.6999999999998</v>
      </c>
      <c r="I8969" s="70">
        <v>61.198915677496203</v>
      </c>
      <c r="J8969" s="74">
        <v>149966</v>
      </c>
      <c r="K8969" s="73">
        <v>2486.6</v>
      </c>
      <c r="L8969" s="75">
        <v>60.309659776401503</v>
      </c>
    </row>
    <row r="8970" spans="2:12" x14ac:dyDescent="0.2">
      <c r="B8970" s="71" t="s">
        <v>7026</v>
      </c>
      <c r="C8970" s="72" t="s">
        <v>7377</v>
      </c>
      <c r="D8970" s="72" t="s">
        <v>1464</v>
      </c>
      <c r="E8970" s="72" t="s">
        <v>10120</v>
      </c>
      <c r="F8970" s="72" t="s">
        <v>9983</v>
      </c>
      <c r="G8970" s="116">
        <v>88850</v>
      </c>
      <c r="H8970" s="73">
        <v>4710.8999999999996</v>
      </c>
      <c r="I8970" s="70">
        <v>18.860514975906899</v>
      </c>
      <c r="J8970" s="74">
        <v>91214</v>
      </c>
      <c r="K8970" s="73">
        <v>4785.5</v>
      </c>
      <c r="L8970" s="75">
        <v>19.060495246055801</v>
      </c>
    </row>
    <row r="8971" spans="2:12" x14ac:dyDescent="0.2">
      <c r="B8971" s="71" t="s">
        <v>7026</v>
      </c>
      <c r="C8971" s="72" t="s">
        <v>7377</v>
      </c>
      <c r="D8971" s="72" t="s">
        <v>1465</v>
      </c>
      <c r="E8971" s="72" t="s">
        <v>10120</v>
      </c>
      <c r="F8971" s="72" t="s">
        <v>9983</v>
      </c>
      <c r="G8971" s="116">
        <v>20925</v>
      </c>
      <c r="H8971" s="73">
        <v>652.9</v>
      </c>
      <c r="I8971" s="70">
        <v>32.049318425486298</v>
      </c>
      <c r="J8971" s="74">
        <v>21061</v>
      </c>
      <c r="K8971" s="73">
        <v>660.6</v>
      </c>
      <c r="L8971" s="75">
        <v>31.881622767181302</v>
      </c>
    </row>
    <row r="8972" spans="2:12" x14ac:dyDescent="0.2">
      <c r="B8972" s="71" t="s">
        <v>7026</v>
      </c>
      <c r="C8972" s="72" t="s">
        <v>7377</v>
      </c>
      <c r="D8972" s="72" t="s">
        <v>1466</v>
      </c>
      <c r="E8972" s="72" t="s">
        <v>10120</v>
      </c>
      <c r="F8972" s="72" t="s">
        <v>9983</v>
      </c>
      <c r="G8972" s="116">
        <v>62429</v>
      </c>
      <c r="H8972" s="73">
        <v>2190.5</v>
      </c>
      <c r="I8972" s="70">
        <v>28.499885870805802</v>
      </c>
      <c r="J8972" s="74">
        <v>66934</v>
      </c>
      <c r="K8972" s="73">
        <v>2231.1</v>
      </c>
      <c r="L8972" s="75">
        <v>30.000448209403402</v>
      </c>
    </row>
    <row r="8973" spans="2:12" x14ac:dyDescent="0.2">
      <c r="B8973" s="71" t="s">
        <v>7026</v>
      </c>
      <c r="C8973" s="72" t="s">
        <v>7377</v>
      </c>
      <c r="D8973" s="72" t="s">
        <v>6437</v>
      </c>
      <c r="E8973" s="72" t="s">
        <v>10120</v>
      </c>
      <c r="F8973" s="72" t="s">
        <v>9983</v>
      </c>
      <c r="G8973" s="116">
        <v>6855</v>
      </c>
      <c r="H8973" s="73">
        <v>326.39999999999998</v>
      </c>
      <c r="I8973" s="70">
        <v>21.001838235294102</v>
      </c>
      <c r="J8973" s="74">
        <v>6936</v>
      </c>
      <c r="K8973" s="73">
        <v>330.3</v>
      </c>
      <c r="L8973" s="75">
        <v>20.9990917347866</v>
      </c>
    </row>
    <row r="8974" spans="2:12" x14ac:dyDescent="0.2">
      <c r="B8974" s="71" t="s">
        <v>7026</v>
      </c>
      <c r="C8974" s="72" t="s">
        <v>7377</v>
      </c>
      <c r="D8974" s="72" t="s">
        <v>2695</v>
      </c>
      <c r="E8974" s="72" t="s">
        <v>10120</v>
      </c>
      <c r="F8974" s="72" t="s">
        <v>9983</v>
      </c>
      <c r="G8974" s="116">
        <v>6770</v>
      </c>
      <c r="H8974" s="73">
        <v>637.1</v>
      </c>
      <c r="I8974" s="70">
        <v>10.6262753099984</v>
      </c>
      <c r="J8974" s="74">
        <v>6992</v>
      </c>
      <c r="K8974" s="73">
        <v>658</v>
      </c>
      <c r="L8974" s="75">
        <v>10.6261398176292</v>
      </c>
    </row>
    <row r="8975" spans="2:12" x14ac:dyDescent="0.2">
      <c r="B8975" s="71" t="s">
        <v>7026</v>
      </c>
      <c r="C8975" s="72" t="s">
        <v>7377</v>
      </c>
      <c r="D8975" s="72" t="s">
        <v>7185</v>
      </c>
      <c r="E8975" s="72" t="s">
        <v>10120</v>
      </c>
      <c r="F8975" s="72" t="s">
        <v>9983</v>
      </c>
      <c r="G8975" s="116">
        <v>62504</v>
      </c>
      <c r="H8975" s="73">
        <v>1573.5</v>
      </c>
      <c r="I8975" s="70">
        <v>39.722910708611401</v>
      </c>
      <c r="J8975" s="74">
        <v>97771</v>
      </c>
      <c r="K8975" s="73">
        <v>1611</v>
      </c>
      <c r="L8975" s="75">
        <v>60.689633767846097</v>
      </c>
    </row>
    <row r="8976" spans="2:12" x14ac:dyDescent="0.2">
      <c r="B8976" s="71" t="s">
        <v>7026</v>
      </c>
      <c r="C8976" s="72" t="s">
        <v>7377</v>
      </c>
      <c r="D8976" s="72" t="s">
        <v>668</v>
      </c>
      <c r="E8976" s="72" t="s">
        <v>10120</v>
      </c>
      <c r="F8976" s="72" t="s">
        <v>9983</v>
      </c>
      <c r="G8976" s="116">
        <v>15991</v>
      </c>
      <c r="H8976" s="73">
        <v>2098.6</v>
      </c>
      <c r="I8976" s="70">
        <v>7.61984179929477</v>
      </c>
      <c r="J8976" s="74">
        <v>16457</v>
      </c>
      <c r="K8976" s="73">
        <v>2141.3000000000002</v>
      </c>
      <c r="L8976" s="75">
        <v>7.6855181431840496</v>
      </c>
    </row>
    <row r="8977" spans="2:12" x14ac:dyDescent="0.2">
      <c r="B8977" s="71" t="s">
        <v>7028</v>
      </c>
      <c r="C8977" s="72" t="s">
        <v>7027</v>
      </c>
      <c r="D8977" s="72" t="s">
        <v>9548</v>
      </c>
      <c r="E8977" s="72" t="s">
        <v>10118</v>
      </c>
      <c r="F8977" s="72" t="s">
        <v>9980</v>
      </c>
      <c r="G8977" s="116">
        <v>0</v>
      </c>
      <c r="H8977" s="73">
        <v>0</v>
      </c>
      <c r="I8977" s="70">
        <v>0</v>
      </c>
      <c r="J8977" s="74">
        <v>0</v>
      </c>
      <c r="K8977" s="73">
        <v>0</v>
      </c>
      <c r="L8977" s="75">
        <v>0</v>
      </c>
    </row>
    <row r="8978" spans="2:12" x14ac:dyDescent="0.2">
      <c r="B8978" s="71" t="s">
        <v>7028</v>
      </c>
      <c r="C8978" s="72" t="s">
        <v>7027</v>
      </c>
      <c r="D8978" s="72" t="s">
        <v>669</v>
      </c>
      <c r="E8978" s="72" t="s">
        <v>10118</v>
      </c>
      <c r="F8978" s="72" t="s">
        <v>9983</v>
      </c>
      <c r="G8978" s="116">
        <v>2800</v>
      </c>
      <c r="H8978" s="73">
        <v>79.92</v>
      </c>
      <c r="I8978" s="70">
        <v>35.035035035035001</v>
      </c>
      <c r="J8978" s="74">
        <v>3500</v>
      </c>
      <c r="K8978" s="73">
        <v>88.81</v>
      </c>
      <c r="L8978" s="75">
        <v>39.409976354014198</v>
      </c>
    </row>
    <row r="8979" spans="2:12" x14ac:dyDescent="0.2">
      <c r="B8979" s="71" t="s">
        <v>7028</v>
      </c>
      <c r="C8979" s="72" t="s">
        <v>7027</v>
      </c>
      <c r="D8979" s="72" t="s">
        <v>670</v>
      </c>
      <c r="E8979" s="72" t="s">
        <v>10118</v>
      </c>
      <c r="F8979" s="72" t="s">
        <v>9983</v>
      </c>
      <c r="G8979" s="116">
        <v>8905</v>
      </c>
      <c r="H8979" s="73">
        <v>298.37</v>
      </c>
      <c r="I8979" s="70">
        <v>29.845493849917901</v>
      </c>
      <c r="J8979" s="74">
        <v>9856</v>
      </c>
      <c r="K8979" s="73">
        <v>300.27</v>
      </c>
      <c r="L8979" s="75">
        <v>32.823791920604798</v>
      </c>
    </row>
    <row r="8980" spans="2:12" x14ac:dyDescent="0.2">
      <c r="B8980" s="71" t="s">
        <v>7028</v>
      </c>
      <c r="C8980" s="72" t="s">
        <v>7027</v>
      </c>
      <c r="D8980" s="72" t="s">
        <v>7889</v>
      </c>
      <c r="E8980" s="72" t="s">
        <v>10118</v>
      </c>
      <c r="F8980" s="72" t="s">
        <v>9980</v>
      </c>
      <c r="G8980" s="116">
        <v>40169</v>
      </c>
      <c r="H8980" s="73">
        <v>800.34</v>
      </c>
      <c r="I8980" s="70">
        <v>50.189919284304203</v>
      </c>
      <c r="J8980" s="74">
        <v>41243</v>
      </c>
      <c r="K8980" s="73">
        <v>821.73</v>
      </c>
      <c r="L8980" s="75">
        <v>50.1904518515814</v>
      </c>
    </row>
    <row r="8981" spans="2:12" x14ac:dyDescent="0.2">
      <c r="B8981" s="71" t="s">
        <v>7028</v>
      </c>
      <c r="C8981" s="72" t="s">
        <v>7027</v>
      </c>
      <c r="D8981" s="72" t="s">
        <v>9549</v>
      </c>
      <c r="E8981" s="72" t="s">
        <v>10118</v>
      </c>
      <c r="F8981" s="72" t="s">
        <v>9980</v>
      </c>
      <c r="G8981" s="116">
        <v>8900</v>
      </c>
      <c r="H8981" s="73">
        <v>327.19</v>
      </c>
      <c r="I8981" s="70">
        <v>27.201320333750999</v>
      </c>
      <c r="J8981" s="74">
        <v>7202</v>
      </c>
      <c r="K8981" s="73">
        <v>319.37</v>
      </c>
      <c r="L8981" s="75">
        <v>22.550646585465099</v>
      </c>
    </row>
    <row r="8982" spans="2:12" x14ac:dyDescent="0.2">
      <c r="B8982" s="71" t="s">
        <v>7028</v>
      </c>
      <c r="C8982" s="72" t="s">
        <v>7027</v>
      </c>
      <c r="D8982" s="72" t="s">
        <v>1467</v>
      </c>
      <c r="E8982" s="72" t="s">
        <v>10118</v>
      </c>
      <c r="F8982" s="72" t="s">
        <v>9983</v>
      </c>
      <c r="G8982" s="116">
        <v>27909</v>
      </c>
      <c r="H8982" s="73">
        <v>968.68</v>
      </c>
      <c r="I8982" s="70">
        <v>28.811372176570199</v>
      </c>
      <c r="J8982" s="74">
        <v>30700</v>
      </c>
      <c r="K8982" s="73">
        <v>981.23</v>
      </c>
      <c r="L8982" s="75">
        <v>31.2872619059752</v>
      </c>
    </row>
    <row r="8983" spans="2:12" x14ac:dyDescent="0.2">
      <c r="B8983" s="71" t="s">
        <v>7028</v>
      </c>
      <c r="C8983" s="72" t="s">
        <v>7027</v>
      </c>
      <c r="D8983" s="72" t="s">
        <v>9550</v>
      </c>
      <c r="E8983" s="72" t="s">
        <v>10118</v>
      </c>
      <c r="F8983" s="72" t="s">
        <v>9980</v>
      </c>
      <c r="G8983" s="116">
        <v>0</v>
      </c>
      <c r="H8983" s="73">
        <v>0</v>
      </c>
      <c r="I8983" s="70">
        <v>0</v>
      </c>
      <c r="J8983" s="74">
        <v>0</v>
      </c>
      <c r="K8983" s="73">
        <v>0</v>
      </c>
      <c r="L8983" s="75">
        <v>0</v>
      </c>
    </row>
    <row r="8984" spans="2:12" x14ac:dyDescent="0.2">
      <c r="B8984" s="71" t="s">
        <v>7028</v>
      </c>
      <c r="C8984" s="72" t="s">
        <v>7027</v>
      </c>
      <c r="D8984" s="72" t="s">
        <v>1468</v>
      </c>
      <c r="E8984" s="72" t="s">
        <v>10118</v>
      </c>
      <c r="F8984" s="72" t="s">
        <v>9983</v>
      </c>
      <c r="G8984" s="116">
        <v>11461</v>
      </c>
      <c r="H8984" s="73">
        <v>312.75</v>
      </c>
      <c r="I8984" s="70">
        <v>36.645883293365301</v>
      </c>
      <c r="J8984" s="74">
        <v>11483</v>
      </c>
      <c r="K8984" s="73">
        <v>316.51</v>
      </c>
      <c r="L8984" s="75">
        <v>36.280054342674802</v>
      </c>
    </row>
    <row r="8985" spans="2:12" x14ac:dyDescent="0.2">
      <c r="B8985" s="71" t="s">
        <v>7028</v>
      </c>
      <c r="C8985" s="72" t="s">
        <v>7027</v>
      </c>
      <c r="D8985" s="72" t="s">
        <v>1469</v>
      </c>
      <c r="E8985" s="72" t="s">
        <v>10118</v>
      </c>
      <c r="F8985" s="72" t="s">
        <v>9983</v>
      </c>
      <c r="G8985" s="116">
        <v>22350</v>
      </c>
      <c r="H8985" s="73">
        <v>740.64</v>
      </c>
      <c r="I8985" s="70">
        <v>30.176604018146499</v>
      </c>
      <c r="J8985" s="74">
        <v>22040</v>
      </c>
      <c r="K8985" s="73">
        <v>744.71</v>
      </c>
      <c r="L8985" s="75">
        <v>29.595412979549099</v>
      </c>
    </row>
    <row r="8986" spans="2:12" x14ac:dyDescent="0.2">
      <c r="B8986" s="71" t="s">
        <v>7028</v>
      </c>
      <c r="C8986" s="72" t="s">
        <v>7027</v>
      </c>
      <c r="D8986" s="72" t="s">
        <v>7485</v>
      </c>
      <c r="E8986" s="72" t="s">
        <v>10118</v>
      </c>
      <c r="F8986" s="72" t="s">
        <v>9983</v>
      </c>
      <c r="G8986" s="116">
        <v>30000</v>
      </c>
      <c r="H8986" s="73">
        <v>426.43</v>
      </c>
      <c r="I8986" s="70">
        <v>70.351523110475298</v>
      </c>
      <c r="J8986" s="74">
        <v>21595</v>
      </c>
      <c r="K8986" s="73">
        <v>436.8</v>
      </c>
      <c r="L8986" s="75">
        <v>49.439102564102598</v>
      </c>
    </row>
    <row r="8987" spans="2:12" x14ac:dyDescent="0.2">
      <c r="B8987" s="71" t="s">
        <v>7028</v>
      </c>
      <c r="C8987" s="72" t="s">
        <v>7027</v>
      </c>
      <c r="D8987" s="72" t="s">
        <v>9551</v>
      </c>
      <c r="E8987" s="72" t="s">
        <v>10118</v>
      </c>
      <c r="F8987" s="72" t="s">
        <v>9990</v>
      </c>
      <c r="G8987" s="116">
        <v>0</v>
      </c>
      <c r="H8987" s="73">
        <v>11.61</v>
      </c>
      <c r="I8987" s="70">
        <v>0</v>
      </c>
      <c r="J8987" s="74">
        <v>0</v>
      </c>
      <c r="K8987" s="73">
        <v>11.57</v>
      </c>
      <c r="L8987" s="75">
        <v>0</v>
      </c>
    </row>
    <row r="8988" spans="2:12" x14ac:dyDescent="0.2">
      <c r="B8988" s="71" t="s">
        <v>7028</v>
      </c>
      <c r="C8988" s="72" t="s">
        <v>7027</v>
      </c>
      <c r="D8988" s="72" t="s">
        <v>672</v>
      </c>
      <c r="E8988" s="72" t="s">
        <v>10118</v>
      </c>
      <c r="F8988" s="72" t="s">
        <v>9983</v>
      </c>
      <c r="G8988" s="116">
        <v>43220</v>
      </c>
      <c r="H8988" s="73">
        <v>1458.02</v>
      </c>
      <c r="I8988" s="70">
        <v>29.642940426057301</v>
      </c>
      <c r="J8988" s="74">
        <v>46000</v>
      </c>
      <c r="K8988" s="73">
        <v>1470.4</v>
      </c>
      <c r="L8988" s="75">
        <v>31.28400435255714</v>
      </c>
    </row>
    <row r="8989" spans="2:12" x14ac:dyDescent="0.2">
      <c r="B8989" s="71" t="s">
        <v>7028</v>
      </c>
      <c r="C8989" s="72" t="s">
        <v>7027</v>
      </c>
      <c r="D8989" s="72" t="s">
        <v>7890</v>
      </c>
      <c r="E8989" s="72" t="s">
        <v>10118</v>
      </c>
      <c r="F8989" s="72" t="s">
        <v>9980</v>
      </c>
      <c r="G8989" s="116">
        <v>8250</v>
      </c>
      <c r="H8989" s="73">
        <v>324.10000000000002</v>
      </c>
      <c r="I8989" s="70">
        <v>25.455106448626999</v>
      </c>
      <c r="J8989" s="74">
        <v>11150</v>
      </c>
      <c r="K8989" s="73">
        <v>332.5</v>
      </c>
      <c r="L8989" s="75">
        <v>33.533834586466199</v>
      </c>
    </row>
    <row r="8990" spans="2:12" x14ac:dyDescent="0.2">
      <c r="B8990" s="71" t="s">
        <v>7028</v>
      </c>
      <c r="C8990" s="72" t="s">
        <v>7027</v>
      </c>
      <c r="D8990" s="72" t="s">
        <v>9552</v>
      </c>
      <c r="E8990" s="72" t="s">
        <v>10118</v>
      </c>
      <c r="F8990" s="72" t="s">
        <v>9980</v>
      </c>
      <c r="G8990" s="116">
        <v>0</v>
      </c>
      <c r="H8990" s="73">
        <v>0</v>
      </c>
      <c r="I8990" s="70">
        <v>0</v>
      </c>
      <c r="J8990" s="74">
        <v>0</v>
      </c>
      <c r="K8990" s="73">
        <v>0</v>
      </c>
      <c r="L8990" s="75">
        <v>0</v>
      </c>
    </row>
    <row r="8991" spans="2:12" x14ac:dyDescent="0.2">
      <c r="B8991" s="71" t="s">
        <v>7028</v>
      </c>
      <c r="C8991" s="72" t="s">
        <v>7027</v>
      </c>
      <c r="D8991" s="72" t="s">
        <v>5016</v>
      </c>
      <c r="E8991" s="72" t="s">
        <v>10118</v>
      </c>
      <c r="F8991" s="72" t="s">
        <v>9983</v>
      </c>
      <c r="G8991" s="116">
        <v>10600</v>
      </c>
      <c r="H8991" s="73">
        <v>933.86</v>
      </c>
      <c r="I8991" s="70">
        <v>11.350737797956899</v>
      </c>
      <c r="J8991" s="74">
        <v>10600</v>
      </c>
      <c r="K8991" s="73">
        <v>940.95</v>
      </c>
      <c r="L8991" s="75">
        <v>11.265210691322601</v>
      </c>
    </row>
    <row r="8992" spans="2:12" x14ac:dyDescent="0.2">
      <c r="B8992" s="71" t="s">
        <v>7028</v>
      </c>
      <c r="C8992" s="72" t="s">
        <v>7027</v>
      </c>
      <c r="D8992" s="72" t="s">
        <v>9553</v>
      </c>
      <c r="E8992" s="72" t="s">
        <v>10118</v>
      </c>
      <c r="F8992" s="72" t="s">
        <v>9980</v>
      </c>
      <c r="G8992" s="116">
        <v>0</v>
      </c>
      <c r="H8992" s="73">
        <v>0</v>
      </c>
      <c r="I8992" s="70">
        <v>0</v>
      </c>
      <c r="J8992" s="74">
        <v>0</v>
      </c>
      <c r="K8992" s="73">
        <v>0</v>
      </c>
      <c r="L8992" s="75">
        <v>0</v>
      </c>
    </row>
    <row r="8993" spans="2:12" x14ac:dyDescent="0.2">
      <c r="B8993" s="71" t="s">
        <v>7028</v>
      </c>
      <c r="C8993" s="72" t="s">
        <v>7027</v>
      </c>
      <c r="D8993" s="72" t="s">
        <v>9554</v>
      </c>
      <c r="E8993" s="72" t="s">
        <v>10118</v>
      </c>
      <c r="F8993" s="72" t="s">
        <v>9980</v>
      </c>
      <c r="G8993" s="116">
        <v>0</v>
      </c>
      <c r="H8993" s="73">
        <v>0</v>
      </c>
      <c r="I8993" s="70">
        <v>0</v>
      </c>
      <c r="J8993" s="74">
        <v>0</v>
      </c>
      <c r="K8993" s="73">
        <v>0</v>
      </c>
      <c r="L8993" s="75">
        <v>0</v>
      </c>
    </row>
    <row r="8994" spans="2:12" x14ac:dyDescent="0.2">
      <c r="B8994" s="71" t="s">
        <v>7028</v>
      </c>
      <c r="C8994" s="72" t="s">
        <v>7027</v>
      </c>
      <c r="D8994" s="72" t="s">
        <v>673</v>
      </c>
      <c r="E8994" s="72" t="s">
        <v>10118</v>
      </c>
      <c r="F8994" s="72" t="s">
        <v>9983</v>
      </c>
      <c r="G8994" s="116">
        <v>175366</v>
      </c>
      <c r="H8994" s="73">
        <v>9479.3799999999992</v>
      </c>
      <c r="I8994" s="70">
        <v>18.499733104907701</v>
      </c>
      <c r="J8994" s="74">
        <v>177030</v>
      </c>
      <c r="K8994" s="73">
        <v>9569.15</v>
      </c>
      <c r="L8994" s="75">
        <v>18.500075764305102</v>
      </c>
    </row>
    <row r="8995" spans="2:12" x14ac:dyDescent="0.2">
      <c r="B8995" s="71" t="s">
        <v>7028</v>
      </c>
      <c r="C8995" s="72" t="s">
        <v>7027</v>
      </c>
      <c r="D8995" s="72" t="s">
        <v>674</v>
      </c>
      <c r="E8995" s="72" t="s">
        <v>10118</v>
      </c>
      <c r="F8995" s="72" t="s">
        <v>9983</v>
      </c>
      <c r="G8995" s="116">
        <v>16700</v>
      </c>
      <c r="H8995" s="73">
        <v>928.42</v>
      </c>
      <c r="I8995" s="70">
        <v>17.9875487387174</v>
      </c>
      <c r="J8995" s="74">
        <v>17000</v>
      </c>
      <c r="K8995" s="73">
        <v>934.87</v>
      </c>
      <c r="L8995" s="75">
        <v>18.184346486677299</v>
      </c>
    </row>
    <row r="8996" spans="2:12" x14ac:dyDescent="0.2">
      <c r="B8996" s="71" t="s">
        <v>7028</v>
      </c>
      <c r="C8996" s="72" t="s">
        <v>7027</v>
      </c>
      <c r="D8996" s="72" t="s">
        <v>675</v>
      </c>
      <c r="E8996" s="72" t="s">
        <v>10118</v>
      </c>
      <c r="F8996" s="72" t="s">
        <v>9983</v>
      </c>
      <c r="G8996" s="116">
        <v>7625</v>
      </c>
      <c r="H8996" s="73">
        <v>530.28</v>
      </c>
      <c r="I8996" s="70">
        <v>14.3791958965075</v>
      </c>
      <c r="J8996" s="74">
        <v>7777</v>
      </c>
      <c r="K8996" s="73">
        <v>532</v>
      </c>
      <c r="L8996" s="75">
        <v>14.6184210526316</v>
      </c>
    </row>
    <row r="8997" spans="2:12" x14ac:dyDescent="0.2">
      <c r="B8997" s="71" t="s">
        <v>7028</v>
      </c>
      <c r="C8997" s="72" t="s">
        <v>7027</v>
      </c>
      <c r="D8997" s="72" t="s">
        <v>676</v>
      </c>
      <c r="E8997" s="72" t="s">
        <v>10118</v>
      </c>
      <c r="F8997" s="72" t="s">
        <v>9983</v>
      </c>
      <c r="G8997" s="116">
        <v>5000</v>
      </c>
      <c r="H8997" s="73">
        <v>219.66</v>
      </c>
      <c r="I8997" s="70">
        <v>22.7624510607302</v>
      </c>
      <c r="J8997" s="74">
        <v>5100</v>
      </c>
      <c r="K8997" s="73">
        <v>220.79</v>
      </c>
      <c r="L8997" s="75">
        <v>23.098872231532201</v>
      </c>
    </row>
    <row r="8998" spans="2:12" x14ac:dyDescent="0.2">
      <c r="B8998" s="71" t="s">
        <v>7028</v>
      </c>
      <c r="C8998" s="72" t="s">
        <v>7027</v>
      </c>
      <c r="D8998" s="72" t="s">
        <v>9555</v>
      </c>
      <c r="E8998" s="72" t="s">
        <v>10118</v>
      </c>
      <c r="F8998" s="72" t="s">
        <v>9980</v>
      </c>
      <c r="G8998" s="116">
        <v>0</v>
      </c>
      <c r="H8998" s="73">
        <v>0</v>
      </c>
      <c r="I8998" s="70">
        <v>0</v>
      </c>
      <c r="J8998" s="74">
        <v>0</v>
      </c>
      <c r="K8998" s="73">
        <v>0</v>
      </c>
      <c r="L8998" s="75">
        <v>0</v>
      </c>
    </row>
    <row r="8999" spans="2:12" x14ac:dyDescent="0.2">
      <c r="B8999" s="71" t="s">
        <v>7028</v>
      </c>
      <c r="C8999" s="72" t="s">
        <v>7027</v>
      </c>
      <c r="D8999" s="72" t="s">
        <v>7891</v>
      </c>
      <c r="E8999" s="72" t="s">
        <v>10118</v>
      </c>
      <c r="F8999" s="72" t="s">
        <v>9980</v>
      </c>
      <c r="G8999" s="116">
        <v>20000</v>
      </c>
      <c r="H8999" s="73">
        <v>274.83</v>
      </c>
      <c r="I8999" s="70">
        <v>72.772259214787297</v>
      </c>
      <c r="J8999" s="74">
        <v>10750</v>
      </c>
      <c r="K8999" s="73">
        <v>288.19</v>
      </c>
      <c r="L8999" s="75">
        <v>37.301780075644501</v>
      </c>
    </row>
    <row r="9000" spans="2:12" x14ac:dyDescent="0.2">
      <c r="B9000" s="71" t="s">
        <v>7028</v>
      </c>
      <c r="C9000" s="72" t="s">
        <v>7027</v>
      </c>
      <c r="D9000" s="72" t="s">
        <v>677</v>
      </c>
      <c r="E9000" s="72" t="s">
        <v>10118</v>
      </c>
      <c r="F9000" s="72" t="s">
        <v>9983</v>
      </c>
      <c r="G9000" s="116">
        <v>18726</v>
      </c>
      <c r="H9000" s="73">
        <v>766.62</v>
      </c>
      <c r="I9000" s="70">
        <v>24.426704234170799</v>
      </c>
      <c r="J9000" s="74">
        <v>20012</v>
      </c>
      <c r="K9000" s="73">
        <v>781.08</v>
      </c>
      <c r="L9000" s="75">
        <v>25.6209351154811</v>
      </c>
    </row>
    <row r="9001" spans="2:12" x14ac:dyDescent="0.2">
      <c r="B9001" s="71" t="s">
        <v>7028</v>
      </c>
      <c r="C9001" s="72" t="s">
        <v>7027</v>
      </c>
      <c r="D9001" s="72" t="s">
        <v>678</v>
      </c>
      <c r="E9001" s="72" t="s">
        <v>10118</v>
      </c>
      <c r="F9001" s="72" t="s">
        <v>9983</v>
      </c>
      <c r="G9001" s="116">
        <v>20430</v>
      </c>
      <c r="H9001" s="73">
        <v>507.1</v>
      </c>
      <c r="I9001" s="70">
        <v>40.287911654505997</v>
      </c>
      <c r="J9001" s="74">
        <v>20430</v>
      </c>
      <c r="K9001" s="73">
        <v>517.52</v>
      </c>
      <c r="L9001" s="75">
        <v>39.476735198639702</v>
      </c>
    </row>
    <row r="9002" spans="2:12" x14ac:dyDescent="0.2">
      <c r="B9002" s="71" t="s">
        <v>7028</v>
      </c>
      <c r="C9002" s="72" t="s">
        <v>7027</v>
      </c>
      <c r="D9002" s="72" t="s">
        <v>679</v>
      </c>
      <c r="E9002" s="72" t="s">
        <v>10118</v>
      </c>
      <c r="F9002" s="72" t="s">
        <v>9983</v>
      </c>
      <c r="G9002" s="116">
        <v>290766</v>
      </c>
      <c r="H9002" s="73">
        <v>15487.83</v>
      </c>
      <c r="I9002" s="70">
        <v>18.773837264484399</v>
      </c>
      <c r="J9002" s="74">
        <v>296584</v>
      </c>
      <c r="K9002" s="73">
        <v>15876.96</v>
      </c>
      <c r="L9002" s="75">
        <v>18.680150356239501</v>
      </c>
    </row>
    <row r="9003" spans="2:12" x14ac:dyDescent="0.2">
      <c r="B9003" s="71" t="s">
        <v>7028</v>
      </c>
      <c r="C9003" s="72" t="s">
        <v>7027</v>
      </c>
      <c r="D9003" s="72" t="s">
        <v>9556</v>
      </c>
      <c r="E9003" s="72" t="s">
        <v>10118</v>
      </c>
      <c r="F9003" s="72" t="s">
        <v>9980</v>
      </c>
      <c r="G9003" s="116">
        <v>0</v>
      </c>
      <c r="H9003" s="73">
        <v>0</v>
      </c>
      <c r="I9003" s="70">
        <v>0</v>
      </c>
      <c r="J9003" s="74">
        <v>0</v>
      </c>
      <c r="K9003" s="73">
        <v>0</v>
      </c>
      <c r="L9003" s="75">
        <v>0</v>
      </c>
    </row>
    <row r="9004" spans="2:12" x14ac:dyDescent="0.2">
      <c r="B9004" s="71" t="s">
        <v>7028</v>
      </c>
      <c r="C9004" s="72" t="s">
        <v>7027</v>
      </c>
      <c r="D9004" s="72" t="s">
        <v>680</v>
      </c>
      <c r="E9004" s="72" t="s">
        <v>10118</v>
      </c>
      <c r="F9004" s="72" t="s">
        <v>9983</v>
      </c>
      <c r="G9004" s="116">
        <v>6820</v>
      </c>
      <c r="H9004" s="73">
        <v>412.01</v>
      </c>
      <c r="I9004" s="70">
        <v>16.552996286497901</v>
      </c>
      <c r="J9004" s="74">
        <v>6382</v>
      </c>
      <c r="K9004" s="73">
        <v>422.29</v>
      </c>
      <c r="L9004" s="75">
        <v>15.1128371498259</v>
      </c>
    </row>
    <row r="9005" spans="2:12" x14ac:dyDescent="0.2">
      <c r="B9005" s="71" t="s">
        <v>7028</v>
      </c>
      <c r="C9005" s="72" t="s">
        <v>7027</v>
      </c>
      <c r="D9005" s="72" t="s">
        <v>9557</v>
      </c>
      <c r="E9005" s="72" t="s">
        <v>10118</v>
      </c>
      <c r="F9005" s="72" t="s">
        <v>9980</v>
      </c>
      <c r="G9005" s="116">
        <v>15785</v>
      </c>
      <c r="H9005" s="73">
        <v>512.6</v>
      </c>
      <c r="I9005" s="70">
        <v>30.793991416309002</v>
      </c>
      <c r="J9005" s="74">
        <v>15975</v>
      </c>
      <c r="K9005" s="73">
        <v>521.09</v>
      </c>
      <c r="L9005" s="75">
        <v>30.656892283482701</v>
      </c>
    </row>
    <row r="9006" spans="2:12" x14ac:dyDescent="0.2">
      <c r="B9006" s="71" t="s">
        <v>7028</v>
      </c>
      <c r="C9006" s="72" t="s">
        <v>7027</v>
      </c>
      <c r="D9006" s="72" t="s">
        <v>9558</v>
      </c>
      <c r="E9006" s="72" t="s">
        <v>10118</v>
      </c>
      <c r="F9006" s="72" t="s">
        <v>9980</v>
      </c>
      <c r="G9006" s="116">
        <v>0</v>
      </c>
      <c r="H9006" s="73">
        <v>0</v>
      </c>
      <c r="I9006" s="70">
        <v>0</v>
      </c>
      <c r="J9006" s="74">
        <v>0</v>
      </c>
      <c r="K9006" s="73">
        <v>0</v>
      </c>
      <c r="L9006" s="75">
        <v>0</v>
      </c>
    </row>
    <row r="9007" spans="2:12" x14ac:dyDescent="0.2">
      <c r="B9007" s="71" t="s">
        <v>7028</v>
      </c>
      <c r="C9007" s="72" t="s">
        <v>7027</v>
      </c>
      <c r="D9007" s="72" t="s">
        <v>7027</v>
      </c>
      <c r="E9007" s="72" t="s">
        <v>10118</v>
      </c>
      <c r="F9007" s="72" t="s">
        <v>9983</v>
      </c>
      <c r="G9007" s="116">
        <v>306215</v>
      </c>
      <c r="H9007" s="73">
        <v>11006.92</v>
      </c>
      <c r="I9007" s="70">
        <v>27.820225821574098</v>
      </c>
      <c r="J9007" s="74">
        <v>321137.17</v>
      </c>
      <c r="K9007" s="73">
        <v>11327.59</v>
      </c>
      <c r="L9007" s="75">
        <v>28.349999426179799</v>
      </c>
    </row>
    <row r="9008" spans="2:12" x14ac:dyDescent="0.2">
      <c r="B9008" s="71" t="s">
        <v>7028</v>
      </c>
      <c r="C9008" s="72" t="s">
        <v>7027</v>
      </c>
      <c r="D9008" s="72" t="s">
        <v>9559</v>
      </c>
      <c r="E9008" s="72" t="s">
        <v>10118</v>
      </c>
      <c r="F9008" s="72" t="s">
        <v>9980</v>
      </c>
      <c r="G9008" s="116">
        <v>0</v>
      </c>
      <c r="H9008" s="73">
        <v>0</v>
      </c>
      <c r="I9008" s="70">
        <v>0</v>
      </c>
      <c r="J9008" s="74">
        <v>0</v>
      </c>
      <c r="K9008" s="73">
        <v>0</v>
      </c>
      <c r="L9008" s="75">
        <v>0</v>
      </c>
    </row>
    <row r="9009" spans="2:12" x14ac:dyDescent="0.2">
      <c r="B9009" s="71" t="s">
        <v>7028</v>
      </c>
      <c r="C9009" s="72" t="s">
        <v>7027</v>
      </c>
      <c r="D9009" s="72" t="s">
        <v>681</v>
      </c>
      <c r="E9009" s="72" t="s">
        <v>10118</v>
      </c>
      <c r="F9009" s="72" t="s">
        <v>9983</v>
      </c>
      <c r="G9009" s="116">
        <v>7048</v>
      </c>
      <c r="H9009" s="73">
        <v>183.45</v>
      </c>
      <c r="I9009" s="70">
        <v>38.419187789588399</v>
      </c>
      <c r="J9009" s="74">
        <v>6911</v>
      </c>
      <c r="K9009" s="73">
        <v>184.28</v>
      </c>
      <c r="L9009" s="75">
        <v>37.502713262426703</v>
      </c>
    </row>
    <row r="9010" spans="2:12" x14ac:dyDescent="0.2">
      <c r="B9010" s="71" t="s">
        <v>7028</v>
      </c>
      <c r="C9010" s="72" t="s">
        <v>7027</v>
      </c>
      <c r="D9010" s="72" t="s">
        <v>682</v>
      </c>
      <c r="E9010" s="72" t="s">
        <v>10118</v>
      </c>
      <c r="F9010" s="72" t="s">
        <v>9983</v>
      </c>
      <c r="G9010" s="116">
        <v>102602</v>
      </c>
      <c r="H9010" s="73">
        <v>2845.87</v>
      </c>
      <c r="I9010" s="70">
        <v>36.052946902001899</v>
      </c>
      <c r="J9010" s="74">
        <v>112608</v>
      </c>
      <c r="K9010" s="73">
        <v>2896.07</v>
      </c>
      <c r="L9010" s="75">
        <v>38.883038048113498</v>
      </c>
    </row>
    <row r="9011" spans="2:12" x14ac:dyDescent="0.2">
      <c r="B9011" s="71" t="s">
        <v>7028</v>
      </c>
      <c r="C9011" s="72" t="s">
        <v>7027</v>
      </c>
      <c r="D9011" s="72" t="s">
        <v>9560</v>
      </c>
      <c r="E9011" s="72" t="s">
        <v>10118</v>
      </c>
      <c r="F9011" s="72" t="s">
        <v>9980</v>
      </c>
      <c r="G9011" s="116">
        <v>0</v>
      </c>
      <c r="H9011" s="73">
        <v>0</v>
      </c>
      <c r="I9011" s="70">
        <v>0</v>
      </c>
      <c r="J9011" s="74">
        <v>0</v>
      </c>
      <c r="K9011" s="73">
        <v>0</v>
      </c>
      <c r="L9011" s="75">
        <v>0</v>
      </c>
    </row>
    <row r="9012" spans="2:12" x14ac:dyDescent="0.2">
      <c r="B9012" s="71" t="s">
        <v>7031</v>
      </c>
      <c r="C9012" s="72" t="s">
        <v>7030</v>
      </c>
      <c r="D9012" s="72" t="s">
        <v>9561</v>
      </c>
      <c r="E9012" s="72" t="s">
        <v>10118</v>
      </c>
      <c r="F9012" s="72" t="s">
        <v>9980</v>
      </c>
      <c r="G9012" s="116">
        <v>2750</v>
      </c>
      <c r="H9012" s="73">
        <v>96.55</v>
      </c>
      <c r="I9012" s="70">
        <v>28.482651475919202</v>
      </c>
      <c r="J9012" s="74">
        <v>2750</v>
      </c>
      <c r="K9012" s="73">
        <v>99.26</v>
      </c>
      <c r="L9012" s="75">
        <v>27.7050171267379</v>
      </c>
    </row>
    <row r="9013" spans="2:12" x14ac:dyDescent="0.2">
      <c r="B9013" s="71" t="s">
        <v>7031</v>
      </c>
      <c r="C9013" s="72" t="s">
        <v>7030</v>
      </c>
      <c r="D9013" s="72" t="s">
        <v>2994</v>
      </c>
      <c r="E9013" s="72" t="s">
        <v>10118</v>
      </c>
      <c r="F9013" s="72" t="s">
        <v>9983</v>
      </c>
      <c r="G9013" s="116">
        <v>2140</v>
      </c>
      <c r="H9013" s="73">
        <v>201.39</v>
      </c>
      <c r="I9013" s="70">
        <v>10.6261482695268</v>
      </c>
      <c r="J9013" s="74">
        <v>1300</v>
      </c>
      <c r="K9013" s="73">
        <v>200.74</v>
      </c>
      <c r="L9013" s="75">
        <v>6.4760386569692097</v>
      </c>
    </row>
    <row r="9014" spans="2:12" x14ac:dyDescent="0.2">
      <c r="B9014" s="71" t="s">
        <v>7031</v>
      </c>
      <c r="C9014" s="72" t="s">
        <v>7030</v>
      </c>
      <c r="D9014" s="72" t="s">
        <v>9562</v>
      </c>
      <c r="E9014" s="72" t="s">
        <v>10118</v>
      </c>
      <c r="F9014" s="72" t="s">
        <v>9980</v>
      </c>
      <c r="G9014" s="116">
        <v>1850</v>
      </c>
      <c r="H9014" s="73">
        <v>120.84</v>
      </c>
      <c r="I9014" s="70">
        <v>15.3095001655081</v>
      </c>
      <c r="J9014" s="74">
        <v>1850</v>
      </c>
      <c r="K9014" s="73">
        <v>123.17</v>
      </c>
      <c r="L9014" s="75">
        <v>15.019891207274499</v>
      </c>
    </row>
    <row r="9015" spans="2:12" x14ac:dyDescent="0.2">
      <c r="B9015" s="71" t="s">
        <v>7031</v>
      </c>
      <c r="C9015" s="72" t="s">
        <v>7030</v>
      </c>
      <c r="D9015" s="72" t="s">
        <v>683</v>
      </c>
      <c r="E9015" s="72" t="s">
        <v>10118</v>
      </c>
      <c r="F9015" s="72" t="s">
        <v>9983</v>
      </c>
      <c r="G9015" s="116">
        <v>107000</v>
      </c>
      <c r="H9015" s="73">
        <v>2948.52</v>
      </c>
      <c r="I9015" s="70">
        <v>36.2893926444454</v>
      </c>
      <c r="J9015" s="74">
        <v>107000</v>
      </c>
      <c r="K9015" s="73">
        <v>2990.86</v>
      </c>
      <c r="L9015" s="75">
        <v>35.775663187176903</v>
      </c>
    </row>
    <row r="9016" spans="2:12" x14ac:dyDescent="0.2">
      <c r="B9016" s="71" t="s">
        <v>7031</v>
      </c>
      <c r="C9016" s="72" t="s">
        <v>7030</v>
      </c>
      <c r="D9016" s="72" t="s">
        <v>9563</v>
      </c>
      <c r="E9016" s="72" t="s">
        <v>10118</v>
      </c>
      <c r="F9016" s="72" t="s">
        <v>9990</v>
      </c>
      <c r="G9016" s="116">
        <v>0</v>
      </c>
      <c r="H9016" s="73">
        <v>30.39</v>
      </c>
      <c r="I9016" s="70">
        <v>0</v>
      </c>
      <c r="J9016" s="74">
        <v>0</v>
      </c>
      <c r="K9016" s="73">
        <v>32.31</v>
      </c>
      <c r="L9016" s="75">
        <v>0</v>
      </c>
    </row>
    <row r="9017" spans="2:12" x14ac:dyDescent="0.2">
      <c r="B9017" s="71" t="s">
        <v>7031</v>
      </c>
      <c r="C9017" s="72" t="s">
        <v>7030</v>
      </c>
      <c r="D9017" s="72" t="s">
        <v>9564</v>
      </c>
      <c r="E9017" s="72" t="s">
        <v>10118</v>
      </c>
      <c r="F9017" s="72" t="s">
        <v>9980</v>
      </c>
      <c r="G9017" s="116">
        <v>8807</v>
      </c>
      <c r="H9017" s="73">
        <v>408.06</v>
      </c>
      <c r="I9017" s="70">
        <v>21.5826104004313</v>
      </c>
      <c r="J9017" s="74">
        <v>8807</v>
      </c>
      <c r="K9017" s="73">
        <v>412.53</v>
      </c>
      <c r="L9017" s="75">
        <v>21.348750393910699</v>
      </c>
    </row>
    <row r="9018" spans="2:12" x14ac:dyDescent="0.2">
      <c r="B9018" s="71" t="s">
        <v>7031</v>
      </c>
      <c r="C9018" s="72" t="s">
        <v>7030</v>
      </c>
      <c r="D9018" s="72" t="s">
        <v>9565</v>
      </c>
      <c r="E9018" s="72" t="s">
        <v>10118</v>
      </c>
      <c r="F9018" s="72" t="s">
        <v>9980</v>
      </c>
      <c r="G9018" s="116">
        <v>2690</v>
      </c>
      <c r="H9018" s="73">
        <v>70.010000000000005</v>
      </c>
      <c r="I9018" s="70">
        <v>38.423082416797598</v>
      </c>
      <c r="J9018" s="74">
        <v>2690</v>
      </c>
      <c r="K9018" s="73">
        <v>69.459999999999994</v>
      </c>
      <c r="L9018" s="75">
        <v>38.7273250791823</v>
      </c>
    </row>
    <row r="9019" spans="2:12" x14ac:dyDescent="0.2">
      <c r="B9019" s="71" t="s">
        <v>7031</v>
      </c>
      <c r="C9019" s="72" t="s">
        <v>7030</v>
      </c>
      <c r="D9019" s="72" t="s">
        <v>684</v>
      </c>
      <c r="E9019" s="72" t="s">
        <v>10118</v>
      </c>
      <c r="F9019" s="72" t="s">
        <v>9983</v>
      </c>
      <c r="G9019" s="116">
        <v>1750</v>
      </c>
      <c r="H9019" s="73">
        <v>135.96</v>
      </c>
      <c r="I9019" s="70">
        <v>12.871432774345401</v>
      </c>
      <c r="J9019" s="74">
        <v>2500</v>
      </c>
      <c r="K9019" s="73">
        <v>131.13</v>
      </c>
      <c r="L9019" s="75">
        <v>19.0650499504309</v>
      </c>
    </row>
    <row r="9020" spans="2:12" x14ac:dyDescent="0.2">
      <c r="B9020" s="71" t="s">
        <v>7031</v>
      </c>
      <c r="C9020" s="72" t="s">
        <v>7030</v>
      </c>
      <c r="D9020" s="72" t="s">
        <v>685</v>
      </c>
      <c r="E9020" s="72" t="s">
        <v>10118</v>
      </c>
      <c r="F9020" s="72" t="s">
        <v>9983</v>
      </c>
      <c r="G9020" s="116">
        <v>52875</v>
      </c>
      <c r="H9020" s="73">
        <v>1497.75</v>
      </c>
      <c r="I9020" s="70">
        <v>35.3029544316475</v>
      </c>
      <c r="J9020" s="74">
        <v>62304</v>
      </c>
      <c r="K9020" s="73">
        <v>1519.39</v>
      </c>
      <c r="L9020" s="75">
        <v>41.005930011386098</v>
      </c>
    </row>
    <row r="9021" spans="2:12" x14ac:dyDescent="0.2">
      <c r="B9021" s="71" t="s">
        <v>7031</v>
      </c>
      <c r="C9021" s="72" t="s">
        <v>7030</v>
      </c>
      <c r="D9021" s="72" t="s">
        <v>686</v>
      </c>
      <c r="E9021" s="72" t="s">
        <v>10118</v>
      </c>
      <c r="F9021" s="72" t="s">
        <v>9983</v>
      </c>
      <c r="G9021" s="116">
        <v>50737.5</v>
      </c>
      <c r="H9021" s="73">
        <v>2485.27</v>
      </c>
      <c r="I9021" s="70">
        <v>20.415286870239498</v>
      </c>
      <c r="J9021" s="74">
        <v>51752</v>
      </c>
      <c r="K9021" s="73">
        <v>2545.27</v>
      </c>
      <c r="L9021" s="75">
        <v>20.3326169718733</v>
      </c>
    </row>
    <row r="9022" spans="2:12" x14ac:dyDescent="0.2">
      <c r="B9022" s="71" t="s">
        <v>7031</v>
      </c>
      <c r="C9022" s="72" t="s">
        <v>7030</v>
      </c>
      <c r="D9022" s="72" t="s">
        <v>687</v>
      </c>
      <c r="E9022" s="72" t="s">
        <v>10118</v>
      </c>
      <c r="F9022" s="72" t="s">
        <v>9983</v>
      </c>
      <c r="G9022" s="116">
        <v>5500</v>
      </c>
      <c r="H9022" s="73">
        <v>371.21</v>
      </c>
      <c r="I9022" s="70">
        <v>14.8164111958191</v>
      </c>
      <c r="J9022" s="74">
        <v>5637.5</v>
      </c>
      <c r="K9022" s="73">
        <v>395.78</v>
      </c>
      <c r="L9022" s="75">
        <v>14.2440244580322</v>
      </c>
    </row>
    <row r="9023" spans="2:12" x14ac:dyDescent="0.2">
      <c r="B9023" s="71" t="s">
        <v>7031</v>
      </c>
      <c r="C9023" s="72" t="s">
        <v>7030</v>
      </c>
      <c r="D9023" s="72" t="s">
        <v>9566</v>
      </c>
      <c r="E9023" s="72" t="s">
        <v>10118</v>
      </c>
      <c r="F9023" s="72" t="s">
        <v>9990</v>
      </c>
      <c r="G9023" s="116">
        <v>0</v>
      </c>
      <c r="H9023" s="73">
        <v>9.4499999999999993</v>
      </c>
      <c r="I9023" s="70">
        <v>0</v>
      </c>
      <c r="J9023" s="74">
        <v>0</v>
      </c>
      <c r="K9023" s="73">
        <v>9.7799999999999994</v>
      </c>
      <c r="L9023" s="75">
        <v>0</v>
      </c>
    </row>
    <row r="9024" spans="2:12" x14ac:dyDescent="0.2">
      <c r="B9024" s="71" t="s">
        <v>7031</v>
      </c>
      <c r="C9024" s="72" t="s">
        <v>7030</v>
      </c>
      <c r="D9024" s="72" t="s">
        <v>9567</v>
      </c>
      <c r="E9024" s="72" t="s">
        <v>10118</v>
      </c>
      <c r="F9024" s="72" t="s">
        <v>9980</v>
      </c>
      <c r="G9024" s="116">
        <v>0</v>
      </c>
      <c r="H9024" s="73">
        <v>0</v>
      </c>
      <c r="I9024" s="70">
        <v>0</v>
      </c>
      <c r="J9024" s="74">
        <v>0</v>
      </c>
      <c r="K9024" s="73">
        <v>0</v>
      </c>
      <c r="L9024" s="75">
        <v>0</v>
      </c>
    </row>
    <row r="9025" spans="2:12" x14ac:dyDescent="0.2">
      <c r="B9025" s="71" t="s">
        <v>7031</v>
      </c>
      <c r="C9025" s="72" t="s">
        <v>7030</v>
      </c>
      <c r="D9025" s="72" t="s">
        <v>9568</v>
      </c>
      <c r="E9025" s="72" t="s">
        <v>10118</v>
      </c>
      <c r="F9025" s="72" t="s">
        <v>9980</v>
      </c>
      <c r="G9025" s="116">
        <v>0</v>
      </c>
      <c r="H9025" s="73">
        <v>0</v>
      </c>
      <c r="I9025" s="70">
        <v>0</v>
      </c>
      <c r="J9025" s="74">
        <v>0</v>
      </c>
      <c r="K9025" s="73">
        <v>0</v>
      </c>
      <c r="L9025" s="75">
        <v>0</v>
      </c>
    </row>
    <row r="9026" spans="2:12" x14ac:dyDescent="0.2">
      <c r="B9026" s="71" t="s">
        <v>7031</v>
      </c>
      <c r="C9026" s="72" t="s">
        <v>7030</v>
      </c>
      <c r="D9026" s="72" t="s">
        <v>9569</v>
      </c>
      <c r="E9026" s="72" t="s">
        <v>10118</v>
      </c>
      <c r="F9026" s="72" t="s">
        <v>9980</v>
      </c>
      <c r="G9026" s="116">
        <v>1500</v>
      </c>
      <c r="H9026" s="73">
        <v>159.80000000000001</v>
      </c>
      <c r="I9026" s="70">
        <v>9.3867334167709604</v>
      </c>
      <c r="J9026" s="74">
        <v>1500</v>
      </c>
      <c r="K9026" s="73">
        <v>156.76</v>
      </c>
      <c r="L9026" s="75">
        <v>9.5687675427405008</v>
      </c>
    </row>
    <row r="9027" spans="2:12" x14ac:dyDescent="0.2">
      <c r="B9027" s="71" t="s">
        <v>7031</v>
      </c>
      <c r="C9027" s="72" t="s">
        <v>7030</v>
      </c>
      <c r="D9027" s="72" t="s">
        <v>9570</v>
      </c>
      <c r="E9027" s="72" t="s">
        <v>10118</v>
      </c>
      <c r="F9027" s="72" t="s">
        <v>9980</v>
      </c>
      <c r="G9027" s="116">
        <v>2000</v>
      </c>
      <c r="H9027" s="73">
        <v>156.9</v>
      </c>
      <c r="I9027" s="70">
        <v>12.7469725940089</v>
      </c>
      <c r="J9027" s="74">
        <v>3000</v>
      </c>
      <c r="K9027" s="73">
        <v>159.16999999999999</v>
      </c>
      <c r="L9027" s="75">
        <v>18.847772821511601</v>
      </c>
    </row>
    <row r="9028" spans="2:12" x14ac:dyDescent="0.2">
      <c r="B9028" s="71" t="s">
        <v>7031</v>
      </c>
      <c r="C9028" s="72" t="s">
        <v>7030</v>
      </c>
      <c r="D9028" s="72" t="s">
        <v>9</v>
      </c>
      <c r="E9028" s="72" t="s">
        <v>10118</v>
      </c>
      <c r="F9028" s="72" t="s">
        <v>9983</v>
      </c>
      <c r="G9028" s="116">
        <v>1320</v>
      </c>
      <c r="H9028" s="73">
        <v>237.35</v>
      </c>
      <c r="I9028" s="70">
        <v>5.5614072045502398</v>
      </c>
      <c r="J9028" s="74">
        <v>1320</v>
      </c>
      <c r="K9028" s="73">
        <v>238.29</v>
      </c>
      <c r="L9028" s="75">
        <v>5.5394687145914601</v>
      </c>
    </row>
    <row r="9029" spans="2:12" x14ac:dyDescent="0.2">
      <c r="B9029" s="71" t="s">
        <v>7031</v>
      </c>
      <c r="C9029" s="72" t="s">
        <v>7030</v>
      </c>
      <c r="D9029" s="72" t="s">
        <v>10</v>
      </c>
      <c r="E9029" s="72" t="s">
        <v>10118</v>
      </c>
      <c r="F9029" s="72" t="s">
        <v>9983</v>
      </c>
      <c r="G9029" s="116">
        <v>80000</v>
      </c>
      <c r="H9029" s="73">
        <v>1574.32</v>
      </c>
      <c r="I9029" s="70">
        <v>50.815590223080399</v>
      </c>
      <c r="J9029" s="74">
        <v>80000</v>
      </c>
      <c r="K9029" s="73">
        <v>1585.08</v>
      </c>
      <c r="L9029" s="75">
        <v>50.470638705932799</v>
      </c>
    </row>
    <row r="9030" spans="2:12" x14ac:dyDescent="0.2">
      <c r="B9030" s="71" t="s">
        <v>7031</v>
      </c>
      <c r="C9030" s="72" t="s">
        <v>7030</v>
      </c>
      <c r="D9030" s="72" t="s">
        <v>417</v>
      </c>
      <c r="E9030" s="72" t="s">
        <v>10118</v>
      </c>
      <c r="F9030" s="72" t="s">
        <v>9983</v>
      </c>
      <c r="G9030" s="116">
        <v>3500</v>
      </c>
      <c r="H9030" s="73">
        <v>130.36000000000001</v>
      </c>
      <c r="I9030" s="70">
        <v>26.848726603252501</v>
      </c>
      <c r="J9030" s="74">
        <v>3500</v>
      </c>
      <c r="K9030" s="73">
        <v>133.03</v>
      </c>
      <c r="L9030" s="75">
        <v>26.3098549199429</v>
      </c>
    </row>
    <row r="9031" spans="2:12" x14ac:dyDescent="0.2">
      <c r="B9031" s="71" t="s">
        <v>7031</v>
      </c>
      <c r="C9031" s="72" t="s">
        <v>7030</v>
      </c>
      <c r="D9031" s="72" t="s">
        <v>4709</v>
      </c>
      <c r="E9031" s="72" t="s">
        <v>10118</v>
      </c>
      <c r="F9031" s="72" t="s">
        <v>9983</v>
      </c>
      <c r="G9031" s="116">
        <v>7763</v>
      </c>
      <c r="H9031" s="73">
        <v>265.26</v>
      </c>
      <c r="I9031" s="70">
        <v>29.265626178089398</v>
      </c>
      <c r="J9031" s="74">
        <v>7963</v>
      </c>
      <c r="K9031" s="73">
        <v>274.05</v>
      </c>
      <c r="L9031" s="75">
        <v>29.0567414705346</v>
      </c>
    </row>
    <row r="9032" spans="2:12" x14ac:dyDescent="0.2">
      <c r="B9032" s="71" t="s">
        <v>7031</v>
      </c>
      <c r="C9032" s="72" t="s">
        <v>7030</v>
      </c>
      <c r="D9032" s="72" t="s">
        <v>418</v>
      </c>
      <c r="E9032" s="72" t="s">
        <v>10118</v>
      </c>
      <c r="F9032" s="72" t="s">
        <v>9983</v>
      </c>
      <c r="G9032" s="116">
        <v>88000</v>
      </c>
      <c r="H9032" s="73">
        <v>1290.1400000000001</v>
      </c>
      <c r="I9032" s="70">
        <v>68.209651665710695</v>
      </c>
      <c r="J9032" s="74">
        <v>88000</v>
      </c>
      <c r="K9032" s="73">
        <v>1333.63</v>
      </c>
      <c r="L9032" s="75">
        <v>65.985318266685695</v>
      </c>
    </row>
    <row r="9033" spans="2:12" x14ac:dyDescent="0.2">
      <c r="B9033" s="71" t="s">
        <v>7031</v>
      </c>
      <c r="C9033" s="72" t="s">
        <v>7030</v>
      </c>
      <c r="D9033" s="72" t="s">
        <v>7155</v>
      </c>
      <c r="E9033" s="72" t="s">
        <v>10118</v>
      </c>
      <c r="F9033" s="72" t="s">
        <v>9983</v>
      </c>
      <c r="G9033" s="116">
        <v>1700</v>
      </c>
      <c r="H9033" s="73">
        <v>114.97</v>
      </c>
      <c r="I9033" s="70">
        <v>14.7864660346177</v>
      </c>
      <c r="J9033" s="74">
        <v>1700</v>
      </c>
      <c r="K9033" s="73">
        <v>114.09</v>
      </c>
      <c r="L9033" s="75">
        <v>14.900517135594701</v>
      </c>
    </row>
    <row r="9034" spans="2:12" x14ac:dyDescent="0.2">
      <c r="B9034" s="71" t="s">
        <v>7031</v>
      </c>
      <c r="C9034" s="72" t="s">
        <v>7030</v>
      </c>
      <c r="D9034" s="72" t="s">
        <v>7902</v>
      </c>
      <c r="E9034" s="72" t="s">
        <v>10118</v>
      </c>
      <c r="F9034" s="72" t="s">
        <v>10122</v>
      </c>
      <c r="G9034" s="116">
        <v>10000</v>
      </c>
      <c r="H9034" s="73">
        <v>14888.4</v>
      </c>
      <c r="I9034" s="70">
        <v>0.67</v>
      </c>
      <c r="J9034" s="74">
        <v>17769.95</v>
      </c>
      <c r="K9034" s="73">
        <v>15245.41</v>
      </c>
      <c r="L9034" s="75">
        <v>1.1655934474704199</v>
      </c>
    </row>
    <row r="9035" spans="2:12" x14ac:dyDescent="0.2">
      <c r="B9035" s="71" t="s">
        <v>7031</v>
      </c>
      <c r="C9035" s="72" t="s">
        <v>7030</v>
      </c>
      <c r="D9035" s="72" t="s">
        <v>419</v>
      </c>
      <c r="E9035" s="72" t="s">
        <v>10118</v>
      </c>
      <c r="F9035" s="72" t="s">
        <v>9983</v>
      </c>
      <c r="G9035" s="116">
        <v>1500</v>
      </c>
      <c r="H9035" s="73">
        <v>79.66</v>
      </c>
      <c r="I9035" s="70">
        <v>18.830027617373801</v>
      </c>
      <c r="J9035" s="74">
        <v>1500</v>
      </c>
      <c r="K9035" s="73">
        <v>77.44</v>
      </c>
      <c r="L9035" s="75">
        <v>19.369834710743799</v>
      </c>
    </row>
    <row r="9036" spans="2:12" x14ac:dyDescent="0.2">
      <c r="B9036" s="71" t="s">
        <v>7031</v>
      </c>
      <c r="C9036" s="72" t="s">
        <v>7030</v>
      </c>
      <c r="D9036" s="72" t="s">
        <v>420</v>
      </c>
      <c r="E9036" s="72" t="s">
        <v>10118</v>
      </c>
      <c r="F9036" s="72" t="s">
        <v>9983</v>
      </c>
      <c r="G9036" s="116">
        <v>3400</v>
      </c>
      <c r="H9036" s="73">
        <v>175.26</v>
      </c>
      <c r="I9036" s="70">
        <v>19.399748944425401</v>
      </c>
      <c r="J9036" s="74">
        <v>3400</v>
      </c>
      <c r="K9036" s="73">
        <v>178.61</v>
      </c>
      <c r="L9036" s="75">
        <v>19.035888248138399</v>
      </c>
    </row>
    <row r="9037" spans="2:12" x14ac:dyDescent="0.2">
      <c r="B9037" s="71" t="s">
        <v>7031</v>
      </c>
      <c r="C9037" s="72" t="s">
        <v>7030</v>
      </c>
      <c r="D9037" s="72" t="s">
        <v>421</v>
      </c>
      <c r="E9037" s="72" t="s">
        <v>10118</v>
      </c>
      <c r="F9037" s="72" t="s">
        <v>9983</v>
      </c>
      <c r="G9037" s="116">
        <v>2900</v>
      </c>
      <c r="H9037" s="73">
        <v>140.58000000000001</v>
      </c>
      <c r="I9037" s="70">
        <v>20.628823445724901</v>
      </c>
      <c r="J9037" s="74">
        <v>2900</v>
      </c>
      <c r="K9037" s="73">
        <v>139.16999999999999</v>
      </c>
      <c r="L9037" s="75">
        <v>20.837824243730701</v>
      </c>
    </row>
    <row r="9038" spans="2:12" x14ac:dyDescent="0.2">
      <c r="B9038" s="71" t="s">
        <v>7031</v>
      </c>
      <c r="C9038" s="72" t="s">
        <v>7030</v>
      </c>
      <c r="D9038" s="72" t="s">
        <v>6136</v>
      </c>
      <c r="E9038" s="72" t="s">
        <v>10118</v>
      </c>
      <c r="F9038" s="72" t="s">
        <v>9983</v>
      </c>
      <c r="G9038" s="116">
        <v>9500</v>
      </c>
      <c r="H9038" s="73">
        <v>1139.33</v>
      </c>
      <c r="I9038" s="70">
        <v>8.3382338742945397</v>
      </c>
      <c r="J9038" s="74">
        <v>11000</v>
      </c>
      <c r="K9038" s="73">
        <v>1155.32</v>
      </c>
      <c r="L9038" s="75">
        <v>9.5211716234463193</v>
      </c>
    </row>
    <row r="9039" spans="2:12" x14ac:dyDescent="0.2">
      <c r="B9039" s="71" t="s">
        <v>7031</v>
      </c>
      <c r="C9039" s="72" t="s">
        <v>7030</v>
      </c>
      <c r="D9039" s="72" t="s">
        <v>9571</v>
      </c>
      <c r="E9039" s="72" t="s">
        <v>10118</v>
      </c>
      <c r="F9039" s="72" t="s">
        <v>9990</v>
      </c>
      <c r="G9039" s="116">
        <v>0</v>
      </c>
      <c r="H9039" s="73">
        <v>51.53</v>
      </c>
      <c r="I9039" s="70">
        <v>0</v>
      </c>
      <c r="J9039" s="74">
        <v>0</v>
      </c>
      <c r="K9039" s="73">
        <v>52.22</v>
      </c>
      <c r="L9039" s="75">
        <v>0</v>
      </c>
    </row>
    <row r="9040" spans="2:12" x14ac:dyDescent="0.2">
      <c r="B9040" s="71" t="s">
        <v>7031</v>
      </c>
      <c r="C9040" s="72" t="s">
        <v>7030</v>
      </c>
      <c r="D9040" s="72" t="s">
        <v>422</v>
      </c>
      <c r="E9040" s="72" t="s">
        <v>10118</v>
      </c>
      <c r="F9040" s="72" t="s">
        <v>9983</v>
      </c>
      <c r="G9040" s="116">
        <v>24000</v>
      </c>
      <c r="H9040" s="73">
        <v>1128.52</v>
      </c>
      <c r="I9040" s="70">
        <v>21.266791904441199</v>
      </c>
      <c r="J9040" s="74">
        <v>25000</v>
      </c>
      <c r="K9040" s="73">
        <v>1132.5899999999999</v>
      </c>
      <c r="L9040" s="75">
        <v>22.073301018020601</v>
      </c>
    </row>
    <row r="9041" spans="2:12" x14ac:dyDescent="0.2">
      <c r="B9041" s="71" t="s">
        <v>7031</v>
      </c>
      <c r="C9041" s="72" t="s">
        <v>7030</v>
      </c>
      <c r="D9041" s="72" t="s">
        <v>9572</v>
      </c>
      <c r="E9041" s="72" t="s">
        <v>10118</v>
      </c>
      <c r="F9041" s="72" t="s">
        <v>9980</v>
      </c>
      <c r="G9041" s="116">
        <v>6500</v>
      </c>
      <c r="H9041" s="73">
        <v>208.23</v>
      </c>
      <c r="I9041" s="70">
        <v>31.215482879508201</v>
      </c>
      <c r="J9041" s="74">
        <v>6500</v>
      </c>
      <c r="K9041" s="73">
        <v>208.55</v>
      </c>
      <c r="L9041" s="75">
        <v>31.167585710860699</v>
      </c>
    </row>
    <row r="9042" spans="2:12" x14ac:dyDescent="0.2">
      <c r="B9042" s="71" t="s">
        <v>7031</v>
      </c>
      <c r="C9042" s="72" t="s">
        <v>7030</v>
      </c>
      <c r="D9042" s="72" t="s">
        <v>423</v>
      </c>
      <c r="E9042" s="72" t="s">
        <v>10118</v>
      </c>
      <c r="F9042" s="72" t="s">
        <v>9983</v>
      </c>
      <c r="G9042" s="116">
        <v>3500</v>
      </c>
      <c r="H9042" s="73">
        <v>111.55</v>
      </c>
      <c r="I9042" s="70">
        <v>31.3760645450471</v>
      </c>
      <c r="J9042" s="74">
        <v>3500</v>
      </c>
      <c r="K9042" s="73">
        <v>113.35</v>
      </c>
      <c r="L9042" s="75">
        <v>30.877812086457901</v>
      </c>
    </row>
    <row r="9043" spans="2:12" x14ac:dyDescent="0.2">
      <c r="B9043" s="71" t="s">
        <v>7031</v>
      </c>
      <c r="C9043" s="72" t="s">
        <v>7030</v>
      </c>
      <c r="D9043" s="72" t="s">
        <v>9573</v>
      </c>
      <c r="E9043" s="72" t="s">
        <v>10118</v>
      </c>
      <c r="F9043" s="72" t="s">
        <v>9990</v>
      </c>
      <c r="G9043" s="116">
        <v>0</v>
      </c>
      <c r="H9043" s="73">
        <v>33.799999999999997</v>
      </c>
      <c r="I9043" s="70">
        <v>0</v>
      </c>
      <c r="J9043" s="74">
        <v>0</v>
      </c>
      <c r="K9043" s="73">
        <v>32.31</v>
      </c>
      <c r="L9043" s="75">
        <v>0</v>
      </c>
    </row>
    <row r="9044" spans="2:12" x14ac:dyDescent="0.2">
      <c r="B9044" s="71" t="s">
        <v>7031</v>
      </c>
      <c r="C9044" s="72" t="s">
        <v>7030</v>
      </c>
      <c r="D9044" s="72" t="s">
        <v>9574</v>
      </c>
      <c r="E9044" s="72" t="s">
        <v>10118</v>
      </c>
      <c r="F9044" s="72" t="s">
        <v>9980</v>
      </c>
      <c r="G9044" s="116">
        <v>7200</v>
      </c>
      <c r="H9044" s="73">
        <v>174.64</v>
      </c>
      <c r="I9044" s="70">
        <v>41.227668346312399</v>
      </c>
      <c r="J9044" s="74">
        <v>7200</v>
      </c>
      <c r="K9044" s="73">
        <v>174.48</v>
      </c>
      <c r="L9044" s="75">
        <v>41.2654745529574</v>
      </c>
    </row>
    <row r="9045" spans="2:12" x14ac:dyDescent="0.2">
      <c r="B9045" s="71" t="s">
        <v>7031</v>
      </c>
      <c r="C9045" s="72" t="s">
        <v>7030</v>
      </c>
      <c r="D9045" s="72" t="s">
        <v>9575</v>
      </c>
      <c r="E9045" s="72" t="s">
        <v>10118</v>
      </c>
      <c r="F9045" s="72" t="s">
        <v>9980</v>
      </c>
      <c r="G9045" s="116">
        <v>0</v>
      </c>
      <c r="H9045" s="73">
        <v>0</v>
      </c>
      <c r="I9045" s="70">
        <v>0</v>
      </c>
      <c r="J9045" s="74">
        <v>0</v>
      </c>
      <c r="K9045" s="73">
        <v>0</v>
      </c>
      <c r="L9045" s="75">
        <v>0</v>
      </c>
    </row>
    <row r="9046" spans="2:12" x14ac:dyDescent="0.2">
      <c r="B9046" s="71" t="s">
        <v>7031</v>
      </c>
      <c r="C9046" s="72" t="s">
        <v>7030</v>
      </c>
      <c r="D9046" s="72" t="s">
        <v>424</v>
      </c>
      <c r="E9046" s="72" t="s">
        <v>10118</v>
      </c>
      <c r="F9046" s="72" t="s">
        <v>9983</v>
      </c>
      <c r="G9046" s="116">
        <v>2845</v>
      </c>
      <c r="H9046" s="73">
        <v>153.18</v>
      </c>
      <c r="I9046" s="70">
        <v>18.572920746833798</v>
      </c>
      <c r="J9046" s="74">
        <v>2845</v>
      </c>
      <c r="K9046" s="73">
        <v>156.46</v>
      </c>
      <c r="L9046" s="75">
        <v>18.183561293621398</v>
      </c>
    </row>
    <row r="9047" spans="2:12" x14ac:dyDescent="0.2">
      <c r="B9047" s="71" t="s">
        <v>7031</v>
      </c>
      <c r="C9047" s="72" t="s">
        <v>7030</v>
      </c>
      <c r="D9047" s="72" t="s">
        <v>9576</v>
      </c>
      <c r="E9047" s="72" t="s">
        <v>10118</v>
      </c>
      <c r="F9047" s="72" t="s">
        <v>9980</v>
      </c>
      <c r="G9047" s="116">
        <v>0</v>
      </c>
      <c r="H9047" s="73">
        <v>0</v>
      </c>
      <c r="I9047" s="70">
        <v>0</v>
      </c>
      <c r="J9047" s="74">
        <v>0</v>
      </c>
      <c r="K9047" s="73">
        <v>0</v>
      </c>
      <c r="L9047" s="75">
        <v>0</v>
      </c>
    </row>
    <row r="9048" spans="2:12" x14ac:dyDescent="0.2">
      <c r="B9048" s="71" t="s">
        <v>7031</v>
      </c>
      <c r="C9048" s="72" t="s">
        <v>7030</v>
      </c>
      <c r="D9048" s="72" t="s">
        <v>9577</v>
      </c>
      <c r="E9048" s="72" t="s">
        <v>10118</v>
      </c>
      <c r="F9048" s="72" t="s">
        <v>9980</v>
      </c>
      <c r="G9048" s="116">
        <v>0</v>
      </c>
      <c r="H9048" s="73">
        <v>0</v>
      </c>
      <c r="I9048" s="70">
        <v>0</v>
      </c>
      <c r="J9048" s="74">
        <v>0</v>
      </c>
      <c r="K9048" s="73">
        <v>0</v>
      </c>
      <c r="L9048" s="75">
        <v>0</v>
      </c>
    </row>
    <row r="9049" spans="2:12" x14ac:dyDescent="0.2">
      <c r="B9049" s="71" t="s">
        <v>7031</v>
      </c>
      <c r="C9049" s="72" t="s">
        <v>7030</v>
      </c>
      <c r="D9049" s="72" t="s">
        <v>9578</v>
      </c>
      <c r="E9049" s="72" t="s">
        <v>10118</v>
      </c>
      <c r="F9049" s="72" t="s">
        <v>9980</v>
      </c>
      <c r="G9049" s="116">
        <v>0</v>
      </c>
      <c r="H9049" s="73">
        <v>0</v>
      </c>
      <c r="I9049" s="70">
        <v>0</v>
      </c>
      <c r="J9049" s="74">
        <v>0</v>
      </c>
      <c r="K9049" s="73">
        <v>0</v>
      </c>
      <c r="L9049" s="75">
        <v>0</v>
      </c>
    </row>
    <row r="9050" spans="2:12" x14ac:dyDescent="0.2">
      <c r="B9050" s="71" t="s">
        <v>7031</v>
      </c>
      <c r="C9050" s="72" t="s">
        <v>7030</v>
      </c>
      <c r="D9050" s="72" t="s">
        <v>9579</v>
      </c>
      <c r="E9050" s="72" t="s">
        <v>10118</v>
      </c>
      <c r="F9050" s="72" t="s">
        <v>9990</v>
      </c>
      <c r="G9050" s="116">
        <v>0</v>
      </c>
      <c r="H9050" s="73">
        <v>1035.81</v>
      </c>
      <c r="I9050" s="70">
        <v>0</v>
      </c>
      <c r="J9050" s="74">
        <v>0</v>
      </c>
      <c r="K9050" s="73">
        <v>1031.8399999999999</v>
      </c>
      <c r="L9050" s="75">
        <v>0</v>
      </c>
    </row>
    <row r="9051" spans="2:12" x14ac:dyDescent="0.2">
      <c r="B9051" s="71" t="s">
        <v>7031</v>
      </c>
      <c r="C9051" s="72" t="s">
        <v>7030</v>
      </c>
      <c r="D9051" s="72" t="s">
        <v>4915</v>
      </c>
      <c r="E9051" s="72" t="s">
        <v>10118</v>
      </c>
      <c r="F9051" s="72" t="s">
        <v>9983</v>
      </c>
      <c r="G9051" s="116">
        <v>1275</v>
      </c>
      <c r="H9051" s="73">
        <v>79.48</v>
      </c>
      <c r="I9051" s="70">
        <v>16.041771514846499</v>
      </c>
      <c r="J9051" s="74">
        <v>1275</v>
      </c>
      <c r="K9051" s="73">
        <v>77.98</v>
      </c>
      <c r="L9051" s="75">
        <v>16.350346242626301</v>
      </c>
    </row>
    <row r="9052" spans="2:12" x14ac:dyDescent="0.2">
      <c r="B9052" s="71" t="s">
        <v>7031</v>
      </c>
      <c r="C9052" s="72" t="s">
        <v>7030</v>
      </c>
      <c r="D9052" s="72" t="s">
        <v>4916</v>
      </c>
      <c r="E9052" s="72" t="s">
        <v>10118</v>
      </c>
      <c r="F9052" s="72" t="s">
        <v>9983</v>
      </c>
      <c r="G9052" s="116">
        <v>1736</v>
      </c>
      <c r="H9052" s="73">
        <v>105.48</v>
      </c>
      <c r="I9052" s="70">
        <v>16.458096321577599</v>
      </c>
      <c r="J9052" s="74">
        <v>1965</v>
      </c>
      <c r="K9052" s="73">
        <v>107.16</v>
      </c>
      <c r="L9052" s="75">
        <v>18.3370660694289</v>
      </c>
    </row>
    <row r="9053" spans="2:12" x14ac:dyDescent="0.2">
      <c r="B9053" s="71" t="s">
        <v>7031</v>
      </c>
      <c r="C9053" s="72" t="s">
        <v>7030</v>
      </c>
      <c r="D9053" s="72" t="s">
        <v>9580</v>
      </c>
      <c r="E9053" s="72" t="s">
        <v>10118</v>
      </c>
      <c r="F9053" s="72" t="s">
        <v>9980</v>
      </c>
      <c r="G9053" s="116">
        <v>0</v>
      </c>
      <c r="H9053" s="73">
        <v>0</v>
      </c>
      <c r="I9053" s="70">
        <v>0</v>
      </c>
      <c r="J9053" s="74">
        <v>0</v>
      </c>
      <c r="K9053" s="73">
        <v>0</v>
      </c>
      <c r="L9053" s="75">
        <v>0</v>
      </c>
    </row>
    <row r="9054" spans="2:12" x14ac:dyDescent="0.2">
      <c r="B9054" s="71" t="s">
        <v>7031</v>
      </c>
      <c r="C9054" s="72" t="s">
        <v>7030</v>
      </c>
      <c r="D9054" s="72" t="s">
        <v>4917</v>
      </c>
      <c r="E9054" s="72" t="s">
        <v>10118</v>
      </c>
      <c r="F9054" s="72" t="s">
        <v>9983</v>
      </c>
      <c r="G9054" s="116">
        <v>1350</v>
      </c>
      <c r="H9054" s="73">
        <v>76.569999999999993</v>
      </c>
      <c r="I9054" s="70">
        <v>17.630925950110999</v>
      </c>
      <c r="J9054" s="74">
        <v>1500</v>
      </c>
      <c r="K9054" s="73">
        <v>81.62</v>
      </c>
      <c r="L9054" s="75">
        <v>18.377848566527799</v>
      </c>
    </row>
    <row r="9055" spans="2:12" x14ac:dyDescent="0.2">
      <c r="B9055" s="71" t="s">
        <v>7031</v>
      </c>
      <c r="C9055" s="72" t="s">
        <v>7030</v>
      </c>
      <c r="D9055" s="72" t="s">
        <v>9581</v>
      </c>
      <c r="E9055" s="72" t="s">
        <v>10118</v>
      </c>
      <c r="F9055" s="72" t="s">
        <v>9990</v>
      </c>
      <c r="G9055" s="116">
        <v>0</v>
      </c>
      <c r="H9055" s="73">
        <v>18.28</v>
      </c>
      <c r="I9055" s="70">
        <v>0</v>
      </c>
      <c r="J9055" s="74">
        <v>0</v>
      </c>
      <c r="K9055" s="73">
        <v>18.57</v>
      </c>
      <c r="L9055" s="75">
        <v>0</v>
      </c>
    </row>
    <row r="9056" spans="2:12" x14ac:dyDescent="0.2">
      <c r="B9056" s="71" t="s">
        <v>7031</v>
      </c>
      <c r="C9056" s="72" t="s">
        <v>7030</v>
      </c>
      <c r="D9056" s="72" t="s">
        <v>9582</v>
      </c>
      <c r="E9056" s="72" t="s">
        <v>10118</v>
      </c>
      <c r="F9056" s="72" t="s">
        <v>9990</v>
      </c>
      <c r="G9056" s="116">
        <v>0</v>
      </c>
      <c r="H9056" s="73">
        <v>54.5</v>
      </c>
      <c r="I9056" s="70">
        <v>0</v>
      </c>
      <c r="J9056" s="74">
        <v>0</v>
      </c>
      <c r="K9056" s="73">
        <v>56.87</v>
      </c>
      <c r="L9056" s="75">
        <v>0</v>
      </c>
    </row>
    <row r="9057" spans="2:12" x14ac:dyDescent="0.2">
      <c r="B9057" s="71" t="s">
        <v>7031</v>
      </c>
      <c r="C9057" s="72" t="s">
        <v>7030</v>
      </c>
      <c r="D9057" s="72" t="s">
        <v>4918</v>
      </c>
      <c r="E9057" s="72" t="s">
        <v>10118</v>
      </c>
      <c r="F9057" s="72" t="s">
        <v>9983</v>
      </c>
      <c r="G9057" s="116">
        <v>750</v>
      </c>
      <c r="H9057" s="73">
        <v>66.55</v>
      </c>
      <c r="I9057" s="70">
        <v>11.269722013523699</v>
      </c>
      <c r="J9057" s="74">
        <v>750</v>
      </c>
      <c r="K9057" s="73">
        <v>68.12</v>
      </c>
      <c r="L9057" s="75">
        <v>11.0099823840282</v>
      </c>
    </row>
    <row r="9058" spans="2:12" x14ac:dyDescent="0.2">
      <c r="B9058" s="71" t="s">
        <v>7031</v>
      </c>
      <c r="C9058" s="72" t="s">
        <v>7030</v>
      </c>
      <c r="D9058" s="72" t="s">
        <v>9583</v>
      </c>
      <c r="E9058" s="72" t="s">
        <v>10118</v>
      </c>
      <c r="F9058" s="72" t="s">
        <v>9980</v>
      </c>
      <c r="G9058" s="116">
        <v>0</v>
      </c>
      <c r="H9058" s="73">
        <v>0</v>
      </c>
      <c r="I9058" s="70">
        <v>0</v>
      </c>
      <c r="J9058" s="74">
        <v>0</v>
      </c>
      <c r="K9058" s="73">
        <v>0</v>
      </c>
      <c r="L9058" s="75">
        <v>0</v>
      </c>
    </row>
    <row r="9059" spans="2:12" x14ac:dyDescent="0.2">
      <c r="B9059" s="71" t="s">
        <v>7031</v>
      </c>
      <c r="C9059" s="72" t="s">
        <v>7030</v>
      </c>
      <c r="D9059" s="72" t="s">
        <v>4919</v>
      </c>
      <c r="E9059" s="72" t="s">
        <v>10118</v>
      </c>
      <c r="F9059" s="72" t="s">
        <v>9983</v>
      </c>
      <c r="G9059" s="116">
        <v>3500</v>
      </c>
      <c r="H9059" s="73">
        <v>60.17</v>
      </c>
      <c r="I9059" s="70">
        <v>58.168522519527997</v>
      </c>
      <c r="J9059" s="74">
        <v>3514</v>
      </c>
      <c r="K9059" s="73">
        <v>58.58</v>
      </c>
      <c r="L9059" s="75">
        <v>59.9863434619324</v>
      </c>
    </row>
    <row r="9060" spans="2:12" x14ac:dyDescent="0.2">
      <c r="B9060" s="71" t="s">
        <v>7031</v>
      </c>
      <c r="C9060" s="72" t="s">
        <v>7030</v>
      </c>
      <c r="D9060" s="72" t="s">
        <v>9584</v>
      </c>
      <c r="E9060" s="72" t="s">
        <v>10118</v>
      </c>
      <c r="F9060" s="72" t="s">
        <v>9980</v>
      </c>
      <c r="G9060" s="116">
        <v>0</v>
      </c>
      <c r="H9060" s="73">
        <v>0</v>
      </c>
      <c r="I9060" s="70">
        <v>0</v>
      </c>
      <c r="J9060" s="74">
        <v>0</v>
      </c>
      <c r="K9060" s="73">
        <v>0</v>
      </c>
      <c r="L9060" s="75">
        <v>0</v>
      </c>
    </row>
    <row r="9061" spans="2:12" x14ac:dyDescent="0.2">
      <c r="B9061" s="71" t="s">
        <v>7031</v>
      </c>
      <c r="C9061" s="72" t="s">
        <v>7030</v>
      </c>
      <c r="D9061" s="72" t="s">
        <v>9585</v>
      </c>
      <c r="E9061" s="72" t="s">
        <v>10118</v>
      </c>
      <c r="F9061" s="72" t="s">
        <v>9980</v>
      </c>
      <c r="G9061" s="116">
        <v>0</v>
      </c>
      <c r="H9061" s="73">
        <v>0</v>
      </c>
      <c r="I9061" s="70">
        <v>0</v>
      </c>
      <c r="J9061" s="74">
        <v>0</v>
      </c>
      <c r="K9061" s="73">
        <v>0</v>
      </c>
      <c r="L9061" s="75">
        <v>0</v>
      </c>
    </row>
    <row r="9062" spans="2:12" x14ac:dyDescent="0.2">
      <c r="B9062" s="71" t="s">
        <v>7031</v>
      </c>
      <c r="C9062" s="72" t="s">
        <v>7030</v>
      </c>
      <c r="D9062" s="72" t="s">
        <v>9586</v>
      </c>
      <c r="E9062" s="72" t="s">
        <v>10118</v>
      </c>
      <c r="F9062" s="72" t="s">
        <v>9980</v>
      </c>
      <c r="G9062" s="116">
        <v>0</v>
      </c>
      <c r="H9062" s="73">
        <v>0</v>
      </c>
      <c r="I9062" s="70">
        <v>0</v>
      </c>
      <c r="J9062" s="74">
        <v>0</v>
      </c>
      <c r="K9062" s="73">
        <v>0</v>
      </c>
      <c r="L9062" s="75">
        <v>0</v>
      </c>
    </row>
    <row r="9063" spans="2:12" x14ac:dyDescent="0.2">
      <c r="B9063" s="71" t="s">
        <v>7031</v>
      </c>
      <c r="C9063" s="72" t="s">
        <v>7030</v>
      </c>
      <c r="D9063" s="72" t="s">
        <v>4920</v>
      </c>
      <c r="E9063" s="72" t="s">
        <v>10118</v>
      </c>
      <c r="F9063" s="72" t="s">
        <v>9983</v>
      </c>
      <c r="G9063" s="116">
        <v>6000</v>
      </c>
      <c r="H9063" s="73">
        <v>245.83</v>
      </c>
      <c r="I9063" s="70">
        <v>24.407110604889599</v>
      </c>
      <c r="J9063" s="74">
        <v>6000</v>
      </c>
      <c r="K9063" s="73">
        <v>242.47</v>
      </c>
      <c r="L9063" s="75">
        <v>24.745329319090999</v>
      </c>
    </row>
    <row r="9064" spans="2:12" x14ac:dyDescent="0.2">
      <c r="B9064" s="71" t="s">
        <v>7031</v>
      </c>
      <c r="C9064" s="72" t="s">
        <v>7030</v>
      </c>
      <c r="D9064" s="72" t="s">
        <v>4921</v>
      </c>
      <c r="E9064" s="72" t="s">
        <v>10118</v>
      </c>
      <c r="F9064" s="72" t="s">
        <v>9983</v>
      </c>
      <c r="G9064" s="116">
        <v>2424</v>
      </c>
      <c r="H9064" s="73">
        <v>125.62</v>
      </c>
      <c r="I9064" s="70">
        <v>19.296290399617899</v>
      </c>
      <c r="J9064" s="74">
        <v>2497</v>
      </c>
      <c r="K9064" s="73">
        <v>125.13</v>
      </c>
      <c r="L9064" s="75">
        <v>19.955246543594701</v>
      </c>
    </row>
    <row r="9065" spans="2:12" x14ac:dyDescent="0.2">
      <c r="B9065" s="71" t="s">
        <v>7031</v>
      </c>
      <c r="C9065" s="72" t="s">
        <v>7030</v>
      </c>
      <c r="D9065" s="72" t="s">
        <v>9587</v>
      </c>
      <c r="E9065" s="72" t="s">
        <v>10118</v>
      </c>
      <c r="F9065" s="72" t="s">
        <v>9980</v>
      </c>
      <c r="G9065" s="116">
        <v>0</v>
      </c>
      <c r="H9065" s="73">
        <v>0</v>
      </c>
      <c r="I9065" s="70">
        <v>0</v>
      </c>
      <c r="J9065" s="74">
        <v>0</v>
      </c>
      <c r="K9065" s="73">
        <v>0</v>
      </c>
      <c r="L9065" s="75">
        <v>0</v>
      </c>
    </row>
    <row r="9066" spans="2:12" x14ac:dyDescent="0.2">
      <c r="B9066" s="71" t="s">
        <v>7031</v>
      </c>
      <c r="C9066" s="72" t="s">
        <v>7030</v>
      </c>
      <c r="D9066" s="72" t="s">
        <v>9588</v>
      </c>
      <c r="E9066" s="72" t="s">
        <v>10118</v>
      </c>
      <c r="F9066" s="72" t="s">
        <v>9980</v>
      </c>
      <c r="G9066" s="116">
        <v>0</v>
      </c>
      <c r="H9066" s="73">
        <v>0</v>
      </c>
      <c r="I9066" s="70">
        <v>0</v>
      </c>
      <c r="J9066" s="74">
        <v>0</v>
      </c>
      <c r="K9066" s="73">
        <v>0</v>
      </c>
      <c r="L9066" s="75">
        <v>0</v>
      </c>
    </row>
    <row r="9067" spans="2:12" x14ac:dyDescent="0.2">
      <c r="B9067" s="71" t="s">
        <v>7031</v>
      </c>
      <c r="C9067" s="72" t="s">
        <v>7030</v>
      </c>
      <c r="D9067" s="72" t="s">
        <v>4922</v>
      </c>
      <c r="E9067" s="72" t="s">
        <v>10118</v>
      </c>
      <c r="F9067" s="72" t="s">
        <v>9983</v>
      </c>
      <c r="G9067" s="116">
        <v>3395</v>
      </c>
      <c r="H9067" s="73">
        <v>116.15</v>
      </c>
      <c r="I9067" s="70">
        <v>29.2294446835988</v>
      </c>
      <c r="J9067" s="74">
        <v>3480</v>
      </c>
      <c r="K9067" s="73">
        <v>120.67</v>
      </c>
      <c r="L9067" s="75">
        <v>28.838982348553898</v>
      </c>
    </row>
    <row r="9068" spans="2:12" x14ac:dyDescent="0.2">
      <c r="B9068" s="71" t="s">
        <v>7031</v>
      </c>
      <c r="C9068" s="72" t="s">
        <v>7030</v>
      </c>
      <c r="D9068" s="72" t="s">
        <v>1497</v>
      </c>
      <c r="E9068" s="72" t="s">
        <v>10118</v>
      </c>
      <c r="F9068" s="72" t="s">
        <v>9983</v>
      </c>
      <c r="G9068" s="116">
        <v>36586</v>
      </c>
      <c r="H9068" s="73">
        <v>1235.58</v>
      </c>
      <c r="I9068" s="70">
        <v>29.610385406044099</v>
      </c>
      <c r="J9068" s="74">
        <v>36586</v>
      </c>
      <c r="K9068" s="73">
        <v>1244.0899999999999</v>
      </c>
      <c r="L9068" s="75">
        <v>29.4078402687908</v>
      </c>
    </row>
    <row r="9069" spans="2:12" x14ac:dyDescent="0.2">
      <c r="B9069" s="71" t="s">
        <v>7031</v>
      </c>
      <c r="C9069" s="72" t="s">
        <v>7030</v>
      </c>
      <c r="D9069" s="72" t="s">
        <v>1498</v>
      </c>
      <c r="E9069" s="72" t="s">
        <v>10118</v>
      </c>
      <c r="F9069" s="72" t="s">
        <v>9983</v>
      </c>
      <c r="G9069" s="116">
        <v>7750</v>
      </c>
      <c r="H9069" s="73">
        <v>346.63</v>
      </c>
      <c r="I9069" s="70">
        <v>22.358134033407399</v>
      </c>
      <c r="J9069" s="74">
        <v>12750</v>
      </c>
      <c r="K9069" s="73">
        <v>350.04</v>
      </c>
      <c r="L9069" s="75">
        <v>36.424408639012697</v>
      </c>
    </row>
    <row r="9070" spans="2:12" x14ac:dyDescent="0.2">
      <c r="B9070" s="71" t="s">
        <v>7033</v>
      </c>
      <c r="C9070" s="72" t="s">
        <v>7032</v>
      </c>
      <c r="D9070" s="72" t="s">
        <v>1499</v>
      </c>
      <c r="E9070" s="72" t="s">
        <v>10118</v>
      </c>
      <c r="F9070" s="72" t="s">
        <v>9983</v>
      </c>
      <c r="G9070" s="116">
        <v>21523</v>
      </c>
      <c r="H9070" s="73">
        <v>448.2</v>
      </c>
      <c r="I9070" s="70">
        <v>48.020972780008897</v>
      </c>
      <c r="J9070" s="74">
        <v>21979</v>
      </c>
      <c r="K9070" s="73">
        <v>457.7</v>
      </c>
      <c r="L9070" s="75">
        <v>48.020537469958498</v>
      </c>
    </row>
    <row r="9071" spans="2:12" x14ac:dyDescent="0.2">
      <c r="B9071" s="71" t="s">
        <v>7033</v>
      </c>
      <c r="C9071" s="72" t="s">
        <v>7032</v>
      </c>
      <c r="D9071" s="72" t="s">
        <v>6692</v>
      </c>
      <c r="E9071" s="72" t="s">
        <v>10118</v>
      </c>
      <c r="F9071" s="72" t="s">
        <v>9983</v>
      </c>
      <c r="G9071" s="116">
        <v>35986</v>
      </c>
      <c r="H9071" s="73">
        <v>1609.3</v>
      </c>
      <c r="I9071" s="70">
        <v>22.361275088547799</v>
      </c>
      <c r="J9071" s="74">
        <v>37375</v>
      </c>
      <c r="K9071" s="73">
        <v>1638.6</v>
      </c>
      <c r="L9071" s="75">
        <v>22.809105333821599</v>
      </c>
    </row>
    <row r="9072" spans="2:12" x14ac:dyDescent="0.2">
      <c r="B9072" s="71" t="s">
        <v>7033</v>
      </c>
      <c r="C9072" s="72" t="s">
        <v>7032</v>
      </c>
      <c r="D9072" s="72" t="s">
        <v>1500</v>
      </c>
      <c r="E9072" s="72" t="s">
        <v>10118</v>
      </c>
      <c r="F9072" s="72" t="s">
        <v>9983</v>
      </c>
      <c r="G9072" s="116">
        <v>9500</v>
      </c>
      <c r="H9072" s="73">
        <v>444.1</v>
      </c>
      <c r="I9072" s="70">
        <v>21.391578473316802</v>
      </c>
      <c r="J9072" s="74">
        <v>11000</v>
      </c>
      <c r="K9072" s="73">
        <v>429.2</v>
      </c>
      <c r="L9072" s="75">
        <v>25.629077353215301</v>
      </c>
    </row>
    <row r="9073" spans="2:12" x14ac:dyDescent="0.2">
      <c r="B9073" s="71" t="s">
        <v>7033</v>
      </c>
      <c r="C9073" s="72" t="s">
        <v>7032</v>
      </c>
      <c r="D9073" s="72" t="s">
        <v>1501</v>
      </c>
      <c r="E9073" s="72" t="s">
        <v>10118</v>
      </c>
      <c r="F9073" s="72" t="s">
        <v>9983</v>
      </c>
      <c r="G9073" s="116">
        <v>113000</v>
      </c>
      <c r="H9073" s="73">
        <v>1346.2</v>
      </c>
      <c r="I9073" s="70">
        <v>83.939979200713097</v>
      </c>
      <c r="J9073" s="74">
        <v>116500</v>
      </c>
      <c r="K9073" s="73">
        <v>1366.5</v>
      </c>
      <c r="L9073" s="75">
        <v>85.254299304793307</v>
      </c>
    </row>
    <row r="9074" spans="2:12" x14ac:dyDescent="0.2">
      <c r="B9074" s="71" t="s">
        <v>7033</v>
      </c>
      <c r="C9074" s="72" t="s">
        <v>7032</v>
      </c>
      <c r="D9074" s="72" t="s">
        <v>1502</v>
      </c>
      <c r="E9074" s="72" t="s">
        <v>10118</v>
      </c>
      <c r="F9074" s="72" t="s">
        <v>9983</v>
      </c>
      <c r="G9074" s="116">
        <v>28710</v>
      </c>
      <c r="H9074" s="73">
        <v>625.20000000000005</v>
      </c>
      <c r="I9074" s="70">
        <v>45.921305182341598</v>
      </c>
      <c r="J9074" s="74">
        <v>31015</v>
      </c>
      <c r="K9074" s="73">
        <v>630</v>
      </c>
      <c r="L9074" s="75">
        <v>49.230158730158699</v>
      </c>
    </row>
    <row r="9075" spans="2:12" x14ac:dyDescent="0.2">
      <c r="B9075" s="71" t="s">
        <v>7033</v>
      </c>
      <c r="C9075" s="72" t="s">
        <v>7032</v>
      </c>
      <c r="D9075" s="72" t="s">
        <v>1503</v>
      </c>
      <c r="E9075" s="72" t="s">
        <v>10118</v>
      </c>
      <c r="F9075" s="72" t="s">
        <v>9983</v>
      </c>
      <c r="G9075" s="116">
        <v>268818</v>
      </c>
      <c r="H9075" s="73">
        <v>4986.2</v>
      </c>
      <c r="I9075" s="70">
        <v>53.9123982190847</v>
      </c>
      <c r="J9075" s="74">
        <v>275594</v>
      </c>
      <c r="K9075" s="73">
        <v>5049.3</v>
      </c>
      <c r="L9075" s="75">
        <v>54.580634939496598</v>
      </c>
    </row>
    <row r="9076" spans="2:12" x14ac:dyDescent="0.2">
      <c r="B9076" s="71" t="s">
        <v>7033</v>
      </c>
      <c r="C9076" s="72" t="s">
        <v>7032</v>
      </c>
      <c r="D9076" s="72" t="s">
        <v>1504</v>
      </c>
      <c r="E9076" s="72" t="s">
        <v>10118</v>
      </c>
      <c r="F9076" s="72" t="s">
        <v>9983</v>
      </c>
      <c r="G9076" s="116">
        <v>5000</v>
      </c>
      <c r="H9076" s="73">
        <v>230.7</v>
      </c>
      <c r="I9076" s="70">
        <v>21.6731686172518</v>
      </c>
      <c r="J9076" s="74">
        <v>5100</v>
      </c>
      <c r="K9076" s="73">
        <v>232.1</v>
      </c>
      <c r="L9076" s="75">
        <v>21.973287376131001</v>
      </c>
    </row>
    <row r="9077" spans="2:12" x14ac:dyDescent="0.2">
      <c r="B9077" s="71" t="s">
        <v>7033</v>
      </c>
      <c r="C9077" s="72" t="s">
        <v>7032</v>
      </c>
      <c r="D9077" s="72" t="s">
        <v>1505</v>
      </c>
      <c r="E9077" s="72" t="s">
        <v>10118</v>
      </c>
      <c r="F9077" s="72" t="s">
        <v>9983</v>
      </c>
      <c r="G9077" s="116">
        <v>30000</v>
      </c>
      <c r="H9077" s="73">
        <v>518.29999999999995</v>
      </c>
      <c r="I9077" s="70">
        <v>57.881535790082999</v>
      </c>
      <c r="J9077" s="74">
        <v>31000</v>
      </c>
      <c r="K9077" s="73">
        <v>528.29999999999995</v>
      </c>
      <c r="L9077" s="75">
        <v>58.678780995646399</v>
      </c>
    </row>
    <row r="9078" spans="2:12" x14ac:dyDescent="0.2">
      <c r="B9078" s="71" t="s">
        <v>7033</v>
      </c>
      <c r="C9078" s="72" t="s">
        <v>7032</v>
      </c>
      <c r="D9078" s="72" t="s">
        <v>1506</v>
      </c>
      <c r="E9078" s="72" t="s">
        <v>10118</v>
      </c>
      <c r="F9078" s="72" t="s">
        <v>9983</v>
      </c>
      <c r="G9078" s="116">
        <v>29376</v>
      </c>
      <c r="H9078" s="73">
        <v>1124.5</v>
      </c>
      <c r="I9078" s="70">
        <v>26.1236104935527</v>
      </c>
      <c r="J9078" s="74">
        <v>37000</v>
      </c>
      <c r="K9078" s="73">
        <v>1155.4000000000001</v>
      </c>
      <c r="L9078" s="75">
        <v>32.0235416306041</v>
      </c>
    </row>
    <row r="9079" spans="2:12" x14ac:dyDescent="0.2">
      <c r="B9079" s="71" t="s">
        <v>7033</v>
      </c>
      <c r="C9079" s="72" t="s">
        <v>7032</v>
      </c>
      <c r="D9079" s="72" t="s">
        <v>4114</v>
      </c>
      <c r="E9079" s="72" t="s">
        <v>10118</v>
      </c>
      <c r="F9079" s="72" t="s">
        <v>9983</v>
      </c>
      <c r="G9079" s="116">
        <v>61065</v>
      </c>
      <c r="H9079" s="73">
        <v>1162.8</v>
      </c>
      <c r="I9079" s="70">
        <v>52.515479876161002</v>
      </c>
      <c r="J9079" s="74">
        <v>65613</v>
      </c>
      <c r="K9079" s="73">
        <v>1169.3</v>
      </c>
      <c r="L9079" s="75">
        <v>56.1130590951852</v>
      </c>
    </row>
    <row r="9080" spans="2:12" x14ac:dyDescent="0.2">
      <c r="B9080" s="71" t="s">
        <v>7033</v>
      </c>
      <c r="C9080" s="72" t="s">
        <v>7032</v>
      </c>
      <c r="D9080" s="72" t="s">
        <v>3425</v>
      </c>
      <c r="E9080" s="72" t="s">
        <v>10118</v>
      </c>
      <c r="F9080" s="72" t="s">
        <v>9983</v>
      </c>
      <c r="G9080" s="116">
        <v>932313</v>
      </c>
      <c r="H9080" s="73">
        <v>16393.5</v>
      </c>
      <c r="I9080" s="70">
        <v>56.870893951871203</v>
      </c>
      <c r="J9080" s="74">
        <v>961057</v>
      </c>
      <c r="K9080" s="73">
        <v>16686.8</v>
      </c>
      <c r="L9080" s="75">
        <v>57.593846633266999</v>
      </c>
    </row>
    <row r="9081" spans="2:12" x14ac:dyDescent="0.2">
      <c r="B9081" s="71" t="s">
        <v>7033</v>
      </c>
      <c r="C9081" s="72" t="s">
        <v>7032</v>
      </c>
      <c r="D9081" s="72" t="s">
        <v>1507</v>
      </c>
      <c r="E9081" s="72" t="s">
        <v>10118</v>
      </c>
      <c r="F9081" s="72" t="s">
        <v>9983</v>
      </c>
      <c r="G9081" s="116">
        <v>35000</v>
      </c>
      <c r="H9081" s="73">
        <v>843.3</v>
      </c>
      <c r="I9081" s="70">
        <v>41.5036167437448</v>
      </c>
      <c r="J9081" s="74">
        <v>37500</v>
      </c>
      <c r="K9081" s="73">
        <v>856</v>
      </c>
      <c r="L9081" s="75">
        <v>43.808411214953303</v>
      </c>
    </row>
    <row r="9082" spans="2:12" x14ac:dyDescent="0.2">
      <c r="B9082" s="71" t="s">
        <v>7033</v>
      </c>
      <c r="C9082" s="72" t="s">
        <v>7032</v>
      </c>
      <c r="D9082" s="72" t="s">
        <v>1508</v>
      </c>
      <c r="E9082" s="72" t="s">
        <v>10118</v>
      </c>
      <c r="F9082" s="72" t="s">
        <v>9983</v>
      </c>
      <c r="G9082" s="116">
        <v>449026</v>
      </c>
      <c r="H9082" s="73">
        <v>8502.5</v>
      </c>
      <c r="I9082" s="70">
        <v>52.811055571890599</v>
      </c>
      <c r="J9082" s="74">
        <v>457022</v>
      </c>
      <c r="K9082" s="73">
        <v>8653.9</v>
      </c>
      <c r="L9082" s="75">
        <v>52.811102508695498</v>
      </c>
    </row>
    <row r="9083" spans="2:12" x14ac:dyDescent="0.2">
      <c r="B9083" s="71" t="s">
        <v>7033</v>
      </c>
      <c r="C9083" s="72" t="s">
        <v>7032</v>
      </c>
      <c r="D9083" s="72" t="s">
        <v>1509</v>
      </c>
      <c r="E9083" s="72" t="s">
        <v>10118</v>
      </c>
      <c r="F9083" s="72" t="s">
        <v>9983</v>
      </c>
      <c r="G9083" s="116">
        <v>9570</v>
      </c>
      <c r="H9083" s="73">
        <v>419.4</v>
      </c>
      <c r="I9083" s="70">
        <v>22.818311874105898</v>
      </c>
      <c r="J9083" s="74">
        <v>10854</v>
      </c>
      <c r="K9083" s="73">
        <v>420.6</v>
      </c>
      <c r="L9083" s="75">
        <v>25.805991440798898</v>
      </c>
    </row>
    <row r="9084" spans="2:12" x14ac:dyDescent="0.2">
      <c r="B9084" s="71" t="s">
        <v>7033</v>
      </c>
      <c r="C9084" s="72" t="s">
        <v>7032</v>
      </c>
      <c r="D9084" s="72" t="s">
        <v>1510</v>
      </c>
      <c r="E9084" s="72" t="s">
        <v>10118</v>
      </c>
      <c r="F9084" s="72" t="s">
        <v>9983</v>
      </c>
      <c r="G9084" s="116">
        <v>6887</v>
      </c>
      <c r="H9084" s="73">
        <v>158.69999999999999</v>
      </c>
      <c r="I9084" s="70">
        <v>43.396345305608101</v>
      </c>
      <c r="J9084" s="74">
        <v>7122</v>
      </c>
      <c r="K9084" s="73">
        <v>164.1</v>
      </c>
      <c r="L9084" s="75">
        <v>43.400365630712997</v>
      </c>
    </row>
    <row r="9085" spans="2:12" x14ac:dyDescent="0.2">
      <c r="B9085" s="71" t="s">
        <v>7033</v>
      </c>
      <c r="C9085" s="72" t="s">
        <v>7032</v>
      </c>
      <c r="D9085" s="72" t="s">
        <v>899</v>
      </c>
      <c r="E9085" s="72" t="s">
        <v>10118</v>
      </c>
      <c r="F9085" s="72" t="s">
        <v>9983</v>
      </c>
      <c r="G9085" s="116">
        <v>221000</v>
      </c>
      <c r="H9085" s="73">
        <v>7405.2</v>
      </c>
      <c r="I9085" s="70">
        <v>29.843893480257101</v>
      </c>
      <c r="J9085" s="74">
        <v>224050</v>
      </c>
      <c r="K9085" s="73">
        <v>7508.4</v>
      </c>
      <c r="L9085" s="75">
        <v>29.839912631186401</v>
      </c>
    </row>
    <row r="9086" spans="2:12" x14ac:dyDescent="0.2">
      <c r="B9086" s="71" t="s">
        <v>7033</v>
      </c>
      <c r="C9086" s="72" t="s">
        <v>7032</v>
      </c>
      <c r="D9086" s="72" t="s">
        <v>900</v>
      </c>
      <c r="E9086" s="72" t="s">
        <v>10118</v>
      </c>
      <c r="F9086" s="72" t="s">
        <v>9983</v>
      </c>
      <c r="G9086" s="116">
        <v>500</v>
      </c>
      <c r="H9086" s="73">
        <v>100.8</v>
      </c>
      <c r="I9086" s="70">
        <v>4.9603174603174596</v>
      </c>
      <c r="J9086" s="74">
        <v>500</v>
      </c>
      <c r="K9086" s="73">
        <v>110.8</v>
      </c>
      <c r="L9086" s="75">
        <v>4.5126353790613702</v>
      </c>
    </row>
    <row r="9087" spans="2:12" x14ac:dyDescent="0.2">
      <c r="B9087" s="71" t="s">
        <v>7033</v>
      </c>
      <c r="C9087" s="72" t="s">
        <v>7032</v>
      </c>
      <c r="D9087" s="72" t="s">
        <v>901</v>
      </c>
      <c r="E9087" s="72" t="s">
        <v>10118</v>
      </c>
      <c r="F9087" s="72" t="s">
        <v>9983</v>
      </c>
      <c r="G9087" s="116">
        <v>9887</v>
      </c>
      <c r="H9087" s="73">
        <v>361.9</v>
      </c>
      <c r="I9087" s="70">
        <v>27.319701575020702</v>
      </c>
      <c r="J9087" s="74">
        <v>14887</v>
      </c>
      <c r="K9087" s="73">
        <v>355.4</v>
      </c>
      <c r="L9087" s="75">
        <v>41.888013505908802</v>
      </c>
    </row>
    <row r="9088" spans="2:12" x14ac:dyDescent="0.2">
      <c r="B9088" s="71" t="s">
        <v>7033</v>
      </c>
      <c r="C9088" s="72" t="s">
        <v>7032</v>
      </c>
      <c r="D9088" s="72" t="s">
        <v>425</v>
      </c>
      <c r="E9088" s="72" t="s">
        <v>10118</v>
      </c>
      <c r="F9088" s="72" t="s">
        <v>9983</v>
      </c>
      <c r="G9088" s="116">
        <v>20945</v>
      </c>
      <c r="H9088" s="73">
        <v>354.7</v>
      </c>
      <c r="I9088" s="70">
        <v>59.049901325063402</v>
      </c>
      <c r="J9088" s="74">
        <v>22953</v>
      </c>
      <c r="K9088" s="73">
        <v>356.3</v>
      </c>
      <c r="L9088" s="75">
        <v>64.420432220039302</v>
      </c>
    </row>
    <row r="9089" spans="2:12" x14ac:dyDescent="0.2">
      <c r="B9089" s="71" t="s">
        <v>7033</v>
      </c>
      <c r="C9089" s="72" t="s">
        <v>7032</v>
      </c>
      <c r="D9089" s="72" t="s">
        <v>426</v>
      </c>
      <c r="E9089" s="72" t="s">
        <v>10118</v>
      </c>
      <c r="F9089" s="72" t="s">
        <v>9983</v>
      </c>
      <c r="G9089" s="116">
        <v>163098</v>
      </c>
      <c r="H9089" s="73">
        <v>3294.2</v>
      </c>
      <c r="I9089" s="70">
        <v>49.510655090765603</v>
      </c>
      <c r="J9089" s="74">
        <v>172884</v>
      </c>
      <c r="K9089" s="73">
        <v>3343.8</v>
      </c>
      <c r="L9089" s="75">
        <v>51.702853041449799</v>
      </c>
    </row>
    <row r="9090" spans="2:12" x14ac:dyDescent="0.2">
      <c r="B9090" s="71" t="s">
        <v>7033</v>
      </c>
      <c r="C9090" s="72" t="s">
        <v>7032</v>
      </c>
      <c r="D9090" s="72" t="s">
        <v>427</v>
      </c>
      <c r="E9090" s="72" t="s">
        <v>10118</v>
      </c>
      <c r="F9090" s="72" t="s">
        <v>9983</v>
      </c>
      <c r="G9090" s="116">
        <v>36350</v>
      </c>
      <c r="H9090" s="73">
        <v>1707.2</v>
      </c>
      <c r="I9090" s="70">
        <v>21.292174320524801</v>
      </c>
      <c r="J9090" s="74">
        <v>37122</v>
      </c>
      <c r="K9090" s="73">
        <v>1718.7</v>
      </c>
      <c r="L9090" s="75">
        <v>21.5988828765928</v>
      </c>
    </row>
    <row r="9091" spans="2:12" x14ac:dyDescent="0.2">
      <c r="B9091" s="71" t="s">
        <v>7035</v>
      </c>
      <c r="C9091" s="72" t="s">
        <v>7034</v>
      </c>
      <c r="D9091" s="72" t="s">
        <v>428</v>
      </c>
      <c r="E9091" s="72" t="s">
        <v>10118</v>
      </c>
      <c r="F9091" s="72" t="s">
        <v>9983</v>
      </c>
      <c r="G9091" s="116">
        <v>573</v>
      </c>
      <c r="H9091" s="73">
        <v>59.1</v>
      </c>
      <c r="I9091" s="70">
        <v>9.6954314720812196</v>
      </c>
      <c r="J9091" s="74">
        <v>578</v>
      </c>
      <c r="K9091" s="73">
        <v>61.5</v>
      </c>
      <c r="L9091" s="75">
        <v>9.3983739837398392</v>
      </c>
    </row>
    <row r="9092" spans="2:12" x14ac:dyDescent="0.2">
      <c r="B9092" s="71" t="s">
        <v>7035</v>
      </c>
      <c r="C9092" s="72" t="s">
        <v>7034</v>
      </c>
      <c r="D9092" s="72" t="s">
        <v>429</v>
      </c>
      <c r="E9092" s="72" t="s">
        <v>10118</v>
      </c>
      <c r="F9092" s="72" t="s">
        <v>9983</v>
      </c>
      <c r="G9092" s="116">
        <v>23621</v>
      </c>
      <c r="H9092" s="73">
        <v>428.1</v>
      </c>
      <c r="I9092" s="70">
        <v>55.176360663396402</v>
      </c>
      <c r="J9092" s="74">
        <v>23802</v>
      </c>
      <c r="K9092" s="73">
        <v>426.9</v>
      </c>
      <c r="L9092" s="75">
        <v>55.755446240337299</v>
      </c>
    </row>
    <row r="9093" spans="2:12" x14ac:dyDescent="0.2">
      <c r="B9093" s="71" t="s">
        <v>7035</v>
      </c>
      <c r="C9093" s="72" t="s">
        <v>7034</v>
      </c>
      <c r="D9093" s="72" t="s">
        <v>2835</v>
      </c>
      <c r="E9093" s="72" t="s">
        <v>10118</v>
      </c>
      <c r="F9093" s="72" t="s">
        <v>9983</v>
      </c>
      <c r="G9093" s="116">
        <v>15409</v>
      </c>
      <c r="H9093" s="73">
        <v>299.7</v>
      </c>
      <c r="I9093" s="70">
        <v>51.4147480814148</v>
      </c>
      <c r="J9093" s="74">
        <v>16405</v>
      </c>
      <c r="K9093" s="73">
        <v>307.89999999999998</v>
      </c>
      <c r="L9093" s="75">
        <v>53.280285807080197</v>
      </c>
    </row>
    <row r="9094" spans="2:12" x14ac:dyDescent="0.2">
      <c r="B9094" s="71" t="s">
        <v>7035</v>
      </c>
      <c r="C9094" s="72" t="s">
        <v>7034</v>
      </c>
      <c r="D9094" s="72" t="s">
        <v>430</v>
      </c>
      <c r="E9094" s="72" t="s">
        <v>10118</v>
      </c>
      <c r="F9094" s="72" t="s">
        <v>9983</v>
      </c>
      <c r="G9094" s="116">
        <v>10582</v>
      </c>
      <c r="H9094" s="73">
        <v>121.1</v>
      </c>
      <c r="I9094" s="70">
        <v>87.382328654004993</v>
      </c>
      <c r="J9094" s="74">
        <v>10767</v>
      </c>
      <c r="K9094" s="73">
        <v>123.1</v>
      </c>
      <c r="L9094" s="75">
        <v>87.4654752233956</v>
      </c>
    </row>
    <row r="9095" spans="2:12" x14ac:dyDescent="0.2">
      <c r="B9095" s="71" t="s">
        <v>7035</v>
      </c>
      <c r="C9095" s="72" t="s">
        <v>7034</v>
      </c>
      <c r="D9095" s="72" t="s">
        <v>431</v>
      </c>
      <c r="E9095" s="72" t="s">
        <v>10118</v>
      </c>
      <c r="F9095" s="72" t="s">
        <v>9983</v>
      </c>
      <c r="G9095" s="116">
        <v>82283</v>
      </c>
      <c r="H9095" s="73">
        <v>1726.6</v>
      </c>
      <c r="I9095" s="70">
        <v>47.656087107610297</v>
      </c>
      <c r="J9095" s="74">
        <v>83353</v>
      </c>
      <c r="K9095" s="73">
        <v>1756.8</v>
      </c>
      <c r="L9095" s="75">
        <v>47.445924408014598</v>
      </c>
    </row>
    <row r="9096" spans="2:12" x14ac:dyDescent="0.2">
      <c r="B9096" s="71" t="s">
        <v>7035</v>
      </c>
      <c r="C9096" s="72" t="s">
        <v>7034</v>
      </c>
      <c r="D9096" s="72" t="s">
        <v>432</v>
      </c>
      <c r="E9096" s="72" t="s">
        <v>10118</v>
      </c>
      <c r="F9096" s="72" t="s">
        <v>9983</v>
      </c>
      <c r="G9096" s="116">
        <v>9378</v>
      </c>
      <c r="H9096" s="73">
        <v>412.8</v>
      </c>
      <c r="I9096" s="70">
        <v>22.718023255814</v>
      </c>
      <c r="J9096" s="74">
        <v>9488</v>
      </c>
      <c r="K9096" s="73">
        <v>418.2</v>
      </c>
      <c r="L9096" s="75">
        <v>22.687709230033501</v>
      </c>
    </row>
    <row r="9097" spans="2:12" x14ac:dyDescent="0.2">
      <c r="B9097" s="71" t="s">
        <v>7035</v>
      </c>
      <c r="C9097" s="72" t="s">
        <v>7034</v>
      </c>
      <c r="D9097" s="72" t="s">
        <v>433</v>
      </c>
      <c r="E9097" s="72" t="s">
        <v>10118</v>
      </c>
      <c r="F9097" s="72" t="s">
        <v>9983</v>
      </c>
      <c r="G9097" s="116">
        <v>29883.5</v>
      </c>
      <c r="H9097" s="73">
        <v>463.4</v>
      </c>
      <c r="I9097" s="70">
        <v>64.487483815278395</v>
      </c>
      <c r="J9097" s="74">
        <v>30099</v>
      </c>
      <c r="K9097" s="73">
        <v>467.4</v>
      </c>
      <c r="L9097" s="75">
        <v>64.3966623876765</v>
      </c>
    </row>
    <row r="9098" spans="2:12" x14ac:dyDescent="0.2">
      <c r="B9098" s="71" t="s">
        <v>7035</v>
      </c>
      <c r="C9098" s="72" t="s">
        <v>7034</v>
      </c>
      <c r="D9098" s="72" t="s">
        <v>434</v>
      </c>
      <c r="E9098" s="72" t="s">
        <v>10118</v>
      </c>
      <c r="F9098" s="72" t="s">
        <v>9983</v>
      </c>
      <c r="G9098" s="116">
        <v>1041786</v>
      </c>
      <c r="H9098" s="73">
        <v>8115.5</v>
      </c>
      <c r="I9098" s="70">
        <v>128.369909432567</v>
      </c>
      <c r="J9098" s="74">
        <v>1245005</v>
      </c>
      <c r="K9098" s="73">
        <v>8214.6</v>
      </c>
      <c r="L9098" s="75">
        <v>151.56002726852199</v>
      </c>
    </row>
    <row r="9099" spans="2:12" x14ac:dyDescent="0.2">
      <c r="B9099" s="71" t="s">
        <v>7035</v>
      </c>
      <c r="C9099" s="72" t="s">
        <v>7034</v>
      </c>
      <c r="D9099" s="72" t="s">
        <v>435</v>
      </c>
      <c r="E9099" s="72" t="s">
        <v>10118</v>
      </c>
      <c r="F9099" s="72" t="s">
        <v>9983</v>
      </c>
      <c r="G9099" s="116">
        <v>6138</v>
      </c>
      <c r="H9099" s="73">
        <v>131.80000000000001</v>
      </c>
      <c r="I9099" s="70">
        <v>46.570561456752699</v>
      </c>
      <c r="J9099" s="74">
        <v>6138</v>
      </c>
      <c r="K9099" s="73">
        <v>131.5</v>
      </c>
      <c r="L9099" s="75">
        <v>46.676806083650199</v>
      </c>
    </row>
    <row r="9100" spans="2:12" x14ac:dyDescent="0.2">
      <c r="B9100" s="71" t="s">
        <v>7035</v>
      </c>
      <c r="C9100" s="72" t="s">
        <v>7034</v>
      </c>
      <c r="D9100" s="72" t="s">
        <v>436</v>
      </c>
      <c r="E9100" s="72" t="s">
        <v>10118</v>
      </c>
      <c r="F9100" s="72" t="s">
        <v>9983</v>
      </c>
      <c r="G9100" s="116">
        <v>68834</v>
      </c>
      <c r="H9100" s="73">
        <v>896</v>
      </c>
      <c r="I9100" s="70">
        <v>76.823660714285694</v>
      </c>
      <c r="J9100" s="74">
        <v>122105</v>
      </c>
      <c r="K9100" s="73">
        <v>911.4</v>
      </c>
      <c r="L9100" s="75">
        <v>133.97520298442001</v>
      </c>
    </row>
    <row r="9101" spans="2:12" x14ac:dyDescent="0.2">
      <c r="B9101" s="71" t="s">
        <v>7035</v>
      </c>
      <c r="C9101" s="72" t="s">
        <v>7034</v>
      </c>
      <c r="D9101" s="72" t="s">
        <v>437</v>
      </c>
      <c r="E9101" s="72" t="s">
        <v>10118</v>
      </c>
      <c r="F9101" s="72" t="s">
        <v>9983</v>
      </c>
      <c r="G9101" s="116">
        <v>40092</v>
      </c>
      <c r="H9101" s="73">
        <v>973.7</v>
      </c>
      <c r="I9101" s="70">
        <v>41.174899866488701</v>
      </c>
      <c r="J9101" s="74">
        <v>48110</v>
      </c>
      <c r="K9101" s="73">
        <v>972.9</v>
      </c>
      <c r="L9101" s="75">
        <v>49.450097646212399</v>
      </c>
    </row>
    <row r="9102" spans="2:12" x14ac:dyDescent="0.2">
      <c r="B9102" s="71" t="s">
        <v>7035</v>
      </c>
      <c r="C9102" s="72" t="s">
        <v>7034</v>
      </c>
      <c r="D9102" s="72" t="s">
        <v>438</v>
      </c>
      <c r="E9102" s="72" t="s">
        <v>10118</v>
      </c>
      <c r="F9102" s="72" t="s">
        <v>9983</v>
      </c>
      <c r="G9102" s="116">
        <v>39942</v>
      </c>
      <c r="H9102" s="73">
        <v>663.6</v>
      </c>
      <c r="I9102" s="70">
        <v>60.1898734177215</v>
      </c>
      <c r="J9102" s="74">
        <v>39942</v>
      </c>
      <c r="K9102" s="73">
        <v>671.3</v>
      </c>
      <c r="L9102" s="75">
        <v>59.499478623566198</v>
      </c>
    </row>
    <row r="9103" spans="2:12" x14ac:dyDescent="0.2">
      <c r="B9103" s="71" t="s">
        <v>7035</v>
      </c>
      <c r="C9103" s="72" t="s">
        <v>7034</v>
      </c>
      <c r="D9103" s="72" t="s">
        <v>439</v>
      </c>
      <c r="E9103" s="72" t="s">
        <v>10118</v>
      </c>
      <c r="F9103" s="72" t="s">
        <v>9983</v>
      </c>
      <c r="G9103" s="116">
        <v>21624</v>
      </c>
      <c r="H9103" s="73">
        <v>545.1</v>
      </c>
      <c r="I9103" s="70">
        <v>39.669785360484298</v>
      </c>
      <c r="J9103" s="74">
        <v>21650</v>
      </c>
      <c r="K9103" s="73">
        <v>545.6</v>
      </c>
      <c r="L9103" s="75">
        <v>39.681085043988297</v>
      </c>
    </row>
    <row r="9104" spans="2:12" x14ac:dyDescent="0.2">
      <c r="B9104" s="71" t="s">
        <v>7035</v>
      </c>
      <c r="C9104" s="72" t="s">
        <v>7034</v>
      </c>
      <c r="D9104" s="72" t="s">
        <v>440</v>
      </c>
      <c r="E9104" s="72" t="s">
        <v>10118</v>
      </c>
      <c r="F9104" s="72" t="s">
        <v>9983</v>
      </c>
      <c r="G9104" s="116">
        <v>283082</v>
      </c>
      <c r="H9104" s="73">
        <v>2139.8000000000002</v>
      </c>
      <c r="I9104" s="70">
        <v>132.29367230582301</v>
      </c>
      <c r="J9104" s="74">
        <v>286068</v>
      </c>
      <c r="K9104" s="73">
        <v>2154.6</v>
      </c>
      <c r="L9104" s="75">
        <v>132.77081592871099</v>
      </c>
    </row>
    <row r="9105" spans="2:12" x14ac:dyDescent="0.2">
      <c r="B9105" s="71" t="s">
        <v>7035</v>
      </c>
      <c r="C9105" s="72" t="s">
        <v>7034</v>
      </c>
      <c r="D9105" s="72" t="s">
        <v>441</v>
      </c>
      <c r="E9105" s="72" t="s">
        <v>10118</v>
      </c>
      <c r="F9105" s="72" t="s">
        <v>9983</v>
      </c>
      <c r="G9105" s="116">
        <v>50198</v>
      </c>
      <c r="H9105" s="73">
        <v>874.1</v>
      </c>
      <c r="I9105" s="70">
        <v>57.428211875071497</v>
      </c>
      <c r="J9105" s="74">
        <v>50198</v>
      </c>
      <c r="K9105" s="73">
        <v>897.6</v>
      </c>
      <c r="L9105" s="75">
        <v>55.924688057041003</v>
      </c>
    </row>
    <row r="9106" spans="2:12" x14ac:dyDescent="0.2">
      <c r="B9106" s="71" t="s">
        <v>7035</v>
      </c>
      <c r="C9106" s="72" t="s">
        <v>7034</v>
      </c>
      <c r="D9106" s="72" t="s">
        <v>442</v>
      </c>
      <c r="E9106" s="72" t="s">
        <v>10118</v>
      </c>
      <c r="F9106" s="72" t="s">
        <v>9983</v>
      </c>
      <c r="G9106" s="116">
        <v>32314</v>
      </c>
      <c r="H9106" s="73">
        <v>738.6</v>
      </c>
      <c r="I9106" s="70">
        <v>43.750338478202004</v>
      </c>
      <c r="J9106" s="74">
        <v>32314</v>
      </c>
      <c r="K9106" s="73">
        <v>749.6</v>
      </c>
      <c r="L9106" s="75">
        <v>43.1083244397012</v>
      </c>
    </row>
    <row r="9107" spans="2:12" x14ac:dyDescent="0.2">
      <c r="B9107" s="71" t="s">
        <v>7035</v>
      </c>
      <c r="C9107" s="72" t="s">
        <v>7034</v>
      </c>
      <c r="D9107" s="72" t="s">
        <v>443</v>
      </c>
      <c r="E9107" s="72" t="s">
        <v>10118</v>
      </c>
      <c r="F9107" s="72" t="s">
        <v>9983</v>
      </c>
      <c r="G9107" s="116">
        <v>26795</v>
      </c>
      <c r="H9107" s="73">
        <v>379.1</v>
      </c>
      <c r="I9107" s="70">
        <v>70.680559219203403</v>
      </c>
      <c r="J9107" s="74">
        <v>27663</v>
      </c>
      <c r="K9107" s="73">
        <v>383.7</v>
      </c>
      <c r="L9107" s="75">
        <v>72.095387021110199</v>
      </c>
    </row>
    <row r="9108" spans="2:12" x14ac:dyDescent="0.2">
      <c r="B9108" s="71" t="s">
        <v>7035</v>
      </c>
      <c r="C9108" s="72" t="s">
        <v>7034</v>
      </c>
      <c r="D9108" s="72" t="s">
        <v>444</v>
      </c>
      <c r="E9108" s="72" t="s">
        <v>10118</v>
      </c>
      <c r="F9108" s="72" t="s">
        <v>9983</v>
      </c>
      <c r="G9108" s="116">
        <v>745164</v>
      </c>
      <c r="H9108" s="73">
        <v>6497.2</v>
      </c>
      <c r="I9108" s="70">
        <v>114.69002031644401</v>
      </c>
      <c r="J9108" s="74">
        <v>798856</v>
      </c>
      <c r="K9108" s="73">
        <v>6829</v>
      </c>
      <c r="L9108" s="75">
        <v>116.979938497584</v>
      </c>
    </row>
    <row r="9109" spans="2:12" x14ac:dyDescent="0.2">
      <c r="B9109" s="71" t="s">
        <v>7035</v>
      </c>
      <c r="C9109" s="72" t="s">
        <v>7034</v>
      </c>
      <c r="D9109" s="72" t="s">
        <v>3345</v>
      </c>
      <c r="E9109" s="72" t="s">
        <v>10118</v>
      </c>
      <c r="F9109" s="72" t="s">
        <v>9983</v>
      </c>
      <c r="G9109" s="116">
        <v>69013</v>
      </c>
      <c r="H9109" s="73">
        <v>1040.9000000000001</v>
      </c>
      <c r="I9109" s="70">
        <v>66.301277740416893</v>
      </c>
      <c r="J9109" s="74">
        <v>70393</v>
      </c>
      <c r="K9109" s="73">
        <v>1066.2</v>
      </c>
      <c r="L9109" s="75">
        <v>66.022322265991406</v>
      </c>
    </row>
    <row r="9110" spans="2:12" x14ac:dyDescent="0.2">
      <c r="B9110" s="71" t="s">
        <v>7035</v>
      </c>
      <c r="C9110" s="72" t="s">
        <v>7034</v>
      </c>
      <c r="D9110" s="72" t="s">
        <v>3346</v>
      </c>
      <c r="E9110" s="72" t="s">
        <v>10118</v>
      </c>
      <c r="F9110" s="72" t="s">
        <v>9983</v>
      </c>
      <c r="G9110" s="116">
        <v>340643</v>
      </c>
      <c r="H9110" s="73">
        <v>4860.3</v>
      </c>
      <c r="I9110" s="70">
        <v>70.086825916095705</v>
      </c>
      <c r="J9110" s="74">
        <v>343953</v>
      </c>
      <c r="K9110" s="73">
        <v>4963.3</v>
      </c>
      <c r="L9110" s="75">
        <v>69.299256543025805</v>
      </c>
    </row>
    <row r="9111" spans="2:12" x14ac:dyDescent="0.2">
      <c r="B9111" s="71" t="s">
        <v>7035</v>
      </c>
      <c r="C9111" s="72" t="s">
        <v>7034</v>
      </c>
      <c r="D9111" s="72" t="s">
        <v>3370</v>
      </c>
      <c r="E9111" s="72" t="s">
        <v>10118</v>
      </c>
      <c r="F9111" s="72" t="s">
        <v>9983</v>
      </c>
      <c r="G9111" s="116">
        <v>70120</v>
      </c>
      <c r="H9111" s="73">
        <v>878.1</v>
      </c>
      <c r="I9111" s="70">
        <v>79.8542307254299</v>
      </c>
      <c r="J9111" s="74">
        <v>86030</v>
      </c>
      <c r="K9111" s="73">
        <v>951</v>
      </c>
      <c r="L9111" s="75">
        <v>90.4626708727655</v>
      </c>
    </row>
    <row r="9112" spans="2:12" x14ac:dyDescent="0.2">
      <c r="B9112" s="71" t="s">
        <v>7035</v>
      </c>
      <c r="C9112" s="72" t="s">
        <v>7034</v>
      </c>
      <c r="D9112" s="72" t="s">
        <v>3371</v>
      </c>
      <c r="E9112" s="72" t="s">
        <v>10118</v>
      </c>
      <c r="F9112" s="72" t="s">
        <v>9983</v>
      </c>
      <c r="G9112" s="116">
        <v>59052</v>
      </c>
      <c r="H9112" s="73">
        <v>981.1</v>
      </c>
      <c r="I9112" s="70">
        <v>60.189583120986597</v>
      </c>
      <c r="J9112" s="74">
        <v>60250</v>
      </c>
      <c r="K9112" s="73">
        <v>1010.7</v>
      </c>
      <c r="L9112" s="75">
        <v>59.612149995052903</v>
      </c>
    </row>
    <row r="9113" spans="2:12" x14ac:dyDescent="0.2">
      <c r="B9113" s="71" t="s">
        <v>7035</v>
      </c>
      <c r="C9113" s="72" t="s">
        <v>7034</v>
      </c>
      <c r="D9113" s="72" t="s">
        <v>3372</v>
      </c>
      <c r="E9113" s="72" t="s">
        <v>10118</v>
      </c>
      <c r="F9113" s="72" t="s">
        <v>9983</v>
      </c>
      <c r="G9113" s="116">
        <v>17053</v>
      </c>
      <c r="H9113" s="73">
        <v>196.1</v>
      </c>
      <c r="I9113" s="70">
        <v>86.960734319224898</v>
      </c>
      <c r="J9113" s="74">
        <v>19447</v>
      </c>
      <c r="K9113" s="73">
        <v>202.6</v>
      </c>
      <c r="L9113" s="75">
        <v>95.9871668311945</v>
      </c>
    </row>
    <row r="9114" spans="2:12" x14ac:dyDescent="0.2">
      <c r="B9114" s="71" t="s">
        <v>7035</v>
      </c>
      <c r="C9114" s="72" t="s">
        <v>7034</v>
      </c>
      <c r="D9114" s="72" t="s">
        <v>3373</v>
      </c>
      <c r="E9114" s="72" t="s">
        <v>10118</v>
      </c>
      <c r="F9114" s="72" t="s">
        <v>9983</v>
      </c>
      <c r="G9114" s="116">
        <v>30089</v>
      </c>
      <c r="H9114" s="73">
        <v>1007.5</v>
      </c>
      <c r="I9114" s="70">
        <v>29.865012406947901</v>
      </c>
      <c r="J9114" s="74">
        <v>30143</v>
      </c>
      <c r="K9114" s="73">
        <v>1012</v>
      </c>
      <c r="L9114" s="75">
        <v>29.785573122529598</v>
      </c>
    </row>
    <row r="9115" spans="2:12" x14ac:dyDescent="0.2">
      <c r="B9115" s="71" t="s">
        <v>7035</v>
      </c>
      <c r="C9115" s="72" t="s">
        <v>7034</v>
      </c>
      <c r="D9115" s="72" t="s">
        <v>3374</v>
      </c>
      <c r="E9115" s="72" t="s">
        <v>10118</v>
      </c>
      <c r="F9115" s="72" t="s">
        <v>9983</v>
      </c>
      <c r="G9115" s="116">
        <v>19894</v>
      </c>
      <c r="H9115" s="73">
        <v>271.60000000000002</v>
      </c>
      <c r="I9115" s="70">
        <v>73.247422680412399</v>
      </c>
      <c r="J9115" s="74">
        <v>19913</v>
      </c>
      <c r="K9115" s="73">
        <v>271.10000000000002</v>
      </c>
      <c r="L9115" s="75">
        <v>73.452600516414606</v>
      </c>
    </row>
    <row r="9116" spans="2:12" x14ac:dyDescent="0.2">
      <c r="B9116" s="71" t="s">
        <v>7035</v>
      </c>
      <c r="C9116" s="72" t="s">
        <v>7034</v>
      </c>
      <c r="D9116" s="72" t="s">
        <v>6031</v>
      </c>
      <c r="E9116" s="72" t="s">
        <v>10118</v>
      </c>
      <c r="F9116" s="72" t="s">
        <v>9983</v>
      </c>
      <c r="G9116" s="116">
        <v>12553</v>
      </c>
      <c r="H9116" s="73">
        <v>274.3</v>
      </c>
      <c r="I9116" s="70">
        <v>45.763762304046701</v>
      </c>
      <c r="J9116" s="74">
        <v>12543</v>
      </c>
      <c r="K9116" s="73">
        <v>274.10000000000002</v>
      </c>
      <c r="L9116" s="75">
        <v>45.760671287851103</v>
      </c>
    </row>
    <row r="9117" spans="2:12" x14ac:dyDescent="0.2">
      <c r="B9117" s="71" t="s">
        <v>7035</v>
      </c>
      <c r="C9117" s="72" t="s">
        <v>7034</v>
      </c>
      <c r="D9117" s="72" t="s">
        <v>9589</v>
      </c>
      <c r="E9117" s="72" t="s">
        <v>10118</v>
      </c>
      <c r="F9117" s="72" t="s">
        <v>9990</v>
      </c>
      <c r="G9117" s="116">
        <v>0</v>
      </c>
      <c r="H9117" s="73">
        <v>94.8</v>
      </c>
      <c r="I9117" s="70">
        <v>0</v>
      </c>
      <c r="J9117" s="74">
        <v>0</v>
      </c>
      <c r="K9117" s="73">
        <v>93.9</v>
      </c>
      <c r="L9117" s="75">
        <v>0</v>
      </c>
    </row>
    <row r="9118" spans="2:12" x14ac:dyDescent="0.2">
      <c r="B9118" s="71" t="s">
        <v>7035</v>
      </c>
      <c r="C9118" s="72" t="s">
        <v>7034</v>
      </c>
      <c r="D9118" s="72" t="s">
        <v>3375</v>
      </c>
      <c r="E9118" s="72" t="s">
        <v>10118</v>
      </c>
      <c r="F9118" s="72" t="s">
        <v>9983</v>
      </c>
      <c r="G9118" s="116">
        <v>6142</v>
      </c>
      <c r="H9118" s="73">
        <v>242.7</v>
      </c>
      <c r="I9118" s="70">
        <v>25.306963329213001</v>
      </c>
      <c r="J9118" s="74">
        <v>6862</v>
      </c>
      <c r="K9118" s="73">
        <v>240.8</v>
      </c>
      <c r="L9118" s="75">
        <v>28.496677740863799</v>
      </c>
    </row>
    <row r="9119" spans="2:12" x14ac:dyDescent="0.2">
      <c r="B9119" s="71" t="s">
        <v>7035</v>
      </c>
      <c r="C9119" s="72" t="s">
        <v>7034</v>
      </c>
      <c r="D9119" s="72" t="s">
        <v>3376</v>
      </c>
      <c r="E9119" s="72" t="s">
        <v>10118</v>
      </c>
      <c r="F9119" s="72" t="s">
        <v>9983</v>
      </c>
      <c r="G9119" s="116">
        <v>85983</v>
      </c>
      <c r="H9119" s="73">
        <v>1739.2</v>
      </c>
      <c r="I9119" s="70">
        <v>49.438247470101203</v>
      </c>
      <c r="J9119" s="74">
        <v>117675</v>
      </c>
      <c r="K9119" s="73">
        <v>1765.9</v>
      </c>
      <c r="L9119" s="75">
        <v>66.637408686788604</v>
      </c>
    </row>
    <row r="9120" spans="2:12" x14ac:dyDescent="0.2">
      <c r="B9120" s="71" t="s">
        <v>7035</v>
      </c>
      <c r="C9120" s="72" t="s">
        <v>7034</v>
      </c>
      <c r="D9120" s="72" t="s">
        <v>614</v>
      </c>
      <c r="E9120" s="72" t="s">
        <v>10118</v>
      </c>
      <c r="F9120" s="72" t="s">
        <v>9983</v>
      </c>
      <c r="G9120" s="116">
        <v>97500</v>
      </c>
      <c r="H9120" s="73">
        <v>1854</v>
      </c>
      <c r="I9120" s="70">
        <v>52.588996763753997</v>
      </c>
      <c r="J9120" s="74">
        <v>105000</v>
      </c>
      <c r="K9120" s="73">
        <v>1869.2</v>
      </c>
      <c r="L9120" s="75">
        <v>56.173764177188097</v>
      </c>
    </row>
    <row r="9121" spans="2:12" x14ac:dyDescent="0.2">
      <c r="B9121" s="71" t="s">
        <v>7035</v>
      </c>
      <c r="C9121" s="72" t="s">
        <v>7034</v>
      </c>
      <c r="D9121" s="72" t="s">
        <v>615</v>
      </c>
      <c r="E9121" s="72" t="s">
        <v>10118</v>
      </c>
      <c r="F9121" s="72" t="s">
        <v>9983</v>
      </c>
      <c r="G9121" s="116">
        <v>66000</v>
      </c>
      <c r="H9121" s="73">
        <v>568.70000000000005</v>
      </c>
      <c r="I9121" s="70">
        <v>116.05415860735</v>
      </c>
      <c r="J9121" s="74">
        <v>69361</v>
      </c>
      <c r="K9121" s="73">
        <v>577.20000000000005</v>
      </c>
      <c r="L9121" s="75">
        <v>120.16805266805299</v>
      </c>
    </row>
    <row r="9122" spans="2:12" x14ac:dyDescent="0.2">
      <c r="B9122" s="71" t="s">
        <v>7035</v>
      </c>
      <c r="C9122" s="72" t="s">
        <v>7034</v>
      </c>
      <c r="D9122" s="72" t="s">
        <v>616</v>
      </c>
      <c r="E9122" s="72" t="s">
        <v>10118</v>
      </c>
      <c r="F9122" s="72" t="s">
        <v>9983</v>
      </c>
      <c r="G9122" s="116">
        <v>64000</v>
      </c>
      <c r="H9122" s="73">
        <v>1233.9000000000001</v>
      </c>
      <c r="I9122" s="70">
        <v>51.868060620795802</v>
      </c>
      <c r="J9122" s="74">
        <v>64000</v>
      </c>
      <c r="K9122" s="73">
        <v>1259.3</v>
      </c>
      <c r="L9122" s="75">
        <v>50.821885174303198</v>
      </c>
    </row>
    <row r="9123" spans="2:12" x14ac:dyDescent="0.2">
      <c r="B9123" s="71" t="s">
        <v>7035</v>
      </c>
      <c r="C9123" s="72" t="s">
        <v>7034</v>
      </c>
      <c r="D9123" s="72" t="s">
        <v>617</v>
      </c>
      <c r="E9123" s="72" t="s">
        <v>10118</v>
      </c>
      <c r="F9123" s="72" t="s">
        <v>9983</v>
      </c>
      <c r="G9123" s="116">
        <v>261421</v>
      </c>
      <c r="H9123" s="73">
        <v>2695.7</v>
      </c>
      <c r="I9123" s="70">
        <v>96.977037504173296</v>
      </c>
      <c r="J9123" s="74">
        <v>273358</v>
      </c>
      <c r="K9123" s="73">
        <v>2818.7</v>
      </c>
      <c r="L9123" s="75">
        <v>96.980168162628203</v>
      </c>
    </row>
    <row r="9124" spans="2:12" x14ac:dyDescent="0.2">
      <c r="B9124" s="71" t="s">
        <v>7035</v>
      </c>
      <c r="C9124" s="72" t="s">
        <v>7034</v>
      </c>
      <c r="D9124" s="72" t="s">
        <v>618</v>
      </c>
      <c r="E9124" s="72" t="s">
        <v>10118</v>
      </c>
      <c r="F9124" s="72" t="s">
        <v>9983</v>
      </c>
      <c r="G9124" s="116">
        <v>70566</v>
      </c>
      <c r="H9124" s="73">
        <v>1508.7</v>
      </c>
      <c r="I9124" s="70">
        <v>46.772718234241403</v>
      </c>
      <c r="J9124" s="74">
        <v>73917</v>
      </c>
      <c r="K9124" s="73">
        <v>1523.5</v>
      </c>
      <c r="L9124" s="75">
        <v>48.517886445684297</v>
      </c>
    </row>
    <row r="9125" spans="2:12" x14ac:dyDescent="0.2">
      <c r="B9125" s="71" t="s">
        <v>7035</v>
      </c>
      <c r="C9125" s="72" t="s">
        <v>7034</v>
      </c>
      <c r="D9125" s="72" t="s">
        <v>619</v>
      </c>
      <c r="E9125" s="72" t="s">
        <v>10118</v>
      </c>
      <c r="F9125" s="72" t="s">
        <v>9983</v>
      </c>
      <c r="G9125" s="116">
        <v>775</v>
      </c>
      <c r="H9125" s="73">
        <v>91.8</v>
      </c>
      <c r="I9125" s="70">
        <v>8.4422657952069695</v>
      </c>
      <c r="J9125" s="74">
        <v>779</v>
      </c>
      <c r="K9125" s="73">
        <v>93.3</v>
      </c>
      <c r="L9125" s="75">
        <v>8.34941050375134</v>
      </c>
    </row>
    <row r="9126" spans="2:12" x14ac:dyDescent="0.2">
      <c r="B9126" s="71" t="s">
        <v>7035</v>
      </c>
      <c r="C9126" s="72" t="s">
        <v>7034</v>
      </c>
      <c r="D9126" s="72" t="s">
        <v>620</v>
      </c>
      <c r="E9126" s="72" t="s">
        <v>10118</v>
      </c>
      <c r="F9126" s="72" t="s">
        <v>9983</v>
      </c>
      <c r="G9126" s="116">
        <v>776626</v>
      </c>
      <c r="H9126" s="73">
        <v>5401.1</v>
      </c>
      <c r="I9126" s="70">
        <v>143.79033900501801</v>
      </c>
      <c r="J9126" s="74">
        <v>797595</v>
      </c>
      <c r="K9126" s="73">
        <v>5438.4</v>
      </c>
      <c r="L9126" s="75">
        <v>146.659863195057</v>
      </c>
    </row>
    <row r="9127" spans="2:12" x14ac:dyDescent="0.2">
      <c r="B9127" s="71" t="s">
        <v>7035</v>
      </c>
      <c r="C9127" s="72" t="s">
        <v>7034</v>
      </c>
      <c r="D9127" s="72" t="s">
        <v>621</v>
      </c>
      <c r="E9127" s="72" t="s">
        <v>10118</v>
      </c>
      <c r="F9127" s="72" t="s">
        <v>9983</v>
      </c>
      <c r="G9127" s="116">
        <v>115068</v>
      </c>
      <c r="H9127" s="73">
        <v>2250.3000000000002</v>
      </c>
      <c r="I9127" s="70">
        <v>51.134515397946899</v>
      </c>
      <c r="J9127" s="74">
        <v>128765</v>
      </c>
      <c r="K9127" s="73">
        <v>2269.1999999999998</v>
      </c>
      <c r="L9127" s="75">
        <v>56.744667724308101</v>
      </c>
    </row>
    <row r="9128" spans="2:12" x14ac:dyDescent="0.2">
      <c r="B9128" s="71" t="s">
        <v>7035</v>
      </c>
      <c r="C9128" s="72" t="s">
        <v>7034</v>
      </c>
      <c r="D9128" s="72" t="s">
        <v>622</v>
      </c>
      <c r="E9128" s="72" t="s">
        <v>10118</v>
      </c>
      <c r="F9128" s="72" t="s">
        <v>9983</v>
      </c>
      <c r="G9128" s="116">
        <v>15470</v>
      </c>
      <c r="H9128" s="73">
        <v>680.9</v>
      </c>
      <c r="I9128" s="70">
        <v>22.719929505066801</v>
      </c>
      <c r="J9128" s="74">
        <v>15776.45</v>
      </c>
      <c r="K9128" s="73">
        <v>680.9</v>
      </c>
      <c r="L9128" s="75">
        <v>23.169995594066702</v>
      </c>
    </row>
    <row r="9129" spans="2:12" x14ac:dyDescent="0.2">
      <c r="B9129" s="71" t="s">
        <v>7035</v>
      </c>
      <c r="C9129" s="72" t="s">
        <v>7034</v>
      </c>
      <c r="D9129" s="72" t="s">
        <v>623</v>
      </c>
      <c r="E9129" s="72" t="s">
        <v>10118</v>
      </c>
      <c r="F9129" s="72" t="s">
        <v>9983</v>
      </c>
      <c r="G9129" s="116">
        <v>4810</v>
      </c>
      <c r="H9129" s="73">
        <v>187.5</v>
      </c>
      <c r="I9129" s="70">
        <v>25.6533333333333</v>
      </c>
      <c r="J9129" s="74">
        <v>5344</v>
      </c>
      <c r="K9129" s="73">
        <v>196.1</v>
      </c>
      <c r="L9129" s="75">
        <v>27.251402345742001</v>
      </c>
    </row>
    <row r="9130" spans="2:12" x14ac:dyDescent="0.2">
      <c r="B9130" s="71" t="s">
        <v>7035</v>
      </c>
      <c r="C9130" s="72" t="s">
        <v>7034</v>
      </c>
      <c r="D9130" s="72" t="s">
        <v>624</v>
      </c>
      <c r="E9130" s="72" t="s">
        <v>10118</v>
      </c>
      <c r="F9130" s="72" t="s">
        <v>9983</v>
      </c>
      <c r="G9130" s="116">
        <v>126760</v>
      </c>
      <c r="H9130" s="73">
        <v>2358.9</v>
      </c>
      <c r="I9130" s="70">
        <v>53.736911272203102</v>
      </c>
      <c r="J9130" s="74">
        <v>140930</v>
      </c>
      <c r="K9130" s="73">
        <v>2389.1999999999998</v>
      </c>
      <c r="L9130" s="75">
        <v>58.986271555332301</v>
      </c>
    </row>
    <row r="9131" spans="2:12" x14ac:dyDescent="0.2">
      <c r="B9131" s="71" t="s">
        <v>7035</v>
      </c>
      <c r="C9131" s="72" t="s">
        <v>7034</v>
      </c>
      <c r="D9131" s="72" t="s">
        <v>625</v>
      </c>
      <c r="E9131" s="72" t="s">
        <v>10118</v>
      </c>
      <c r="F9131" s="72" t="s">
        <v>9983</v>
      </c>
      <c r="G9131" s="116">
        <v>159759</v>
      </c>
      <c r="H9131" s="73">
        <v>2877.5</v>
      </c>
      <c r="I9131" s="70">
        <v>55.520069504778498</v>
      </c>
      <c r="J9131" s="74">
        <v>162407</v>
      </c>
      <c r="K9131" s="73">
        <v>2925.2</v>
      </c>
      <c r="L9131" s="75">
        <v>55.519964446875399</v>
      </c>
    </row>
    <row r="9132" spans="2:12" x14ac:dyDescent="0.2">
      <c r="B9132" s="71" t="s">
        <v>7035</v>
      </c>
      <c r="C9132" s="72" t="s">
        <v>7034</v>
      </c>
      <c r="D9132" s="72" t="s">
        <v>626</v>
      </c>
      <c r="E9132" s="72" t="s">
        <v>10118</v>
      </c>
      <c r="F9132" s="72" t="s">
        <v>9983</v>
      </c>
      <c r="G9132" s="116">
        <v>92069</v>
      </c>
      <c r="H9132" s="73">
        <v>1273.4000000000001</v>
      </c>
      <c r="I9132" s="70">
        <v>72.301711952253797</v>
      </c>
      <c r="J9132" s="74">
        <v>93939</v>
      </c>
      <c r="K9132" s="73">
        <v>1289.0999999999999</v>
      </c>
      <c r="L9132" s="75">
        <v>72.871771003025401</v>
      </c>
    </row>
    <row r="9133" spans="2:12" x14ac:dyDescent="0.2">
      <c r="B9133" s="71" t="s">
        <v>7037</v>
      </c>
      <c r="C9133" s="72" t="s">
        <v>7036</v>
      </c>
      <c r="D9133" s="72" t="s">
        <v>627</v>
      </c>
      <c r="E9133" s="72" t="s">
        <v>10118</v>
      </c>
      <c r="F9133" s="72" t="s">
        <v>9983</v>
      </c>
      <c r="G9133" s="116">
        <v>29112</v>
      </c>
      <c r="H9133" s="73">
        <v>719</v>
      </c>
      <c r="I9133" s="70">
        <v>40.489568845618898</v>
      </c>
      <c r="J9133" s="74">
        <v>29900</v>
      </c>
      <c r="K9133" s="73">
        <v>730</v>
      </c>
      <c r="L9133" s="75">
        <v>40.958904109589</v>
      </c>
    </row>
    <row r="9134" spans="2:12" x14ac:dyDescent="0.2">
      <c r="B9134" s="71" t="s">
        <v>7037</v>
      </c>
      <c r="C9134" s="72" t="s">
        <v>7036</v>
      </c>
      <c r="D9134" s="72" t="s">
        <v>628</v>
      </c>
      <c r="E9134" s="72" t="s">
        <v>10118</v>
      </c>
      <c r="F9134" s="72" t="s">
        <v>9983</v>
      </c>
      <c r="G9134" s="116">
        <v>90831</v>
      </c>
      <c r="H9134" s="73">
        <v>1734</v>
      </c>
      <c r="I9134" s="70">
        <v>52.382352941176499</v>
      </c>
      <c r="J9134" s="74">
        <v>96995</v>
      </c>
      <c r="K9134" s="73">
        <v>1836</v>
      </c>
      <c r="L9134" s="75">
        <v>52.829520697167801</v>
      </c>
    </row>
    <row r="9135" spans="2:12" x14ac:dyDescent="0.2">
      <c r="B9135" s="71" t="s">
        <v>7037</v>
      </c>
      <c r="C9135" s="72" t="s">
        <v>7036</v>
      </c>
      <c r="D9135" s="72" t="s">
        <v>629</v>
      </c>
      <c r="E9135" s="72" t="s">
        <v>10118</v>
      </c>
      <c r="F9135" s="72" t="s">
        <v>9983</v>
      </c>
      <c r="G9135" s="116">
        <v>975</v>
      </c>
      <c r="H9135" s="73">
        <v>37</v>
      </c>
      <c r="I9135" s="70">
        <v>26.351351351351401</v>
      </c>
      <c r="J9135" s="74">
        <v>975</v>
      </c>
      <c r="K9135" s="73">
        <v>39</v>
      </c>
      <c r="L9135" s="75">
        <v>25</v>
      </c>
    </row>
    <row r="9136" spans="2:12" x14ac:dyDescent="0.2">
      <c r="B9136" s="71" t="s">
        <v>7037</v>
      </c>
      <c r="C9136" s="72" t="s">
        <v>7036</v>
      </c>
      <c r="D9136" s="72" t="s">
        <v>630</v>
      </c>
      <c r="E9136" s="72" t="s">
        <v>10118</v>
      </c>
      <c r="F9136" s="72" t="s">
        <v>9983</v>
      </c>
      <c r="G9136" s="116">
        <v>11000</v>
      </c>
      <c r="H9136" s="73">
        <v>206</v>
      </c>
      <c r="I9136" s="70">
        <v>53.398058252427198</v>
      </c>
      <c r="J9136" s="74">
        <v>11908</v>
      </c>
      <c r="K9136" s="73">
        <v>223</v>
      </c>
      <c r="L9136" s="75">
        <v>53.399103139013498</v>
      </c>
    </row>
    <row r="9137" spans="2:12" x14ac:dyDescent="0.2">
      <c r="B9137" s="71" t="s">
        <v>7037</v>
      </c>
      <c r="C9137" s="72" t="s">
        <v>7036</v>
      </c>
      <c r="D9137" s="72" t="s">
        <v>631</v>
      </c>
      <c r="E9137" s="72" t="s">
        <v>10118</v>
      </c>
      <c r="F9137" s="72" t="s">
        <v>9983</v>
      </c>
      <c r="G9137" s="116">
        <v>47263</v>
      </c>
      <c r="H9137" s="73">
        <v>1308</v>
      </c>
      <c r="I9137" s="70">
        <v>36.133792048929699</v>
      </c>
      <c r="J9137" s="74">
        <v>51218</v>
      </c>
      <c r="K9137" s="73">
        <v>1388</v>
      </c>
      <c r="L9137" s="75">
        <v>36.900576368876102</v>
      </c>
    </row>
    <row r="9138" spans="2:12" x14ac:dyDescent="0.2">
      <c r="B9138" s="71" t="s">
        <v>7037</v>
      </c>
      <c r="C9138" s="72" t="s">
        <v>7036</v>
      </c>
      <c r="D9138" s="72" t="s">
        <v>632</v>
      </c>
      <c r="E9138" s="72" t="s">
        <v>10118</v>
      </c>
      <c r="F9138" s="72" t="s">
        <v>9983</v>
      </c>
      <c r="G9138" s="116">
        <v>22000</v>
      </c>
      <c r="H9138" s="73">
        <v>465</v>
      </c>
      <c r="I9138" s="70">
        <v>47.311827956989198</v>
      </c>
      <c r="J9138" s="74">
        <v>22000</v>
      </c>
      <c r="K9138" s="73">
        <v>473</v>
      </c>
      <c r="L9138" s="75">
        <v>46.511627906976699</v>
      </c>
    </row>
    <row r="9139" spans="2:12" x14ac:dyDescent="0.2">
      <c r="B9139" s="71" t="s">
        <v>7037</v>
      </c>
      <c r="C9139" s="72" t="s">
        <v>7036</v>
      </c>
      <c r="D9139" s="72" t="s">
        <v>633</v>
      </c>
      <c r="E9139" s="72" t="s">
        <v>10118</v>
      </c>
      <c r="F9139" s="72" t="s">
        <v>9983</v>
      </c>
      <c r="G9139" s="116">
        <v>1180</v>
      </c>
      <c r="H9139" s="73">
        <v>41</v>
      </c>
      <c r="I9139" s="70">
        <v>28.780487804878</v>
      </c>
      <c r="J9139" s="74">
        <v>1180</v>
      </c>
      <c r="K9139" s="73">
        <v>42</v>
      </c>
      <c r="L9139" s="75">
        <v>28.095238095238098</v>
      </c>
    </row>
    <row r="9140" spans="2:12" x14ac:dyDescent="0.2">
      <c r="B9140" s="71" t="s">
        <v>7037</v>
      </c>
      <c r="C9140" s="72" t="s">
        <v>7036</v>
      </c>
      <c r="D9140" s="72" t="s">
        <v>7582</v>
      </c>
      <c r="E9140" s="72" t="s">
        <v>10118</v>
      </c>
      <c r="F9140" s="72" t="s">
        <v>9983</v>
      </c>
      <c r="G9140" s="116">
        <v>14000</v>
      </c>
      <c r="H9140" s="73">
        <v>235</v>
      </c>
      <c r="I9140" s="70">
        <v>59.574468085106403</v>
      </c>
      <c r="J9140" s="74">
        <v>14000</v>
      </c>
      <c r="K9140" s="73">
        <v>236</v>
      </c>
      <c r="L9140" s="75">
        <v>59.322033898305101</v>
      </c>
    </row>
    <row r="9141" spans="2:12" x14ac:dyDescent="0.2">
      <c r="B9141" s="71" t="s">
        <v>7037</v>
      </c>
      <c r="C9141" s="72" t="s">
        <v>7036</v>
      </c>
      <c r="D9141" s="72" t="s">
        <v>6250</v>
      </c>
      <c r="E9141" s="72" t="s">
        <v>10118</v>
      </c>
      <c r="F9141" s="72" t="s">
        <v>9983</v>
      </c>
      <c r="G9141" s="116">
        <v>1500</v>
      </c>
      <c r="H9141" s="73">
        <v>43</v>
      </c>
      <c r="I9141" s="70">
        <v>34.883720930232599</v>
      </c>
      <c r="J9141" s="74">
        <v>1600</v>
      </c>
      <c r="K9141" s="73">
        <v>43</v>
      </c>
      <c r="L9141" s="75">
        <v>37.209302325581397</v>
      </c>
    </row>
    <row r="9142" spans="2:12" x14ac:dyDescent="0.2">
      <c r="B9142" s="71" t="s">
        <v>7037</v>
      </c>
      <c r="C9142" s="72" t="s">
        <v>7036</v>
      </c>
      <c r="D9142" s="72" t="s">
        <v>634</v>
      </c>
      <c r="E9142" s="72" t="s">
        <v>10118</v>
      </c>
      <c r="F9142" s="72" t="s">
        <v>9983</v>
      </c>
      <c r="G9142" s="116">
        <v>75491</v>
      </c>
      <c r="H9142" s="73">
        <v>1447</v>
      </c>
      <c r="I9142" s="70">
        <v>52.170697995853502</v>
      </c>
      <c r="J9142" s="74">
        <v>77755</v>
      </c>
      <c r="K9142" s="73">
        <v>1453</v>
      </c>
      <c r="L9142" s="75">
        <v>53.513420509291102</v>
      </c>
    </row>
    <row r="9143" spans="2:12" x14ac:dyDescent="0.2">
      <c r="B9143" s="71" t="s">
        <v>7037</v>
      </c>
      <c r="C9143" s="72" t="s">
        <v>7036</v>
      </c>
      <c r="D9143" s="72" t="s">
        <v>635</v>
      </c>
      <c r="E9143" s="72" t="s">
        <v>10118</v>
      </c>
      <c r="F9143" s="72" t="s">
        <v>9983</v>
      </c>
      <c r="G9143" s="116">
        <v>19173</v>
      </c>
      <c r="H9143" s="73">
        <v>305</v>
      </c>
      <c r="I9143" s="70">
        <v>62.862295081967197</v>
      </c>
      <c r="J9143" s="74">
        <v>19557</v>
      </c>
      <c r="K9143" s="73">
        <v>306</v>
      </c>
      <c r="L9143" s="75">
        <v>63.911764705882398</v>
      </c>
    </row>
    <row r="9144" spans="2:12" x14ac:dyDescent="0.2">
      <c r="B9144" s="71" t="s">
        <v>7037</v>
      </c>
      <c r="C9144" s="72" t="s">
        <v>7036</v>
      </c>
      <c r="D9144" s="72" t="s">
        <v>636</v>
      </c>
      <c r="E9144" s="72" t="s">
        <v>10118</v>
      </c>
      <c r="F9144" s="72" t="s">
        <v>9983</v>
      </c>
      <c r="G9144" s="116">
        <v>20394</v>
      </c>
      <c r="H9144" s="73">
        <v>303</v>
      </c>
      <c r="I9144" s="70">
        <v>67.306930693069305</v>
      </c>
      <c r="J9144" s="74">
        <v>20394</v>
      </c>
      <c r="K9144" s="73">
        <v>329</v>
      </c>
      <c r="L9144" s="75">
        <v>61.9878419452888</v>
      </c>
    </row>
    <row r="9145" spans="2:12" x14ac:dyDescent="0.2">
      <c r="B9145" s="71" t="s">
        <v>7037</v>
      </c>
      <c r="C9145" s="72" t="s">
        <v>7036</v>
      </c>
      <c r="D9145" s="72" t="s">
        <v>637</v>
      </c>
      <c r="E9145" s="72" t="s">
        <v>10118</v>
      </c>
      <c r="F9145" s="72" t="s">
        <v>9983</v>
      </c>
      <c r="G9145" s="116">
        <v>7500</v>
      </c>
      <c r="H9145" s="73">
        <v>213</v>
      </c>
      <c r="I9145" s="70">
        <v>35.2112676056338</v>
      </c>
      <c r="J9145" s="74">
        <v>9000</v>
      </c>
      <c r="K9145" s="73">
        <v>216</v>
      </c>
      <c r="L9145" s="75">
        <v>41.6666666666667</v>
      </c>
    </row>
    <row r="9146" spans="2:12" x14ac:dyDescent="0.2">
      <c r="B9146" s="71" t="s">
        <v>7037</v>
      </c>
      <c r="C9146" s="72" t="s">
        <v>7036</v>
      </c>
      <c r="D9146" s="72" t="s">
        <v>638</v>
      </c>
      <c r="E9146" s="72" t="s">
        <v>10118</v>
      </c>
      <c r="F9146" s="72" t="s">
        <v>9983</v>
      </c>
      <c r="G9146" s="116">
        <v>7300</v>
      </c>
      <c r="H9146" s="73">
        <v>226</v>
      </c>
      <c r="I9146" s="70">
        <v>32.300884955752203</v>
      </c>
      <c r="J9146" s="74">
        <v>7446</v>
      </c>
      <c r="K9146" s="73">
        <v>226</v>
      </c>
      <c r="L9146" s="75">
        <v>32.946902654867301</v>
      </c>
    </row>
    <row r="9147" spans="2:12" x14ac:dyDescent="0.2">
      <c r="B9147" s="71" t="s">
        <v>7037</v>
      </c>
      <c r="C9147" s="72" t="s">
        <v>7036</v>
      </c>
      <c r="D9147" s="72" t="s">
        <v>639</v>
      </c>
      <c r="E9147" s="72" t="s">
        <v>10118</v>
      </c>
      <c r="F9147" s="72" t="s">
        <v>9983</v>
      </c>
      <c r="G9147" s="116">
        <v>900</v>
      </c>
      <c r="H9147" s="73">
        <v>15</v>
      </c>
      <c r="I9147" s="70">
        <v>60</v>
      </c>
      <c r="J9147" s="74">
        <v>1000</v>
      </c>
      <c r="K9147" s="73">
        <v>15</v>
      </c>
      <c r="L9147" s="75">
        <v>66.6666666666667</v>
      </c>
    </row>
    <row r="9148" spans="2:12" x14ac:dyDescent="0.2">
      <c r="B9148" s="71" t="s">
        <v>7037</v>
      </c>
      <c r="C9148" s="72" t="s">
        <v>7036</v>
      </c>
      <c r="D9148" s="72" t="s">
        <v>640</v>
      </c>
      <c r="E9148" s="72" t="s">
        <v>10118</v>
      </c>
      <c r="F9148" s="72" t="s">
        <v>9983</v>
      </c>
      <c r="G9148" s="116">
        <v>17500</v>
      </c>
      <c r="H9148" s="73">
        <v>345</v>
      </c>
      <c r="I9148" s="70">
        <v>50.7246376811594</v>
      </c>
      <c r="J9148" s="74">
        <v>18000</v>
      </c>
      <c r="K9148" s="73">
        <v>348</v>
      </c>
      <c r="L9148" s="75">
        <v>51.724137931034498</v>
      </c>
    </row>
    <row r="9149" spans="2:12" x14ac:dyDescent="0.2">
      <c r="B9149" s="71" t="s">
        <v>7037</v>
      </c>
      <c r="C9149" s="72" t="s">
        <v>7036</v>
      </c>
      <c r="D9149" s="72" t="s">
        <v>1792</v>
      </c>
      <c r="E9149" s="72" t="s">
        <v>10118</v>
      </c>
      <c r="F9149" s="72" t="s">
        <v>9983</v>
      </c>
      <c r="G9149" s="116">
        <v>11500</v>
      </c>
      <c r="H9149" s="73">
        <v>214</v>
      </c>
      <c r="I9149" s="70">
        <v>53.738317757009298</v>
      </c>
      <c r="J9149" s="74">
        <v>9900</v>
      </c>
      <c r="K9149" s="73">
        <v>214</v>
      </c>
      <c r="L9149" s="75">
        <v>46.261682242990702</v>
      </c>
    </row>
    <row r="9150" spans="2:12" x14ac:dyDescent="0.2">
      <c r="B9150" s="71" t="s">
        <v>7037</v>
      </c>
      <c r="C9150" s="72" t="s">
        <v>7036</v>
      </c>
      <c r="D9150" s="72" t="s">
        <v>641</v>
      </c>
      <c r="E9150" s="72" t="s">
        <v>10118</v>
      </c>
      <c r="F9150" s="72" t="s">
        <v>9983</v>
      </c>
      <c r="G9150" s="116">
        <v>63190</v>
      </c>
      <c r="H9150" s="73">
        <v>1148</v>
      </c>
      <c r="I9150" s="70">
        <v>55.043554006968598</v>
      </c>
      <c r="J9150" s="74">
        <v>65797</v>
      </c>
      <c r="K9150" s="73">
        <v>1172</v>
      </c>
      <c r="L9150" s="75">
        <v>56.140784982935202</v>
      </c>
    </row>
    <row r="9151" spans="2:12" x14ac:dyDescent="0.2">
      <c r="B9151" s="71" t="s">
        <v>7039</v>
      </c>
      <c r="C9151" s="72" t="s">
        <v>7038</v>
      </c>
      <c r="D9151" s="72" t="s">
        <v>642</v>
      </c>
      <c r="E9151" s="72" t="s">
        <v>10118</v>
      </c>
      <c r="F9151" s="72" t="s">
        <v>9983</v>
      </c>
      <c r="G9151" s="116">
        <v>797</v>
      </c>
      <c r="H9151" s="73">
        <v>66.3</v>
      </c>
      <c r="I9151" s="70">
        <v>12.021116138763199</v>
      </c>
      <c r="J9151" s="74">
        <v>797</v>
      </c>
      <c r="K9151" s="73">
        <v>67.2</v>
      </c>
      <c r="L9151" s="75">
        <v>11.860119047618999</v>
      </c>
    </row>
    <row r="9152" spans="2:12" x14ac:dyDescent="0.2">
      <c r="B9152" s="71" t="s">
        <v>7039</v>
      </c>
      <c r="C9152" s="72" t="s">
        <v>7038</v>
      </c>
      <c r="D9152" s="72" t="s">
        <v>643</v>
      </c>
      <c r="E9152" s="72" t="s">
        <v>10118</v>
      </c>
      <c r="F9152" s="72" t="s">
        <v>9983</v>
      </c>
      <c r="G9152" s="116">
        <v>1500</v>
      </c>
      <c r="H9152" s="73">
        <v>105.1</v>
      </c>
      <c r="I9152" s="70">
        <v>14.2721217887726</v>
      </c>
      <c r="J9152" s="74">
        <v>1500</v>
      </c>
      <c r="K9152" s="73">
        <v>113.8</v>
      </c>
      <c r="L9152" s="75">
        <v>13.1810193321617</v>
      </c>
    </row>
    <row r="9153" spans="2:12" x14ac:dyDescent="0.2">
      <c r="B9153" s="71" t="s">
        <v>7039</v>
      </c>
      <c r="C9153" s="72" t="s">
        <v>7038</v>
      </c>
      <c r="D9153" s="72" t="s">
        <v>644</v>
      </c>
      <c r="E9153" s="72" t="s">
        <v>10118</v>
      </c>
      <c r="F9153" s="72" t="s">
        <v>9983</v>
      </c>
      <c r="G9153" s="116">
        <v>9325</v>
      </c>
      <c r="H9153" s="73">
        <v>374.6</v>
      </c>
      <c r="I9153" s="70">
        <v>24.893219434062999</v>
      </c>
      <c r="J9153" s="74">
        <v>9458</v>
      </c>
      <c r="K9153" s="73">
        <v>393.6</v>
      </c>
      <c r="L9153" s="75">
        <v>24.029471544715399</v>
      </c>
    </row>
    <row r="9154" spans="2:12" x14ac:dyDescent="0.2">
      <c r="B9154" s="71" t="s">
        <v>7039</v>
      </c>
      <c r="C9154" s="72" t="s">
        <v>7038</v>
      </c>
      <c r="D9154" s="72" t="s">
        <v>3283</v>
      </c>
      <c r="E9154" s="72" t="s">
        <v>10118</v>
      </c>
      <c r="F9154" s="72" t="s">
        <v>9983</v>
      </c>
      <c r="G9154" s="116">
        <v>731799</v>
      </c>
      <c r="H9154" s="73">
        <v>10225.799999999999</v>
      </c>
      <c r="I9154" s="70">
        <v>71.563985213870794</v>
      </c>
      <c r="J9154" s="74">
        <v>770449</v>
      </c>
      <c r="K9154" s="73">
        <v>10767.9</v>
      </c>
      <c r="L9154" s="75">
        <v>71.550534458900998</v>
      </c>
    </row>
    <row r="9155" spans="2:12" x14ac:dyDescent="0.2">
      <c r="B9155" s="71" t="s">
        <v>7039</v>
      </c>
      <c r="C9155" s="72" t="s">
        <v>7038</v>
      </c>
      <c r="D9155" s="72" t="s">
        <v>671</v>
      </c>
      <c r="E9155" s="72" t="s">
        <v>10118</v>
      </c>
      <c r="F9155" s="72" t="s">
        <v>9983</v>
      </c>
      <c r="G9155" s="116">
        <v>170338</v>
      </c>
      <c r="H9155" s="73">
        <v>4043.6</v>
      </c>
      <c r="I9155" s="70">
        <v>42.125333860916001</v>
      </c>
      <c r="J9155" s="74">
        <v>170338</v>
      </c>
      <c r="K9155" s="73">
        <v>4158.5</v>
      </c>
      <c r="L9155" s="75">
        <v>40.961404352530998</v>
      </c>
    </row>
    <row r="9156" spans="2:12" x14ac:dyDescent="0.2">
      <c r="B9156" s="71" t="s">
        <v>7039</v>
      </c>
      <c r="C9156" s="72" t="s">
        <v>7038</v>
      </c>
      <c r="D9156" s="72" t="s">
        <v>3377</v>
      </c>
      <c r="E9156" s="72" t="s">
        <v>10118</v>
      </c>
      <c r="F9156" s="72" t="s">
        <v>9983</v>
      </c>
      <c r="G9156" s="116">
        <v>186790</v>
      </c>
      <c r="H9156" s="73">
        <v>2829.1</v>
      </c>
      <c r="I9156" s="70">
        <v>66.024530769502704</v>
      </c>
      <c r="J9156" s="74">
        <v>190520</v>
      </c>
      <c r="K9156" s="73">
        <v>2911.7</v>
      </c>
      <c r="L9156" s="75">
        <v>65.432565168114806</v>
      </c>
    </row>
    <row r="9157" spans="2:12" x14ac:dyDescent="0.2">
      <c r="B9157" s="71" t="s">
        <v>7039</v>
      </c>
      <c r="C9157" s="72" t="s">
        <v>7038</v>
      </c>
      <c r="D9157" s="72" t="s">
        <v>3378</v>
      </c>
      <c r="E9157" s="72" t="s">
        <v>10118</v>
      </c>
      <c r="F9157" s="72" t="s">
        <v>9983</v>
      </c>
      <c r="G9157" s="116">
        <v>324999</v>
      </c>
      <c r="H9157" s="73">
        <v>4132</v>
      </c>
      <c r="I9157" s="70">
        <v>78.654162633107504</v>
      </c>
      <c r="J9157" s="74">
        <v>334675</v>
      </c>
      <c r="K9157" s="73">
        <v>4205.8</v>
      </c>
      <c r="L9157" s="75">
        <v>79.574635027818701</v>
      </c>
    </row>
    <row r="9158" spans="2:12" x14ac:dyDescent="0.2">
      <c r="B9158" s="71" t="s">
        <v>7039</v>
      </c>
      <c r="C9158" s="72" t="s">
        <v>7038</v>
      </c>
      <c r="D9158" s="72" t="s">
        <v>3379</v>
      </c>
      <c r="E9158" s="72" t="s">
        <v>10118</v>
      </c>
      <c r="F9158" s="72" t="s">
        <v>9983</v>
      </c>
      <c r="G9158" s="116">
        <v>23435</v>
      </c>
      <c r="H9158" s="73">
        <v>501.7</v>
      </c>
      <c r="I9158" s="70">
        <v>46.711181981263699</v>
      </c>
      <c r="J9158" s="74">
        <v>23785</v>
      </c>
      <c r="K9158" s="73">
        <v>517.1</v>
      </c>
      <c r="L9158" s="75">
        <v>45.996905820924397</v>
      </c>
    </row>
    <row r="9159" spans="2:12" x14ac:dyDescent="0.2">
      <c r="B9159" s="71" t="s">
        <v>7040</v>
      </c>
      <c r="C9159" s="72" t="s">
        <v>7378</v>
      </c>
      <c r="D9159" s="72" t="s">
        <v>3380</v>
      </c>
      <c r="E9159" s="72" t="s">
        <v>10120</v>
      </c>
      <c r="F9159" s="72" t="s">
        <v>9983</v>
      </c>
      <c r="G9159" s="116">
        <v>12557</v>
      </c>
      <c r="H9159" s="73">
        <v>443.06</v>
      </c>
      <c r="I9159" s="70">
        <v>28.341533878030098</v>
      </c>
      <c r="J9159" s="74">
        <v>13000</v>
      </c>
      <c r="K9159" s="73">
        <v>446.22</v>
      </c>
      <c r="L9159" s="75">
        <v>29.133611223163498</v>
      </c>
    </row>
    <row r="9160" spans="2:12" x14ac:dyDescent="0.2">
      <c r="B9160" s="71" t="s">
        <v>7040</v>
      </c>
      <c r="C9160" s="72" t="s">
        <v>7378</v>
      </c>
      <c r="D9160" s="72" t="s">
        <v>3381</v>
      </c>
      <c r="E9160" s="72" t="s">
        <v>10120</v>
      </c>
      <c r="F9160" s="72" t="s">
        <v>9983</v>
      </c>
      <c r="G9160" s="116">
        <v>6000</v>
      </c>
      <c r="H9160" s="73">
        <v>126.49</v>
      </c>
      <c r="I9160" s="70">
        <v>47.434579808680503</v>
      </c>
      <c r="J9160" s="74">
        <v>6500</v>
      </c>
      <c r="K9160" s="73">
        <v>127.91</v>
      </c>
      <c r="L9160" s="75">
        <v>50.8169806895473</v>
      </c>
    </row>
    <row r="9161" spans="2:12" x14ac:dyDescent="0.2">
      <c r="B9161" s="71" t="s">
        <v>7040</v>
      </c>
      <c r="C9161" s="72" t="s">
        <v>7378</v>
      </c>
      <c r="D9161" s="72" t="s">
        <v>3382</v>
      </c>
      <c r="E9161" s="72" t="s">
        <v>10120</v>
      </c>
      <c r="F9161" s="72" t="s">
        <v>9983</v>
      </c>
      <c r="G9161" s="116">
        <v>6680</v>
      </c>
      <c r="H9161" s="73">
        <v>177.29</v>
      </c>
      <c r="I9161" s="70">
        <v>37.678380055276698</v>
      </c>
      <c r="J9161" s="74">
        <v>6680</v>
      </c>
      <c r="K9161" s="73">
        <v>174.94</v>
      </c>
      <c r="L9161" s="75">
        <v>38.184520406996697</v>
      </c>
    </row>
    <row r="9162" spans="2:12" x14ac:dyDescent="0.2">
      <c r="B9162" s="71" t="s">
        <v>7040</v>
      </c>
      <c r="C9162" s="72" t="s">
        <v>7378</v>
      </c>
      <c r="D9162" s="72" t="s">
        <v>6333</v>
      </c>
      <c r="E9162" s="72" t="s">
        <v>10120</v>
      </c>
      <c r="F9162" s="72" t="s">
        <v>9983</v>
      </c>
      <c r="G9162" s="116">
        <v>27000</v>
      </c>
      <c r="H9162" s="73">
        <v>918.13</v>
      </c>
      <c r="I9162" s="70">
        <v>29.407600230904102</v>
      </c>
      <c r="J9162" s="74">
        <v>27000</v>
      </c>
      <c r="K9162" s="73">
        <v>931.2</v>
      </c>
      <c r="L9162" s="75">
        <v>28.994845360824701</v>
      </c>
    </row>
    <row r="9163" spans="2:12" x14ac:dyDescent="0.2">
      <c r="B9163" s="71" t="s">
        <v>7040</v>
      </c>
      <c r="C9163" s="72" t="s">
        <v>7378</v>
      </c>
      <c r="D9163" s="72" t="s">
        <v>3383</v>
      </c>
      <c r="E9163" s="72" t="s">
        <v>10120</v>
      </c>
      <c r="F9163" s="72" t="s">
        <v>9983</v>
      </c>
      <c r="G9163" s="116">
        <v>6500</v>
      </c>
      <c r="H9163" s="73">
        <v>142.65</v>
      </c>
      <c r="I9163" s="70">
        <v>45.566070802663901</v>
      </c>
      <c r="J9163" s="74">
        <v>6512</v>
      </c>
      <c r="K9163" s="73">
        <v>143.07</v>
      </c>
      <c r="L9163" s="75">
        <v>45.516180890473201</v>
      </c>
    </row>
    <row r="9164" spans="2:12" x14ac:dyDescent="0.2">
      <c r="B9164" s="71" t="s">
        <v>7040</v>
      </c>
      <c r="C9164" s="72" t="s">
        <v>7378</v>
      </c>
      <c r="D9164" s="72" t="s">
        <v>3384</v>
      </c>
      <c r="E9164" s="72" t="s">
        <v>10120</v>
      </c>
      <c r="F9164" s="72" t="s">
        <v>9983</v>
      </c>
      <c r="G9164" s="116">
        <v>8556</v>
      </c>
      <c r="H9164" s="73">
        <v>183.59</v>
      </c>
      <c r="I9164" s="70">
        <v>46.603845525355403</v>
      </c>
      <c r="J9164" s="74">
        <v>8642</v>
      </c>
      <c r="K9164" s="73">
        <v>181.74</v>
      </c>
      <c r="L9164" s="75">
        <v>47.551447122262601</v>
      </c>
    </row>
    <row r="9165" spans="2:12" x14ac:dyDescent="0.2">
      <c r="B9165" s="71" t="s">
        <v>7040</v>
      </c>
      <c r="C9165" s="72" t="s">
        <v>7378</v>
      </c>
      <c r="D9165" s="72" t="s">
        <v>3385</v>
      </c>
      <c r="E9165" s="72" t="s">
        <v>10120</v>
      </c>
      <c r="F9165" s="72" t="s">
        <v>9983</v>
      </c>
      <c r="G9165" s="116">
        <v>14160</v>
      </c>
      <c r="H9165" s="73">
        <v>489.6</v>
      </c>
      <c r="I9165" s="70">
        <v>28.921568627450998</v>
      </c>
      <c r="J9165" s="74">
        <v>14000</v>
      </c>
      <c r="K9165" s="73">
        <v>498.38</v>
      </c>
      <c r="L9165" s="75">
        <v>28.0910148882379</v>
      </c>
    </row>
    <row r="9166" spans="2:12" x14ac:dyDescent="0.2">
      <c r="B9166" s="71" t="s">
        <v>7040</v>
      </c>
      <c r="C9166" s="72" t="s">
        <v>7378</v>
      </c>
      <c r="D9166" s="72" t="s">
        <v>8240</v>
      </c>
      <c r="E9166" s="72" t="s">
        <v>10120</v>
      </c>
      <c r="F9166" s="72" t="s">
        <v>9983</v>
      </c>
      <c r="G9166" s="116">
        <v>7204.86</v>
      </c>
      <c r="H9166" s="73">
        <v>238.4</v>
      </c>
      <c r="I9166" s="70">
        <v>30.221728187919499</v>
      </c>
      <c r="J9166" s="74">
        <v>7333.16</v>
      </c>
      <c r="K9166" s="73">
        <v>238.12</v>
      </c>
      <c r="L9166" s="75">
        <v>30.796069208802301</v>
      </c>
    </row>
    <row r="9167" spans="2:12" x14ac:dyDescent="0.2">
      <c r="B9167" s="71" t="s">
        <v>7040</v>
      </c>
      <c r="C9167" s="72" t="s">
        <v>7378</v>
      </c>
      <c r="D9167" s="72" t="s">
        <v>819</v>
      </c>
      <c r="E9167" s="72" t="s">
        <v>10120</v>
      </c>
      <c r="F9167" s="72" t="s">
        <v>9983</v>
      </c>
      <c r="G9167" s="116">
        <v>18000</v>
      </c>
      <c r="H9167" s="73">
        <v>798.15</v>
      </c>
      <c r="I9167" s="70">
        <v>22.552151851155799</v>
      </c>
      <c r="J9167" s="74">
        <v>19000</v>
      </c>
      <c r="K9167" s="73">
        <v>818.26</v>
      </c>
      <c r="L9167" s="75">
        <v>23.2200034218952</v>
      </c>
    </row>
    <row r="9168" spans="2:12" x14ac:dyDescent="0.2">
      <c r="B9168" s="71" t="s">
        <v>7040</v>
      </c>
      <c r="C9168" s="72" t="s">
        <v>7378</v>
      </c>
      <c r="D9168" s="72" t="s">
        <v>3386</v>
      </c>
      <c r="E9168" s="72" t="s">
        <v>10120</v>
      </c>
      <c r="F9168" s="72" t="s">
        <v>9983</v>
      </c>
      <c r="G9168" s="116">
        <v>5500</v>
      </c>
      <c r="H9168" s="73">
        <v>167.74</v>
      </c>
      <c r="I9168" s="70">
        <v>32.7888398712293</v>
      </c>
      <c r="J9168" s="74">
        <v>5500</v>
      </c>
      <c r="K9168" s="73">
        <v>167.94</v>
      </c>
      <c r="L9168" s="75">
        <v>32.749791592235297</v>
      </c>
    </row>
    <row r="9169" spans="2:12" x14ac:dyDescent="0.2">
      <c r="B9169" s="71" t="s">
        <v>7040</v>
      </c>
      <c r="C9169" s="72" t="s">
        <v>7378</v>
      </c>
      <c r="D9169" s="72" t="s">
        <v>3387</v>
      </c>
      <c r="E9169" s="72" t="s">
        <v>10120</v>
      </c>
      <c r="F9169" s="72" t="s">
        <v>9983</v>
      </c>
      <c r="G9169" s="116">
        <v>5500</v>
      </c>
      <c r="H9169" s="73">
        <v>290.5</v>
      </c>
      <c r="I9169" s="70">
        <v>18.9328743545611</v>
      </c>
      <c r="J9169" s="74">
        <v>7500</v>
      </c>
      <c r="K9169" s="73">
        <v>298.32</v>
      </c>
      <c r="L9169" s="75">
        <v>25.1407884151247</v>
      </c>
    </row>
    <row r="9170" spans="2:12" x14ac:dyDescent="0.2">
      <c r="B9170" s="71" t="s">
        <v>7040</v>
      </c>
      <c r="C9170" s="72" t="s">
        <v>7378</v>
      </c>
      <c r="D9170" s="72" t="s">
        <v>3388</v>
      </c>
      <c r="E9170" s="72" t="s">
        <v>10120</v>
      </c>
      <c r="F9170" s="72" t="s">
        <v>9983</v>
      </c>
      <c r="G9170" s="116">
        <v>25000</v>
      </c>
      <c r="H9170" s="73">
        <v>1034.24</v>
      </c>
      <c r="I9170" s="70">
        <v>24.172339108910901</v>
      </c>
      <c r="J9170" s="74">
        <v>25000</v>
      </c>
      <c r="K9170" s="73">
        <v>1055.17</v>
      </c>
      <c r="L9170" s="75">
        <v>23.692864656879902</v>
      </c>
    </row>
    <row r="9171" spans="2:12" x14ac:dyDescent="0.2">
      <c r="B9171" s="71" t="s">
        <v>7040</v>
      </c>
      <c r="C9171" s="72" t="s">
        <v>7378</v>
      </c>
      <c r="D9171" s="72" t="s">
        <v>3389</v>
      </c>
      <c r="E9171" s="72" t="s">
        <v>10120</v>
      </c>
      <c r="F9171" s="72" t="s">
        <v>9983</v>
      </c>
      <c r="G9171" s="116">
        <v>255000</v>
      </c>
      <c r="H9171" s="73">
        <v>2415.7800000000002</v>
      </c>
      <c r="I9171" s="70">
        <v>105.555969500534</v>
      </c>
      <c r="J9171" s="74">
        <v>255000</v>
      </c>
      <c r="K9171" s="73">
        <v>2452.65</v>
      </c>
      <c r="L9171" s="75">
        <v>103.96917619717399</v>
      </c>
    </row>
    <row r="9172" spans="2:12" x14ac:dyDescent="0.2">
      <c r="B9172" s="71" t="s">
        <v>7040</v>
      </c>
      <c r="C9172" s="72" t="s">
        <v>7378</v>
      </c>
      <c r="D9172" s="72" t="s">
        <v>9590</v>
      </c>
      <c r="E9172" s="72" t="s">
        <v>10120</v>
      </c>
      <c r="F9172" s="72" t="s">
        <v>9990</v>
      </c>
      <c r="G9172" s="116">
        <v>0</v>
      </c>
      <c r="H9172" s="73">
        <v>14.6</v>
      </c>
      <c r="I9172" s="70">
        <v>0</v>
      </c>
      <c r="J9172" s="74">
        <v>0</v>
      </c>
      <c r="K9172" s="73">
        <v>14.34</v>
      </c>
      <c r="L9172" s="75">
        <v>0</v>
      </c>
    </row>
    <row r="9173" spans="2:12" x14ac:dyDescent="0.2">
      <c r="B9173" s="71" t="s">
        <v>7040</v>
      </c>
      <c r="C9173" s="72" t="s">
        <v>7378</v>
      </c>
      <c r="D9173" s="72" t="s">
        <v>3390</v>
      </c>
      <c r="E9173" s="72" t="s">
        <v>10120</v>
      </c>
      <c r="F9173" s="72" t="s">
        <v>9983</v>
      </c>
      <c r="G9173" s="116">
        <v>13000</v>
      </c>
      <c r="H9173" s="73">
        <v>187.05</v>
      </c>
      <c r="I9173" s="70">
        <v>69.500133654103195</v>
      </c>
      <c r="J9173" s="74">
        <v>7581</v>
      </c>
      <c r="K9173" s="73">
        <v>330.87</v>
      </c>
      <c r="L9173" s="75">
        <v>22.912322060023602</v>
      </c>
    </row>
    <row r="9174" spans="2:12" x14ac:dyDescent="0.2">
      <c r="B9174" s="71" t="s">
        <v>7040</v>
      </c>
      <c r="C9174" s="72" t="s">
        <v>7378</v>
      </c>
      <c r="D9174" s="72" t="s">
        <v>3391</v>
      </c>
      <c r="E9174" s="72" t="s">
        <v>10120</v>
      </c>
      <c r="F9174" s="72" t="s">
        <v>9983</v>
      </c>
      <c r="G9174" s="116">
        <v>30000</v>
      </c>
      <c r="H9174" s="73">
        <v>1119.3900000000001</v>
      </c>
      <c r="I9174" s="70">
        <v>26.800310883606201</v>
      </c>
      <c r="J9174" s="74">
        <v>31790</v>
      </c>
      <c r="K9174" s="73">
        <v>1119.5</v>
      </c>
      <c r="L9174" s="75">
        <v>28.396605627512301</v>
      </c>
    </row>
    <row r="9175" spans="2:12" x14ac:dyDescent="0.2">
      <c r="B9175" s="71" t="s">
        <v>7040</v>
      </c>
      <c r="C9175" s="72" t="s">
        <v>7378</v>
      </c>
      <c r="D9175" s="72" t="s">
        <v>3392</v>
      </c>
      <c r="E9175" s="72" t="s">
        <v>10120</v>
      </c>
      <c r="F9175" s="72" t="s">
        <v>9983</v>
      </c>
      <c r="G9175" s="116">
        <v>37000</v>
      </c>
      <c r="H9175" s="73">
        <v>1527.05</v>
      </c>
      <c r="I9175" s="70">
        <v>24.2297239776039</v>
      </c>
      <c r="J9175" s="74">
        <v>37000</v>
      </c>
      <c r="K9175" s="73">
        <v>1544</v>
      </c>
      <c r="L9175" s="75">
        <v>23.963730569948201</v>
      </c>
    </row>
    <row r="9176" spans="2:12" x14ac:dyDescent="0.2">
      <c r="B9176" s="71" t="s">
        <v>7040</v>
      </c>
      <c r="C9176" s="72" t="s">
        <v>7378</v>
      </c>
      <c r="D9176" s="72" t="s">
        <v>4329</v>
      </c>
      <c r="E9176" s="72" t="s">
        <v>10120</v>
      </c>
      <c r="F9176" s="72" t="s">
        <v>9990</v>
      </c>
      <c r="G9176" s="116">
        <v>0</v>
      </c>
      <c r="H9176" s="73">
        <v>25.35</v>
      </c>
      <c r="I9176" s="70">
        <v>0</v>
      </c>
      <c r="J9176" s="74">
        <v>0</v>
      </c>
      <c r="K9176" s="73">
        <v>24.9</v>
      </c>
      <c r="L9176" s="75">
        <v>0</v>
      </c>
    </row>
    <row r="9177" spans="2:12" x14ac:dyDescent="0.2">
      <c r="B9177" s="71" t="s">
        <v>7040</v>
      </c>
      <c r="C9177" s="72" t="s">
        <v>7378</v>
      </c>
      <c r="D9177" s="72" t="s">
        <v>6864</v>
      </c>
      <c r="E9177" s="72" t="s">
        <v>10120</v>
      </c>
      <c r="F9177" s="72" t="s">
        <v>9983</v>
      </c>
      <c r="G9177" s="116">
        <v>26660</v>
      </c>
      <c r="H9177" s="73">
        <v>600.25</v>
      </c>
      <c r="I9177" s="70">
        <v>44.414827155351901</v>
      </c>
      <c r="J9177" s="74">
        <v>28000</v>
      </c>
      <c r="K9177" s="73">
        <v>616.03</v>
      </c>
      <c r="L9177" s="75">
        <v>45.452331866954502</v>
      </c>
    </row>
    <row r="9178" spans="2:12" x14ac:dyDescent="0.2">
      <c r="B9178" s="71" t="s">
        <v>7040</v>
      </c>
      <c r="C9178" s="72" t="s">
        <v>7378</v>
      </c>
      <c r="D9178" s="72" t="s">
        <v>3393</v>
      </c>
      <c r="E9178" s="72" t="s">
        <v>10120</v>
      </c>
      <c r="F9178" s="72" t="s">
        <v>9983</v>
      </c>
      <c r="G9178" s="116">
        <v>9000</v>
      </c>
      <c r="H9178" s="73">
        <v>265.33999999999997</v>
      </c>
      <c r="I9178" s="70">
        <v>33.918745760156803</v>
      </c>
      <c r="J9178" s="74">
        <v>9000</v>
      </c>
      <c r="K9178" s="73">
        <v>273.3</v>
      </c>
      <c r="L9178" s="75">
        <v>32.930845225027397</v>
      </c>
    </row>
    <row r="9179" spans="2:12" x14ac:dyDescent="0.2">
      <c r="B9179" s="71" t="s">
        <v>7040</v>
      </c>
      <c r="C9179" s="72" t="s">
        <v>7378</v>
      </c>
      <c r="D9179" s="72" t="s">
        <v>3394</v>
      </c>
      <c r="E9179" s="72" t="s">
        <v>10120</v>
      </c>
      <c r="F9179" s="72" t="s">
        <v>9983</v>
      </c>
      <c r="G9179" s="116">
        <v>12000</v>
      </c>
      <c r="H9179" s="73">
        <v>244.26</v>
      </c>
      <c r="I9179" s="70">
        <v>49.127978383689502</v>
      </c>
      <c r="J9179" s="74">
        <v>12500</v>
      </c>
      <c r="K9179" s="73">
        <v>246.21</v>
      </c>
      <c r="L9179" s="75">
        <v>50.769668169448799</v>
      </c>
    </row>
    <row r="9180" spans="2:12" x14ac:dyDescent="0.2">
      <c r="B9180" s="71" t="s">
        <v>7040</v>
      </c>
      <c r="C9180" s="72" t="s">
        <v>7378</v>
      </c>
      <c r="D9180" s="72" t="s">
        <v>3395</v>
      </c>
      <c r="E9180" s="72" t="s">
        <v>10120</v>
      </c>
      <c r="F9180" s="72" t="s">
        <v>9983</v>
      </c>
      <c r="G9180" s="116">
        <v>10498</v>
      </c>
      <c r="H9180" s="73">
        <v>361.97</v>
      </c>
      <c r="I9180" s="70">
        <v>29.002403514103399</v>
      </c>
      <c r="J9180" s="74">
        <v>10565</v>
      </c>
      <c r="K9180" s="73">
        <v>366.13</v>
      </c>
      <c r="L9180" s="75">
        <v>28.8558708655396</v>
      </c>
    </row>
    <row r="9181" spans="2:12" x14ac:dyDescent="0.2">
      <c r="B9181" s="71" t="s">
        <v>7040</v>
      </c>
      <c r="C9181" s="72" t="s">
        <v>7378</v>
      </c>
      <c r="D9181" s="72" t="s">
        <v>3396</v>
      </c>
      <c r="E9181" s="72" t="s">
        <v>10120</v>
      </c>
      <c r="F9181" s="72" t="s">
        <v>9983</v>
      </c>
      <c r="G9181" s="116">
        <v>2500</v>
      </c>
      <c r="H9181" s="73">
        <v>116.38</v>
      </c>
      <c r="I9181" s="70">
        <v>21.481354184567799</v>
      </c>
      <c r="J9181" s="74">
        <v>2500</v>
      </c>
      <c r="K9181" s="73">
        <v>117.63</v>
      </c>
      <c r="L9181" s="75">
        <v>21.253081696845999</v>
      </c>
    </row>
    <row r="9182" spans="2:12" x14ac:dyDescent="0.2">
      <c r="B9182" s="71" t="s">
        <v>7040</v>
      </c>
      <c r="C9182" s="72" t="s">
        <v>7378</v>
      </c>
      <c r="D9182" s="72" t="s">
        <v>5653</v>
      </c>
      <c r="E9182" s="72" t="s">
        <v>10120</v>
      </c>
      <c r="F9182" s="72" t="s">
        <v>9990</v>
      </c>
      <c r="G9182" s="116">
        <v>0</v>
      </c>
      <c r="H9182" s="73">
        <v>45.22</v>
      </c>
      <c r="I9182" s="70">
        <v>0</v>
      </c>
      <c r="J9182" s="74">
        <v>0</v>
      </c>
      <c r="K9182" s="73">
        <v>43.33</v>
      </c>
      <c r="L9182" s="75">
        <v>0</v>
      </c>
    </row>
    <row r="9183" spans="2:12" x14ac:dyDescent="0.2">
      <c r="B9183" s="71" t="s">
        <v>7040</v>
      </c>
      <c r="C9183" s="72" t="s">
        <v>7378</v>
      </c>
      <c r="D9183" s="72" t="s">
        <v>5027</v>
      </c>
      <c r="E9183" s="72" t="s">
        <v>10120</v>
      </c>
      <c r="F9183" s="72" t="s">
        <v>9990</v>
      </c>
      <c r="G9183" s="116">
        <v>0</v>
      </c>
      <c r="H9183" s="73">
        <v>73.290000000000006</v>
      </c>
      <c r="I9183" s="70">
        <v>0</v>
      </c>
      <c r="J9183" s="74">
        <v>0</v>
      </c>
      <c r="K9183" s="73">
        <v>72.709999999999994</v>
      </c>
      <c r="L9183" s="75">
        <v>0</v>
      </c>
    </row>
    <row r="9184" spans="2:12" x14ac:dyDescent="0.2">
      <c r="B9184" s="71" t="s">
        <v>7040</v>
      </c>
      <c r="C9184" s="72" t="s">
        <v>7378</v>
      </c>
      <c r="D9184" s="72" t="s">
        <v>3397</v>
      </c>
      <c r="E9184" s="72" t="s">
        <v>10120</v>
      </c>
      <c r="F9184" s="72" t="s">
        <v>9983</v>
      </c>
      <c r="G9184" s="116">
        <v>9000</v>
      </c>
      <c r="H9184" s="73">
        <v>159.30000000000001</v>
      </c>
      <c r="I9184" s="70">
        <v>56.497175141242899</v>
      </c>
      <c r="J9184" s="74">
        <v>9000</v>
      </c>
      <c r="K9184" s="73">
        <v>160.16</v>
      </c>
      <c r="L9184" s="75">
        <v>56.193806193806203</v>
      </c>
    </row>
    <row r="9185" spans="2:12" x14ac:dyDescent="0.2">
      <c r="B9185" s="71" t="s">
        <v>7040</v>
      </c>
      <c r="C9185" s="72" t="s">
        <v>7378</v>
      </c>
      <c r="D9185" s="72" t="s">
        <v>3398</v>
      </c>
      <c r="E9185" s="72" t="s">
        <v>10120</v>
      </c>
      <c r="F9185" s="72" t="s">
        <v>9983</v>
      </c>
      <c r="G9185" s="116">
        <v>16000</v>
      </c>
      <c r="H9185" s="73">
        <v>398.71</v>
      </c>
      <c r="I9185" s="70">
        <v>40.129417371021503</v>
      </c>
      <c r="J9185" s="74">
        <v>16000</v>
      </c>
      <c r="K9185" s="73">
        <v>405.77</v>
      </c>
      <c r="L9185" s="75">
        <v>39.431204869753799</v>
      </c>
    </row>
    <row r="9186" spans="2:12" x14ac:dyDescent="0.2">
      <c r="B9186" s="71" t="s">
        <v>7040</v>
      </c>
      <c r="C9186" s="72" t="s">
        <v>7378</v>
      </c>
      <c r="D9186" s="72" t="s">
        <v>0</v>
      </c>
      <c r="E9186" s="72" t="s">
        <v>10120</v>
      </c>
      <c r="F9186" s="72" t="s">
        <v>9983</v>
      </c>
      <c r="G9186" s="116">
        <v>55800</v>
      </c>
      <c r="H9186" s="73">
        <v>1541.81</v>
      </c>
      <c r="I9186" s="70">
        <v>36.191229788365597</v>
      </c>
      <c r="J9186" s="74">
        <v>66200</v>
      </c>
      <c r="K9186" s="73">
        <v>1690.41</v>
      </c>
      <c r="L9186" s="75">
        <v>39.162096769422803</v>
      </c>
    </row>
    <row r="9187" spans="2:12" x14ac:dyDescent="0.2">
      <c r="B9187" s="71" t="s">
        <v>7040</v>
      </c>
      <c r="C9187" s="72" t="s">
        <v>7378</v>
      </c>
      <c r="D9187" s="72" t="s">
        <v>1</v>
      </c>
      <c r="E9187" s="72" t="s">
        <v>10120</v>
      </c>
      <c r="F9187" s="72" t="s">
        <v>9983</v>
      </c>
      <c r="G9187" s="116">
        <v>3400</v>
      </c>
      <c r="H9187" s="73">
        <v>142.37</v>
      </c>
      <c r="I9187" s="70">
        <v>23.881435695722399</v>
      </c>
      <c r="J9187" s="74">
        <v>3400</v>
      </c>
      <c r="K9187" s="73">
        <v>140.63999999999999</v>
      </c>
      <c r="L9187" s="75">
        <v>24.175199089874901</v>
      </c>
    </row>
    <row r="9188" spans="2:12" x14ac:dyDescent="0.2">
      <c r="B9188" s="71" t="s">
        <v>7040</v>
      </c>
      <c r="C9188" s="72" t="s">
        <v>7378</v>
      </c>
      <c r="D9188" s="72" t="s">
        <v>2</v>
      </c>
      <c r="E9188" s="72" t="s">
        <v>10120</v>
      </c>
      <c r="F9188" s="72" t="s">
        <v>9983</v>
      </c>
      <c r="G9188" s="116">
        <v>8600</v>
      </c>
      <c r="H9188" s="73">
        <v>342.38</v>
      </c>
      <c r="I9188" s="70">
        <v>25.118289619720802</v>
      </c>
      <c r="J9188" s="74">
        <v>8600</v>
      </c>
      <c r="K9188" s="73">
        <v>352.38</v>
      </c>
      <c r="L9188" s="75">
        <v>24.405471366138801</v>
      </c>
    </row>
    <row r="9189" spans="2:12" x14ac:dyDescent="0.2">
      <c r="B9189" s="71" t="s">
        <v>7040</v>
      </c>
      <c r="C9189" s="72" t="s">
        <v>7378</v>
      </c>
      <c r="D9189" s="72" t="s">
        <v>3</v>
      </c>
      <c r="E9189" s="72" t="s">
        <v>10120</v>
      </c>
      <c r="F9189" s="72" t="s">
        <v>9983</v>
      </c>
      <c r="G9189" s="116">
        <v>42000</v>
      </c>
      <c r="H9189" s="73">
        <v>830.84</v>
      </c>
      <c r="I9189" s="70">
        <v>50.551249338019403</v>
      </c>
      <c r="J9189" s="74">
        <v>42000</v>
      </c>
      <c r="K9189" s="73">
        <v>848.59</v>
      </c>
      <c r="L9189" s="75">
        <v>49.493866295855497</v>
      </c>
    </row>
    <row r="9190" spans="2:12" x14ac:dyDescent="0.2">
      <c r="B9190" s="71" t="s">
        <v>7040</v>
      </c>
      <c r="C9190" s="72" t="s">
        <v>7378</v>
      </c>
      <c r="D9190" s="72" t="s">
        <v>4</v>
      </c>
      <c r="E9190" s="72" t="s">
        <v>10120</v>
      </c>
      <c r="F9190" s="72" t="s">
        <v>9983</v>
      </c>
      <c r="G9190" s="116">
        <v>114091.47</v>
      </c>
      <c r="H9190" s="73">
        <v>2460.7800000000002</v>
      </c>
      <c r="I9190" s="70">
        <v>46.363945578231302</v>
      </c>
      <c r="J9190" s="74">
        <v>113465</v>
      </c>
      <c r="K9190" s="73">
        <v>2511.21</v>
      </c>
      <c r="L9190" s="75">
        <v>45.183397644960003</v>
      </c>
    </row>
    <row r="9191" spans="2:12" x14ac:dyDescent="0.2">
      <c r="B9191" s="71" t="s">
        <v>7040</v>
      </c>
      <c r="C9191" s="72" t="s">
        <v>7378</v>
      </c>
      <c r="D9191" s="72" t="s">
        <v>5</v>
      </c>
      <c r="E9191" s="72" t="s">
        <v>10120</v>
      </c>
      <c r="F9191" s="72" t="s">
        <v>9983</v>
      </c>
      <c r="G9191" s="116">
        <v>212790</v>
      </c>
      <c r="H9191" s="73">
        <v>2327.21</v>
      </c>
      <c r="I9191" s="70">
        <v>91.435667601978295</v>
      </c>
      <c r="J9191" s="74">
        <v>223987</v>
      </c>
      <c r="K9191" s="73">
        <v>2346.1799999999998</v>
      </c>
      <c r="L9191" s="75">
        <v>95.468804610047002</v>
      </c>
    </row>
    <row r="9192" spans="2:12" x14ac:dyDescent="0.2">
      <c r="B9192" s="71" t="s">
        <v>7040</v>
      </c>
      <c r="C9192" s="72" t="s">
        <v>7378</v>
      </c>
      <c r="D9192" s="72" t="s">
        <v>6</v>
      </c>
      <c r="E9192" s="72" t="s">
        <v>10120</v>
      </c>
      <c r="F9192" s="72" t="s">
        <v>9983</v>
      </c>
      <c r="G9192" s="116">
        <v>11000</v>
      </c>
      <c r="H9192" s="73">
        <v>419.16</v>
      </c>
      <c r="I9192" s="70">
        <v>26.242962114705598</v>
      </c>
      <c r="J9192" s="74">
        <v>11000</v>
      </c>
      <c r="K9192" s="73">
        <v>429.08</v>
      </c>
      <c r="L9192" s="75">
        <v>25.636244989279401</v>
      </c>
    </row>
    <row r="9193" spans="2:12" x14ac:dyDescent="0.2">
      <c r="B9193" s="71" t="s">
        <v>7040</v>
      </c>
      <c r="C9193" s="72" t="s">
        <v>7378</v>
      </c>
      <c r="D9193" s="72" t="s">
        <v>7</v>
      </c>
      <c r="E9193" s="72" t="s">
        <v>10120</v>
      </c>
      <c r="F9193" s="72" t="s">
        <v>9983</v>
      </c>
      <c r="G9193" s="116">
        <v>50000</v>
      </c>
      <c r="H9193" s="73">
        <v>1179.94</v>
      </c>
      <c r="I9193" s="70">
        <v>42.375036018780598</v>
      </c>
      <c r="J9193" s="74">
        <v>55000</v>
      </c>
      <c r="K9193" s="73">
        <v>1141.9100000000001</v>
      </c>
      <c r="L9193" s="75">
        <v>48.164916674694098</v>
      </c>
    </row>
    <row r="9194" spans="2:12" x14ac:dyDescent="0.2">
      <c r="B9194" s="71" t="s">
        <v>7040</v>
      </c>
      <c r="C9194" s="72" t="s">
        <v>7378</v>
      </c>
      <c r="D9194" s="72" t="s">
        <v>8</v>
      </c>
      <c r="E9194" s="72" t="s">
        <v>10120</v>
      </c>
      <c r="F9194" s="72" t="s">
        <v>9983</v>
      </c>
      <c r="G9194" s="116">
        <v>106190</v>
      </c>
      <c r="H9194" s="73">
        <v>1694.63</v>
      </c>
      <c r="I9194" s="70">
        <v>62.662646123342597</v>
      </c>
      <c r="J9194" s="74">
        <v>106190</v>
      </c>
      <c r="K9194" s="73">
        <v>1729.26</v>
      </c>
      <c r="L9194" s="75">
        <v>61.407769797485599</v>
      </c>
    </row>
    <row r="9195" spans="2:12" x14ac:dyDescent="0.2">
      <c r="B9195" s="71" t="s">
        <v>7040</v>
      </c>
      <c r="C9195" s="72" t="s">
        <v>7378</v>
      </c>
      <c r="D9195" s="72" t="s">
        <v>6544</v>
      </c>
      <c r="E9195" s="72" t="s">
        <v>10120</v>
      </c>
      <c r="F9195" s="72" t="s">
        <v>9983</v>
      </c>
      <c r="G9195" s="116">
        <v>8000</v>
      </c>
      <c r="H9195" s="73">
        <v>164.85</v>
      </c>
      <c r="I9195" s="70">
        <v>48.528965726418001</v>
      </c>
      <c r="J9195" s="74">
        <v>8000</v>
      </c>
      <c r="K9195" s="73">
        <v>166.03</v>
      </c>
      <c r="L9195" s="75">
        <v>48.184063121122698</v>
      </c>
    </row>
    <row r="9196" spans="2:12" x14ac:dyDescent="0.2">
      <c r="B9196" s="71" t="s">
        <v>7040</v>
      </c>
      <c r="C9196" s="72" t="s">
        <v>7378</v>
      </c>
      <c r="D9196" s="72" t="s">
        <v>726</v>
      </c>
      <c r="E9196" s="72" t="s">
        <v>10120</v>
      </c>
      <c r="F9196" s="72" t="s">
        <v>9983</v>
      </c>
      <c r="G9196" s="116">
        <v>5000</v>
      </c>
      <c r="H9196" s="73">
        <v>166.12</v>
      </c>
      <c r="I9196" s="70">
        <v>30.098723814110301</v>
      </c>
      <c r="J9196" s="74">
        <v>5000</v>
      </c>
      <c r="K9196" s="73">
        <v>165.44</v>
      </c>
      <c r="L9196" s="75">
        <v>30.2224371373308</v>
      </c>
    </row>
    <row r="9197" spans="2:12" x14ac:dyDescent="0.2">
      <c r="B9197" s="71" t="s">
        <v>7040</v>
      </c>
      <c r="C9197" s="72" t="s">
        <v>7378</v>
      </c>
      <c r="D9197" s="72" t="s">
        <v>727</v>
      </c>
      <c r="E9197" s="72" t="s">
        <v>10120</v>
      </c>
      <c r="F9197" s="72" t="s">
        <v>9983</v>
      </c>
      <c r="G9197" s="116">
        <v>894351</v>
      </c>
      <c r="H9197" s="73">
        <v>11819.97</v>
      </c>
      <c r="I9197" s="70">
        <v>75.664405239607206</v>
      </c>
      <c r="J9197" s="74">
        <v>929815</v>
      </c>
      <c r="K9197" s="73">
        <v>12288.65</v>
      </c>
      <c r="L9197" s="75">
        <v>75.664535974252701</v>
      </c>
    </row>
    <row r="9198" spans="2:12" x14ac:dyDescent="0.2">
      <c r="B9198" s="71" t="s">
        <v>7040</v>
      </c>
      <c r="C9198" s="72" t="s">
        <v>7378</v>
      </c>
      <c r="D9198" s="72" t="s">
        <v>728</v>
      </c>
      <c r="E9198" s="72" t="s">
        <v>10120</v>
      </c>
      <c r="F9198" s="72" t="s">
        <v>9983</v>
      </c>
      <c r="G9198" s="116">
        <v>15000</v>
      </c>
      <c r="H9198" s="73">
        <v>329.98</v>
      </c>
      <c r="I9198" s="70">
        <v>45.4573004424511</v>
      </c>
      <c r="J9198" s="74">
        <v>16500</v>
      </c>
      <c r="K9198" s="73">
        <v>335.95</v>
      </c>
      <c r="L9198" s="75">
        <v>49.114451555290998</v>
      </c>
    </row>
    <row r="9199" spans="2:12" x14ac:dyDescent="0.2">
      <c r="B9199" s="71" t="s">
        <v>7040</v>
      </c>
      <c r="C9199" s="72" t="s">
        <v>7378</v>
      </c>
      <c r="D9199" s="72" t="s">
        <v>729</v>
      </c>
      <c r="E9199" s="72" t="s">
        <v>10120</v>
      </c>
      <c r="F9199" s="72" t="s">
        <v>9983</v>
      </c>
      <c r="G9199" s="116">
        <v>91000</v>
      </c>
      <c r="H9199" s="73">
        <v>1450.12</v>
      </c>
      <c r="I9199" s="70">
        <v>62.753427302568099</v>
      </c>
      <c r="J9199" s="74">
        <v>91000</v>
      </c>
      <c r="K9199" s="73">
        <v>1449.78</v>
      </c>
      <c r="L9199" s="75">
        <v>62.768144132213202</v>
      </c>
    </row>
    <row r="9200" spans="2:12" x14ac:dyDescent="0.2">
      <c r="B9200" s="71" t="s">
        <v>7040</v>
      </c>
      <c r="C9200" s="72" t="s">
        <v>7378</v>
      </c>
      <c r="D9200" s="72" t="s">
        <v>730</v>
      </c>
      <c r="E9200" s="72" t="s">
        <v>10120</v>
      </c>
      <c r="F9200" s="72" t="s">
        <v>9983</v>
      </c>
      <c r="G9200" s="116">
        <v>3200</v>
      </c>
      <c r="H9200" s="73">
        <v>148.53</v>
      </c>
      <c r="I9200" s="70">
        <v>21.544469130815301</v>
      </c>
      <c r="J9200" s="74">
        <v>3200</v>
      </c>
      <c r="K9200" s="73">
        <v>147.61000000000001</v>
      </c>
      <c r="L9200" s="75">
        <v>21.678748052300001</v>
      </c>
    </row>
    <row r="9201" spans="2:12" x14ac:dyDescent="0.2">
      <c r="B9201" s="71" t="s">
        <v>7040</v>
      </c>
      <c r="C9201" s="72" t="s">
        <v>7378</v>
      </c>
      <c r="D9201" s="72" t="s">
        <v>731</v>
      </c>
      <c r="E9201" s="72" t="s">
        <v>10120</v>
      </c>
      <c r="F9201" s="72" t="s">
        <v>9983</v>
      </c>
      <c r="G9201" s="116">
        <v>90000</v>
      </c>
      <c r="H9201" s="73">
        <v>1910.39</v>
      </c>
      <c r="I9201" s="70">
        <v>47.1107993655746</v>
      </c>
      <c r="J9201" s="74">
        <v>92000</v>
      </c>
      <c r="K9201" s="73">
        <v>1926.06</v>
      </c>
      <c r="L9201" s="75">
        <v>47.765905527346</v>
      </c>
    </row>
    <row r="9202" spans="2:12" x14ac:dyDescent="0.2">
      <c r="B9202" s="71" t="s">
        <v>7040</v>
      </c>
      <c r="C9202" s="72" t="s">
        <v>7378</v>
      </c>
      <c r="D9202" s="72" t="s">
        <v>732</v>
      </c>
      <c r="E9202" s="72" t="s">
        <v>10120</v>
      </c>
      <c r="F9202" s="72" t="s">
        <v>9983</v>
      </c>
      <c r="G9202" s="116">
        <v>36000</v>
      </c>
      <c r="H9202" s="73">
        <v>674.41</v>
      </c>
      <c r="I9202" s="70">
        <v>53.379991399890301</v>
      </c>
      <c r="J9202" s="74">
        <v>36000</v>
      </c>
      <c r="K9202" s="73">
        <v>670.81</v>
      </c>
      <c r="L9202" s="75">
        <v>53.6664629328722</v>
      </c>
    </row>
    <row r="9203" spans="2:12" x14ac:dyDescent="0.2">
      <c r="B9203" s="71" t="s">
        <v>7040</v>
      </c>
      <c r="C9203" s="72" t="s">
        <v>7378</v>
      </c>
      <c r="D9203" s="72" t="s">
        <v>733</v>
      </c>
      <c r="E9203" s="72" t="s">
        <v>10120</v>
      </c>
      <c r="F9203" s="72" t="s">
        <v>9983</v>
      </c>
      <c r="G9203" s="116">
        <v>40970</v>
      </c>
      <c r="H9203" s="73">
        <v>1048.98</v>
      </c>
      <c r="I9203" s="70">
        <v>39.056988693778699</v>
      </c>
      <c r="J9203" s="74">
        <v>45696.24</v>
      </c>
      <c r="K9203" s="73">
        <v>1112.73</v>
      </c>
      <c r="L9203" s="75">
        <v>41.066781699064499</v>
      </c>
    </row>
    <row r="9204" spans="2:12" x14ac:dyDescent="0.2">
      <c r="B9204" s="71" t="s">
        <v>7040</v>
      </c>
      <c r="C9204" s="72" t="s">
        <v>7378</v>
      </c>
      <c r="D9204" s="72" t="s">
        <v>734</v>
      </c>
      <c r="E9204" s="72" t="s">
        <v>10120</v>
      </c>
      <c r="F9204" s="72" t="s">
        <v>9983</v>
      </c>
      <c r="G9204" s="116">
        <v>3750</v>
      </c>
      <c r="H9204" s="73">
        <v>111.08</v>
      </c>
      <c r="I9204" s="70">
        <v>33.759452646741103</v>
      </c>
      <c r="J9204" s="74">
        <v>5000</v>
      </c>
      <c r="K9204" s="73">
        <v>113.94</v>
      </c>
      <c r="L9204" s="75">
        <v>43.882745304546297</v>
      </c>
    </row>
    <row r="9205" spans="2:12" x14ac:dyDescent="0.2">
      <c r="B9205" s="71" t="s">
        <v>7040</v>
      </c>
      <c r="C9205" s="72" t="s">
        <v>7378</v>
      </c>
      <c r="D9205" s="72" t="s">
        <v>735</v>
      </c>
      <c r="E9205" s="72" t="s">
        <v>10120</v>
      </c>
      <c r="F9205" s="72" t="s">
        <v>9983</v>
      </c>
      <c r="G9205" s="116">
        <v>90830</v>
      </c>
      <c r="H9205" s="73">
        <v>1595.09</v>
      </c>
      <c r="I9205" s="70">
        <v>56.943495351359502</v>
      </c>
      <c r="J9205" s="74">
        <v>112840</v>
      </c>
      <c r="K9205" s="73">
        <v>1618.9</v>
      </c>
      <c r="L9205" s="75">
        <v>69.701649268021498</v>
      </c>
    </row>
    <row r="9206" spans="2:12" x14ac:dyDescent="0.2">
      <c r="B9206" s="71" t="s">
        <v>7040</v>
      </c>
      <c r="C9206" s="72" t="s">
        <v>7378</v>
      </c>
      <c r="D9206" s="72" t="s">
        <v>4733</v>
      </c>
      <c r="E9206" s="72" t="s">
        <v>10120</v>
      </c>
      <c r="F9206" s="72" t="s">
        <v>9983</v>
      </c>
      <c r="G9206" s="116">
        <v>26000</v>
      </c>
      <c r="H9206" s="73">
        <v>558.13</v>
      </c>
      <c r="I9206" s="70">
        <v>46.584129145539599</v>
      </c>
      <c r="J9206" s="74">
        <v>26000</v>
      </c>
      <c r="K9206" s="73">
        <v>557.96</v>
      </c>
      <c r="L9206" s="75">
        <v>46.598322460391401</v>
      </c>
    </row>
    <row r="9207" spans="2:12" x14ac:dyDescent="0.2">
      <c r="B9207" s="71" t="s">
        <v>7040</v>
      </c>
      <c r="C9207" s="72" t="s">
        <v>7378</v>
      </c>
      <c r="D9207" s="72" t="s">
        <v>9591</v>
      </c>
      <c r="E9207" s="72" t="s">
        <v>10120</v>
      </c>
      <c r="F9207" s="72" t="s">
        <v>9980</v>
      </c>
      <c r="G9207" s="116">
        <v>0</v>
      </c>
      <c r="H9207" s="73">
        <v>0</v>
      </c>
      <c r="I9207" s="70">
        <v>0</v>
      </c>
      <c r="J9207" s="74">
        <v>0</v>
      </c>
      <c r="K9207" s="73">
        <v>0</v>
      </c>
      <c r="L9207" s="75">
        <v>0</v>
      </c>
    </row>
    <row r="9208" spans="2:12" x14ac:dyDescent="0.2">
      <c r="B9208" s="71" t="s">
        <v>7040</v>
      </c>
      <c r="C9208" s="72" t="s">
        <v>7378</v>
      </c>
      <c r="D9208" s="72" t="s">
        <v>736</v>
      </c>
      <c r="E9208" s="72" t="s">
        <v>10120</v>
      </c>
      <c r="F9208" s="72" t="s">
        <v>9983</v>
      </c>
      <c r="G9208" s="116">
        <v>15020</v>
      </c>
      <c r="H9208" s="73">
        <v>530.35</v>
      </c>
      <c r="I9208" s="70">
        <v>28.320920147072702</v>
      </c>
      <c r="J9208" s="74">
        <v>16820</v>
      </c>
      <c r="K9208" s="73">
        <v>544.02</v>
      </c>
      <c r="L9208" s="75">
        <v>30.9179809565825</v>
      </c>
    </row>
    <row r="9209" spans="2:12" x14ac:dyDescent="0.2">
      <c r="B9209" s="71" t="s">
        <v>7040</v>
      </c>
      <c r="C9209" s="72" t="s">
        <v>7378</v>
      </c>
      <c r="D9209" s="72" t="s">
        <v>737</v>
      </c>
      <c r="E9209" s="72" t="s">
        <v>10120</v>
      </c>
      <c r="F9209" s="72" t="s">
        <v>9983</v>
      </c>
      <c r="G9209" s="116">
        <v>619510</v>
      </c>
      <c r="H9209" s="73">
        <v>8539.08</v>
      </c>
      <c r="I9209" s="70">
        <v>72.549970254406801</v>
      </c>
      <c r="J9209" s="74">
        <v>636189</v>
      </c>
      <c r="K9209" s="73">
        <v>8768.98</v>
      </c>
      <c r="L9209" s="75">
        <v>72.549943094863906</v>
      </c>
    </row>
    <row r="9210" spans="2:12" x14ac:dyDescent="0.2">
      <c r="B9210" s="71" t="s">
        <v>7040</v>
      </c>
      <c r="C9210" s="72" t="s">
        <v>7378</v>
      </c>
      <c r="D9210" s="72" t="s">
        <v>738</v>
      </c>
      <c r="E9210" s="72" t="s">
        <v>10120</v>
      </c>
      <c r="F9210" s="72" t="s">
        <v>9983</v>
      </c>
      <c r="G9210" s="116">
        <v>85150</v>
      </c>
      <c r="H9210" s="73">
        <v>1011.63</v>
      </c>
      <c r="I9210" s="70">
        <v>84.171090220732907</v>
      </c>
      <c r="J9210" s="74">
        <v>85150</v>
      </c>
      <c r="K9210" s="73">
        <v>1057.3499999999999</v>
      </c>
      <c r="L9210" s="75">
        <v>80.531517472927604</v>
      </c>
    </row>
    <row r="9211" spans="2:12" x14ac:dyDescent="0.2">
      <c r="B9211" s="71" t="s">
        <v>7040</v>
      </c>
      <c r="C9211" s="72" t="s">
        <v>7378</v>
      </c>
      <c r="D9211" s="72" t="s">
        <v>2367</v>
      </c>
      <c r="E9211" s="72" t="s">
        <v>10120</v>
      </c>
      <c r="F9211" s="72" t="s">
        <v>9980</v>
      </c>
      <c r="G9211" s="116">
        <v>7700</v>
      </c>
      <c r="H9211" s="73">
        <v>299.95999999999998</v>
      </c>
      <c r="I9211" s="70">
        <v>25.670089345246001</v>
      </c>
      <c r="J9211" s="74">
        <v>7700</v>
      </c>
      <c r="K9211" s="73">
        <v>296.11</v>
      </c>
      <c r="L9211" s="75">
        <v>26.003849920637599</v>
      </c>
    </row>
    <row r="9212" spans="2:12" x14ac:dyDescent="0.2">
      <c r="B9212" s="71" t="s">
        <v>7040</v>
      </c>
      <c r="C9212" s="72" t="s">
        <v>7378</v>
      </c>
      <c r="D9212" s="72" t="s">
        <v>739</v>
      </c>
      <c r="E9212" s="72" t="s">
        <v>10120</v>
      </c>
      <c r="F9212" s="72" t="s">
        <v>9983</v>
      </c>
      <c r="G9212" s="116">
        <v>249740</v>
      </c>
      <c r="H9212" s="73">
        <v>5387.66</v>
      </c>
      <c r="I9212" s="70">
        <v>46.354075795428798</v>
      </c>
      <c r="J9212" s="74">
        <v>253484</v>
      </c>
      <c r="K9212" s="73">
        <v>5442.54</v>
      </c>
      <c r="L9212" s="75">
        <v>46.574577311328902</v>
      </c>
    </row>
    <row r="9213" spans="2:12" x14ac:dyDescent="0.2">
      <c r="B9213" s="71" t="s">
        <v>7040</v>
      </c>
      <c r="C9213" s="72" t="s">
        <v>7378</v>
      </c>
      <c r="D9213" s="72" t="s">
        <v>740</v>
      </c>
      <c r="E9213" s="72" t="s">
        <v>10120</v>
      </c>
      <c r="F9213" s="72" t="s">
        <v>9983</v>
      </c>
      <c r="G9213" s="116">
        <v>2200</v>
      </c>
      <c r="H9213" s="73">
        <v>130.55000000000001</v>
      </c>
      <c r="I9213" s="70">
        <v>16.851780926848001</v>
      </c>
      <c r="J9213" s="74">
        <v>2500</v>
      </c>
      <c r="K9213" s="73">
        <v>130.08000000000001</v>
      </c>
      <c r="L9213" s="75">
        <v>19.218942189421899</v>
      </c>
    </row>
    <row r="9214" spans="2:12" x14ac:dyDescent="0.2">
      <c r="B9214" s="71" t="s">
        <v>7040</v>
      </c>
      <c r="C9214" s="72" t="s">
        <v>7378</v>
      </c>
      <c r="D9214" s="72" t="s">
        <v>9592</v>
      </c>
      <c r="E9214" s="72" t="s">
        <v>10120</v>
      </c>
      <c r="F9214" s="72" t="s">
        <v>9990</v>
      </c>
      <c r="G9214" s="116">
        <v>0</v>
      </c>
      <c r="H9214" s="73">
        <v>22.74</v>
      </c>
      <c r="I9214" s="70">
        <v>0</v>
      </c>
      <c r="J9214" s="74">
        <v>0</v>
      </c>
      <c r="K9214" s="73">
        <v>24.3</v>
      </c>
      <c r="L9214" s="75">
        <v>0</v>
      </c>
    </row>
    <row r="9215" spans="2:12" x14ac:dyDescent="0.2">
      <c r="B9215" s="71" t="s">
        <v>7040</v>
      </c>
      <c r="C9215" s="72" t="s">
        <v>7378</v>
      </c>
      <c r="D9215" s="72" t="s">
        <v>7181</v>
      </c>
      <c r="E9215" s="72" t="s">
        <v>10120</v>
      </c>
      <c r="F9215" s="72" t="s">
        <v>9983</v>
      </c>
      <c r="G9215" s="116">
        <v>8000</v>
      </c>
      <c r="H9215" s="73">
        <v>205.84</v>
      </c>
      <c r="I9215" s="70">
        <v>38.865137971239797</v>
      </c>
      <c r="J9215" s="74">
        <v>8500</v>
      </c>
      <c r="K9215" s="73">
        <v>212.75</v>
      </c>
      <c r="L9215" s="75">
        <v>39.952996474735599</v>
      </c>
    </row>
    <row r="9216" spans="2:12" x14ac:dyDescent="0.2">
      <c r="B9216" s="71" t="s">
        <v>7040</v>
      </c>
      <c r="C9216" s="72" t="s">
        <v>7378</v>
      </c>
      <c r="D9216" s="72" t="s">
        <v>741</v>
      </c>
      <c r="E9216" s="72" t="s">
        <v>10120</v>
      </c>
      <c r="F9216" s="72" t="s">
        <v>9983</v>
      </c>
      <c r="G9216" s="116">
        <v>10000</v>
      </c>
      <c r="H9216" s="73">
        <v>155.52000000000001</v>
      </c>
      <c r="I9216" s="70">
        <v>64.300411522633695</v>
      </c>
      <c r="J9216" s="74">
        <v>10050</v>
      </c>
      <c r="K9216" s="73">
        <v>153.88</v>
      </c>
      <c r="L9216" s="75">
        <v>65.310631661034606</v>
      </c>
    </row>
    <row r="9217" spans="2:12" x14ac:dyDescent="0.2">
      <c r="B9217" s="71" t="s">
        <v>7040</v>
      </c>
      <c r="C9217" s="72" t="s">
        <v>7378</v>
      </c>
      <c r="D9217" s="72" t="s">
        <v>9593</v>
      </c>
      <c r="E9217" s="72" t="s">
        <v>10120</v>
      </c>
      <c r="F9217" s="72" t="s">
        <v>9990</v>
      </c>
      <c r="G9217" s="116">
        <v>0</v>
      </c>
      <c r="H9217" s="73">
        <v>55.94</v>
      </c>
      <c r="I9217" s="70">
        <v>0</v>
      </c>
      <c r="J9217" s="74">
        <v>0</v>
      </c>
      <c r="K9217" s="73">
        <v>54.38</v>
      </c>
      <c r="L9217" s="75">
        <v>0</v>
      </c>
    </row>
    <row r="9218" spans="2:12" x14ac:dyDescent="0.2">
      <c r="B9218" s="71" t="s">
        <v>7040</v>
      </c>
      <c r="C9218" s="72" t="s">
        <v>7378</v>
      </c>
      <c r="D9218" s="72" t="s">
        <v>1083</v>
      </c>
      <c r="E9218" s="72" t="s">
        <v>10120</v>
      </c>
      <c r="F9218" s="72" t="s">
        <v>9983</v>
      </c>
      <c r="G9218" s="116">
        <v>5000</v>
      </c>
      <c r="H9218" s="73">
        <v>93.16</v>
      </c>
      <c r="I9218" s="70">
        <v>53.671103477887499</v>
      </c>
      <c r="J9218" s="74">
        <v>5000</v>
      </c>
      <c r="K9218" s="73">
        <v>94.02</v>
      </c>
      <c r="L9218" s="75">
        <v>53.180174430972102</v>
      </c>
    </row>
    <row r="9219" spans="2:12" x14ac:dyDescent="0.2">
      <c r="B9219" s="71" t="s">
        <v>7040</v>
      </c>
      <c r="C9219" s="72" t="s">
        <v>7378</v>
      </c>
      <c r="D9219" s="72" t="s">
        <v>742</v>
      </c>
      <c r="E9219" s="72" t="s">
        <v>10120</v>
      </c>
      <c r="F9219" s="72" t="s">
        <v>9983</v>
      </c>
      <c r="G9219" s="116">
        <v>2250</v>
      </c>
      <c r="H9219" s="73">
        <v>131.83000000000001</v>
      </c>
      <c r="I9219" s="70">
        <v>17.067435333383902</v>
      </c>
      <c r="J9219" s="74">
        <v>2750</v>
      </c>
      <c r="K9219" s="73">
        <v>131.47</v>
      </c>
      <c r="L9219" s="75">
        <v>20.917319540579602</v>
      </c>
    </row>
    <row r="9220" spans="2:12" x14ac:dyDescent="0.2">
      <c r="B9220" s="71" t="s">
        <v>7040</v>
      </c>
      <c r="C9220" s="72" t="s">
        <v>7378</v>
      </c>
      <c r="D9220" s="72" t="s">
        <v>743</v>
      </c>
      <c r="E9220" s="72" t="s">
        <v>10120</v>
      </c>
      <c r="F9220" s="72" t="s">
        <v>9983</v>
      </c>
      <c r="G9220" s="116">
        <v>15300</v>
      </c>
      <c r="H9220" s="73">
        <v>383.36</v>
      </c>
      <c r="I9220" s="70">
        <v>39.910267111853102</v>
      </c>
      <c r="J9220" s="74">
        <v>15700</v>
      </c>
      <c r="K9220" s="73">
        <v>386.05</v>
      </c>
      <c r="L9220" s="75">
        <v>40.668307214091399</v>
      </c>
    </row>
    <row r="9221" spans="2:12" x14ac:dyDescent="0.2">
      <c r="B9221" s="71" t="s">
        <v>7040</v>
      </c>
      <c r="C9221" s="72" t="s">
        <v>7378</v>
      </c>
      <c r="D9221" s="72" t="s">
        <v>744</v>
      </c>
      <c r="E9221" s="72" t="s">
        <v>10120</v>
      </c>
      <c r="F9221" s="72" t="s">
        <v>9983</v>
      </c>
      <c r="G9221" s="116">
        <v>6000</v>
      </c>
      <c r="H9221" s="73">
        <v>170.86</v>
      </c>
      <c r="I9221" s="70">
        <v>35.116469624253803</v>
      </c>
      <c r="J9221" s="74">
        <v>6725</v>
      </c>
      <c r="K9221" s="73">
        <v>174.8</v>
      </c>
      <c r="L9221" s="75">
        <v>38.4725400457666</v>
      </c>
    </row>
    <row r="9222" spans="2:12" x14ac:dyDescent="0.2">
      <c r="B9222" s="71" t="s">
        <v>7042</v>
      </c>
      <c r="C9222" s="72" t="s">
        <v>7041</v>
      </c>
      <c r="D9222" s="72" t="s">
        <v>745</v>
      </c>
      <c r="E9222" s="72" t="s">
        <v>10118</v>
      </c>
      <c r="F9222" s="72" t="s">
        <v>9983</v>
      </c>
      <c r="G9222" s="116">
        <v>1157</v>
      </c>
      <c r="H9222" s="73">
        <v>81.5</v>
      </c>
      <c r="I9222" s="70">
        <v>14.1963190184049</v>
      </c>
      <c r="J9222" s="74">
        <v>1166</v>
      </c>
      <c r="K9222" s="73">
        <v>80.260000000000005</v>
      </c>
      <c r="L9222" s="75">
        <v>14.527784699725901</v>
      </c>
    </row>
    <row r="9223" spans="2:12" x14ac:dyDescent="0.2">
      <c r="B9223" s="71" t="s">
        <v>7042</v>
      </c>
      <c r="C9223" s="72" t="s">
        <v>7041</v>
      </c>
      <c r="D9223" s="72" t="s">
        <v>746</v>
      </c>
      <c r="E9223" s="72" t="s">
        <v>10118</v>
      </c>
      <c r="F9223" s="72" t="s">
        <v>9983</v>
      </c>
      <c r="G9223" s="116">
        <v>1642</v>
      </c>
      <c r="H9223" s="73">
        <v>118.64</v>
      </c>
      <c r="I9223" s="70">
        <v>13.8401888064734</v>
      </c>
      <c r="J9223" s="74">
        <v>1851</v>
      </c>
      <c r="K9223" s="73">
        <v>121.88</v>
      </c>
      <c r="L9223" s="75">
        <v>15.1870692484411</v>
      </c>
    </row>
    <row r="9224" spans="2:12" x14ac:dyDescent="0.2">
      <c r="B9224" s="71" t="s">
        <v>7042</v>
      </c>
      <c r="C9224" s="72" t="s">
        <v>7041</v>
      </c>
      <c r="D9224" s="72" t="s">
        <v>747</v>
      </c>
      <c r="E9224" s="72" t="s">
        <v>10118</v>
      </c>
      <c r="F9224" s="72" t="s">
        <v>9983</v>
      </c>
      <c r="G9224" s="116">
        <v>56239</v>
      </c>
      <c r="H9224" s="73">
        <v>1007.48</v>
      </c>
      <c r="I9224" s="70">
        <v>55.821455512764501</v>
      </c>
      <c r="J9224" s="74">
        <v>57201</v>
      </c>
      <c r="K9224" s="73">
        <v>1023.51</v>
      </c>
      <c r="L9224" s="75">
        <v>55.887094410411201</v>
      </c>
    </row>
    <row r="9225" spans="2:12" x14ac:dyDescent="0.2">
      <c r="B9225" s="71" t="s">
        <v>7042</v>
      </c>
      <c r="C9225" s="72" t="s">
        <v>7041</v>
      </c>
      <c r="D9225" s="72" t="s">
        <v>748</v>
      </c>
      <c r="E9225" s="72" t="s">
        <v>10118</v>
      </c>
      <c r="F9225" s="72" t="s">
        <v>9983</v>
      </c>
      <c r="G9225" s="116">
        <v>191</v>
      </c>
      <c r="H9225" s="73">
        <v>55.47</v>
      </c>
      <c r="I9225" s="70">
        <v>3.4433026861366498</v>
      </c>
      <c r="J9225" s="74">
        <v>192</v>
      </c>
      <c r="K9225" s="73">
        <v>54.49</v>
      </c>
      <c r="L9225" s="75">
        <v>3.5235823086804898</v>
      </c>
    </row>
    <row r="9226" spans="2:12" x14ac:dyDescent="0.2">
      <c r="B9226" s="71" t="s">
        <v>7042</v>
      </c>
      <c r="C9226" s="72" t="s">
        <v>7041</v>
      </c>
      <c r="D9226" s="72" t="s">
        <v>749</v>
      </c>
      <c r="E9226" s="72" t="s">
        <v>10118</v>
      </c>
      <c r="F9226" s="72" t="s">
        <v>9983</v>
      </c>
      <c r="G9226" s="116">
        <v>5167</v>
      </c>
      <c r="H9226" s="73">
        <v>166.28</v>
      </c>
      <c r="I9226" s="70">
        <v>31.0740918931922</v>
      </c>
      <c r="J9226" s="74">
        <v>5322</v>
      </c>
      <c r="K9226" s="73">
        <v>164.75</v>
      </c>
      <c r="L9226" s="75">
        <v>32.303490136570602</v>
      </c>
    </row>
    <row r="9227" spans="2:12" x14ac:dyDescent="0.2">
      <c r="B9227" s="71" t="s">
        <v>7042</v>
      </c>
      <c r="C9227" s="72" t="s">
        <v>7041</v>
      </c>
      <c r="D9227" s="72" t="s">
        <v>750</v>
      </c>
      <c r="E9227" s="72" t="s">
        <v>10118</v>
      </c>
      <c r="F9227" s="72" t="s">
        <v>9983</v>
      </c>
      <c r="G9227" s="116">
        <v>11286</v>
      </c>
      <c r="H9227" s="73">
        <v>183.54</v>
      </c>
      <c r="I9227" s="70">
        <v>61.490683229813698</v>
      </c>
      <c r="J9227" s="74">
        <v>11730</v>
      </c>
      <c r="K9227" s="73">
        <v>182.17</v>
      </c>
      <c r="L9227" s="75">
        <v>64.390404567162506</v>
      </c>
    </row>
    <row r="9228" spans="2:12" x14ac:dyDescent="0.2">
      <c r="B9228" s="71" t="s">
        <v>7042</v>
      </c>
      <c r="C9228" s="72" t="s">
        <v>7041</v>
      </c>
      <c r="D9228" s="72" t="s">
        <v>751</v>
      </c>
      <c r="E9228" s="72" t="s">
        <v>10118</v>
      </c>
      <c r="F9228" s="72" t="s">
        <v>9983</v>
      </c>
      <c r="G9228" s="116">
        <v>5881</v>
      </c>
      <c r="H9228" s="73">
        <v>207.63</v>
      </c>
      <c r="I9228" s="70">
        <v>28.324423252901799</v>
      </c>
      <c r="J9228" s="74">
        <v>6161</v>
      </c>
      <c r="K9228" s="73">
        <v>210.26</v>
      </c>
      <c r="L9228" s="75">
        <v>29.301816798249799</v>
      </c>
    </row>
    <row r="9229" spans="2:12" x14ac:dyDescent="0.2">
      <c r="B9229" s="71" t="s">
        <v>7042</v>
      </c>
      <c r="C9229" s="72" t="s">
        <v>7041</v>
      </c>
      <c r="D9229" s="72" t="s">
        <v>752</v>
      </c>
      <c r="E9229" s="72" t="s">
        <v>10118</v>
      </c>
      <c r="F9229" s="72" t="s">
        <v>9983</v>
      </c>
      <c r="G9229" s="116">
        <v>2464</v>
      </c>
      <c r="H9229" s="73">
        <v>92.01</v>
      </c>
      <c r="I9229" s="70">
        <v>26.779697858928401</v>
      </c>
      <c r="J9229" s="74">
        <v>2685</v>
      </c>
      <c r="K9229" s="73">
        <v>95.55</v>
      </c>
      <c r="L9229" s="75">
        <v>28.100470957613801</v>
      </c>
    </row>
    <row r="9230" spans="2:12" x14ac:dyDescent="0.2">
      <c r="B9230" s="71" t="s">
        <v>7042</v>
      </c>
      <c r="C9230" s="72" t="s">
        <v>7041</v>
      </c>
      <c r="D9230" s="72" t="s">
        <v>753</v>
      </c>
      <c r="E9230" s="72" t="s">
        <v>10118</v>
      </c>
      <c r="F9230" s="72" t="s">
        <v>9983</v>
      </c>
      <c r="G9230" s="116">
        <v>40082</v>
      </c>
      <c r="H9230" s="73">
        <v>1597.41</v>
      </c>
      <c r="I9230" s="70">
        <v>25.091867460451599</v>
      </c>
      <c r="J9230" s="74">
        <v>41310</v>
      </c>
      <c r="K9230" s="73">
        <v>1613.61</v>
      </c>
      <c r="L9230" s="75">
        <v>25.600981649841</v>
      </c>
    </row>
    <row r="9231" spans="2:12" x14ac:dyDescent="0.2">
      <c r="B9231" s="71" t="s">
        <v>7042</v>
      </c>
      <c r="C9231" s="72" t="s">
        <v>7041</v>
      </c>
      <c r="D9231" s="72" t="s">
        <v>754</v>
      </c>
      <c r="E9231" s="72" t="s">
        <v>10118</v>
      </c>
      <c r="F9231" s="72" t="s">
        <v>9983</v>
      </c>
      <c r="G9231" s="116">
        <v>32968</v>
      </c>
      <c r="H9231" s="73">
        <v>703.72</v>
      </c>
      <c r="I9231" s="70">
        <v>46.848178252714099</v>
      </c>
      <c r="J9231" s="74">
        <v>35281</v>
      </c>
      <c r="K9231" s="73">
        <v>709.04</v>
      </c>
      <c r="L9231" s="75">
        <v>49.758828838993601</v>
      </c>
    </row>
    <row r="9232" spans="2:12" x14ac:dyDescent="0.2">
      <c r="B9232" s="71" t="s">
        <v>7042</v>
      </c>
      <c r="C9232" s="72" t="s">
        <v>7041</v>
      </c>
      <c r="D9232" s="72" t="s">
        <v>9594</v>
      </c>
      <c r="E9232" s="72" t="s">
        <v>10118</v>
      </c>
      <c r="F9232" s="72" t="s">
        <v>9980</v>
      </c>
      <c r="G9232" s="116">
        <v>5113</v>
      </c>
      <c r="H9232" s="73">
        <v>321.95999999999998</v>
      </c>
      <c r="I9232" s="70">
        <v>15.880854764566999</v>
      </c>
      <c r="J9232" s="74">
        <v>5397</v>
      </c>
      <c r="K9232" s="73">
        <v>323.89999999999998</v>
      </c>
      <c r="L9232" s="75">
        <v>16.662550169805499</v>
      </c>
    </row>
    <row r="9233" spans="2:12" x14ac:dyDescent="0.2">
      <c r="B9233" s="71" t="s">
        <v>7042</v>
      </c>
      <c r="C9233" s="72" t="s">
        <v>7041</v>
      </c>
      <c r="D9233" s="72" t="s">
        <v>755</v>
      </c>
      <c r="E9233" s="72" t="s">
        <v>10118</v>
      </c>
      <c r="F9233" s="72" t="s">
        <v>9983</v>
      </c>
      <c r="G9233" s="116">
        <v>15702</v>
      </c>
      <c r="H9233" s="73">
        <v>356.05</v>
      </c>
      <c r="I9233" s="70">
        <v>44.100547675888201</v>
      </c>
      <c r="J9233" s="74">
        <v>16132</v>
      </c>
      <c r="K9233" s="73">
        <v>365.8</v>
      </c>
      <c r="L9233" s="75">
        <v>44.100601421541803</v>
      </c>
    </row>
    <row r="9234" spans="2:12" x14ac:dyDescent="0.2">
      <c r="B9234" s="71" t="s">
        <v>7042</v>
      </c>
      <c r="C9234" s="72" t="s">
        <v>7041</v>
      </c>
      <c r="D9234" s="72" t="s">
        <v>41</v>
      </c>
      <c r="E9234" s="72" t="s">
        <v>10118</v>
      </c>
      <c r="F9234" s="72" t="s">
        <v>9983</v>
      </c>
      <c r="G9234" s="116">
        <v>12892</v>
      </c>
      <c r="H9234" s="73">
        <v>341.78</v>
      </c>
      <c r="I9234" s="70">
        <v>37.720170870150397</v>
      </c>
      <c r="J9234" s="74">
        <v>13035</v>
      </c>
      <c r="K9234" s="73">
        <v>345.92</v>
      </c>
      <c r="L9234" s="75">
        <v>37.682123034227601</v>
      </c>
    </row>
    <row r="9235" spans="2:12" x14ac:dyDescent="0.2">
      <c r="B9235" s="71" t="s">
        <v>7042</v>
      </c>
      <c r="C9235" s="72" t="s">
        <v>7041</v>
      </c>
      <c r="D9235" s="72" t="s">
        <v>9595</v>
      </c>
      <c r="E9235" s="72" t="s">
        <v>10118</v>
      </c>
      <c r="F9235" s="72" t="s">
        <v>9980</v>
      </c>
      <c r="G9235" s="116">
        <v>4889</v>
      </c>
      <c r="H9235" s="73">
        <v>205.87</v>
      </c>
      <c r="I9235" s="70">
        <v>23.747996308349901</v>
      </c>
      <c r="J9235" s="74">
        <v>5139</v>
      </c>
      <c r="K9235" s="73">
        <v>215.3</v>
      </c>
      <c r="L9235" s="75">
        <v>23.869019972131898</v>
      </c>
    </row>
    <row r="9236" spans="2:12" x14ac:dyDescent="0.2">
      <c r="B9236" s="71" t="s">
        <v>7042</v>
      </c>
      <c r="C9236" s="72" t="s">
        <v>7041</v>
      </c>
      <c r="D9236" s="72" t="s">
        <v>42</v>
      </c>
      <c r="E9236" s="72" t="s">
        <v>10118</v>
      </c>
      <c r="F9236" s="72" t="s">
        <v>9983</v>
      </c>
      <c r="G9236" s="116">
        <v>1704</v>
      </c>
      <c r="H9236" s="73">
        <v>69.78</v>
      </c>
      <c r="I9236" s="70">
        <v>24.4196044711952</v>
      </c>
      <c r="J9236" s="74">
        <v>1750</v>
      </c>
      <c r="K9236" s="73">
        <v>71.98</v>
      </c>
      <c r="L9236" s="75">
        <v>24.312308974715201</v>
      </c>
    </row>
    <row r="9237" spans="2:12" x14ac:dyDescent="0.2">
      <c r="B9237" s="71" t="s">
        <v>7042</v>
      </c>
      <c r="C9237" s="72" t="s">
        <v>7041</v>
      </c>
      <c r="D9237" s="72" t="s">
        <v>9596</v>
      </c>
      <c r="E9237" s="72" t="s">
        <v>10118</v>
      </c>
      <c r="F9237" s="72" t="s">
        <v>9990</v>
      </c>
      <c r="G9237" s="116">
        <v>0</v>
      </c>
      <c r="H9237" s="73">
        <v>59.91</v>
      </c>
      <c r="I9237" s="70">
        <v>0</v>
      </c>
      <c r="J9237" s="74">
        <v>0</v>
      </c>
      <c r="K9237" s="73">
        <v>60.03</v>
      </c>
      <c r="L9237" s="75">
        <v>0</v>
      </c>
    </row>
    <row r="9238" spans="2:12" x14ac:dyDescent="0.2">
      <c r="B9238" s="71" t="s">
        <v>7042</v>
      </c>
      <c r="C9238" s="72" t="s">
        <v>7041</v>
      </c>
      <c r="D9238" s="72" t="s">
        <v>43</v>
      </c>
      <c r="E9238" s="72" t="s">
        <v>10118</v>
      </c>
      <c r="F9238" s="72" t="s">
        <v>9983</v>
      </c>
      <c r="G9238" s="116">
        <v>3969</v>
      </c>
      <c r="H9238" s="73">
        <v>196.12</v>
      </c>
      <c r="I9238" s="70">
        <v>20.237609626759099</v>
      </c>
      <c r="J9238" s="74">
        <v>4205</v>
      </c>
      <c r="K9238" s="73">
        <v>195.8</v>
      </c>
      <c r="L9238" s="75">
        <v>21.475995914198201</v>
      </c>
    </row>
    <row r="9239" spans="2:12" x14ac:dyDescent="0.2">
      <c r="B9239" s="71" t="s">
        <v>7042</v>
      </c>
      <c r="C9239" s="72" t="s">
        <v>7041</v>
      </c>
      <c r="D9239" s="72" t="s">
        <v>44</v>
      </c>
      <c r="E9239" s="72" t="s">
        <v>10118</v>
      </c>
      <c r="F9239" s="72" t="s">
        <v>9983</v>
      </c>
      <c r="G9239" s="116">
        <v>20738</v>
      </c>
      <c r="H9239" s="73">
        <v>551.21</v>
      </c>
      <c r="I9239" s="70">
        <v>37.622684639248199</v>
      </c>
      <c r="J9239" s="74">
        <v>22086</v>
      </c>
      <c r="K9239" s="73">
        <v>560.91</v>
      </c>
      <c r="L9239" s="75">
        <v>39.375300850403796</v>
      </c>
    </row>
    <row r="9240" spans="2:12" x14ac:dyDescent="0.2">
      <c r="B9240" s="71" t="s">
        <v>7042</v>
      </c>
      <c r="C9240" s="72" t="s">
        <v>7041</v>
      </c>
      <c r="D9240" s="72" t="s">
        <v>45</v>
      </c>
      <c r="E9240" s="72" t="s">
        <v>10118</v>
      </c>
      <c r="F9240" s="72" t="s">
        <v>9983</v>
      </c>
      <c r="G9240" s="116">
        <v>3508</v>
      </c>
      <c r="H9240" s="73">
        <v>106.92</v>
      </c>
      <c r="I9240" s="70">
        <v>32.809577254021697</v>
      </c>
      <c r="J9240" s="74">
        <v>3858</v>
      </c>
      <c r="K9240" s="73">
        <v>107.93</v>
      </c>
      <c r="L9240" s="75">
        <v>35.745390530899698</v>
      </c>
    </row>
    <row r="9241" spans="2:12" x14ac:dyDescent="0.2">
      <c r="B9241" s="71" t="s">
        <v>7042</v>
      </c>
      <c r="C9241" s="72" t="s">
        <v>7041</v>
      </c>
      <c r="D9241" s="72" t="s">
        <v>46</v>
      </c>
      <c r="E9241" s="72" t="s">
        <v>10118</v>
      </c>
      <c r="F9241" s="72" t="s">
        <v>9983</v>
      </c>
      <c r="G9241" s="116">
        <v>28796</v>
      </c>
      <c r="H9241" s="73">
        <v>688.9</v>
      </c>
      <c r="I9241" s="70">
        <v>41.799970968210197</v>
      </c>
      <c r="J9241" s="74">
        <v>30735</v>
      </c>
      <c r="K9241" s="73">
        <v>689.62</v>
      </c>
      <c r="L9241" s="75">
        <v>44.568022969171402</v>
      </c>
    </row>
    <row r="9242" spans="2:12" x14ac:dyDescent="0.2">
      <c r="B9242" s="71" t="s">
        <v>7042</v>
      </c>
      <c r="C9242" s="72" t="s">
        <v>7041</v>
      </c>
      <c r="D9242" s="72" t="s">
        <v>47</v>
      </c>
      <c r="E9242" s="72" t="s">
        <v>10118</v>
      </c>
      <c r="F9242" s="72" t="s">
        <v>9983</v>
      </c>
      <c r="G9242" s="116">
        <v>1921</v>
      </c>
      <c r="H9242" s="73">
        <v>80.599999999999994</v>
      </c>
      <c r="I9242" s="70">
        <v>23.833746898263001</v>
      </c>
      <c r="J9242" s="74">
        <v>2434</v>
      </c>
      <c r="K9242" s="73">
        <v>81.599999999999994</v>
      </c>
      <c r="L9242" s="75">
        <v>29.828431372549002</v>
      </c>
    </row>
    <row r="9243" spans="2:12" x14ac:dyDescent="0.2">
      <c r="B9243" s="71" t="s">
        <v>7042</v>
      </c>
      <c r="C9243" s="72" t="s">
        <v>7041</v>
      </c>
      <c r="D9243" s="72" t="s">
        <v>48</v>
      </c>
      <c r="E9243" s="72" t="s">
        <v>10118</v>
      </c>
      <c r="F9243" s="72" t="s">
        <v>9983</v>
      </c>
      <c r="G9243" s="116">
        <v>2590</v>
      </c>
      <c r="H9243" s="73">
        <v>156.37</v>
      </c>
      <c r="I9243" s="70">
        <v>16.563279401419699</v>
      </c>
      <c r="J9243" s="74">
        <v>2730</v>
      </c>
      <c r="K9243" s="73">
        <v>156.27000000000001</v>
      </c>
      <c r="L9243" s="75">
        <v>17.4697638702246</v>
      </c>
    </row>
    <row r="9244" spans="2:12" x14ac:dyDescent="0.2">
      <c r="B9244" s="71" t="s">
        <v>7042</v>
      </c>
      <c r="C9244" s="72" t="s">
        <v>7041</v>
      </c>
      <c r="D9244" s="72" t="s">
        <v>49</v>
      </c>
      <c r="E9244" s="72" t="s">
        <v>10118</v>
      </c>
      <c r="F9244" s="72" t="s">
        <v>9983</v>
      </c>
      <c r="G9244" s="116">
        <v>420</v>
      </c>
      <c r="H9244" s="73">
        <v>49.18</v>
      </c>
      <c r="I9244" s="70">
        <v>8.54005693371289</v>
      </c>
      <c r="J9244" s="74">
        <v>424</v>
      </c>
      <c r="K9244" s="73">
        <v>49.18</v>
      </c>
      <c r="L9244" s="75">
        <v>8.6213908092720608</v>
      </c>
    </row>
    <row r="9245" spans="2:12" x14ac:dyDescent="0.2">
      <c r="B9245" s="71" t="s">
        <v>7042</v>
      </c>
      <c r="C9245" s="72" t="s">
        <v>7041</v>
      </c>
      <c r="D9245" s="72" t="s">
        <v>50</v>
      </c>
      <c r="E9245" s="72" t="s">
        <v>10118</v>
      </c>
      <c r="F9245" s="72" t="s">
        <v>9983</v>
      </c>
      <c r="G9245" s="116">
        <v>4636</v>
      </c>
      <c r="H9245" s="73">
        <v>278.98</v>
      </c>
      <c r="I9245" s="70">
        <v>16.617678686644201</v>
      </c>
      <c r="J9245" s="74">
        <v>5192</v>
      </c>
      <c r="K9245" s="73">
        <v>291.58</v>
      </c>
      <c r="L9245" s="75">
        <v>17.806433911790901</v>
      </c>
    </row>
    <row r="9246" spans="2:12" x14ac:dyDescent="0.2">
      <c r="B9246" s="71" t="s">
        <v>7042</v>
      </c>
      <c r="C9246" s="72" t="s">
        <v>7041</v>
      </c>
      <c r="D9246" s="72" t="s">
        <v>51</v>
      </c>
      <c r="E9246" s="72" t="s">
        <v>10118</v>
      </c>
      <c r="F9246" s="72" t="s">
        <v>9983</v>
      </c>
      <c r="G9246" s="116">
        <v>10941</v>
      </c>
      <c r="H9246" s="73">
        <v>392.82</v>
      </c>
      <c r="I9246" s="70">
        <v>27.8524515045059</v>
      </c>
      <c r="J9246" s="74">
        <v>12603</v>
      </c>
      <c r="K9246" s="73">
        <v>394.91</v>
      </c>
      <c r="L9246" s="75">
        <v>31.913600567217799</v>
      </c>
    </row>
    <row r="9247" spans="2:12" x14ac:dyDescent="0.2">
      <c r="B9247" s="71" t="s">
        <v>7042</v>
      </c>
      <c r="C9247" s="72" t="s">
        <v>7041</v>
      </c>
      <c r="D9247" s="72" t="s">
        <v>52</v>
      </c>
      <c r="E9247" s="72" t="s">
        <v>10118</v>
      </c>
      <c r="F9247" s="72" t="s">
        <v>9983</v>
      </c>
      <c r="G9247" s="116">
        <v>6059</v>
      </c>
      <c r="H9247" s="73">
        <v>175.15</v>
      </c>
      <c r="I9247" s="70">
        <v>34.593205823579801</v>
      </c>
      <c r="J9247" s="74">
        <v>6096</v>
      </c>
      <c r="K9247" s="73">
        <v>178.85</v>
      </c>
      <c r="L9247" s="75">
        <v>34.084428291864697</v>
      </c>
    </row>
    <row r="9248" spans="2:12" x14ac:dyDescent="0.2">
      <c r="B9248" s="71" t="s">
        <v>7042</v>
      </c>
      <c r="C9248" s="72" t="s">
        <v>7041</v>
      </c>
      <c r="D9248" s="72" t="s">
        <v>53</v>
      </c>
      <c r="E9248" s="72" t="s">
        <v>10118</v>
      </c>
      <c r="F9248" s="72" t="s">
        <v>9983</v>
      </c>
      <c r="G9248" s="116">
        <v>14411</v>
      </c>
      <c r="H9248" s="73">
        <v>345.41</v>
      </c>
      <c r="I9248" s="70">
        <v>41.721432500506602</v>
      </c>
      <c r="J9248" s="74">
        <v>14578</v>
      </c>
      <c r="K9248" s="73">
        <v>345.7</v>
      </c>
      <c r="L9248" s="75">
        <v>42.1695111368238</v>
      </c>
    </row>
    <row r="9249" spans="2:12" x14ac:dyDescent="0.2">
      <c r="B9249" s="71" t="s">
        <v>7042</v>
      </c>
      <c r="C9249" s="72" t="s">
        <v>7041</v>
      </c>
      <c r="D9249" s="72" t="s">
        <v>9597</v>
      </c>
      <c r="E9249" s="72" t="s">
        <v>10118</v>
      </c>
      <c r="F9249" s="72" t="s">
        <v>9980</v>
      </c>
      <c r="G9249" s="116">
        <v>4064</v>
      </c>
      <c r="H9249" s="73">
        <v>638.66</v>
      </c>
      <c r="I9249" s="70">
        <v>6.3633232079666797</v>
      </c>
      <c r="J9249" s="74">
        <v>4092</v>
      </c>
      <c r="K9249" s="73">
        <v>648.21</v>
      </c>
      <c r="L9249" s="75">
        <v>6.3127690100430396</v>
      </c>
    </row>
    <row r="9250" spans="2:12" x14ac:dyDescent="0.2">
      <c r="B9250" s="71" t="s">
        <v>7042</v>
      </c>
      <c r="C9250" s="72" t="s">
        <v>7041</v>
      </c>
      <c r="D9250" s="72" t="s">
        <v>54</v>
      </c>
      <c r="E9250" s="72" t="s">
        <v>10118</v>
      </c>
      <c r="F9250" s="72" t="s">
        <v>9983</v>
      </c>
      <c r="G9250" s="116">
        <v>1237</v>
      </c>
      <c r="H9250" s="73">
        <v>62.21</v>
      </c>
      <c r="I9250" s="70">
        <v>19.8842629802283</v>
      </c>
      <c r="J9250" s="74">
        <v>1987</v>
      </c>
      <c r="K9250" s="73">
        <v>63.53</v>
      </c>
      <c r="L9250" s="75">
        <v>31.2765622540532</v>
      </c>
    </row>
    <row r="9251" spans="2:12" x14ac:dyDescent="0.2">
      <c r="B9251" s="71" t="s">
        <v>7042</v>
      </c>
      <c r="C9251" s="72" t="s">
        <v>7041</v>
      </c>
      <c r="D9251" s="72" t="s">
        <v>9598</v>
      </c>
      <c r="E9251" s="72" t="s">
        <v>10118</v>
      </c>
      <c r="F9251" s="72" t="s">
        <v>9980</v>
      </c>
      <c r="G9251" s="116">
        <v>3867</v>
      </c>
      <c r="H9251" s="73">
        <v>345.42</v>
      </c>
      <c r="I9251" s="70">
        <v>11.1950668751086</v>
      </c>
      <c r="J9251" s="74">
        <v>3901</v>
      </c>
      <c r="K9251" s="73">
        <v>344.63</v>
      </c>
      <c r="L9251" s="75">
        <v>11.3193860081827</v>
      </c>
    </row>
    <row r="9252" spans="2:12" x14ac:dyDescent="0.2">
      <c r="B9252" s="71" t="s">
        <v>7042</v>
      </c>
      <c r="C9252" s="72" t="s">
        <v>7041</v>
      </c>
      <c r="D9252" s="72" t="s">
        <v>55</v>
      </c>
      <c r="E9252" s="72" t="s">
        <v>10118</v>
      </c>
      <c r="F9252" s="72" t="s">
        <v>9983</v>
      </c>
      <c r="G9252" s="116">
        <v>1933</v>
      </c>
      <c r="H9252" s="73">
        <v>49.16</v>
      </c>
      <c r="I9252" s="70">
        <v>39.320585842148098</v>
      </c>
      <c r="J9252" s="74">
        <v>2443</v>
      </c>
      <c r="K9252" s="73">
        <v>50.68</v>
      </c>
      <c r="L9252" s="75">
        <v>48.204419889502802</v>
      </c>
    </row>
    <row r="9253" spans="2:12" x14ac:dyDescent="0.2">
      <c r="B9253" s="71" t="s">
        <v>7042</v>
      </c>
      <c r="C9253" s="72" t="s">
        <v>7041</v>
      </c>
      <c r="D9253" s="72" t="s">
        <v>56</v>
      </c>
      <c r="E9253" s="72" t="s">
        <v>10118</v>
      </c>
      <c r="F9253" s="72" t="s">
        <v>9983</v>
      </c>
      <c r="G9253" s="116">
        <v>77613</v>
      </c>
      <c r="H9253" s="73">
        <v>610.29</v>
      </c>
      <c r="I9253" s="70">
        <v>127.17396647495499</v>
      </c>
      <c r="J9253" s="74">
        <v>90925</v>
      </c>
      <c r="K9253" s="73">
        <v>621.95000000000005</v>
      </c>
      <c r="L9253" s="75">
        <v>146.19342390867399</v>
      </c>
    </row>
    <row r="9254" spans="2:12" x14ac:dyDescent="0.2">
      <c r="B9254" s="71" t="s">
        <v>7042</v>
      </c>
      <c r="C9254" s="72" t="s">
        <v>7041</v>
      </c>
      <c r="D9254" s="72" t="s">
        <v>57</v>
      </c>
      <c r="E9254" s="72" t="s">
        <v>10118</v>
      </c>
      <c r="F9254" s="72" t="s">
        <v>9983</v>
      </c>
      <c r="G9254" s="116">
        <v>7472</v>
      </c>
      <c r="H9254" s="73">
        <v>267.83</v>
      </c>
      <c r="I9254" s="70">
        <v>27.898293693761001</v>
      </c>
      <c r="J9254" s="74">
        <v>7553</v>
      </c>
      <c r="K9254" s="73">
        <v>273.41000000000003</v>
      </c>
      <c r="L9254" s="75">
        <v>27.6251783036465</v>
      </c>
    </row>
    <row r="9255" spans="2:12" x14ac:dyDescent="0.2">
      <c r="B9255" s="71" t="s">
        <v>7042</v>
      </c>
      <c r="C9255" s="72" t="s">
        <v>7041</v>
      </c>
      <c r="D9255" s="72" t="s">
        <v>58</v>
      </c>
      <c r="E9255" s="72" t="s">
        <v>10118</v>
      </c>
      <c r="F9255" s="72" t="s">
        <v>9983</v>
      </c>
      <c r="G9255" s="116">
        <v>8715</v>
      </c>
      <c r="H9255" s="73">
        <v>248.09</v>
      </c>
      <c r="I9255" s="70">
        <v>35.128380829537697</v>
      </c>
      <c r="J9255" s="74">
        <v>10674</v>
      </c>
      <c r="K9255" s="73">
        <v>282.66000000000003</v>
      </c>
      <c r="L9255" s="75">
        <v>37.7626830821482</v>
      </c>
    </row>
    <row r="9256" spans="2:12" x14ac:dyDescent="0.2">
      <c r="B9256" s="71" t="s">
        <v>7042</v>
      </c>
      <c r="C9256" s="72" t="s">
        <v>7041</v>
      </c>
      <c r="D9256" s="72" t="s">
        <v>4356</v>
      </c>
      <c r="E9256" s="72" t="s">
        <v>10118</v>
      </c>
      <c r="F9256" s="72" t="s">
        <v>9983</v>
      </c>
      <c r="G9256" s="116">
        <v>180983</v>
      </c>
      <c r="H9256" s="73">
        <v>2226.1</v>
      </c>
      <c r="I9256" s="70">
        <v>81.300480661246098</v>
      </c>
      <c r="J9256" s="74">
        <v>210179</v>
      </c>
      <c r="K9256" s="73">
        <v>2275.86</v>
      </c>
      <c r="L9256" s="75">
        <v>92.351462743753999</v>
      </c>
    </row>
    <row r="9257" spans="2:12" x14ac:dyDescent="0.2">
      <c r="B9257" s="71" t="s">
        <v>7042</v>
      </c>
      <c r="C9257" s="72" t="s">
        <v>7041</v>
      </c>
      <c r="D9257" s="72" t="s">
        <v>59</v>
      </c>
      <c r="E9257" s="72" t="s">
        <v>10118</v>
      </c>
      <c r="F9257" s="72" t="s">
        <v>9983</v>
      </c>
      <c r="G9257" s="116">
        <v>7251</v>
      </c>
      <c r="H9257" s="73">
        <v>127.53</v>
      </c>
      <c r="I9257" s="70">
        <v>56.857210068219203</v>
      </c>
      <c r="J9257" s="74">
        <v>7290</v>
      </c>
      <c r="K9257" s="73">
        <v>127.53</v>
      </c>
      <c r="L9257" s="75">
        <v>57.163020465772803</v>
      </c>
    </row>
    <row r="9258" spans="2:12" x14ac:dyDescent="0.2">
      <c r="B9258" s="71" t="s">
        <v>7042</v>
      </c>
      <c r="C9258" s="72" t="s">
        <v>7041</v>
      </c>
      <c r="D9258" s="72" t="s">
        <v>60</v>
      </c>
      <c r="E9258" s="72" t="s">
        <v>10118</v>
      </c>
      <c r="F9258" s="72" t="s">
        <v>9983</v>
      </c>
      <c r="G9258" s="116">
        <v>5759</v>
      </c>
      <c r="H9258" s="73">
        <v>225.31</v>
      </c>
      <c r="I9258" s="70">
        <v>25.560339088367101</v>
      </c>
      <c r="J9258" s="74">
        <v>5750</v>
      </c>
      <c r="K9258" s="73">
        <v>228.66</v>
      </c>
      <c r="L9258" s="75">
        <v>25.14650572903</v>
      </c>
    </row>
    <row r="9259" spans="2:12" x14ac:dyDescent="0.2">
      <c r="B9259" s="71" t="s">
        <v>7042</v>
      </c>
      <c r="C9259" s="72" t="s">
        <v>7041</v>
      </c>
      <c r="D9259" s="72" t="s">
        <v>9599</v>
      </c>
      <c r="E9259" s="72" t="s">
        <v>10118</v>
      </c>
      <c r="F9259" s="72" t="s">
        <v>9980</v>
      </c>
      <c r="G9259" s="116">
        <v>2691</v>
      </c>
      <c r="H9259" s="73">
        <v>261.98</v>
      </c>
      <c r="I9259" s="70">
        <v>10.271776471486399</v>
      </c>
      <c r="J9259" s="74">
        <v>2708</v>
      </c>
      <c r="K9259" s="73">
        <v>265.76</v>
      </c>
      <c r="L9259" s="75">
        <v>10.1896447922938</v>
      </c>
    </row>
    <row r="9260" spans="2:12" x14ac:dyDescent="0.2">
      <c r="B9260" s="71" t="s">
        <v>7042</v>
      </c>
      <c r="C9260" s="72" t="s">
        <v>7041</v>
      </c>
      <c r="D9260" s="72" t="s">
        <v>61</v>
      </c>
      <c r="E9260" s="72" t="s">
        <v>10118</v>
      </c>
      <c r="F9260" s="72" t="s">
        <v>9983</v>
      </c>
      <c r="G9260" s="116">
        <v>4171</v>
      </c>
      <c r="H9260" s="73">
        <v>155.31</v>
      </c>
      <c r="I9260" s="70">
        <v>26.8559654883781</v>
      </c>
      <c r="J9260" s="74">
        <v>4472</v>
      </c>
      <c r="K9260" s="73">
        <v>156.08000000000001</v>
      </c>
      <c r="L9260" s="75">
        <v>28.651973347001501</v>
      </c>
    </row>
    <row r="9261" spans="2:12" x14ac:dyDescent="0.2">
      <c r="B9261" s="71" t="s">
        <v>7042</v>
      </c>
      <c r="C9261" s="72" t="s">
        <v>7041</v>
      </c>
      <c r="D9261" s="72" t="s">
        <v>62</v>
      </c>
      <c r="E9261" s="72" t="s">
        <v>10118</v>
      </c>
      <c r="F9261" s="72" t="s">
        <v>9983</v>
      </c>
      <c r="G9261" s="116">
        <v>11303</v>
      </c>
      <c r="H9261" s="73">
        <v>435.97</v>
      </c>
      <c r="I9261" s="70">
        <v>25.926095832282002</v>
      </c>
      <c r="J9261" s="74">
        <v>11807</v>
      </c>
      <c r="K9261" s="73">
        <v>440.62</v>
      </c>
      <c r="L9261" s="75">
        <v>26.796332440651799</v>
      </c>
    </row>
    <row r="9262" spans="2:12" x14ac:dyDescent="0.2">
      <c r="B9262" s="71" t="s">
        <v>7042</v>
      </c>
      <c r="C9262" s="72" t="s">
        <v>7041</v>
      </c>
      <c r="D9262" s="72" t="s">
        <v>63</v>
      </c>
      <c r="E9262" s="72" t="s">
        <v>10118</v>
      </c>
      <c r="F9262" s="72" t="s">
        <v>9983</v>
      </c>
      <c r="G9262" s="116">
        <v>1683</v>
      </c>
      <c r="H9262" s="73">
        <v>168.28</v>
      </c>
      <c r="I9262" s="70">
        <v>10.0011884953649</v>
      </c>
      <c r="J9262" s="74">
        <v>1701</v>
      </c>
      <c r="K9262" s="73">
        <v>172.95</v>
      </c>
      <c r="L9262" s="75">
        <v>9.8352124891587192</v>
      </c>
    </row>
    <row r="9263" spans="2:12" x14ac:dyDescent="0.2">
      <c r="B9263" s="71" t="s">
        <v>7042</v>
      </c>
      <c r="C9263" s="72" t="s">
        <v>7041</v>
      </c>
      <c r="D9263" s="72" t="s">
        <v>64</v>
      </c>
      <c r="E9263" s="72" t="s">
        <v>10118</v>
      </c>
      <c r="F9263" s="72" t="s">
        <v>9983</v>
      </c>
      <c r="G9263" s="116">
        <v>3649</v>
      </c>
      <c r="H9263" s="73">
        <v>154.75</v>
      </c>
      <c r="I9263" s="70">
        <v>23.579967689822301</v>
      </c>
      <c r="J9263" s="74">
        <v>4024</v>
      </c>
      <c r="K9263" s="73">
        <v>157.13</v>
      </c>
      <c r="L9263" s="75">
        <v>25.609368039203201</v>
      </c>
    </row>
    <row r="9264" spans="2:12" x14ac:dyDescent="0.2">
      <c r="B9264" s="71" t="s">
        <v>7042</v>
      </c>
      <c r="C9264" s="72" t="s">
        <v>7041</v>
      </c>
      <c r="D9264" s="72" t="s">
        <v>65</v>
      </c>
      <c r="E9264" s="72" t="s">
        <v>10118</v>
      </c>
      <c r="F9264" s="72" t="s">
        <v>9983</v>
      </c>
      <c r="G9264" s="116">
        <v>1805</v>
      </c>
      <c r="H9264" s="73">
        <v>115.24</v>
      </c>
      <c r="I9264" s="70">
        <v>15.6629642485248</v>
      </c>
      <c r="J9264" s="74">
        <v>1867</v>
      </c>
      <c r="K9264" s="73">
        <v>117.61</v>
      </c>
      <c r="L9264" s="75">
        <v>15.8745004676473</v>
      </c>
    </row>
    <row r="9265" spans="2:12" x14ac:dyDescent="0.2">
      <c r="B9265" s="71" t="s">
        <v>7042</v>
      </c>
      <c r="C9265" s="72" t="s">
        <v>7041</v>
      </c>
      <c r="D9265" s="72" t="s">
        <v>66</v>
      </c>
      <c r="E9265" s="72" t="s">
        <v>10118</v>
      </c>
      <c r="F9265" s="72" t="s">
        <v>9983</v>
      </c>
      <c r="G9265" s="116">
        <v>430</v>
      </c>
      <c r="H9265" s="73">
        <v>107.4</v>
      </c>
      <c r="I9265" s="70">
        <v>4.0037243947858503</v>
      </c>
      <c r="J9265" s="74">
        <v>443</v>
      </c>
      <c r="K9265" s="73">
        <v>108.83</v>
      </c>
      <c r="L9265" s="75">
        <v>4.0705687769916397</v>
      </c>
    </row>
    <row r="9266" spans="2:12" x14ac:dyDescent="0.2">
      <c r="B9266" s="71" t="s">
        <v>7042</v>
      </c>
      <c r="C9266" s="72" t="s">
        <v>7041</v>
      </c>
      <c r="D9266" s="72" t="s">
        <v>67</v>
      </c>
      <c r="E9266" s="72" t="s">
        <v>10118</v>
      </c>
      <c r="F9266" s="72" t="s">
        <v>9983</v>
      </c>
      <c r="G9266" s="116">
        <v>476406</v>
      </c>
      <c r="H9266" s="73">
        <v>4250.59</v>
      </c>
      <c r="I9266" s="70">
        <v>112.079970074743</v>
      </c>
      <c r="J9266" s="74">
        <v>497844</v>
      </c>
      <c r="K9266" s="73">
        <v>4280.96</v>
      </c>
      <c r="L9266" s="75">
        <v>116.29260726566</v>
      </c>
    </row>
    <row r="9267" spans="2:12" x14ac:dyDescent="0.2">
      <c r="B9267" s="71" t="s">
        <v>7042</v>
      </c>
      <c r="C9267" s="72" t="s">
        <v>7041</v>
      </c>
      <c r="D9267" s="72" t="s">
        <v>843</v>
      </c>
      <c r="E9267" s="72" t="s">
        <v>10118</v>
      </c>
      <c r="F9267" s="72" t="s">
        <v>9983</v>
      </c>
      <c r="G9267" s="116">
        <v>3195</v>
      </c>
      <c r="H9267" s="73">
        <v>144.69</v>
      </c>
      <c r="I9267" s="70">
        <v>22.0816918930127</v>
      </c>
      <c r="J9267" s="74">
        <v>3358</v>
      </c>
      <c r="K9267" s="73">
        <v>149.13999999999999</v>
      </c>
      <c r="L9267" s="75">
        <v>22.515757006839198</v>
      </c>
    </row>
    <row r="9268" spans="2:12" x14ac:dyDescent="0.2">
      <c r="B9268" s="71" t="s">
        <v>7044</v>
      </c>
      <c r="C9268" s="72" t="s">
        <v>7043</v>
      </c>
      <c r="D9268" s="72" t="s">
        <v>2376</v>
      </c>
      <c r="E9268" s="72" t="s">
        <v>10118</v>
      </c>
      <c r="F9268" s="72" t="s">
        <v>9980</v>
      </c>
      <c r="G9268" s="116">
        <v>17550.88</v>
      </c>
      <c r="H9268" s="73">
        <v>674.1</v>
      </c>
      <c r="I9268" s="70">
        <v>26.0360183948969</v>
      </c>
      <c r="J9268" s="74">
        <v>17828.88</v>
      </c>
      <c r="K9268" s="73">
        <v>678.7</v>
      </c>
      <c r="L9268" s="75">
        <v>26.2691616325328</v>
      </c>
    </row>
    <row r="9269" spans="2:12" x14ac:dyDescent="0.2">
      <c r="B9269" s="71" t="s">
        <v>7044</v>
      </c>
      <c r="C9269" s="72" t="s">
        <v>7043</v>
      </c>
      <c r="D9269" s="72" t="s">
        <v>3997</v>
      </c>
      <c r="E9269" s="72" t="s">
        <v>10118</v>
      </c>
      <c r="F9269" s="72" t="s">
        <v>9983</v>
      </c>
      <c r="G9269" s="116">
        <v>10076</v>
      </c>
      <c r="H9269" s="73">
        <v>260.39999999999998</v>
      </c>
      <c r="I9269" s="70">
        <v>38.694316436251903</v>
      </c>
      <c r="J9269" s="74">
        <v>10307</v>
      </c>
      <c r="K9269" s="73">
        <v>265.7</v>
      </c>
      <c r="L9269" s="75">
        <v>38.791870530673698</v>
      </c>
    </row>
    <row r="9270" spans="2:12" x14ac:dyDescent="0.2">
      <c r="B9270" s="71" t="s">
        <v>7044</v>
      </c>
      <c r="C9270" s="72" t="s">
        <v>7043</v>
      </c>
      <c r="D9270" s="72" t="s">
        <v>2379</v>
      </c>
      <c r="E9270" s="72" t="s">
        <v>10118</v>
      </c>
      <c r="F9270" s="72" t="s">
        <v>9980</v>
      </c>
      <c r="G9270" s="116">
        <v>8435</v>
      </c>
      <c r="H9270" s="73">
        <v>554.9</v>
      </c>
      <c r="I9270" s="70">
        <v>15.200937105784799</v>
      </c>
      <c r="J9270" s="74">
        <v>8526</v>
      </c>
      <c r="K9270" s="73">
        <v>568</v>
      </c>
      <c r="L9270" s="75">
        <v>15.010563380281701</v>
      </c>
    </row>
    <row r="9271" spans="2:12" x14ac:dyDescent="0.2">
      <c r="B9271" s="71" t="s">
        <v>7044</v>
      </c>
      <c r="C9271" s="72" t="s">
        <v>7043</v>
      </c>
      <c r="D9271" s="72" t="s">
        <v>2503</v>
      </c>
      <c r="E9271" s="72" t="s">
        <v>10118</v>
      </c>
      <c r="F9271" s="72" t="s">
        <v>9983</v>
      </c>
      <c r="G9271" s="116">
        <v>1084</v>
      </c>
      <c r="H9271" s="73">
        <v>95.5</v>
      </c>
      <c r="I9271" s="70">
        <v>11.350785340314101</v>
      </c>
      <c r="J9271" s="74">
        <v>1788</v>
      </c>
      <c r="K9271" s="73">
        <v>96.4</v>
      </c>
      <c r="L9271" s="75">
        <v>18.547717842323699</v>
      </c>
    </row>
    <row r="9272" spans="2:12" x14ac:dyDescent="0.2">
      <c r="B9272" s="71" t="s">
        <v>7044</v>
      </c>
      <c r="C9272" s="72" t="s">
        <v>7043</v>
      </c>
      <c r="D9272" s="72" t="s">
        <v>2374</v>
      </c>
      <c r="E9272" s="72" t="s">
        <v>10118</v>
      </c>
      <c r="F9272" s="72" t="s">
        <v>9980</v>
      </c>
      <c r="G9272" s="116">
        <v>19108</v>
      </c>
      <c r="H9272" s="73">
        <v>759.3</v>
      </c>
      <c r="I9272" s="70">
        <v>25.165283814039199</v>
      </c>
      <c r="J9272" s="74">
        <v>26039</v>
      </c>
      <c r="K9272" s="73">
        <v>771.5</v>
      </c>
      <c r="L9272" s="75">
        <v>33.751134154245001</v>
      </c>
    </row>
    <row r="9273" spans="2:12" x14ac:dyDescent="0.2">
      <c r="B9273" s="71" t="s">
        <v>7044</v>
      </c>
      <c r="C9273" s="72" t="s">
        <v>7043</v>
      </c>
      <c r="D9273" s="72" t="s">
        <v>2501</v>
      </c>
      <c r="E9273" s="72" t="s">
        <v>10118</v>
      </c>
      <c r="F9273" s="72" t="s">
        <v>9980</v>
      </c>
      <c r="G9273" s="116">
        <v>2404</v>
      </c>
      <c r="H9273" s="73">
        <v>115.6</v>
      </c>
      <c r="I9273" s="70">
        <v>20.7958477508651</v>
      </c>
      <c r="J9273" s="74">
        <v>2428</v>
      </c>
      <c r="K9273" s="73">
        <v>118.7</v>
      </c>
      <c r="L9273" s="75">
        <v>20.454928390901401</v>
      </c>
    </row>
    <row r="9274" spans="2:12" x14ac:dyDescent="0.2">
      <c r="B9274" s="71" t="s">
        <v>7044</v>
      </c>
      <c r="C9274" s="72" t="s">
        <v>7043</v>
      </c>
      <c r="D9274" s="72" t="s">
        <v>2369</v>
      </c>
      <c r="E9274" s="72" t="s">
        <v>10118</v>
      </c>
      <c r="F9274" s="72" t="s">
        <v>9983</v>
      </c>
      <c r="G9274" s="116">
        <v>113500</v>
      </c>
      <c r="H9274" s="73">
        <v>1258.5</v>
      </c>
      <c r="I9274" s="70">
        <v>90.186730234405999</v>
      </c>
      <c r="J9274" s="74">
        <v>119000</v>
      </c>
      <c r="K9274" s="73">
        <v>1263.9100000000001</v>
      </c>
      <c r="L9274" s="75">
        <v>94.152273500486601</v>
      </c>
    </row>
    <row r="9275" spans="2:12" x14ac:dyDescent="0.2">
      <c r="B9275" s="71" t="s">
        <v>7044</v>
      </c>
      <c r="C9275" s="72" t="s">
        <v>7043</v>
      </c>
      <c r="D9275" s="72" t="s">
        <v>2480</v>
      </c>
      <c r="E9275" s="72" t="s">
        <v>10118</v>
      </c>
      <c r="F9275" s="72" t="s">
        <v>9980</v>
      </c>
      <c r="G9275" s="116">
        <v>8369</v>
      </c>
      <c r="H9275" s="73">
        <v>383.7</v>
      </c>
      <c r="I9275" s="70">
        <v>21.811310919989602</v>
      </c>
      <c r="J9275" s="74">
        <v>8631</v>
      </c>
      <c r="K9275" s="73">
        <v>380.6</v>
      </c>
      <c r="L9275" s="75">
        <v>22.6773515501839</v>
      </c>
    </row>
    <row r="9276" spans="2:12" x14ac:dyDescent="0.2">
      <c r="B9276" s="71" t="s">
        <v>7044</v>
      </c>
      <c r="C9276" s="72" t="s">
        <v>7043</v>
      </c>
      <c r="D9276" s="72" t="s">
        <v>9600</v>
      </c>
      <c r="E9276" s="72" t="s">
        <v>10118</v>
      </c>
      <c r="F9276" s="72" t="s">
        <v>9980</v>
      </c>
      <c r="G9276" s="116">
        <v>8500</v>
      </c>
      <c r="H9276" s="73">
        <v>302</v>
      </c>
      <c r="I9276" s="70">
        <v>28.145695364238399</v>
      </c>
      <c r="J9276" s="74">
        <v>8712</v>
      </c>
      <c r="K9276" s="73">
        <v>305.60000000000002</v>
      </c>
      <c r="L9276" s="75">
        <v>28.5078534031414</v>
      </c>
    </row>
    <row r="9277" spans="2:12" x14ac:dyDescent="0.2">
      <c r="B9277" s="71" t="s">
        <v>7044</v>
      </c>
      <c r="C9277" s="72" t="s">
        <v>7043</v>
      </c>
      <c r="D9277" s="72" t="s">
        <v>2485</v>
      </c>
      <c r="E9277" s="72" t="s">
        <v>10118</v>
      </c>
      <c r="F9277" s="72" t="s">
        <v>9980</v>
      </c>
      <c r="G9277" s="116">
        <v>2498</v>
      </c>
      <c r="H9277" s="73">
        <v>267.7</v>
      </c>
      <c r="I9277" s="70">
        <v>9.3313410534180097</v>
      </c>
      <c r="J9277" s="74">
        <v>2496</v>
      </c>
      <c r="K9277" s="73">
        <v>263.39999999999998</v>
      </c>
      <c r="L9277" s="75">
        <v>9.4760820045558098</v>
      </c>
    </row>
    <row r="9278" spans="2:12" x14ac:dyDescent="0.2">
      <c r="B9278" s="71" t="s">
        <v>7044</v>
      </c>
      <c r="C9278" s="72" t="s">
        <v>7043</v>
      </c>
      <c r="D9278" s="72" t="s">
        <v>7882</v>
      </c>
      <c r="E9278" s="72" t="s">
        <v>10118</v>
      </c>
      <c r="F9278" s="72" t="s">
        <v>9983</v>
      </c>
      <c r="G9278" s="116">
        <v>6774</v>
      </c>
      <c r="H9278" s="73">
        <v>143.6</v>
      </c>
      <c r="I9278" s="70">
        <v>47.172701949860702</v>
      </c>
      <c r="J9278" s="74">
        <v>6956</v>
      </c>
      <c r="K9278" s="73">
        <v>139.69999999999999</v>
      </c>
      <c r="L9278" s="75">
        <v>49.792412312097397</v>
      </c>
    </row>
    <row r="9279" spans="2:12" x14ac:dyDescent="0.2">
      <c r="B9279" s="71" t="s">
        <v>7044</v>
      </c>
      <c r="C9279" s="72" t="s">
        <v>7043</v>
      </c>
      <c r="D9279" s="72" t="s">
        <v>2371</v>
      </c>
      <c r="E9279" s="72" t="s">
        <v>10118</v>
      </c>
      <c r="F9279" s="72" t="s">
        <v>9980</v>
      </c>
      <c r="G9279" s="116">
        <v>21578</v>
      </c>
      <c r="H9279" s="73">
        <v>948.8</v>
      </c>
      <c r="I9279" s="70">
        <v>22.742411467116401</v>
      </c>
      <c r="J9279" s="74">
        <v>23286</v>
      </c>
      <c r="K9279" s="73">
        <v>946.2</v>
      </c>
      <c r="L9279" s="75">
        <v>24.6100190234623</v>
      </c>
    </row>
    <row r="9280" spans="2:12" x14ac:dyDescent="0.2">
      <c r="B9280" s="71" t="s">
        <v>7044</v>
      </c>
      <c r="C9280" s="72" t="s">
        <v>7043</v>
      </c>
      <c r="D9280" s="72" t="s">
        <v>2482</v>
      </c>
      <c r="E9280" s="72" t="s">
        <v>10118</v>
      </c>
      <c r="F9280" s="72" t="s">
        <v>9983</v>
      </c>
      <c r="G9280" s="116">
        <v>7503</v>
      </c>
      <c r="H9280" s="73">
        <v>349.3</v>
      </c>
      <c r="I9280" s="70">
        <v>21.4801030632694</v>
      </c>
      <c r="J9280" s="74">
        <v>7627</v>
      </c>
      <c r="K9280" s="73">
        <v>353.4</v>
      </c>
      <c r="L9280" s="75">
        <v>21.581777023203198</v>
      </c>
    </row>
    <row r="9281" spans="2:12" x14ac:dyDescent="0.2">
      <c r="B9281" s="71" t="s">
        <v>7044</v>
      </c>
      <c r="C9281" s="72" t="s">
        <v>7043</v>
      </c>
      <c r="D9281" s="72" t="s">
        <v>9957</v>
      </c>
      <c r="E9281" s="72" t="s">
        <v>10118</v>
      </c>
      <c r="F9281" s="72" t="s">
        <v>9983</v>
      </c>
      <c r="G9281" s="116">
        <v>4873</v>
      </c>
      <c r="H9281" s="73">
        <v>176.3</v>
      </c>
      <c r="I9281" s="70">
        <v>27.640385706182599</v>
      </c>
      <c r="J9281" s="74">
        <v>4905</v>
      </c>
      <c r="K9281" s="73">
        <v>177.6</v>
      </c>
      <c r="L9281" s="75">
        <v>27.618243243243199</v>
      </c>
    </row>
    <row r="9282" spans="2:12" x14ac:dyDescent="0.2">
      <c r="B9282" s="71" t="s">
        <v>7044</v>
      </c>
      <c r="C9282" s="72" t="s">
        <v>7043</v>
      </c>
      <c r="D9282" s="72" t="s">
        <v>2372</v>
      </c>
      <c r="E9282" s="72" t="s">
        <v>10118</v>
      </c>
      <c r="F9282" s="72" t="s">
        <v>9983</v>
      </c>
      <c r="G9282" s="116">
        <v>22094</v>
      </c>
      <c r="H9282" s="73">
        <v>932.4</v>
      </c>
      <c r="I9282" s="70">
        <v>23.695838695838699</v>
      </c>
      <c r="J9282" s="74">
        <v>25606</v>
      </c>
      <c r="K9282" s="73">
        <v>941</v>
      </c>
      <c r="L9282" s="75">
        <v>27.211477151966001</v>
      </c>
    </row>
    <row r="9283" spans="2:12" x14ac:dyDescent="0.2">
      <c r="B9283" s="71" t="s">
        <v>7044</v>
      </c>
      <c r="C9283" s="72" t="s">
        <v>7043</v>
      </c>
      <c r="D9283" s="72" t="s">
        <v>2368</v>
      </c>
      <c r="E9283" s="72" t="s">
        <v>10118</v>
      </c>
      <c r="F9283" s="72" t="s">
        <v>9983</v>
      </c>
      <c r="G9283" s="116">
        <v>470753</v>
      </c>
      <c r="H9283" s="73">
        <v>2909.6</v>
      </c>
      <c r="I9283" s="70">
        <v>161.793029969755</v>
      </c>
      <c r="J9283" s="74">
        <v>493589</v>
      </c>
      <c r="K9283" s="73">
        <v>2924.52</v>
      </c>
      <c r="L9283" s="75">
        <v>168.77607265465801</v>
      </c>
    </row>
    <row r="9284" spans="2:12" x14ac:dyDescent="0.2">
      <c r="B9284" s="71" t="s">
        <v>7044</v>
      </c>
      <c r="C9284" s="72" t="s">
        <v>7043</v>
      </c>
      <c r="D9284" s="72" t="s">
        <v>2478</v>
      </c>
      <c r="E9284" s="72" t="s">
        <v>10118</v>
      </c>
      <c r="F9284" s="72" t="s">
        <v>9983</v>
      </c>
      <c r="G9284" s="116">
        <v>17666</v>
      </c>
      <c r="H9284" s="73">
        <v>504.2</v>
      </c>
      <c r="I9284" s="70">
        <v>35.037683458944898</v>
      </c>
      <c r="J9284" s="74">
        <v>17874</v>
      </c>
      <c r="K9284" s="73">
        <v>510.4</v>
      </c>
      <c r="L9284" s="75">
        <v>35.019592476489002</v>
      </c>
    </row>
    <row r="9285" spans="2:12" x14ac:dyDescent="0.2">
      <c r="B9285" s="71" t="s">
        <v>7044</v>
      </c>
      <c r="C9285" s="72" t="s">
        <v>7043</v>
      </c>
      <c r="D9285" s="72" t="s">
        <v>9601</v>
      </c>
      <c r="E9285" s="72" t="s">
        <v>10118</v>
      </c>
      <c r="F9285" s="72" t="s">
        <v>9980</v>
      </c>
      <c r="G9285" s="116">
        <v>15988</v>
      </c>
      <c r="H9285" s="73">
        <v>659.5</v>
      </c>
      <c r="I9285" s="70">
        <v>24.2426080363912</v>
      </c>
      <c r="J9285" s="74">
        <v>19241</v>
      </c>
      <c r="K9285" s="73">
        <v>662.6</v>
      </c>
      <c r="L9285" s="75">
        <v>29.0386356776336</v>
      </c>
    </row>
    <row r="9286" spans="2:12" x14ac:dyDescent="0.2">
      <c r="B9286" s="71" t="s">
        <v>7044</v>
      </c>
      <c r="C9286" s="72" t="s">
        <v>7043</v>
      </c>
      <c r="D9286" s="72" t="s">
        <v>7880</v>
      </c>
      <c r="E9286" s="72" t="s">
        <v>10118</v>
      </c>
      <c r="F9286" s="72" t="s">
        <v>9983</v>
      </c>
      <c r="G9286" s="116">
        <v>5573</v>
      </c>
      <c r="H9286" s="73">
        <v>294.8</v>
      </c>
      <c r="I9286" s="70">
        <v>18.904341926730002</v>
      </c>
      <c r="J9286" s="74">
        <v>7049</v>
      </c>
      <c r="K9286" s="73">
        <v>298.3</v>
      </c>
      <c r="L9286" s="75">
        <v>23.6305732484076</v>
      </c>
    </row>
    <row r="9287" spans="2:12" x14ac:dyDescent="0.2">
      <c r="B9287" s="71" t="s">
        <v>7044</v>
      </c>
      <c r="C9287" s="72" t="s">
        <v>7043</v>
      </c>
      <c r="D9287" s="72" t="s">
        <v>9602</v>
      </c>
      <c r="E9287" s="72" t="s">
        <v>10118</v>
      </c>
      <c r="F9287" s="72" t="s">
        <v>9980</v>
      </c>
      <c r="G9287" s="116">
        <v>0</v>
      </c>
      <c r="H9287" s="73">
        <v>0</v>
      </c>
      <c r="I9287" s="70">
        <v>0</v>
      </c>
      <c r="J9287" s="74">
        <v>0</v>
      </c>
      <c r="K9287" s="73">
        <v>0</v>
      </c>
      <c r="L9287" s="75">
        <v>0</v>
      </c>
    </row>
    <row r="9288" spans="2:12" x14ac:dyDescent="0.2">
      <c r="B9288" s="71" t="s">
        <v>7044</v>
      </c>
      <c r="C9288" s="72" t="s">
        <v>7043</v>
      </c>
      <c r="D9288" s="72" t="s">
        <v>9603</v>
      </c>
      <c r="E9288" s="72" t="s">
        <v>10118</v>
      </c>
      <c r="F9288" s="72" t="s">
        <v>9980</v>
      </c>
      <c r="G9288" s="116">
        <v>0</v>
      </c>
      <c r="H9288" s="73">
        <v>0</v>
      </c>
      <c r="I9288" s="70">
        <v>0</v>
      </c>
      <c r="J9288" s="74">
        <v>0</v>
      </c>
      <c r="K9288" s="73">
        <v>0</v>
      </c>
      <c r="L9288" s="75">
        <v>0</v>
      </c>
    </row>
    <row r="9289" spans="2:12" x14ac:dyDescent="0.2">
      <c r="B9289" s="71" t="s">
        <v>7044</v>
      </c>
      <c r="C9289" s="72" t="s">
        <v>7043</v>
      </c>
      <c r="D9289" s="72" t="s">
        <v>2380</v>
      </c>
      <c r="E9289" s="72" t="s">
        <v>10118</v>
      </c>
      <c r="F9289" s="72" t="s">
        <v>9983</v>
      </c>
      <c r="G9289" s="116">
        <v>22268</v>
      </c>
      <c r="H9289" s="73">
        <v>544.4</v>
      </c>
      <c r="I9289" s="70">
        <v>40.903747244672999</v>
      </c>
      <c r="J9289" s="74">
        <v>22524</v>
      </c>
      <c r="K9289" s="73">
        <v>543.20000000000005</v>
      </c>
      <c r="L9289" s="75">
        <v>41.465390279823303</v>
      </c>
    </row>
    <row r="9290" spans="2:12" x14ac:dyDescent="0.2">
      <c r="B9290" s="71" t="s">
        <v>7044</v>
      </c>
      <c r="C9290" s="72" t="s">
        <v>7043</v>
      </c>
      <c r="D9290" s="72" t="s">
        <v>2493</v>
      </c>
      <c r="E9290" s="72" t="s">
        <v>10118</v>
      </c>
      <c r="F9290" s="72" t="s">
        <v>9980</v>
      </c>
      <c r="G9290" s="116">
        <v>4943</v>
      </c>
      <c r="H9290" s="73">
        <v>179.9</v>
      </c>
      <c r="I9290" s="70">
        <v>27.476375764313499</v>
      </c>
      <c r="J9290" s="74">
        <v>5451</v>
      </c>
      <c r="K9290" s="73">
        <v>180.4</v>
      </c>
      <c r="L9290" s="75">
        <v>30.2161862527716</v>
      </c>
    </row>
    <row r="9291" spans="2:12" x14ac:dyDescent="0.2">
      <c r="B9291" s="71" t="s">
        <v>7044</v>
      </c>
      <c r="C9291" s="72" t="s">
        <v>7043</v>
      </c>
      <c r="D9291" s="72" t="s">
        <v>2566</v>
      </c>
      <c r="E9291" s="72" t="s">
        <v>10118</v>
      </c>
      <c r="F9291" s="72" t="s">
        <v>9983</v>
      </c>
      <c r="G9291" s="116">
        <v>587</v>
      </c>
      <c r="H9291" s="73">
        <v>25.8</v>
      </c>
      <c r="I9291" s="70">
        <v>22.751937984496099</v>
      </c>
      <c r="J9291" s="74">
        <v>590</v>
      </c>
      <c r="K9291" s="73">
        <v>28.1</v>
      </c>
      <c r="L9291" s="75">
        <v>20.9964412811388</v>
      </c>
    </row>
    <row r="9292" spans="2:12" x14ac:dyDescent="0.2">
      <c r="B9292" s="71" t="s">
        <v>7044</v>
      </c>
      <c r="C9292" s="72" t="s">
        <v>7043</v>
      </c>
      <c r="D9292" s="72" t="s">
        <v>2490</v>
      </c>
      <c r="E9292" s="72" t="s">
        <v>10118</v>
      </c>
      <c r="F9292" s="72" t="s">
        <v>9983</v>
      </c>
      <c r="G9292" s="116">
        <v>5692.9</v>
      </c>
      <c r="H9292" s="73">
        <v>215.7</v>
      </c>
      <c r="I9292" s="70">
        <v>26.3926750115902</v>
      </c>
      <c r="J9292" s="74">
        <v>5639.39</v>
      </c>
      <c r="K9292" s="73">
        <v>211.8</v>
      </c>
      <c r="L9292" s="75">
        <v>26.626015108592998</v>
      </c>
    </row>
    <row r="9293" spans="2:12" x14ac:dyDescent="0.2">
      <c r="B9293" s="71" t="s">
        <v>7044</v>
      </c>
      <c r="C9293" s="72" t="s">
        <v>7043</v>
      </c>
      <c r="D9293" s="72" t="s">
        <v>9604</v>
      </c>
      <c r="E9293" s="72" t="s">
        <v>10118</v>
      </c>
      <c r="F9293" s="72" t="s">
        <v>9990</v>
      </c>
      <c r="G9293" s="116">
        <v>0</v>
      </c>
      <c r="H9293" s="73">
        <v>29.2</v>
      </c>
      <c r="I9293" s="70">
        <v>0</v>
      </c>
      <c r="J9293" s="74">
        <v>0</v>
      </c>
      <c r="K9293" s="73">
        <v>27.9</v>
      </c>
      <c r="L9293" s="75">
        <v>0</v>
      </c>
    </row>
    <row r="9294" spans="2:12" x14ac:dyDescent="0.2">
      <c r="B9294" s="71" t="s">
        <v>7044</v>
      </c>
      <c r="C9294" s="72" t="s">
        <v>7043</v>
      </c>
      <c r="D9294" s="72" t="s">
        <v>2479</v>
      </c>
      <c r="E9294" s="72" t="s">
        <v>10118</v>
      </c>
      <c r="F9294" s="72" t="s">
        <v>9980</v>
      </c>
      <c r="G9294" s="116">
        <v>13390</v>
      </c>
      <c r="H9294" s="73">
        <v>466.5</v>
      </c>
      <c r="I9294" s="70">
        <v>28.703108252947501</v>
      </c>
      <c r="J9294" s="74">
        <v>14000</v>
      </c>
      <c r="K9294" s="73">
        <v>471.1</v>
      </c>
      <c r="L9294" s="75">
        <v>29.7176820208024</v>
      </c>
    </row>
    <row r="9295" spans="2:12" x14ac:dyDescent="0.2">
      <c r="B9295" s="71" t="s">
        <v>7044</v>
      </c>
      <c r="C9295" s="72" t="s">
        <v>7043</v>
      </c>
      <c r="D9295" s="72" t="s">
        <v>2370</v>
      </c>
      <c r="E9295" s="72" t="s">
        <v>10118</v>
      </c>
      <c r="F9295" s="72" t="s">
        <v>9983</v>
      </c>
      <c r="G9295" s="116">
        <v>34703</v>
      </c>
      <c r="H9295" s="73">
        <v>1106.8</v>
      </c>
      <c r="I9295" s="70">
        <v>31.354354897000398</v>
      </c>
      <c r="J9295" s="74">
        <v>35277</v>
      </c>
      <c r="K9295" s="73">
        <v>1116.51</v>
      </c>
      <c r="L9295" s="75">
        <v>31.595776123814399</v>
      </c>
    </row>
    <row r="9296" spans="2:12" x14ac:dyDescent="0.2">
      <c r="B9296" s="71" t="s">
        <v>7044</v>
      </c>
      <c r="C9296" s="72" t="s">
        <v>7043</v>
      </c>
      <c r="D9296" s="72" t="s">
        <v>2375</v>
      </c>
      <c r="E9296" s="72" t="s">
        <v>10118</v>
      </c>
      <c r="F9296" s="72" t="s">
        <v>9983</v>
      </c>
      <c r="G9296" s="116">
        <v>37674</v>
      </c>
      <c r="H9296" s="73">
        <v>727.7</v>
      </c>
      <c r="I9296" s="70">
        <v>51.771334341074599</v>
      </c>
      <c r="J9296" s="74">
        <v>50000</v>
      </c>
      <c r="K9296" s="73">
        <v>726.3</v>
      </c>
      <c r="L9296" s="75">
        <v>68.842076277020496</v>
      </c>
    </row>
    <row r="9297" spans="2:12" x14ac:dyDescent="0.2">
      <c r="B9297" s="71" t="s">
        <v>7044</v>
      </c>
      <c r="C9297" s="72" t="s">
        <v>7043</v>
      </c>
      <c r="D9297" s="72" t="s">
        <v>2495</v>
      </c>
      <c r="E9297" s="72" t="s">
        <v>10118</v>
      </c>
      <c r="F9297" s="72" t="s">
        <v>9980</v>
      </c>
      <c r="G9297" s="116">
        <v>3653</v>
      </c>
      <c r="H9297" s="73">
        <v>159</v>
      </c>
      <c r="I9297" s="70">
        <v>22.974842767295598</v>
      </c>
      <c r="J9297" s="74">
        <v>3690</v>
      </c>
      <c r="K9297" s="73">
        <v>154.6</v>
      </c>
      <c r="L9297" s="75">
        <v>23.8680465717982</v>
      </c>
    </row>
    <row r="9298" spans="2:12" x14ac:dyDescent="0.2">
      <c r="B9298" s="71" t="s">
        <v>7044</v>
      </c>
      <c r="C9298" s="72" t="s">
        <v>7043</v>
      </c>
      <c r="D9298" s="72" t="s">
        <v>9958</v>
      </c>
      <c r="E9298" s="72" t="s">
        <v>10118</v>
      </c>
      <c r="F9298" s="72" t="s">
        <v>9983</v>
      </c>
      <c r="G9298" s="116">
        <v>2872</v>
      </c>
      <c r="H9298" s="73">
        <v>133.1</v>
      </c>
      <c r="I9298" s="70">
        <v>21.5777610818933</v>
      </c>
      <c r="J9298" s="74">
        <v>2904</v>
      </c>
      <c r="K9298" s="73">
        <v>138.80000000000001</v>
      </c>
      <c r="L9298" s="75">
        <v>20.922190201729101</v>
      </c>
    </row>
    <row r="9299" spans="2:12" x14ac:dyDescent="0.2">
      <c r="B9299" s="71" t="s">
        <v>7044</v>
      </c>
      <c r="C9299" s="72" t="s">
        <v>7043</v>
      </c>
      <c r="D9299" s="72" t="s">
        <v>2494</v>
      </c>
      <c r="E9299" s="72" t="s">
        <v>10118</v>
      </c>
      <c r="F9299" s="72" t="s">
        <v>9980</v>
      </c>
      <c r="G9299" s="116">
        <v>7276</v>
      </c>
      <c r="H9299" s="73">
        <v>175.3</v>
      </c>
      <c r="I9299" s="70">
        <v>41.505989731888199</v>
      </c>
      <c r="J9299" s="74">
        <v>8000</v>
      </c>
      <c r="K9299" s="73">
        <v>176.4</v>
      </c>
      <c r="L9299" s="75">
        <v>45.3514739229025</v>
      </c>
    </row>
    <row r="9300" spans="2:12" x14ac:dyDescent="0.2">
      <c r="B9300" s="71" t="s">
        <v>7044</v>
      </c>
      <c r="C9300" s="72" t="s">
        <v>7043</v>
      </c>
      <c r="D9300" s="72" t="s">
        <v>9959</v>
      </c>
      <c r="E9300" s="72" t="s">
        <v>10118</v>
      </c>
      <c r="F9300" s="72" t="s">
        <v>9983</v>
      </c>
      <c r="G9300" s="116">
        <v>95081</v>
      </c>
      <c r="H9300" s="73">
        <v>1746.1</v>
      </c>
      <c r="I9300" s="70">
        <v>54.453353187102699</v>
      </c>
      <c r="J9300" s="74">
        <v>115647</v>
      </c>
      <c r="K9300" s="73">
        <v>1783.3</v>
      </c>
      <c r="L9300" s="75">
        <v>64.849997196209301</v>
      </c>
    </row>
    <row r="9301" spans="2:12" x14ac:dyDescent="0.2">
      <c r="B9301" s="71" t="s">
        <v>7044</v>
      </c>
      <c r="C9301" s="72" t="s">
        <v>7043</v>
      </c>
      <c r="D9301" s="72" t="s">
        <v>9960</v>
      </c>
      <c r="E9301" s="72" t="s">
        <v>10118</v>
      </c>
      <c r="F9301" s="72" t="s">
        <v>9983</v>
      </c>
      <c r="G9301" s="116">
        <v>8396</v>
      </c>
      <c r="H9301" s="73">
        <v>329.1</v>
      </c>
      <c r="I9301" s="70">
        <v>25.512002430872101</v>
      </c>
      <c r="J9301" s="74">
        <v>8602</v>
      </c>
      <c r="K9301" s="73">
        <v>331.7</v>
      </c>
      <c r="L9301" s="75">
        <v>25.933072053059998</v>
      </c>
    </row>
    <row r="9302" spans="2:12" x14ac:dyDescent="0.2">
      <c r="B9302" s="71" t="s">
        <v>7044</v>
      </c>
      <c r="C9302" s="72" t="s">
        <v>7043</v>
      </c>
      <c r="D9302" s="72" t="s">
        <v>9605</v>
      </c>
      <c r="E9302" s="72" t="s">
        <v>10118</v>
      </c>
      <c r="F9302" s="72" t="s">
        <v>9990</v>
      </c>
      <c r="G9302" s="116">
        <v>0</v>
      </c>
      <c r="H9302" s="73">
        <v>7.4</v>
      </c>
      <c r="I9302" s="70">
        <v>0</v>
      </c>
      <c r="J9302" s="74">
        <v>0</v>
      </c>
      <c r="K9302" s="73">
        <v>7.44</v>
      </c>
      <c r="L9302" s="75">
        <v>0</v>
      </c>
    </row>
    <row r="9303" spans="2:12" x14ac:dyDescent="0.2">
      <c r="B9303" s="71" t="s">
        <v>7044</v>
      </c>
      <c r="C9303" s="72" t="s">
        <v>7043</v>
      </c>
      <c r="D9303" s="72" t="s">
        <v>2567</v>
      </c>
      <c r="E9303" s="72" t="s">
        <v>10118</v>
      </c>
      <c r="F9303" s="72" t="s">
        <v>9983</v>
      </c>
      <c r="G9303" s="116">
        <v>711.69</v>
      </c>
      <c r="H9303" s="73">
        <v>26.2</v>
      </c>
      <c r="I9303" s="70">
        <v>27.163740458015301</v>
      </c>
      <c r="J9303" s="74">
        <v>756.18</v>
      </c>
      <c r="K9303" s="73">
        <v>28.4</v>
      </c>
      <c r="L9303" s="75">
        <v>26.626056338028199</v>
      </c>
    </row>
    <row r="9304" spans="2:12" x14ac:dyDescent="0.2">
      <c r="B9304" s="71" t="s">
        <v>7044</v>
      </c>
      <c r="C9304" s="72" t="s">
        <v>7043</v>
      </c>
      <c r="D9304" s="72" t="s">
        <v>9606</v>
      </c>
      <c r="E9304" s="72" t="s">
        <v>10118</v>
      </c>
      <c r="F9304" s="72" t="s">
        <v>9990</v>
      </c>
      <c r="G9304" s="116">
        <v>0</v>
      </c>
      <c r="H9304" s="73">
        <v>22.8</v>
      </c>
      <c r="I9304" s="70">
        <v>0</v>
      </c>
      <c r="J9304" s="74">
        <v>0</v>
      </c>
      <c r="K9304" s="73">
        <v>24.6</v>
      </c>
      <c r="L9304" s="75">
        <v>0</v>
      </c>
    </row>
    <row r="9305" spans="2:12" x14ac:dyDescent="0.2">
      <c r="B9305" s="71" t="s">
        <v>7044</v>
      </c>
      <c r="C9305" s="72" t="s">
        <v>7043</v>
      </c>
      <c r="D9305" s="72" t="s">
        <v>9607</v>
      </c>
      <c r="E9305" s="72" t="s">
        <v>10118</v>
      </c>
      <c r="F9305" s="72" t="s">
        <v>9980</v>
      </c>
      <c r="G9305" s="116">
        <v>1395</v>
      </c>
      <c r="H9305" s="73">
        <v>85.9</v>
      </c>
      <c r="I9305" s="70">
        <v>16.2398137369034</v>
      </c>
      <c r="J9305" s="74">
        <v>1600</v>
      </c>
      <c r="K9305" s="73">
        <v>87.3</v>
      </c>
      <c r="L9305" s="75">
        <v>18.327605956471899</v>
      </c>
    </row>
    <row r="9306" spans="2:12" x14ac:dyDescent="0.2">
      <c r="B9306" s="71" t="s">
        <v>7044</v>
      </c>
      <c r="C9306" s="72" t="s">
        <v>7043</v>
      </c>
      <c r="D9306" s="72" t="s">
        <v>2486</v>
      </c>
      <c r="E9306" s="72" t="s">
        <v>10118</v>
      </c>
      <c r="F9306" s="72" t="s">
        <v>9983</v>
      </c>
      <c r="G9306" s="116">
        <v>5909.78</v>
      </c>
      <c r="H9306" s="73">
        <v>243.2</v>
      </c>
      <c r="I9306" s="70">
        <v>24.300082236842101</v>
      </c>
      <c r="J9306" s="74">
        <v>5900.3</v>
      </c>
      <c r="K9306" s="73">
        <v>243.9</v>
      </c>
      <c r="L9306" s="75">
        <v>24.191471914719099</v>
      </c>
    </row>
    <row r="9307" spans="2:12" x14ac:dyDescent="0.2">
      <c r="B9307" s="71" t="s">
        <v>7044</v>
      </c>
      <c r="C9307" s="72" t="s">
        <v>7043</v>
      </c>
      <c r="D9307" s="72" t="s">
        <v>2373</v>
      </c>
      <c r="E9307" s="72" t="s">
        <v>10118</v>
      </c>
      <c r="F9307" s="72" t="s">
        <v>9983</v>
      </c>
      <c r="G9307" s="116">
        <v>34683</v>
      </c>
      <c r="H9307" s="73">
        <v>806.3</v>
      </c>
      <c r="I9307" s="70">
        <v>43.015006821282398</v>
      </c>
      <c r="J9307" s="74">
        <v>36911</v>
      </c>
      <c r="K9307" s="73">
        <v>827.6</v>
      </c>
      <c r="L9307" s="75">
        <v>44.600048332527798</v>
      </c>
    </row>
    <row r="9308" spans="2:12" x14ac:dyDescent="0.2">
      <c r="B9308" s="71" t="s">
        <v>7044</v>
      </c>
      <c r="C9308" s="72" t="s">
        <v>7043</v>
      </c>
      <c r="D9308" s="72" t="s">
        <v>2500</v>
      </c>
      <c r="E9308" s="72" t="s">
        <v>10118</v>
      </c>
      <c r="F9308" s="72" t="s">
        <v>9983</v>
      </c>
      <c r="G9308" s="116">
        <v>2913</v>
      </c>
      <c r="H9308" s="73">
        <v>121.2</v>
      </c>
      <c r="I9308" s="70">
        <v>24.034653465346501</v>
      </c>
      <c r="J9308" s="74">
        <v>2935</v>
      </c>
      <c r="K9308" s="73">
        <v>119.6</v>
      </c>
      <c r="L9308" s="75">
        <v>24.540133779264199</v>
      </c>
    </row>
    <row r="9309" spans="2:12" x14ac:dyDescent="0.2">
      <c r="B9309" s="71" t="s">
        <v>7044</v>
      </c>
      <c r="C9309" s="72" t="s">
        <v>7043</v>
      </c>
      <c r="D9309" s="72" t="s">
        <v>4694</v>
      </c>
      <c r="E9309" s="72" t="s">
        <v>10118</v>
      </c>
      <c r="F9309" s="72" t="s">
        <v>9983</v>
      </c>
      <c r="G9309" s="116">
        <v>1162423</v>
      </c>
      <c r="H9309" s="73">
        <v>6714.5</v>
      </c>
      <c r="I9309" s="70">
        <v>173.121304639214</v>
      </c>
      <c r="J9309" s="74">
        <v>1209555</v>
      </c>
      <c r="K9309" s="73">
        <v>6853.24</v>
      </c>
      <c r="L9309" s="75">
        <v>176.493891940163</v>
      </c>
    </row>
    <row r="9310" spans="2:12" x14ac:dyDescent="0.2">
      <c r="B9310" s="71" t="s">
        <v>7044</v>
      </c>
      <c r="C9310" s="72" t="s">
        <v>7043</v>
      </c>
      <c r="D9310" s="72" t="s">
        <v>9608</v>
      </c>
      <c r="E9310" s="72" t="s">
        <v>10118</v>
      </c>
      <c r="F9310" s="72" t="s">
        <v>9983</v>
      </c>
      <c r="G9310" s="116">
        <v>571.19000000000005</v>
      </c>
      <c r="H9310" s="73">
        <v>28.7</v>
      </c>
      <c r="I9310" s="70">
        <v>19.902090592334499</v>
      </c>
      <c r="J9310" s="74">
        <v>696.72</v>
      </c>
      <c r="K9310" s="73">
        <v>28.8</v>
      </c>
      <c r="L9310" s="75">
        <v>24.191666666666698</v>
      </c>
    </row>
    <row r="9311" spans="2:12" x14ac:dyDescent="0.2">
      <c r="B9311" s="71" t="s">
        <v>7044</v>
      </c>
      <c r="C9311" s="72" t="s">
        <v>7043</v>
      </c>
      <c r="D9311" s="72" t="s">
        <v>2504</v>
      </c>
      <c r="E9311" s="72" t="s">
        <v>10118</v>
      </c>
      <c r="F9311" s="72" t="s">
        <v>9983</v>
      </c>
      <c r="G9311" s="116">
        <v>3230</v>
      </c>
      <c r="H9311" s="73">
        <v>94.2</v>
      </c>
      <c r="I9311" s="70">
        <v>34.288747346072199</v>
      </c>
      <c r="J9311" s="74">
        <v>3291</v>
      </c>
      <c r="K9311" s="73">
        <v>93.1</v>
      </c>
      <c r="L9311" s="75">
        <v>35.349087003222301</v>
      </c>
    </row>
    <row r="9312" spans="2:12" x14ac:dyDescent="0.2">
      <c r="B9312" s="71" t="s">
        <v>7044</v>
      </c>
      <c r="C9312" s="72" t="s">
        <v>7043</v>
      </c>
      <c r="D9312" s="72" t="s">
        <v>9609</v>
      </c>
      <c r="E9312" s="72" t="s">
        <v>10118</v>
      </c>
      <c r="F9312" s="72" t="s">
        <v>9980</v>
      </c>
      <c r="G9312" s="116">
        <v>0</v>
      </c>
      <c r="H9312" s="73">
        <v>0</v>
      </c>
      <c r="I9312" s="70">
        <v>0</v>
      </c>
      <c r="J9312" s="74">
        <v>0</v>
      </c>
      <c r="K9312" s="73">
        <v>0</v>
      </c>
      <c r="L9312" s="75">
        <v>0</v>
      </c>
    </row>
    <row r="9313" spans="2:12" x14ac:dyDescent="0.2">
      <c r="B9313" s="71" t="s">
        <v>7044</v>
      </c>
      <c r="C9313" s="72" t="s">
        <v>7043</v>
      </c>
      <c r="D9313" s="72" t="s">
        <v>2499</v>
      </c>
      <c r="E9313" s="72" t="s">
        <v>10118</v>
      </c>
      <c r="F9313" s="72" t="s">
        <v>9983</v>
      </c>
      <c r="G9313" s="116">
        <v>5461</v>
      </c>
      <c r="H9313" s="73">
        <v>123.5</v>
      </c>
      <c r="I9313" s="70">
        <v>44.2186234817814</v>
      </c>
      <c r="J9313" s="74">
        <v>5553</v>
      </c>
      <c r="K9313" s="73">
        <v>126.6</v>
      </c>
      <c r="L9313" s="75">
        <v>43.862559241706201</v>
      </c>
    </row>
    <row r="9314" spans="2:12" x14ac:dyDescent="0.2">
      <c r="B9314" s="71" t="s">
        <v>7044</v>
      </c>
      <c r="C9314" s="72" t="s">
        <v>7043</v>
      </c>
      <c r="D9314" s="72" t="s">
        <v>1337</v>
      </c>
      <c r="E9314" s="72" t="s">
        <v>10118</v>
      </c>
      <c r="F9314" s="72" t="s">
        <v>9983</v>
      </c>
      <c r="G9314" s="116">
        <v>5268.3</v>
      </c>
      <c r="H9314" s="73">
        <v>209.2</v>
      </c>
      <c r="I9314" s="70">
        <v>25.183078393881502</v>
      </c>
      <c r="J9314" s="74">
        <v>5268</v>
      </c>
      <c r="K9314" s="73">
        <v>205.3</v>
      </c>
      <c r="L9314" s="75">
        <v>25.660009741841201</v>
      </c>
    </row>
    <row r="9315" spans="2:12" x14ac:dyDescent="0.2">
      <c r="B9315" s="71" t="s">
        <v>7044</v>
      </c>
      <c r="C9315" s="72" t="s">
        <v>7043</v>
      </c>
      <c r="D9315" s="72" t="s">
        <v>2506</v>
      </c>
      <c r="E9315" s="72" t="s">
        <v>10118</v>
      </c>
      <c r="F9315" s="72" t="s">
        <v>9983</v>
      </c>
      <c r="G9315" s="116">
        <v>2195.42</v>
      </c>
      <c r="H9315" s="73">
        <v>82.7</v>
      </c>
      <c r="I9315" s="70">
        <v>26.5467956469166</v>
      </c>
      <c r="J9315" s="74">
        <v>2255.23</v>
      </c>
      <c r="K9315" s="73">
        <v>84.7</v>
      </c>
      <c r="L9315" s="75">
        <v>26.626092089728498</v>
      </c>
    </row>
    <row r="9316" spans="2:12" x14ac:dyDescent="0.2">
      <c r="B9316" s="71" t="s">
        <v>7044</v>
      </c>
      <c r="C9316" s="72" t="s">
        <v>7043</v>
      </c>
      <c r="D9316" s="72" t="s">
        <v>9610</v>
      </c>
      <c r="E9316" s="72" t="s">
        <v>10118</v>
      </c>
      <c r="F9316" s="72" t="s">
        <v>9990</v>
      </c>
      <c r="G9316" s="116">
        <v>0</v>
      </c>
      <c r="H9316" s="73">
        <v>68.599999999999994</v>
      </c>
      <c r="I9316" s="70">
        <v>0</v>
      </c>
      <c r="J9316" s="74">
        <v>0</v>
      </c>
      <c r="K9316" s="73">
        <v>70.3</v>
      </c>
      <c r="L9316" s="75">
        <v>0</v>
      </c>
    </row>
    <row r="9317" spans="2:12" x14ac:dyDescent="0.2">
      <c r="B9317" s="71" t="s">
        <v>7044</v>
      </c>
      <c r="C9317" s="72" t="s">
        <v>7043</v>
      </c>
      <c r="D9317" s="72" t="s">
        <v>9611</v>
      </c>
      <c r="E9317" s="72" t="s">
        <v>10118</v>
      </c>
      <c r="F9317" s="72" t="s">
        <v>9980</v>
      </c>
      <c r="G9317" s="116">
        <v>0</v>
      </c>
      <c r="H9317" s="73">
        <v>0</v>
      </c>
      <c r="I9317" s="70">
        <v>0</v>
      </c>
      <c r="J9317" s="74">
        <v>0</v>
      </c>
      <c r="K9317" s="73">
        <v>0</v>
      </c>
      <c r="L9317" s="75">
        <v>0</v>
      </c>
    </row>
    <row r="9318" spans="2:12" x14ac:dyDescent="0.2">
      <c r="B9318" s="71" t="s">
        <v>7044</v>
      </c>
      <c r="C9318" s="72" t="s">
        <v>7043</v>
      </c>
      <c r="D9318" s="72" t="s">
        <v>9612</v>
      </c>
      <c r="E9318" s="72" t="s">
        <v>10118</v>
      </c>
      <c r="F9318" s="72" t="s">
        <v>9980</v>
      </c>
      <c r="G9318" s="116">
        <v>0</v>
      </c>
      <c r="H9318" s="73">
        <v>0</v>
      </c>
      <c r="I9318" s="70">
        <v>0</v>
      </c>
      <c r="J9318" s="74">
        <v>0</v>
      </c>
      <c r="K9318" s="73">
        <v>0</v>
      </c>
      <c r="L9318" s="75">
        <v>0</v>
      </c>
    </row>
    <row r="9319" spans="2:12" x14ac:dyDescent="0.2">
      <c r="B9319" s="71" t="s">
        <v>7044</v>
      </c>
      <c r="C9319" s="72" t="s">
        <v>7043</v>
      </c>
      <c r="D9319" s="72" t="s">
        <v>2487</v>
      </c>
      <c r="E9319" s="72" t="s">
        <v>10118</v>
      </c>
      <c r="F9319" s="72" t="s">
        <v>9983</v>
      </c>
      <c r="G9319" s="116">
        <v>5399.8</v>
      </c>
      <c r="H9319" s="73">
        <v>238.2</v>
      </c>
      <c r="I9319" s="70">
        <v>22.6691855583543</v>
      </c>
      <c r="J9319" s="74">
        <v>5779.36</v>
      </c>
      <c r="K9319" s="73">
        <v>238.9</v>
      </c>
      <c r="L9319" s="75">
        <v>24.191544579321899</v>
      </c>
    </row>
    <row r="9320" spans="2:12" x14ac:dyDescent="0.2">
      <c r="B9320" s="71" t="s">
        <v>7044</v>
      </c>
      <c r="C9320" s="72" t="s">
        <v>7043</v>
      </c>
      <c r="D9320" s="72" t="s">
        <v>7684</v>
      </c>
      <c r="E9320" s="72" t="s">
        <v>10118</v>
      </c>
      <c r="F9320" s="72" t="s">
        <v>9990</v>
      </c>
      <c r="G9320" s="116">
        <v>0</v>
      </c>
      <c r="H9320" s="73">
        <v>15.2</v>
      </c>
      <c r="I9320" s="70">
        <v>0</v>
      </c>
      <c r="J9320" s="74">
        <v>0</v>
      </c>
      <c r="K9320" s="73">
        <v>14.7</v>
      </c>
      <c r="L9320" s="75">
        <v>0</v>
      </c>
    </row>
    <row r="9321" spans="2:12" x14ac:dyDescent="0.2">
      <c r="B9321" s="71" t="s">
        <v>7044</v>
      </c>
      <c r="C9321" s="72" t="s">
        <v>7043</v>
      </c>
      <c r="D9321" s="72" t="s">
        <v>9613</v>
      </c>
      <c r="E9321" s="72" t="s">
        <v>10118</v>
      </c>
      <c r="F9321" s="72" t="s">
        <v>9980</v>
      </c>
      <c r="G9321" s="116">
        <v>0</v>
      </c>
      <c r="H9321" s="73">
        <v>0</v>
      </c>
      <c r="I9321" s="70">
        <v>0</v>
      </c>
      <c r="J9321" s="74">
        <v>0</v>
      </c>
      <c r="K9321" s="73">
        <v>0</v>
      </c>
      <c r="L9321" s="75">
        <v>0</v>
      </c>
    </row>
    <row r="9322" spans="2:12" x14ac:dyDescent="0.2">
      <c r="B9322" s="71" t="s">
        <v>7044</v>
      </c>
      <c r="C9322" s="72" t="s">
        <v>7043</v>
      </c>
      <c r="D9322" s="72" t="s">
        <v>9614</v>
      </c>
      <c r="E9322" s="72" t="s">
        <v>10118</v>
      </c>
      <c r="F9322" s="72" t="s">
        <v>9980</v>
      </c>
      <c r="G9322" s="116">
        <v>0</v>
      </c>
      <c r="H9322" s="73">
        <v>0</v>
      </c>
      <c r="I9322" s="70">
        <v>0</v>
      </c>
      <c r="J9322" s="74">
        <v>0</v>
      </c>
      <c r="K9322" s="73">
        <v>0</v>
      </c>
      <c r="L9322" s="75">
        <v>0</v>
      </c>
    </row>
    <row r="9323" spans="2:12" x14ac:dyDescent="0.2">
      <c r="B9323" s="71" t="s">
        <v>7044</v>
      </c>
      <c r="C9323" s="72" t="s">
        <v>7043</v>
      </c>
      <c r="D9323" s="72" t="s">
        <v>2481</v>
      </c>
      <c r="E9323" s="72" t="s">
        <v>10118</v>
      </c>
      <c r="F9323" s="72" t="s">
        <v>9980</v>
      </c>
      <c r="G9323" s="116">
        <v>8808</v>
      </c>
      <c r="H9323" s="73">
        <v>336</v>
      </c>
      <c r="I9323" s="70">
        <v>26.214285714285701</v>
      </c>
      <c r="J9323" s="74">
        <v>8878</v>
      </c>
      <c r="K9323" s="73">
        <v>351.1</v>
      </c>
      <c r="L9323" s="75">
        <v>25.286243235545399</v>
      </c>
    </row>
    <row r="9324" spans="2:12" x14ac:dyDescent="0.2">
      <c r="B9324" s="71" t="s">
        <v>7044</v>
      </c>
      <c r="C9324" s="72" t="s">
        <v>7043</v>
      </c>
      <c r="D9324" s="72" t="s">
        <v>6309</v>
      </c>
      <c r="E9324" s="72" t="s">
        <v>10118</v>
      </c>
      <c r="F9324" s="72" t="s">
        <v>9983</v>
      </c>
      <c r="G9324" s="116">
        <v>4369</v>
      </c>
      <c r="H9324" s="73">
        <v>175.1</v>
      </c>
      <c r="I9324" s="70">
        <v>24.9514563106796</v>
      </c>
      <c r="J9324" s="74">
        <v>4402</v>
      </c>
      <c r="K9324" s="73">
        <v>174.6</v>
      </c>
      <c r="L9324" s="75">
        <v>25.211912943871699</v>
      </c>
    </row>
    <row r="9325" spans="2:12" x14ac:dyDescent="0.2">
      <c r="B9325" s="71" t="s">
        <v>7044</v>
      </c>
      <c r="C9325" s="72" t="s">
        <v>7043</v>
      </c>
      <c r="D9325" s="72" t="s">
        <v>2565</v>
      </c>
      <c r="E9325" s="72" t="s">
        <v>10118</v>
      </c>
      <c r="F9325" s="72" t="s">
        <v>9983</v>
      </c>
      <c r="G9325" s="116">
        <v>148</v>
      </c>
      <c r="H9325" s="73">
        <v>60.5</v>
      </c>
      <c r="I9325" s="70">
        <v>2.4462809917355401</v>
      </c>
      <c r="J9325" s="74">
        <v>448</v>
      </c>
      <c r="K9325" s="73">
        <v>60.1</v>
      </c>
      <c r="L9325" s="75">
        <v>7.4542429284525804</v>
      </c>
    </row>
    <row r="9326" spans="2:12" x14ac:dyDescent="0.2">
      <c r="B9326" s="71" t="s">
        <v>7044</v>
      </c>
      <c r="C9326" s="72" t="s">
        <v>7043</v>
      </c>
      <c r="D9326" s="72" t="s">
        <v>2502</v>
      </c>
      <c r="E9326" s="72" t="s">
        <v>10118</v>
      </c>
      <c r="F9326" s="72" t="s">
        <v>9980</v>
      </c>
      <c r="G9326" s="116">
        <v>2382</v>
      </c>
      <c r="H9326" s="73">
        <v>110.9</v>
      </c>
      <c r="I9326" s="70">
        <v>21.478809738503202</v>
      </c>
      <c r="J9326" s="74">
        <v>3000</v>
      </c>
      <c r="K9326" s="73">
        <v>113.9</v>
      </c>
      <c r="L9326" s="75">
        <v>26.338893766461801</v>
      </c>
    </row>
    <row r="9327" spans="2:12" x14ac:dyDescent="0.2">
      <c r="B9327" s="71" t="s">
        <v>7044</v>
      </c>
      <c r="C9327" s="72" t="s">
        <v>7043</v>
      </c>
      <c r="D9327" s="72" t="s">
        <v>9615</v>
      </c>
      <c r="E9327" s="72" t="s">
        <v>10118</v>
      </c>
      <c r="F9327" s="72" t="s">
        <v>9980</v>
      </c>
      <c r="G9327" s="116">
        <v>0</v>
      </c>
      <c r="H9327" s="73">
        <v>0</v>
      </c>
      <c r="I9327" s="70">
        <v>0</v>
      </c>
      <c r="J9327" s="74">
        <v>0</v>
      </c>
      <c r="K9327" s="73">
        <v>0</v>
      </c>
      <c r="L9327" s="75">
        <v>0</v>
      </c>
    </row>
    <row r="9328" spans="2:12" x14ac:dyDescent="0.2">
      <c r="B9328" s="71" t="s">
        <v>7044</v>
      </c>
      <c r="C9328" s="72" t="s">
        <v>7043</v>
      </c>
      <c r="D9328" s="72" t="s">
        <v>3878</v>
      </c>
      <c r="E9328" s="72" t="s">
        <v>10118</v>
      </c>
      <c r="F9328" s="72" t="s">
        <v>9983</v>
      </c>
      <c r="G9328" s="116">
        <v>3775</v>
      </c>
      <c r="H9328" s="73">
        <v>225.9</v>
      </c>
      <c r="I9328" s="70">
        <v>16.710934041611299</v>
      </c>
      <c r="J9328" s="74">
        <v>5331</v>
      </c>
      <c r="K9328" s="73">
        <v>225.5</v>
      </c>
      <c r="L9328" s="75">
        <v>23.640798226164101</v>
      </c>
    </row>
    <row r="9329" spans="2:12" x14ac:dyDescent="0.2">
      <c r="B9329" s="71" t="s">
        <v>7044</v>
      </c>
      <c r="C9329" s="72" t="s">
        <v>7043</v>
      </c>
      <c r="D9329" s="72" t="s">
        <v>9616</v>
      </c>
      <c r="E9329" s="72" t="s">
        <v>10118</v>
      </c>
      <c r="F9329" s="72" t="s">
        <v>9980</v>
      </c>
      <c r="G9329" s="116">
        <v>0</v>
      </c>
      <c r="H9329" s="73">
        <v>0</v>
      </c>
      <c r="I9329" s="70">
        <v>0</v>
      </c>
      <c r="J9329" s="74">
        <v>0</v>
      </c>
      <c r="K9329" s="73">
        <v>0</v>
      </c>
      <c r="L9329" s="75">
        <v>0</v>
      </c>
    </row>
    <row r="9330" spans="2:12" x14ac:dyDescent="0.2">
      <c r="B9330" s="71" t="s">
        <v>7044</v>
      </c>
      <c r="C9330" s="72" t="s">
        <v>7043</v>
      </c>
      <c r="D9330" s="72" t="s">
        <v>9617</v>
      </c>
      <c r="E9330" s="72" t="s">
        <v>10118</v>
      </c>
      <c r="F9330" s="72" t="s">
        <v>9980</v>
      </c>
      <c r="G9330" s="116">
        <v>0</v>
      </c>
      <c r="H9330" s="73">
        <v>0</v>
      </c>
      <c r="I9330" s="70">
        <v>0</v>
      </c>
      <c r="J9330" s="74">
        <v>0</v>
      </c>
      <c r="K9330" s="73">
        <v>0</v>
      </c>
      <c r="L9330" s="75">
        <v>0</v>
      </c>
    </row>
    <row r="9331" spans="2:12" x14ac:dyDescent="0.2">
      <c r="B9331" s="71" t="s">
        <v>7044</v>
      </c>
      <c r="C9331" s="72" t="s">
        <v>7043</v>
      </c>
      <c r="D9331" s="72" t="s">
        <v>9618</v>
      </c>
      <c r="E9331" s="72" t="s">
        <v>10118</v>
      </c>
      <c r="F9331" s="72" t="s">
        <v>9990</v>
      </c>
      <c r="G9331" s="116">
        <v>0</v>
      </c>
      <c r="H9331" s="73">
        <v>35.700000000000003</v>
      </c>
      <c r="I9331" s="70">
        <v>0</v>
      </c>
      <c r="J9331" s="74">
        <v>0</v>
      </c>
      <c r="K9331" s="73">
        <v>38.6</v>
      </c>
      <c r="L9331" s="75">
        <v>0</v>
      </c>
    </row>
    <row r="9332" spans="2:12" x14ac:dyDescent="0.2">
      <c r="B9332" s="71" t="s">
        <v>7044</v>
      </c>
      <c r="C9332" s="72" t="s">
        <v>7043</v>
      </c>
      <c r="D9332" s="72" t="s">
        <v>2492</v>
      </c>
      <c r="E9332" s="72" t="s">
        <v>10118</v>
      </c>
      <c r="F9332" s="72" t="s">
        <v>9983</v>
      </c>
      <c r="G9332" s="116">
        <v>3500</v>
      </c>
      <c r="H9332" s="73">
        <v>196.4</v>
      </c>
      <c r="I9332" s="70">
        <v>17.8207739307536</v>
      </c>
      <c r="J9332" s="74">
        <v>3600</v>
      </c>
      <c r="K9332" s="73">
        <v>197.6</v>
      </c>
      <c r="L9332" s="75">
        <v>18.2186234817814</v>
      </c>
    </row>
    <row r="9333" spans="2:12" x14ac:dyDescent="0.2">
      <c r="B9333" s="71" t="s">
        <v>7044</v>
      </c>
      <c r="C9333" s="72" t="s">
        <v>7043</v>
      </c>
      <c r="D9333" s="72" t="s">
        <v>9619</v>
      </c>
      <c r="E9333" s="72" t="s">
        <v>10118</v>
      </c>
      <c r="F9333" s="72" t="s">
        <v>9983</v>
      </c>
      <c r="G9333" s="116">
        <v>7870</v>
      </c>
      <c r="H9333" s="73">
        <v>272</v>
      </c>
      <c r="I9333" s="70">
        <v>28.9338235294118</v>
      </c>
      <c r="J9333" s="74">
        <v>8094</v>
      </c>
      <c r="K9333" s="73">
        <v>271.89999999999998</v>
      </c>
      <c r="L9333" s="75">
        <v>29.768297168076501</v>
      </c>
    </row>
    <row r="9334" spans="2:12" x14ac:dyDescent="0.2">
      <c r="B9334" s="71" t="s">
        <v>7044</v>
      </c>
      <c r="C9334" s="72" t="s">
        <v>7043</v>
      </c>
      <c r="D9334" s="72" t="s">
        <v>9620</v>
      </c>
      <c r="E9334" s="72" t="s">
        <v>10118</v>
      </c>
      <c r="F9334" s="72" t="s">
        <v>9980</v>
      </c>
      <c r="G9334" s="116">
        <v>0</v>
      </c>
      <c r="H9334" s="73">
        <v>0</v>
      </c>
      <c r="I9334" s="70">
        <v>0</v>
      </c>
      <c r="J9334" s="74">
        <v>0</v>
      </c>
      <c r="K9334" s="73">
        <v>0</v>
      </c>
      <c r="L9334" s="75">
        <v>0</v>
      </c>
    </row>
    <row r="9335" spans="2:12" x14ac:dyDescent="0.2">
      <c r="B9335" s="71" t="s">
        <v>7044</v>
      </c>
      <c r="C9335" s="72" t="s">
        <v>7043</v>
      </c>
      <c r="D9335" s="72" t="s">
        <v>9621</v>
      </c>
      <c r="E9335" s="72" t="s">
        <v>10118</v>
      </c>
      <c r="F9335" s="72" t="s">
        <v>9980</v>
      </c>
      <c r="G9335" s="116">
        <v>0</v>
      </c>
      <c r="H9335" s="73">
        <v>0</v>
      </c>
      <c r="I9335" s="70">
        <v>0</v>
      </c>
      <c r="J9335" s="74">
        <v>0</v>
      </c>
      <c r="K9335" s="73">
        <v>0</v>
      </c>
      <c r="L9335" s="75">
        <v>0</v>
      </c>
    </row>
    <row r="9336" spans="2:12" x14ac:dyDescent="0.2">
      <c r="B9336" s="71" t="s">
        <v>7044</v>
      </c>
      <c r="C9336" s="72" t="s">
        <v>7043</v>
      </c>
      <c r="D9336" s="72" t="s">
        <v>9622</v>
      </c>
      <c r="E9336" s="72" t="s">
        <v>10118</v>
      </c>
      <c r="F9336" s="72" t="s">
        <v>9983</v>
      </c>
      <c r="G9336" s="116">
        <v>123116</v>
      </c>
      <c r="H9336" s="73">
        <v>1934.8</v>
      </c>
      <c r="I9336" s="70">
        <v>63.632416787264802</v>
      </c>
      <c r="J9336" s="74">
        <v>120708</v>
      </c>
      <c r="K9336" s="73">
        <v>1949.61</v>
      </c>
      <c r="L9336" s="75">
        <v>61.913921245787598</v>
      </c>
    </row>
    <row r="9337" spans="2:12" x14ac:dyDescent="0.2">
      <c r="B9337" s="71" t="s">
        <v>7044</v>
      </c>
      <c r="C9337" s="72" t="s">
        <v>7043</v>
      </c>
      <c r="D9337" s="72" t="s">
        <v>9961</v>
      </c>
      <c r="E9337" s="72" t="s">
        <v>10118</v>
      </c>
      <c r="F9337" s="72" t="s">
        <v>9983</v>
      </c>
      <c r="G9337" s="116">
        <v>16693</v>
      </c>
      <c r="H9337" s="73">
        <v>383.7</v>
      </c>
      <c r="I9337" s="70">
        <v>43.505342715663303</v>
      </c>
      <c r="J9337" s="74">
        <v>17020</v>
      </c>
      <c r="K9337" s="73">
        <v>383</v>
      </c>
      <c r="L9337" s="75">
        <v>44.438642297650098</v>
      </c>
    </row>
    <row r="9338" spans="2:12" x14ac:dyDescent="0.2">
      <c r="B9338" s="71" t="s">
        <v>7044</v>
      </c>
      <c r="C9338" s="72" t="s">
        <v>7043</v>
      </c>
      <c r="D9338" s="72" t="s">
        <v>9623</v>
      </c>
      <c r="E9338" s="72" t="s">
        <v>10118</v>
      </c>
      <c r="F9338" s="72" t="s">
        <v>9990</v>
      </c>
      <c r="G9338" s="116">
        <v>0</v>
      </c>
      <c r="H9338" s="73">
        <v>13.6</v>
      </c>
      <c r="I9338" s="70">
        <v>0</v>
      </c>
      <c r="J9338" s="74">
        <v>0</v>
      </c>
      <c r="K9338" s="73">
        <v>13.62</v>
      </c>
      <c r="L9338" s="75">
        <v>0</v>
      </c>
    </row>
    <row r="9339" spans="2:12" x14ac:dyDescent="0.2">
      <c r="B9339" s="71" t="s">
        <v>7044</v>
      </c>
      <c r="C9339" s="72" t="s">
        <v>7043</v>
      </c>
      <c r="D9339" s="72" t="s">
        <v>9624</v>
      </c>
      <c r="E9339" s="72" t="s">
        <v>10118</v>
      </c>
      <c r="F9339" s="72" t="s">
        <v>9980</v>
      </c>
      <c r="G9339" s="116">
        <v>0</v>
      </c>
      <c r="H9339" s="73">
        <v>0</v>
      </c>
      <c r="I9339" s="70">
        <v>0</v>
      </c>
      <c r="J9339" s="74">
        <v>0</v>
      </c>
      <c r="K9339" s="73">
        <v>0</v>
      </c>
      <c r="L9339" s="75">
        <v>0</v>
      </c>
    </row>
    <row r="9340" spans="2:12" x14ac:dyDescent="0.2">
      <c r="B9340" s="71" t="s">
        <v>7044</v>
      </c>
      <c r="C9340" s="72" t="s">
        <v>7043</v>
      </c>
      <c r="D9340" s="72" t="s">
        <v>9625</v>
      </c>
      <c r="E9340" s="72" t="s">
        <v>10118</v>
      </c>
      <c r="F9340" s="72" t="s">
        <v>9990</v>
      </c>
      <c r="G9340" s="116">
        <v>0</v>
      </c>
      <c r="H9340" s="73">
        <v>30</v>
      </c>
      <c r="I9340" s="70">
        <v>0</v>
      </c>
      <c r="J9340" s="74">
        <v>0</v>
      </c>
      <c r="K9340" s="73">
        <v>27.54</v>
      </c>
      <c r="L9340" s="75">
        <v>0</v>
      </c>
    </row>
    <row r="9341" spans="2:12" x14ac:dyDescent="0.2">
      <c r="B9341" s="71" t="s">
        <v>7044</v>
      </c>
      <c r="C9341" s="72" t="s">
        <v>7043</v>
      </c>
      <c r="D9341" s="72" t="s">
        <v>9626</v>
      </c>
      <c r="E9341" s="72" t="s">
        <v>10118</v>
      </c>
      <c r="F9341" s="72" t="s">
        <v>9983</v>
      </c>
      <c r="G9341" s="116">
        <v>1650</v>
      </c>
      <c r="H9341" s="73">
        <v>88</v>
      </c>
      <c r="I9341" s="70">
        <v>18.75</v>
      </c>
      <c r="J9341" s="74">
        <v>1650</v>
      </c>
      <c r="K9341" s="73">
        <v>89.4</v>
      </c>
      <c r="L9341" s="75">
        <v>18.456375838926199</v>
      </c>
    </row>
    <row r="9342" spans="2:12" x14ac:dyDescent="0.2">
      <c r="B9342" s="71" t="s">
        <v>7044</v>
      </c>
      <c r="C9342" s="72" t="s">
        <v>7043</v>
      </c>
      <c r="D9342" s="72" t="s">
        <v>9627</v>
      </c>
      <c r="E9342" s="72" t="s">
        <v>10118</v>
      </c>
      <c r="F9342" s="72" t="s">
        <v>9990</v>
      </c>
      <c r="G9342" s="116">
        <v>0</v>
      </c>
      <c r="H9342" s="73">
        <v>18.600000000000001</v>
      </c>
      <c r="I9342" s="70">
        <v>0</v>
      </c>
      <c r="J9342" s="74">
        <v>0</v>
      </c>
      <c r="K9342" s="73">
        <v>16.8</v>
      </c>
      <c r="L9342" s="75">
        <v>0</v>
      </c>
    </row>
    <row r="9343" spans="2:12" x14ac:dyDescent="0.2">
      <c r="B9343" s="71" t="s">
        <v>7044</v>
      </c>
      <c r="C9343" s="72" t="s">
        <v>7043</v>
      </c>
      <c r="D9343" s="72" t="s">
        <v>9628</v>
      </c>
      <c r="E9343" s="72" t="s">
        <v>10118</v>
      </c>
      <c r="F9343" s="72" t="s">
        <v>9983</v>
      </c>
      <c r="G9343" s="116">
        <v>901</v>
      </c>
      <c r="H9343" s="73">
        <v>61.3</v>
      </c>
      <c r="I9343" s="70">
        <v>14.6982055464927</v>
      </c>
      <c r="J9343" s="74">
        <v>1013</v>
      </c>
      <c r="K9343" s="73">
        <v>61.9</v>
      </c>
      <c r="L9343" s="75">
        <v>16.365105008077499</v>
      </c>
    </row>
    <row r="9344" spans="2:12" x14ac:dyDescent="0.2">
      <c r="B9344" s="71" t="s">
        <v>7044</v>
      </c>
      <c r="C9344" s="72" t="s">
        <v>7043</v>
      </c>
      <c r="D9344" s="72" t="s">
        <v>2564</v>
      </c>
      <c r="E9344" s="72" t="s">
        <v>10118</v>
      </c>
      <c r="F9344" s="72" t="s">
        <v>9983</v>
      </c>
      <c r="G9344" s="116">
        <v>956</v>
      </c>
      <c r="H9344" s="73">
        <v>83.2</v>
      </c>
      <c r="I9344" s="70">
        <v>11.490384615384601</v>
      </c>
      <c r="J9344" s="74">
        <v>1000</v>
      </c>
      <c r="K9344" s="73">
        <v>83.6</v>
      </c>
      <c r="L9344" s="75">
        <v>11.9617224880383</v>
      </c>
    </row>
    <row r="9345" spans="2:12" x14ac:dyDescent="0.2">
      <c r="B9345" s="71" t="s">
        <v>7044</v>
      </c>
      <c r="C9345" s="72" t="s">
        <v>7043</v>
      </c>
      <c r="D9345" s="72" t="s">
        <v>2488</v>
      </c>
      <c r="E9345" s="72" t="s">
        <v>10118</v>
      </c>
      <c r="F9345" s="72" t="s">
        <v>9983</v>
      </c>
      <c r="G9345" s="116">
        <v>8991</v>
      </c>
      <c r="H9345" s="73">
        <v>233.7</v>
      </c>
      <c r="I9345" s="70">
        <v>38.472400513478803</v>
      </c>
      <c r="J9345" s="74">
        <v>8868</v>
      </c>
      <c r="K9345" s="73">
        <v>235</v>
      </c>
      <c r="L9345" s="75">
        <v>37.736170212765998</v>
      </c>
    </row>
    <row r="9346" spans="2:12" x14ac:dyDescent="0.2">
      <c r="B9346" s="71" t="s">
        <v>7044</v>
      </c>
      <c r="C9346" s="72" t="s">
        <v>7043</v>
      </c>
      <c r="D9346" s="72" t="s">
        <v>9629</v>
      </c>
      <c r="E9346" s="72" t="s">
        <v>10118</v>
      </c>
      <c r="F9346" s="72" t="s">
        <v>9980</v>
      </c>
      <c r="G9346" s="116">
        <v>0</v>
      </c>
      <c r="H9346" s="73">
        <v>0</v>
      </c>
      <c r="I9346" s="70">
        <v>0</v>
      </c>
      <c r="J9346" s="74">
        <v>0</v>
      </c>
      <c r="K9346" s="73">
        <v>0</v>
      </c>
      <c r="L9346" s="75">
        <v>0</v>
      </c>
    </row>
    <row r="9347" spans="2:12" x14ac:dyDescent="0.2">
      <c r="B9347" s="71" t="s">
        <v>7044</v>
      </c>
      <c r="C9347" s="72" t="s">
        <v>7043</v>
      </c>
      <c r="D9347" s="72" t="s">
        <v>2381</v>
      </c>
      <c r="E9347" s="72" t="s">
        <v>10118</v>
      </c>
      <c r="F9347" s="72" t="s">
        <v>9980</v>
      </c>
      <c r="G9347" s="116">
        <v>20418</v>
      </c>
      <c r="H9347" s="73">
        <v>533.29999999999995</v>
      </c>
      <c r="I9347" s="70">
        <v>38.286142883930196</v>
      </c>
      <c r="J9347" s="74">
        <v>20563</v>
      </c>
      <c r="K9347" s="73">
        <v>529.1</v>
      </c>
      <c r="L9347" s="75">
        <v>38.8641088641089</v>
      </c>
    </row>
    <row r="9348" spans="2:12" x14ac:dyDescent="0.2">
      <c r="B9348" s="71" t="s">
        <v>7044</v>
      </c>
      <c r="C9348" s="72" t="s">
        <v>7043</v>
      </c>
      <c r="D9348" s="72" t="s">
        <v>2377</v>
      </c>
      <c r="E9348" s="72" t="s">
        <v>10118</v>
      </c>
      <c r="F9348" s="72" t="s">
        <v>9983</v>
      </c>
      <c r="G9348" s="116">
        <v>7650</v>
      </c>
      <c r="H9348" s="73">
        <v>590.20000000000005</v>
      </c>
      <c r="I9348" s="70">
        <v>12.961707895628599</v>
      </c>
      <c r="J9348" s="74">
        <v>7737</v>
      </c>
      <c r="K9348" s="73">
        <v>598.9</v>
      </c>
      <c r="L9348" s="75">
        <v>12.9186842544665</v>
      </c>
    </row>
    <row r="9349" spans="2:12" x14ac:dyDescent="0.2">
      <c r="B9349" s="71" t="s">
        <v>7044</v>
      </c>
      <c r="C9349" s="72" t="s">
        <v>7043</v>
      </c>
      <c r="D9349" s="72" t="s">
        <v>2491</v>
      </c>
      <c r="E9349" s="72" t="s">
        <v>10118</v>
      </c>
      <c r="F9349" s="72" t="s">
        <v>9980</v>
      </c>
      <c r="G9349" s="116">
        <v>3860</v>
      </c>
      <c r="H9349" s="73">
        <v>221.2</v>
      </c>
      <c r="I9349" s="70">
        <v>17.4502712477396</v>
      </c>
      <c r="J9349" s="74">
        <v>4095</v>
      </c>
      <c r="K9349" s="73">
        <v>211.2</v>
      </c>
      <c r="L9349" s="75">
        <v>19.389204545454501</v>
      </c>
    </row>
    <row r="9350" spans="2:12" x14ac:dyDescent="0.2">
      <c r="B9350" s="71" t="s">
        <v>7044</v>
      </c>
      <c r="C9350" s="72" t="s">
        <v>7043</v>
      </c>
      <c r="D9350" s="72" t="s">
        <v>9630</v>
      </c>
      <c r="E9350" s="72" t="s">
        <v>10118</v>
      </c>
      <c r="F9350" s="72" t="s">
        <v>9990</v>
      </c>
      <c r="G9350" s="116">
        <v>0</v>
      </c>
      <c r="H9350" s="73">
        <v>18.600000000000001</v>
      </c>
      <c r="I9350" s="70">
        <v>0</v>
      </c>
      <c r="J9350" s="74">
        <v>0</v>
      </c>
      <c r="K9350" s="73">
        <v>17.93</v>
      </c>
      <c r="L9350" s="75">
        <v>0</v>
      </c>
    </row>
    <row r="9351" spans="2:12" x14ac:dyDescent="0.2">
      <c r="B9351" s="71" t="s">
        <v>7044</v>
      </c>
      <c r="C9351" s="72" t="s">
        <v>7043</v>
      </c>
      <c r="D9351" s="72" t="s">
        <v>9631</v>
      </c>
      <c r="E9351" s="72" t="s">
        <v>10118</v>
      </c>
      <c r="F9351" s="72" t="s">
        <v>9980</v>
      </c>
      <c r="G9351" s="116">
        <v>0</v>
      </c>
      <c r="H9351" s="73">
        <v>0</v>
      </c>
      <c r="I9351" s="70">
        <v>0</v>
      </c>
      <c r="J9351" s="74">
        <v>0</v>
      </c>
      <c r="K9351" s="73">
        <v>0</v>
      </c>
      <c r="L9351" s="75">
        <v>0</v>
      </c>
    </row>
    <row r="9352" spans="2:12" x14ac:dyDescent="0.2">
      <c r="B9352" s="71" t="s">
        <v>7044</v>
      </c>
      <c r="C9352" s="72" t="s">
        <v>7043</v>
      </c>
      <c r="D9352" s="72" t="s">
        <v>2484</v>
      </c>
      <c r="E9352" s="72" t="s">
        <v>10118</v>
      </c>
      <c r="F9352" s="72" t="s">
        <v>9983</v>
      </c>
      <c r="G9352" s="116">
        <v>11993</v>
      </c>
      <c r="H9352" s="73">
        <v>314.10000000000002</v>
      </c>
      <c r="I9352" s="70">
        <v>38.182107609041701</v>
      </c>
      <c r="J9352" s="74">
        <v>12077</v>
      </c>
      <c r="K9352" s="73">
        <v>309.10000000000002</v>
      </c>
      <c r="L9352" s="75">
        <v>39.0714978971207</v>
      </c>
    </row>
    <row r="9353" spans="2:12" x14ac:dyDescent="0.2">
      <c r="B9353" s="71" t="s">
        <v>7044</v>
      </c>
      <c r="C9353" s="72" t="s">
        <v>7043</v>
      </c>
      <c r="D9353" s="72" t="s">
        <v>9632</v>
      </c>
      <c r="E9353" s="72" t="s">
        <v>10118</v>
      </c>
      <c r="F9353" s="72" t="s">
        <v>9980</v>
      </c>
      <c r="G9353" s="116">
        <v>0</v>
      </c>
      <c r="H9353" s="73">
        <v>0</v>
      </c>
      <c r="I9353" s="70">
        <v>0</v>
      </c>
      <c r="J9353" s="74">
        <v>0</v>
      </c>
      <c r="K9353" s="73">
        <v>0</v>
      </c>
      <c r="L9353" s="75">
        <v>0</v>
      </c>
    </row>
    <row r="9354" spans="2:12" x14ac:dyDescent="0.2">
      <c r="B9354" s="71" t="s">
        <v>7044</v>
      </c>
      <c r="C9354" s="72" t="s">
        <v>7043</v>
      </c>
      <c r="D9354" s="72" t="s">
        <v>2489</v>
      </c>
      <c r="E9354" s="72" t="s">
        <v>10118</v>
      </c>
      <c r="F9354" s="72" t="s">
        <v>9983</v>
      </c>
      <c r="G9354" s="116">
        <v>5674</v>
      </c>
      <c r="H9354" s="73">
        <v>227.9</v>
      </c>
      <c r="I9354" s="70">
        <v>24.896884598508102</v>
      </c>
      <c r="J9354" s="74">
        <v>5872</v>
      </c>
      <c r="K9354" s="73">
        <v>229.7</v>
      </c>
      <c r="L9354" s="75">
        <v>25.5637788419678</v>
      </c>
    </row>
    <row r="9355" spans="2:12" x14ac:dyDescent="0.2">
      <c r="B9355" s="71" t="s">
        <v>7044</v>
      </c>
      <c r="C9355" s="72" t="s">
        <v>7043</v>
      </c>
      <c r="D9355" s="72" t="s">
        <v>9633</v>
      </c>
      <c r="E9355" s="72" t="s">
        <v>10118</v>
      </c>
      <c r="F9355" s="72" t="s">
        <v>9980</v>
      </c>
      <c r="G9355" s="116">
        <v>0</v>
      </c>
      <c r="H9355" s="73">
        <v>0</v>
      </c>
      <c r="I9355" s="70">
        <v>0</v>
      </c>
      <c r="J9355" s="74">
        <v>0</v>
      </c>
      <c r="K9355" s="73">
        <v>0</v>
      </c>
      <c r="L9355" s="75">
        <v>0</v>
      </c>
    </row>
    <row r="9356" spans="2:12" x14ac:dyDescent="0.2">
      <c r="B9356" s="71" t="s">
        <v>7044</v>
      </c>
      <c r="C9356" s="72" t="s">
        <v>7043</v>
      </c>
      <c r="D9356" s="72" t="s">
        <v>9634</v>
      </c>
      <c r="E9356" s="72" t="s">
        <v>10118</v>
      </c>
      <c r="F9356" s="72" t="s">
        <v>9980</v>
      </c>
      <c r="G9356" s="116">
        <v>0</v>
      </c>
      <c r="H9356" s="73">
        <v>0</v>
      </c>
      <c r="I9356" s="70">
        <v>0</v>
      </c>
      <c r="J9356" s="74">
        <v>0</v>
      </c>
      <c r="K9356" s="73">
        <v>0</v>
      </c>
      <c r="L9356" s="75">
        <v>0</v>
      </c>
    </row>
    <row r="9357" spans="2:12" x14ac:dyDescent="0.2">
      <c r="B9357" s="71" t="s">
        <v>7044</v>
      </c>
      <c r="C9357" s="72" t="s">
        <v>7043</v>
      </c>
      <c r="D9357" s="72" t="s">
        <v>9635</v>
      </c>
      <c r="E9357" s="72" t="s">
        <v>10118</v>
      </c>
      <c r="F9357" s="72" t="s">
        <v>9980</v>
      </c>
      <c r="G9357" s="116">
        <v>0</v>
      </c>
      <c r="H9357" s="73">
        <v>0</v>
      </c>
      <c r="I9357" s="70">
        <v>0</v>
      </c>
      <c r="J9357" s="74">
        <v>0</v>
      </c>
      <c r="K9357" s="73">
        <v>0</v>
      </c>
      <c r="L9357" s="75">
        <v>0</v>
      </c>
    </row>
    <row r="9358" spans="2:12" x14ac:dyDescent="0.2">
      <c r="B9358" s="71" t="s">
        <v>7044</v>
      </c>
      <c r="C9358" s="72" t="s">
        <v>7043</v>
      </c>
      <c r="D9358" s="72" t="s">
        <v>9636</v>
      </c>
      <c r="E9358" s="72" t="s">
        <v>10118</v>
      </c>
      <c r="F9358" s="72" t="s">
        <v>9980</v>
      </c>
      <c r="G9358" s="116">
        <v>0</v>
      </c>
      <c r="H9358" s="73">
        <v>0</v>
      </c>
      <c r="I9358" s="70">
        <v>0</v>
      </c>
      <c r="J9358" s="74">
        <v>0</v>
      </c>
      <c r="K9358" s="73">
        <v>0</v>
      </c>
      <c r="L9358" s="75">
        <v>0</v>
      </c>
    </row>
    <row r="9359" spans="2:12" x14ac:dyDescent="0.2">
      <c r="B9359" s="71" t="s">
        <v>7044</v>
      </c>
      <c r="C9359" s="72" t="s">
        <v>7043</v>
      </c>
      <c r="D9359" s="72" t="s">
        <v>9637</v>
      </c>
      <c r="E9359" s="72" t="s">
        <v>10118</v>
      </c>
      <c r="F9359" s="72" t="s">
        <v>9980</v>
      </c>
      <c r="G9359" s="116">
        <v>0</v>
      </c>
      <c r="H9359" s="73">
        <v>0</v>
      </c>
      <c r="I9359" s="70">
        <v>0</v>
      </c>
      <c r="J9359" s="74">
        <v>0</v>
      </c>
      <c r="K9359" s="73">
        <v>0</v>
      </c>
      <c r="L9359" s="75">
        <v>0</v>
      </c>
    </row>
    <row r="9360" spans="2:12" x14ac:dyDescent="0.2">
      <c r="B9360" s="71" t="s">
        <v>7044</v>
      </c>
      <c r="C9360" s="72" t="s">
        <v>7043</v>
      </c>
      <c r="D9360" s="72" t="s">
        <v>9638</v>
      </c>
      <c r="E9360" s="72" t="s">
        <v>10118</v>
      </c>
      <c r="F9360" s="72" t="s">
        <v>9990</v>
      </c>
      <c r="G9360" s="116">
        <v>0</v>
      </c>
      <c r="H9360" s="73">
        <v>21.5</v>
      </c>
      <c r="I9360" s="70">
        <v>0</v>
      </c>
      <c r="J9360" s="74">
        <v>0</v>
      </c>
      <c r="K9360" s="73">
        <v>21</v>
      </c>
      <c r="L9360" s="75">
        <v>0</v>
      </c>
    </row>
    <row r="9361" spans="2:12" x14ac:dyDescent="0.2">
      <c r="B9361" s="71" t="s">
        <v>7044</v>
      </c>
      <c r="C9361" s="72" t="s">
        <v>7043</v>
      </c>
      <c r="D9361" s="72" t="s">
        <v>9639</v>
      </c>
      <c r="E9361" s="72" t="s">
        <v>10118</v>
      </c>
      <c r="F9361" s="72" t="s">
        <v>9980</v>
      </c>
      <c r="G9361" s="116">
        <v>0</v>
      </c>
      <c r="H9361" s="73">
        <v>0</v>
      </c>
      <c r="I9361" s="70">
        <v>0</v>
      </c>
      <c r="J9361" s="74">
        <v>0</v>
      </c>
      <c r="K9361" s="73">
        <v>0</v>
      </c>
      <c r="L9361" s="75">
        <v>0</v>
      </c>
    </row>
    <row r="9362" spans="2:12" x14ac:dyDescent="0.2">
      <c r="B9362" s="71" t="s">
        <v>7044</v>
      </c>
      <c r="C9362" s="72" t="s">
        <v>7043</v>
      </c>
      <c r="D9362" s="72" t="s">
        <v>9640</v>
      </c>
      <c r="E9362" s="72" t="s">
        <v>10118</v>
      </c>
      <c r="F9362" s="72" t="s">
        <v>9980</v>
      </c>
      <c r="G9362" s="116">
        <v>0</v>
      </c>
      <c r="H9362" s="73">
        <v>0</v>
      </c>
      <c r="I9362" s="70">
        <v>0</v>
      </c>
      <c r="J9362" s="74">
        <v>0</v>
      </c>
      <c r="K9362" s="73">
        <v>0</v>
      </c>
      <c r="L9362" s="75">
        <v>0</v>
      </c>
    </row>
    <row r="9363" spans="2:12" x14ac:dyDescent="0.2">
      <c r="B9363" s="71" t="s">
        <v>7044</v>
      </c>
      <c r="C9363" s="72" t="s">
        <v>7043</v>
      </c>
      <c r="D9363" s="72" t="s">
        <v>7881</v>
      </c>
      <c r="E9363" s="72" t="s">
        <v>10118</v>
      </c>
      <c r="F9363" s="72" t="s">
        <v>9980</v>
      </c>
      <c r="G9363" s="116">
        <v>7789</v>
      </c>
      <c r="H9363" s="73">
        <v>308.8</v>
      </c>
      <c r="I9363" s="70">
        <v>25.223445595854901</v>
      </c>
      <c r="J9363" s="74">
        <v>7842</v>
      </c>
      <c r="K9363" s="73">
        <v>304.39999999999998</v>
      </c>
      <c r="L9363" s="75">
        <v>25.762155059132699</v>
      </c>
    </row>
    <row r="9364" spans="2:12" x14ac:dyDescent="0.2">
      <c r="B9364" s="71" t="s">
        <v>7044</v>
      </c>
      <c r="C9364" s="72" t="s">
        <v>7043</v>
      </c>
      <c r="D9364" s="72" t="s">
        <v>9962</v>
      </c>
      <c r="E9364" s="72" t="s">
        <v>10118</v>
      </c>
      <c r="F9364" s="72" t="s">
        <v>9983</v>
      </c>
      <c r="G9364" s="116">
        <v>484</v>
      </c>
      <c r="H9364" s="73">
        <v>54.5</v>
      </c>
      <c r="I9364" s="70">
        <v>8.8807339449541303</v>
      </c>
      <c r="J9364" s="74">
        <v>494</v>
      </c>
      <c r="K9364" s="73">
        <v>54.5</v>
      </c>
      <c r="L9364" s="75">
        <v>9.0642201834862401</v>
      </c>
    </row>
    <row r="9365" spans="2:12" x14ac:dyDescent="0.2">
      <c r="B9365" s="71" t="s">
        <v>7044</v>
      </c>
      <c r="C9365" s="72" t="s">
        <v>7043</v>
      </c>
      <c r="D9365" s="72" t="s">
        <v>9963</v>
      </c>
      <c r="E9365" s="72" t="s">
        <v>10118</v>
      </c>
      <c r="F9365" s="72" t="s">
        <v>9983</v>
      </c>
      <c r="G9365" s="116">
        <v>1044</v>
      </c>
      <c r="H9365" s="73">
        <v>58.2</v>
      </c>
      <c r="I9365" s="70">
        <v>17.9381443298969</v>
      </c>
      <c r="J9365" s="74">
        <v>1158</v>
      </c>
      <c r="K9365" s="73">
        <v>59.8</v>
      </c>
      <c r="L9365" s="75">
        <v>19.3645484949833</v>
      </c>
    </row>
    <row r="9366" spans="2:12" x14ac:dyDescent="0.2">
      <c r="B9366" s="71" t="s">
        <v>7044</v>
      </c>
      <c r="C9366" s="72" t="s">
        <v>7043</v>
      </c>
      <c r="D9366" s="72" t="s">
        <v>2477</v>
      </c>
      <c r="E9366" s="72" t="s">
        <v>10118</v>
      </c>
      <c r="F9366" s="72" t="s">
        <v>9980</v>
      </c>
      <c r="G9366" s="116">
        <v>8786</v>
      </c>
      <c r="H9366" s="73">
        <v>508.5</v>
      </c>
      <c r="I9366" s="70">
        <v>17.278269419862301</v>
      </c>
      <c r="J9366" s="74">
        <v>10102</v>
      </c>
      <c r="K9366" s="73">
        <v>507.8</v>
      </c>
      <c r="L9366" s="75">
        <v>19.893658920835001</v>
      </c>
    </row>
    <row r="9367" spans="2:12" x14ac:dyDescent="0.2">
      <c r="B9367" s="71" t="s">
        <v>7044</v>
      </c>
      <c r="C9367" s="72" t="s">
        <v>7043</v>
      </c>
      <c r="D9367" s="72" t="s">
        <v>9641</v>
      </c>
      <c r="E9367" s="72" t="s">
        <v>10118</v>
      </c>
      <c r="F9367" s="72" t="s">
        <v>9980</v>
      </c>
      <c r="G9367" s="116">
        <v>0</v>
      </c>
      <c r="H9367" s="73">
        <v>0</v>
      </c>
      <c r="I9367" s="70">
        <v>0</v>
      </c>
      <c r="J9367" s="74">
        <v>0</v>
      </c>
      <c r="K9367" s="73">
        <v>0</v>
      </c>
      <c r="L9367" s="75">
        <v>0</v>
      </c>
    </row>
    <row r="9368" spans="2:12" x14ac:dyDescent="0.2">
      <c r="B9368" s="71" t="s">
        <v>7044</v>
      </c>
      <c r="C9368" s="72" t="s">
        <v>7043</v>
      </c>
      <c r="D9368" s="72" t="s">
        <v>9642</v>
      </c>
      <c r="E9368" s="72" t="s">
        <v>10118</v>
      </c>
      <c r="F9368" s="72" t="s">
        <v>9980</v>
      </c>
      <c r="G9368" s="116">
        <v>0</v>
      </c>
      <c r="H9368" s="73">
        <v>0</v>
      </c>
      <c r="I9368" s="70">
        <v>0</v>
      </c>
      <c r="J9368" s="74">
        <v>0</v>
      </c>
      <c r="K9368" s="73">
        <v>0</v>
      </c>
      <c r="L9368" s="75">
        <v>0</v>
      </c>
    </row>
    <row r="9369" spans="2:12" x14ac:dyDescent="0.2">
      <c r="B9369" s="71" t="s">
        <v>7044</v>
      </c>
      <c r="C9369" s="72" t="s">
        <v>7043</v>
      </c>
      <c r="D9369" s="72" t="s">
        <v>5512</v>
      </c>
      <c r="E9369" s="72" t="s">
        <v>10118</v>
      </c>
      <c r="F9369" s="72" t="s">
        <v>9983</v>
      </c>
      <c r="G9369" s="116">
        <v>531774</v>
      </c>
      <c r="H9369" s="73">
        <v>3360.8</v>
      </c>
      <c r="I9369" s="70">
        <v>158.22839800047601</v>
      </c>
      <c r="J9369" s="74">
        <v>552624</v>
      </c>
      <c r="K9369" s="73">
        <v>3425</v>
      </c>
      <c r="L9369" s="75">
        <v>161.350072992701</v>
      </c>
    </row>
    <row r="9370" spans="2:12" x14ac:dyDescent="0.2">
      <c r="B9370" s="71" t="s">
        <v>7044</v>
      </c>
      <c r="C9370" s="72" t="s">
        <v>7043</v>
      </c>
      <c r="D9370" s="72" t="s">
        <v>9964</v>
      </c>
      <c r="E9370" s="72" t="s">
        <v>10118</v>
      </c>
      <c r="F9370" s="72" t="s">
        <v>9983</v>
      </c>
      <c r="G9370" s="116">
        <v>6351</v>
      </c>
      <c r="H9370" s="73">
        <v>188.7</v>
      </c>
      <c r="I9370" s="70">
        <v>33.656597774244801</v>
      </c>
      <c r="J9370" s="74">
        <v>6506</v>
      </c>
      <c r="K9370" s="73">
        <v>189</v>
      </c>
      <c r="L9370" s="75">
        <v>34.423280423280403</v>
      </c>
    </row>
    <row r="9371" spans="2:12" x14ac:dyDescent="0.2">
      <c r="B9371" s="71" t="s">
        <v>7044</v>
      </c>
      <c r="C9371" s="72" t="s">
        <v>7043</v>
      </c>
      <c r="D9371" s="72" t="s">
        <v>9643</v>
      </c>
      <c r="E9371" s="72" t="s">
        <v>10118</v>
      </c>
      <c r="F9371" s="72" t="s">
        <v>9980</v>
      </c>
      <c r="G9371" s="116">
        <v>0</v>
      </c>
      <c r="H9371" s="73">
        <v>0</v>
      </c>
      <c r="I9371" s="70">
        <v>0</v>
      </c>
      <c r="J9371" s="74">
        <v>0</v>
      </c>
      <c r="K9371" s="73">
        <v>0</v>
      </c>
      <c r="L9371" s="75">
        <v>0</v>
      </c>
    </row>
    <row r="9372" spans="2:12" x14ac:dyDescent="0.2">
      <c r="B9372" s="71" t="s">
        <v>7044</v>
      </c>
      <c r="C9372" s="72" t="s">
        <v>7043</v>
      </c>
      <c r="D9372" s="72" t="s">
        <v>2378</v>
      </c>
      <c r="E9372" s="72" t="s">
        <v>10118</v>
      </c>
      <c r="F9372" s="72" t="s">
        <v>9980</v>
      </c>
      <c r="G9372" s="116">
        <v>18009</v>
      </c>
      <c r="H9372" s="73">
        <v>555.1</v>
      </c>
      <c r="I9372" s="70">
        <v>32.4428030985408</v>
      </c>
      <c r="J9372" s="74">
        <v>18525</v>
      </c>
      <c r="K9372" s="73">
        <v>561.1</v>
      </c>
      <c r="L9372" s="75">
        <v>33.015505257529902</v>
      </c>
    </row>
    <row r="9373" spans="2:12" x14ac:dyDescent="0.2">
      <c r="B9373" s="71" t="s">
        <v>7044</v>
      </c>
      <c r="C9373" s="72" t="s">
        <v>7043</v>
      </c>
      <c r="D9373" s="72" t="s">
        <v>2498</v>
      </c>
      <c r="E9373" s="72" t="s">
        <v>10118</v>
      </c>
      <c r="F9373" s="72" t="s">
        <v>9983</v>
      </c>
      <c r="G9373" s="116">
        <v>5000</v>
      </c>
      <c r="H9373" s="73">
        <v>136.19999999999999</v>
      </c>
      <c r="I9373" s="70">
        <v>36.7107195301028</v>
      </c>
      <c r="J9373" s="74">
        <v>5000</v>
      </c>
      <c r="K9373" s="73">
        <v>141.19999999999999</v>
      </c>
      <c r="L9373" s="75">
        <v>35.410764872521199</v>
      </c>
    </row>
    <row r="9374" spans="2:12" x14ac:dyDescent="0.2">
      <c r="B9374" s="71" t="s">
        <v>7044</v>
      </c>
      <c r="C9374" s="72" t="s">
        <v>7043</v>
      </c>
      <c r="D9374" s="72" t="s">
        <v>9644</v>
      </c>
      <c r="E9374" s="72" t="s">
        <v>10118</v>
      </c>
      <c r="F9374" s="72" t="s">
        <v>9980</v>
      </c>
      <c r="G9374" s="116">
        <v>0</v>
      </c>
      <c r="H9374" s="73">
        <v>0</v>
      </c>
      <c r="I9374" s="70">
        <v>0</v>
      </c>
      <c r="J9374" s="74">
        <v>0</v>
      </c>
      <c r="K9374" s="73">
        <v>0</v>
      </c>
      <c r="L9374" s="75">
        <v>0</v>
      </c>
    </row>
    <row r="9375" spans="2:12" x14ac:dyDescent="0.2">
      <c r="B9375" s="71" t="s">
        <v>7044</v>
      </c>
      <c r="C9375" s="72" t="s">
        <v>7043</v>
      </c>
      <c r="D9375" s="72" t="s">
        <v>9645</v>
      </c>
      <c r="E9375" s="72" t="s">
        <v>10118</v>
      </c>
      <c r="F9375" s="72" t="s">
        <v>9980</v>
      </c>
      <c r="G9375" s="116">
        <v>0</v>
      </c>
      <c r="H9375" s="73">
        <v>0</v>
      </c>
      <c r="I9375" s="70">
        <v>0</v>
      </c>
      <c r="J9375" s="74">
        <v>0</v>
      </c>
      <c r="K9375" s="73">
        <v>0</v>
      </c>
      <c r="L9375" s="75">
        <v>0</v>
      </c>
    </row>
    <row r="9376" spans="2:12" x14ac:dyDescent="0.2">
      <c r="B9376" s="71" t="s">
        <v>7044</v>
      </c>
      <c r="C9376" s="72" t="s">
        <v>7043</v>
      </c>
      <c r="D9376" s="72" t="s">
        <v>9965</v>
      </c>
      <c r="E9376" s="72" t="s">
        <v>10118</v>
      </c>
      <c r="F9376" s="72" t="s">
        <v>9983</v>
      </c>
      <c r="G9376" s="116">
        <v>6210</v>
      </c>
      <c r="H9376" s="73">
        <v>254.6</v>
      </c>
      <c r="I9376" s="70">
        <v>24.391201885310299</v>
      </c>
      <c r="J9376" s="74">
        <v>6658</v>
      </c>
      <c r="K9376" s="73">
        <v>253</v>
      </c>
      <c r="L9376" s="75">
        <v>26.316205533596801</v>
      </c>
    </row>
    <row r="9377" spans="2:12" x14ac:dyDescent="0.2">
      <c r="B9377" s="71" t="s">
        <v>7044</v>
      </c>
      <c r="C9377" s="72" t="s">
        <v>7043</v>
      </c>
      <c r="D9377" s="72" t="s">
        <v>9646</v>
      </c>
      <c r="E9377" s="72" t="s">
        <v>10118</v>
      </c>
      <c r="F9377" s="72" t="s">
        <v>9980</v>
      </c>
      <c r="G9377" s="116">
        <v>0</v>
      </c>
      <c r="H9377" s="73">
        <v>0</v>
      </c>
      <c r="I9377" s="70">
        <v>0</v>
      </c>
      <c r="J9377" s="74">
        <v>0</v>
      </c>
      <c r="K9377" s="73">
        <v>0</v>
      </c>
      <c r="L9377" s="75">
        <v>0</v>
      </c>
    </row>
    <row r="9378" spans="2:12" x14ac:dyDescent="0.2">
      <c r="B9378" s="71" t="s">
        <v>7044</v>
      </c>
      <c r="C9378" s="72" t="s">
        <v>7043</v>
      </c>
      <c r="D9378" s="72" t="s">
        <v>9966</v>
      </c>
      <c r="E9378" s="72" t="s">
        <v>10118</v>
      </c>
      <c r="F9378" s="72" t="s">
        <v>9983</v>
      </c>
      <c r="G9378" s="116">
        <v>4298</v>
      </c>
      <c r="H9378" s="73">
        <v>195.5</v>
      </c>
      <c r="I9378" s="70">
        <v>21.984654731457798</v>
      </c>
      <c r="J9378" s="74">
        <v>5298</v>
      </c>
      <c r="K9378" s="73">
        <v>198.1</v>
      </c>
      <c r="L9378" s="75">
        <v>26.744068652195899</v>
      </c>
    </row>
    <row r="9379" spans="2:12" x14ac:dyDescent="0.2">
      <c r="B9379" s="71" t="s">
        <v>7044</v>
      </c>
      <c r="C9379" s="72" t="s">
        <v>7043</v>
      </c>
      <c r="D9379" s="72" t="s">
        <v>9967</v>
      </c>
      <c r="E9379" s="72" t="s">
        <v>10118</v>
      </c>
      <c r="F9379" s="72" t="s">
        <v>9983</v>
      </c>
      <c r="G9379" s="116">
        <v>10795</v>
      </c>
      <c r="H9379" s="73">
        <v>507.5</v>
      </c>
      <c r="I9379" s="70">
        <v>21.2709359605911</v>
      </c>
      <c r="J9379" s="74">
        <v>11856</v>
      </c>
      <c r="K9379" s="73">
        <v>504.1</v>
      </c>
      <c r="L9379" s="75">
        <v>23.519143027177101</v>
      </c>
    </row>
    <row r="9380" spans="2:12" x14ac:dyDescent="0.2">
      <c r="B9380" s="71" t="s">
        <v>7044</v>
      </c>
      <c r="C9380" s="72" t="s">
        <v>7043</v>
      </c>
      <c r="D9380" s="72" t="s">
        <v>2483</v>
      </c>
      <c r="E9380" s="72" t="s">
        <v>10118</v>
      </c>
      <c r="F9380" s="72" t="s">
        <v>9983</v>
      </c>
      <c r="G9380" s="116">
        <v>8242</v>
      </c>
      <c r="H9380" s="73">
        <v>301.89999999999998</v>
      </c>
      <c r="I9380" s="70">
        <v>27.300430606161001</v>
      </c>
      <c r="J9380" s="74">
        <v>8406</v>
      </c>
      <c r="K9380" s="73">
        <v>306.39999999999998</v>
      </c>
      <c r="L9380" s="75">
        <v>27.434725848564</v>
      </c>
    </row>
    <row r="9381" spans="2:12" x14ac:dyDescent="0.2">
      <c r="B9381" s="71" t="s">
        <v>7044</v>
      </c>
      <c r="C9381" s="72" t="s">
        <v>7043</v>
      </c>
      <c r="D9381" s="72" t="s">
        <v>9647</v>
      </c>
      <c r="E9381" s="72" t="s">
        <v>10118</v>
      </c>
      <c r="F9381" s="72" t="s">
        <v>9980</v>
      </c>
      <c r="G9381" s="116">
        <v>0</v>
      </c>
      <c r="H9381" s="73">
        <v>0</v>
      </c>
      <c r="I9381" s="70">
        <v>0</v>
      </c>
      <c r="J9381" s="74">
        <v>0</v>
      </c>
      <c r="K9381" s="73">
        <v>0</v>
      </c>
      <c r="L9381" s="75">
        <v>0</v>
      </c>
    </row>
    <row r="9382" spans="2:12" x14ac:dyDescent="0.2">
      <c r="B9382" s="71" t="s">
        <v>7044</v>
      </c>
      <c r="C9382" s="72" t="s">
        <v>7043</v>
      </c>
      <c r="D9382" s="72" t="s">
        <v>2505</v>
      </c>
      <c r="E9382" s="72" t="s">
        <v>10118</v>
      </c>
      <c r="F9382" s="72" t="s">
        <v>9983</v>
      </c>
      <c r="G9382" s="116">
        <v>3843.37</v>
      </c>
      <c r="H9382" s="73">
        <v>84</v>
      </c>
      <c r="I9382" s="70">
        <v>45.754404761904802</v>
      </c>
      <c r="J9382" s="74">
        <v>2009.55</v>
      </c>
      <c r="K9382" s="73">
        <v>85.9</v>
      </c>
      <c r="L9382" s="75">
        <v>23.394062863795099</v>
      </c>
    </row>
    <row r="9383" spans="2:12" x14ac:dyDescent="0.2">
      <c r="B9383" s="71" t="s">
        <v>7044</v>
      </c>
      <c r="C9383" s="72" t="s">
        <v>7043</v>
      </c>
      <c r="D9383" s="72" t="s">
        <v>9648</v>
      </c>
      <c r="E9383" s="72" t="s">
        <v>10118</v>
      </c>
      <c r="F9383" s="72" t="s">
        <v>9980</v>
      </c>
      <c r="G9383" s="116">
        <v>0</v>
      </c>
      <c r="H9383" s="73">
        <v>0</v>
      </c>
      <c r="I9383" s="70">
        <v>0</v>
      </c>
      <c r="J9383" s="74">
        <v>0</v>
      </c>
      <c r="K9383" s="73">
        <v>0</v>
      </c>
      <c r="L9383" s="75">
        <v>0</v>
      </c>
    </row>
    <row r="9384" spans="2:12" x14ac:dyDescent="0.2">
      <c r="B9384" s="71" t="s">
        <v>7044</v>
      </c>
      <c r="C9384" s="72" t="s">
        <v>7043</v>
      </c>
      <c r="D9384" s="72" t="s">
        <v>9968</v>
      </c>
      <c r="E9384" s="72" t="s">
        <v>10118</v>
      </c>
      <c r="F9384" s="72" t="s">
        <v>9983</v>
      </c>
      <c r="G9384" s="116">
        <v>6929.2</v>
      </c>
      <c r="H9384" s="73">
        <v>148.19999999999999</v>
      </c>
      <c r="I9384" s="70">
        <v>46.7557354925776</v>
      </c>
      <c r="J9384" s="74">
        <v>5400</v>
      </c>
      <c r="K9384" s="73">
        <v>156.4</v>
      </c>
      <c r="L9384" s="75">
        <v>34.526854219948802</v>
      </c>
    </row>
    <row r="9385" spans="2:12" x14ac:dyDescent="0.2">
      <c r="B9385" s="71" t="s">
        <v>7044</v>
      </c>
      <c r="C9385" s="72" t="s">
        <v>7043</v>
      </c>
      <c r="D9385" s="72" t="s">
        <v>9649</v>
      </c>
      <c r="E9385" s="72" t="s">
        <v>10118</v>
      </c>
      <c r="F9385" s="72" t="s">
        <v>9980</v>
      </c>
      <c r="G9385" s="116">
        <v>0</v>
      </c>
      <c r="H9385" s="73">
        <v>0</v>
      </c>
      <c r="I9385" s="70">
        <v>0</v>
      </c>
      <c r="J9385" s="74">
        <v>0</v>
      </c>
      <c r="K9385" s="73">
        <v>0</v>
      </c>
      <c r="L9385" s="75">
        <v>0</v>
      </c>
    </row>
    <row r="9386" spans="2:12" x14ac:dyDescent="0.2">
      <c r="B9386" s="71" t="s">
        <v>7044</v>
      </c>
      <c r="C9386" s="72" t="s">
        <v>7043</v>
      </c>
      <c r="D9386" s="72" t="s">
        <v>9650</v>
      </c>
      <c r="E9386" s="72" t="s">
        <v>10118</v>
      </c>
      <c r="F9386" s="72" t="s">
        <v>9980</v>
      </c>
      <c r="G9386" s="116">
        <v>0</v>
      </c>
      <c r="H9386" s="73">
        <v>0</v>
      </c>
      <c r="I9386" s="70">
        <v>0</v>
      </c>
      <c r="J9386" s="74">
        <v>0</v>
      </c>
      <c r="K9386" s="73">
        <v>0</v>
      </c>
      <c r="L9386" s="75">
        <v>0</v>
      </c>
    </row>
    <row r="9387" spans="2:12" x14ac:dyDescent="0.2">
      <c r="B9387" s="71" t="s">
        <v>7044</v>
      </c>
      <c r="C9387" s="72" t="s">
        <v>7043</v>
      </c>
      <c r="D9387" s="72" t="s">
        <v>9651</v>
      </c>
      <c r="E9387" s="72" t="s">
        <v>10118</v>
      </c>
      <c r="F9387" s="72" t="s">
        <v>9980</v>
      </c>
      <c r="G9387" s="116">
        <v>0</v>
      </c>
      <c r="H9387" s="73">
        <v>0</v>
      </c>
      <c r="I9387" s="70">
        <v>0</v>
      </c>
      <c r="J9387" s="74">
        <v>0</v>
      </c>
      <c r="K9387" s="73">
        <v>0</v>
      </c>
      <c r="L9387" s="75">
        <v>0</v>
      </c>
    </row>
    <row r="9388" spans="2:12" x14ac:dyDescent="0.2">
      <c r="B9388" s="71" t="s">
        <v>7044</v>
      </c>
      <c r="C9388" s="72" t="s">
        <v>7043</v>
      </c>
      <c r="D9388" s="72" t="s">
        <v>9652</v>
      </c>
      <c r="E9388" s="72" t="s">
        <v>10118</v>
      </c>
      <c r="F9388" s="72" t="s">
        <v>9990</v>
      </c>
      <c r="G9388" s="116">
        <v>0</v>
      </c>
      <c r="H9388" s="73">
        <v>49.2</v>
      </c>
      <c r="I9388" s="70">
        <v>0</v>
      </c>
      <c r="J9388" s="74">
        <v>0</v>
      </c>
      <c r="K9388" s="73">
        <v>50.6</v>
      </c>
      <c r="L9388" s="75">
        <v>0</v>
      </c>
    </row>
    <row r="9389" spans="2:12" x14ac:dyDescent="0.2">
      <c r="B9389" s="71" t="s">
        <v>7044</v>
      </c>
      <c r="C9389" s="72" t="s">
        <v>7043</v>
      </c>
      <c r="D9389" s="72" t="s">
        <v>2569</v>
      </c>
      <c r="E9389" s="72" t="s">
        <v>10118</v>
      </c>
      <c r="F9389" s="72" t="s">
        <v>9983</v>
      </c>
      <c r="G9389" s="116">
        <v>269.22000000000003</v>
      </c>
      <c r="H9389" s="73">
        <v>13.7</v>
      </c>
      <c r="I9389" s="70">
        <v>19.651094890511001</v>
      </c>
      <c r="J9389" s="74">
        <v>372.55</v>
      </c>
      <c r="K9389" s="73">
        <v>15.4</v>
      </c>
      <c r="L9389" s="75">
        <v>24.191558441558399</v>
      </c>
    </row>
    <row r="9390" spans="2:12" x14ac:dyDescent="0.2">
      <c r="B9390" s="71" t="s">
        <v>7044</v>
      </c>
      <c r="C9390" s="72" t="s">
        <v>7043</v>
      </c>
      <c r="D9390" s="72" t="s">
        <v>9653</v>
      </c>
      <c r="E9390" s="72" t="s">
        <v>10118</v>
      </c>
      <c r="F9390" s="72" t="s">
        <v>9980</v>
      </c>
      <c r="G9390" s="116">
        <v>0</v>
      </c>
      <c r="H9390" s="73">
        <v>0</v>
      </c>
      <c r="I9390" s="70">
        <v>0</v>
      </c>
      <c r="J9390" s="74">
        <v>0</v>
      </c>
      <c r="K9390" s="73">
        <v>0</v>
      </c>
      <c r="L9390" s="75">
        <v>0</v>
      </c>
    </row>
    <row r="9391" spans="2:12" x14ac:dyDescent="0.2">
      <c r="B9391" s="71" t="s">
        <v>7044</v>
      </c>
      <c r="C9391" s="72" t="s">
        <v>7043</v>
      </c>
      <c r="D9391" s="72" t="s">
        <v>2496</v>
      </c>
      <c r="E9391" s="72" t="s">
        <v>10118</v>
      </c>
      <c r="F9391" s="72" t="s">
        <v>9983</v>
      </c>
      <c r="G9391" s="116">
        <v>5584.44</v>
      </c>
      <c r="H9391" s="73">
        <v>153.69999999999999</v>
      </c>
      <c r="I9391" s="70">
        <v>36.333376707872503</v>
      </c>
      <c r="J9391" s="74">
        <v>5777.83</v>
      </c>
      <c r="K9391" s="73">
        <v>150.80000000000001</v>
      </c>
      <c r="L9391" s="75">
        <v>38.314522546419099</v>
      </c>
    </row>
    <row r="9392" spans="2:12" x14ac:dyDescent="0.2">
      <c r="B9392" s="71" t="s">
        <v>7044</v>
      </c>
      <c r="C9392" s="72" t="s">
        <v>7043</v>
      </c>
      <c r="D9392" s="72" t="s">
        <v>2497</v>
      </c>
      <c r="E9392" s="72" t="s">
        <v>10118</v>
      </c>
      <c r="F9392" s="72" t="s">
        <v>9983</v>
      </c>
      <c r="G9392" s="116">
        <v>4119.67</v>
      </c>
      <c r="H9392" s="73">
        <v>145.6</v>
      </c>
      <c r="I9392" s="70">
        <v>28.294436813186799</v>
      </c>
      <c r="J9392" s="74">
        <v>4250.87</v>
      </c>
      <c r="K9392" s="73">
        <v>146.1</v>
      </c>
      <c r="L9392" s="75">
        <v>29.095619438740599</v>
      </c>
    </row>
    <row r="9393" spans="2:12" x14ac:dyDescent="0.2">
      <c r="B9393" s="71" t="s">
        <v>7044</v>
      </c>
      <c r="C9393" s="72" t="s">
        <v>7043</v>
      </c>
      <c r="D9393" s="72" t="s">
        <v>9654</v>
      </c>
      <c r="E9393" s="72" t="s">
        <v>10118</v>
      </c>
      <c r="F9393" s="72" t="s">
        <v>9980</v>
      </c>
      <c r="G9393" s="116">
        <v>0</v>
      </c>
      <c r="H9393" s="73">
        <v>0</v>
      </c>
      <c r="I9393" s="70">
        <v>0</v>
      </c>
      <c r="J9393" s="74">
        <v>0</v>
      </c>
      <c r="K9393" s="73">
        <v>0</v>
      </c>
      <c r="L9393" s="75">
        <v>0</v>
      </c>
    </row>
    <row r="9394" spans="2:12" x14ac:dyDescent="0.2">
      <c r="B9394" s="71" t="s">
        <v>7044</v>
      </c>
      <c r="C9394" s="72" t="s">
        <v>7043</v>
      </c>
      <c r="D9394" s="72" t="s">
        <v>9655</v>
      </c>
      <c r="E9394" s="72" t="s">
        <v>10118</v>
      </c>
      <c r="F9394" s="72" t="s">
        <v>9980</v>
      </c>
      <c r="G9394" s="116">
        <v>0</v>
      </c>
      <c r="H9394" s="73">
        <v>0</v>
      </c>
      <c r="I9394" s="70">
        <v>0</v>
      </c>
      <c r="J9394" s="74">
        <v>0</v>
      </c>
      <c r="K9394" s="73">
        <v>0</v>
      </c>
      <c r="L9394" s="75">
        <v>0</v>
      </c>
    </row>
    <row r="9395" spans="2:12" x14ac:dyDescent="0.2">
      <c r="B9395" s="71" t="s">
        <v>7044</v>
      </c>
      <c r="C9395" s="72" t="s">
        <v>7043</v>
      </c>
      <c r="D9395" s="72" t="s">
        <v>9969</v>
      </c>
      <c r="E9395" s="72" t="s">
        <v>10118</v>
      </c>
      <c r="F9395" s="72" t="s">
        <v>9983</v>
      </c>
      <c r="G9395" s="116">
        <v>4276</v>
      </c>
      <c r="H9395" s="73">
        <v>325</v>
      </c>
      <c r="I9395" s="70">
        <v>13.1569230769231</v>
      </c>
      <c r="J9395" s="74">
        <v>4332</v>
      </c>
      <c r="K9395" s="73">
        <v>329</v>
      </c>
      <c r="L9395" s="75">
        <v>13.1671732522796</v>
      </c>
    </row>
    <row r="9396" spans="2:12" x14ac:dyDescent="0.2">
      <c r="B9396" s="71" t="s">
        <v>7044</v>
      </c>
      <c r="C9396" s="72" t="s">
        <v>7043</v>
      </c>
      <c r="D9396" s="72" t="s">
        <v>9656</v>
      </c>
      <c r="E9396" s="72" t="s">
        <v>10118</v>
      </c>
      <c r="F9396" s="72" t="s">
        <v>9980</v>
      </c>
      <c r="G9396" s="116">
        <v>4487</v>
      </c>
      <c r="H9396" s="73">
        <v>228.1</v>
      </c>
      <c r="I9396" s="70">
        <v>19.6711968434897</v>
      </c>
      <c r="J9396" s="74">
        <v>4702</v>
      </c>
      <c r="K9396" s="73">
        <v>223.9</v>
      </c>
      <c r="L9396" s="75">
        <v>21.000446627958901</v>
      </c>
    </row>
    <row r="9397" spans="2:12" x14ac:dyDescent="0.2">
      <c r="B9397" s="71" t="s">
        <v>7044</v>
      </c>
      <c r="C9397" s="72" t="s">
        <v>7043</v>
      </c>
      <c r="D9397" s="72" t="s">
        <v>9657</v>
      </c>
      <c r="E9397" s="72" t="s">
        <v>10118</v>
      </c>
      <c r="F9397" s="72" t="s">
        <v>9980</v>
      </c>
      <c r="G9397" s="116">
        <v>0</v>
      </c>
      <c r="H9397" s="73">
        <v>0</v>
      </c>
      <c r="I9397" s="70">
        <v>0</v>
      </c>
      <c r="J9397" s="74">
        <v>0</v>
      </c>
      <c r="K9397" s="73">
        <v>0</v>
      </c>
      <c r="L9397" s="75">
        <v>0</v>
      </c>
    </row>
    <row r="9398" spans="2:12" x14ac:dyDescent="0.2">
      <c r="B9398" s="71" t="s">
        <v>7044</v>
      </c>
      <c r="C9398" s="72" t="s">
        <v>7043</v>
      </c>
      <c r="D9398" s="72" t="s">
        <v>9658</v>
      </c>
      <c r="E9398" s="72" t="s">
        <v>10118</v>
      </c>
      <c r="F9398" s="72" t="s">
        <v>9980</v>
      </c>
      <c r="G9398" s="116">
        <v>0</v>
      </c>
      <c r="H9398" s="73">
        <v>0</v>
      </c>
      <c r="I9398" s="70">
        <v>0</v>
      </c>
      <c r="J9398" s="74">
        <v>0</v>
      </c>
      <c r="K9398" s="73">
        <v>0</v>
      </c>
      <c r="L9398" s="75">
        <v>0</v>
      </c>
    </row>
    <row r="9399" spans="2:12" x14ac:dyDescent="0.2">
      <c r="B9399" s="71" t="s">
        <v>7044</v>
      </c>
      <c r="C9399" s="72" t="s">
        <v>7043</v>
      </c>
      <c r="D9399" s="72" t="s">
        <v>9659</v>
      </c>
      <c r="E9399" s="72" t="s">
        <v>10118</v>
      </c>
      <c r="F9399" s="72" t="s">
        <v>9980</v>
      </c>
      <c r="G9399" s="116">
        <v>0</v>
      </c>
      <c r="H9399" s="73">
        <v>0</v>
      </c>
      <c r="I9399" s="70">
        <v>0</v>
      </c>
      <c r="J9399" s="74">
        <v>0</v>
      </c>
      <c r="K9399" s="73">
        <v>0</v>
      </c>
      <c r="L9399" s="75">
        <v>0</v>
      </c>
    </row>
    <row r="9400" spans="2:12" x14ac:dyDescent="0.2">
      <c r="B9400" s="71" t="s">
        <v>7044</v>
      </c>
      <c r="C9400" s="72" t="s">
        <v>7043</v>
      </c>
      <c r="D9400" s="72" t="s">
        <v>9660</v>
      </c>
      <c r="E9400" s="72" t="s">
        <v>10118</v>
      </c>
      <c r="F9400" s="72" t="s">
        <v>9980</v>
      </c>
      <c r="G9400" s="116">
        <v>0</v>
      </c>
      <c r="H9400" s="73">
        <v>0</v>
      </c>
      <c r="I9400" s="70">
        <v>0</v>
      </c>
      <c r="J9400" s="74">
        <v>0</v>
      </c>
      <c r="K9400" s="73">
        <v>0</v>
      </c>
      <c r="L9400" s="75">
        <v>0</v>
      </c>
    </row>
    <row r="9401" spans="2:12" x14ac:dyDescent="0.2">
      <c r="B9401" s="71" t="s">
        <v>7044</v>
      </c>
      <c r="C9401" s="72" t="s">
        <v>7043</v>
      </c>
      <c r="D9401" s="72" t="s">
        <v>2568</v>
      </c>
      <c r="E9401" s="72" t="s">
        <v>10118</v>
      </c>
      <c r="F9401" s="72" t="s">
        <v>9983</v>
      </c>
      <c r="G9401" s="116">
        <v>552.51</v>
      </c>
      <c r="H9401" s="73">
        <v>25.9</v>
      </c>
      <c r="I9401" s="70">
        <v>21.332432432432402</v>
      </c>
      <c r="J9401" s="74">
        <v>577.83000000000004</v>
      </c>
      <c r="K9401" s="73">
        <v>24.7</v>
      </c>
      <c r="L9401" s="75">
        <v>23.393927125506099</v>
      </c>
    </row>
    <row r="9402" spans="2:12" x14ac:dyDescent="0.2">
      <c r="B9402" s="71" t="s">
        <v>7044</v>
      </c>
      <c r="C9402" s="72" t="s">
        <v>7043</v>
      </c>
      <c r="D9402" s="72" t="s">
        <v>9661</v>
      </c>
      <c r="E9402" s="72" t="s">
        <v>10118</v>
      </c>
      <c r="F9402" s="72" t="s">
        <v>9980</v>
      </c>
      <c r="G9402" s="116">
        <v>0</v>
      </c>
      <c r="H9402" s="73">
        <v>0</v>
      </c>
      <c r="I9402" s="70">
        <v>0</v>
      </c>
      <c r="J9402" s="74">
        <v>0</v>
      </c>
      <c r="K9402" s="73">
        <v>0</v>
      </c>
      <c r="L9402" s="75">
        <v>0</v>
      </c>
    </row>
    <row r="9403" spans="2:12" x14ac:dyDescent="0.2">
      <c r="B9403" s="71" t="s">
        <v>7044</v>
      </c>
      <c r="C9403" s="72" t="s">
        <v>7043</v>
      </c>
      <c r="D9403" s="72" t="s">
        <v>9662</v>
      </c>
      <c r="E9403" s="72" t="s">
        <v>10118</v>
      </c>
      <c r="F9403" s="72" t="s">
        <v>9990</v>
      </c>
      <c r="G9403" s="116">
        <v>0</v>
      </c>
      <c r="H9403" s="73">
        <v>23.8</v>
      </c>
      <c r="I9403" s="70">
        <v>0</v>
      </c>
      <c r="J9403" s="74">
        <v>0</v>
      </c>
      <c r="K9403" s="73">
        <v>23.13</v>
      </c>
      <c r="L9403" s="75">
        <v>0</v>
      </c>
    </row>
    <row r="9404" spans="2:12" x14ac:dyDescent="0.2">
      <c r="B9404" s="71" t="s">
        <v>7044</v>
      </c>
      <c r="C9404" s="72" t="s">
        <v>7043</v>
      </c>
      <c r="D9404" s="72" t="s">
        <v>9663</v>
      </c>
      <c r="E9404" s="72" t="s">
        <v>10118</v>
      </c>
      <c r="F9404" s="72" t="s">
        <v>9980</v>
      </c>
      <c r="G9404" s="116">
        <v>0</v>
      </c>
      <c r="H9404" s="73">
        <v>0</v>
      </c>
      <c r="I9404" s="70">
        <v>0</v>
      </c>
      <c r="J9404" s="74">
        <v>0</v>
      </c>
      <c r="K9404" s="73">
        <v>0</v>
      </c>
      <c r="L9404" s="75">
        <v>0</v>
      </c>
    </row>
    <row r="9405" spans="2:12" x14ac:dyDescent="0.2">
      <c r="B9405" s="71" t="s">
        <v>7044</v>
      </c>
      <c r="C9405" s="72" t="s">
        <v>7043</v>
      </c>
      <c r="D9405" s="72" t="s">
        <v>9664</v>
      </c>
      <c r="E9405" s="72" t="s">
        <v>10118</v>
      </c>
      <c r="F9405" s="72" t="s">
        <v>9980</v>
      </c>
      <c r="G9405" s="116">
        <v>0</v>
      </c>
      <c r="H9405" s="73">
        <v>0</v>
      </c>
      <c r="I9405" s="70">
        <v>0</v>
      </c>
      <c r="J9405" s="74">
        <v>0</v>
      </c>
      <c r="K9405" s="73">
        <v>0</v>
      </c>
      <c r="L9405" s="75">
        <v>0</v>
      </c>
    </row>
    <row r="9406" spans="2:12" x14ac:dyDescent="0.2">
      <c r="B9406" s="71" t="s">
        <v>7046</v>
      </c>
      <c r="C9406" s="72" t="s">
        <v>7045</v>
      </c>
      <c r="D9406" s="72" t="s">
        <v>1542</v>
      </c>
      <c r="E9406" s="72" t="s">
        <v>10118</v>
      </c>
      <c r="F9406" s="72" t="s">
        <v>9983</v>
      </c>
      <c r="G9406" s="116">
        <v>56342</v>
      </c>
      <c r="H9406" s="73">
        <v>3443.9</v>
      </c>
      <c r="I9406" s="70">
        <v>16.359940764830601</v>
      </c>
      <c r="J9406" s="74">
        <v>56449</v>
      </c>
      <c r="K9406" s="73">
        <v>3466.21</v>
      </c>
      <c r="L9406" s="75">
        <v>16.285510687465599</v>
      </c>
    </row>
    <row r="9407" spans="2:12" x14ac:dyDescent="0.2">
      <c r="B9407" s="71" t="s">
        <v>7046</v>
      </c>
      <c r="C9407" s="72" t="s">
        <v>7045</v>
      </c>
      <c r="D9407" s="72" t="s">
        <v>1543</v>
      </c>
      <c r="E9407" s="72" t="s">
        <v>10118</v>
      </c>
      <c r="F9407" s="72" t="s">
        <v>9983</v>
      </c>
      <c r="G9407" s="116">
        <v>13667</v>
      </c>
      <c r="H9407" s="73">
        <v>451.7</v>
      </c>
      <c r="I9407" s="70">
        <v>30.256807615674099</v>
      </c>
      <c r="J9407" s="74">
        <v>13570</v>
      </c>
      <c r="K9407" s="73">
        <v>448.46</v>
      </c>
      <c r="L9407" s="75">
        <v>30.259108950630999</v>
      </c>
    </row>
    <row r="9408" spans="2:12" x14ac:dyDescent="0.2">
      <c r="B9408" s="71" t="s">
        <v>7046</v>
      </c>
      <c r="C9408" s="72" t="s">
        <v>7045</v>
      </c>
      <c r="D9408" s="72" t="s">
        <v>1544</v>
      </c>
      <c r="E9408" s="72" t="s">
        <v>10118</v>
      </c>
      <c r="F9408" s="72" t="s">
        <v>9983</v>
      </c>
      <c r="G9408" s="116">
        <v>771</v>
      </c>
      <c r="H9408" s="73">
        <v>100.7</v>
      </c>
      <c r="I9408" s="70">
        <v>7.6564051638530302</v>
      </c>
      <c r="J9408" s="74">
        <v>779</v>
      </c>
      <c r="K9408" s="73">
        <v>99.6</v>
      </c>
      <c r="L9408" s="75">
        <v>7.8212851405622503</v>
      </c>
    </row>
    <row r="9409" spans="2:12" x14ac:dyDescent="0.2">
      <c r="B9409" s="71" t="s">
        <v>7046</v>
      </c>
      <c r="C9409" s="72" t="s">
        <v>7045</v>
      </c>
      <c r="D9409" s="72" t="s">
        <v>1545</v>
      </c>
      <c r="E9409" s="72" t="s">
        <v>10118</v>
      </c>
      <c r="F9409" s="72" t="s">
        <v>9983</v>
      </c>
      <c r="G9409" s="116">
        <v>68681</v>
      </c>
      <c r="H9409" s="73">
        <v>2926</v>
      </c>
      <c r="I9409" s="70">
        <v>23.4726589200273</v>
      </c>
      <c r="J9409" s="74">
        <v>69230</v>
      </c>
      <c r="K9409" s="73">
        <v>3017.5</v>
      </c>
      <c r="L9409" s="75">
        <v>22.942833471416701</v>
      </c>
    </row>
    <row r="9410" spans="2:12" x14ac:dyDescent="0.2">
      <c r="B9410" s="71" t="s">
        <v>7046</v>
      </c>
      <c r="C9410" s="72" t="s">
        <v>7045</v>
      </c>
      <c r="D9410" s="72" t="s">
        <v>7738</v>
      </c>
      <c r="E9410" s="72" t="s">
        <v>10118</v>
      </c>
      <c r="F9410" s="72" t="s">
        <v>9983</v>
      </c>
      <c r="G9410" s="116">
        <v>3796</v>
      </c>
      <c r="H9410" s="73">
        <v>198.6</v>
      </c>
      <c r="I9410" s="70">
        <v>19.1137965760322</v>
      </c>
      <c r="J9410" s="74">
        <v>3875</v>
      </c>
      <c r="K9410" s="73">
        <v>201.14</v>
      </c>
      <c r="L9410" s="75">
        <v>19.265188425971999</v>
      </c>
    </row>
    <row r="9411" spans="2:12" x14ac:dyDescent="0.2">
      <c r="B9411" s="71" t="s">
        <v>7046</v>
      </c>
      <c r="C9411" s="72" t="s">
        <v>7045</v>
      </c>
      <c r="D9411" s="72" t="s">
        <v>1546</v>
      </c>
      <c r="E9411" s="72" t="s">
        <v>10118</v>
      </c>
      <c r="F9411" s="72" t="s">
        <v>9983</v>
      </c>
      <c r="G9411" s="116">
        <v>10500</v>
      </c>
      <c r="H9411" s="73">
        <v>347.6</v>
      </c>
      <c r="I9411" s="70">
        <v>30.2071346375144</v>
      </c>
      <c r="J9411" s="74">
        <v>10500</v>
      </c>
      <c r="K9411" s="73">
        <v>355.53</v>
      </c>
      <c r="L9411" s="75">
        <v>29.533372711163601</v>
      </c>
    </row>
    <row r="9412" spans="2:12" x14ac:dyDescent="0.2">
      <c r="B9412" s="71" t="s">
        <v>7046</v>
      </c>
      <c r="C9412" s="72" t="s">
        <v>7045</v>
      </c>
      <c r="D9412" s="72" t="s">
        <v>1547</v>
      </c>
      <c r="E9412" s="72" t="s">
        <v>10118</v>
      </c>
      <c r="F9412" s="72" t="s">
        <v>9983</v>
      </c>
      <c r="G9412" s="116">
        <v>1023</v>
      </c>
      <c r="H9412" s="73">
        <v>77.400000000000006</v>
      </c>
      <c r="I9412" s="70">
        <v>13.217054263565901</v>
      </c>
      <c r="J9412" s="74">
        <v>970</v>
      </c>
      <c r="K9412" s="73">
        <v>80.47</v>
      </c>
      <c r="L9412" s="75">
        <v>12.054181682614599</v>
      </c>
    </row>
    <row r="9413" spans="2:12" x14ac:dyDescent="0.2">
      <c r="B9413" s="71" t="s">
        <v>7046</v>
      </c>
      <c r="C9413" s="72" t="s">
        <v>7045</v>
      </c>
      <c r="D9413" s="72" t="s">
        <v>1548</v>
      </c>
      <c r="E9413" s="72" t="s">
        <v>10118</v>
      </c>
      <c r="F9413" s="72" t="s">
        <v>9983</v>
      </c>
      <c r="G9413" s="116">
        <v>14981</v>
      </c>
      <c r="H9413" s="73">
        <v>776.9</v>
      </c>
      <c r="I9413" s="70">
        <v>19.2830480113271</v>
      </c>
      <c r="J9413" s="74">
        <v>17093</v>
      </c>
      <c r="K9413" s="73">
        <v>777.81</v>
      </c>
      <c r="L9413" s="75">
        <v>21.9758038595544</v>
      </c>
    </row>
    <row r="9414" spans="2:12" x14ac:dyDescent="0.2">
      <c r="B9414" s="71" t="s">
        <v>7046</v>
      </c>
      <c r="C9414" s="72" t="s">
        <v>7045</v>
      </c>
      <c r="D9414" s="72" t="s">
        <v>1549</v>
      </c>
      <c r="E9414" s="72" t="s">
        <v>10118</v>
      </c>
      <c r="F9414" s="72" t="s">
        <v>9983</v>
      </c>
      <c r="G9414" s="116">
        <v>50698</v>
      </c>
      <c r="H9414" s="73">
        <v>1319.8</v>
      </c>
      <c r="I9414" s="70">
        <v>38.413395969086203</v>
      </c>
      <c r="J9414" s="74">
        <v>53493</v>
      </c>
      <c r="K9414" s="73">
        <v>1363.73</v>
      </c>
      <c r="L9414" s="75">
        <v>39.225506515219301</v>
      </c>
    </row>
    <row r="9415" spans="2:12" x14ac:dyDescent="0.2">
      <c r="B9415" s="71" t="s">
        <v>7046</v>
      </c>
      <c r="C9415" s="72" t="s">
        <v>7045</v>
      </c>
      <c r="D9415" s="72" t="s">
        <v>1550</v>
      </c>
      <c r="E9415" s="72" t="s">
        <v>10118</v>
      </c>
      <c r="F9415" s="72" t="s">
        <v>9983</v>
      </c>
      <c r="G9415" s="116">
        <v>12311</v>
      </c>
      <c r="H9415" s="73">
        <v>253.9</v>
      </c>
      <c r="I9415" s="70">
        <v>48.487593540764102</v>
      </c>
      <c r="J9415" s="74">
        <v>12372</v>
      </c>
      <c r="K9415" s="73">
        <v>251.21</v>
      </c>
      <c r="L9415" s="75">
        <v>49.249631782174298</v>
      </c>
    </row>
    <row r="9416" spans="2:12" x14ac:dyDescent="0.2">
      <c r="B9416" s="71" t="s">
        <v>7046</v>
      </c>
      <c r="C9416" s="72" t="s">
        <v>7045</v>
      </c>
      <c r="D9416" s="72" t="s">
        <v>1551</v>
      </c>
      <c r="E9416" s="72" t="s">
        <v>10118</v>
      </c>
      <c r="F9416" s="72" t="s">
        <v>9983</v>
      </c>
      <c r="G9416" s="116">
        <v>5695</v>
      </c>
      <c r="H9416" s="73">
        <v>380.5</v>
      </c>
      <c r="I9416" s="70">
        <v>14.9671484888305</v>
      </c>
      <c r="J9416" s="74">
        <v>5835</v>
      </c>
      <c r="K9416" s="73">
        <v>388.47</v>
      </c>
      <c r="L9416" s="75">
        <v>15.0204649007645</v>
      </c>
    </row>
    <row r="9417" spans="2:12" x14ac:dyDescent="0.2">
      <c r="B9417" s="71" t="s">
        <v>7046</v>
      </c>
      <c r="C9417" s="72" t="s">
        <v>7045</v>
      </c>
      <c r="D9417" s="72" t="s">
        <v>1552</v>
      </c>
      <c r="E9417" s="72" t="s">
        <v>10118</v>
      </c>
      <c r="F9417" s="72" t="s">
        <v>9983</v>
      </c>
      <c r="G9417" s="116">
        <v>8346</v>
      </c>
      <c r="H9417" s="73">
        <v>297.5</v>
      </c>
      <c r="I9417" s="70">
        <v>28.053781512604999</v>
      </c>
      <c r="J9417" s="74">
        <v>8409</v>
      </c>
      <c r="K9417" s="73">
        <v>302.62</v>
      </c>
      <c r="L9417" s="75">
        <v>27.787324036745801</v>
      </c>
    </row>
    <row r="9418" spans="2:12" x14ac:dyDescent="0.2">
      <c r="B9418" s="71" t="s">
        <v>7046</v>
      </c>
      <c r="C9418" s="72" t="s">
        <v>7045</v>
      </c>
      <c r="D9418" s="72" t="s">
        <v>4206</v>
      </c>
      <c r="E9418" s="72" t="s">
        <v>10118</v>
      </c>
      <c r="F9418" s="72" t="s">
        <v>9983</v>
      </c>
      <c r="G9418" s="116">
        <v>9975</v>
      </c>
      <c r="H9418" s="73">
        <v>433.9</v>
      </c>
      <c r="I9418" s="70">
        <v>22.9891680110625</v>
      </c>
      <c r="J9418" s="74">
        <v>9964</v>
      </c>
      <c r="K9418" s="73">
        <v>444.8</v>
      </c>
      <c r="L9418" s="75">
        <v>22.401079136690601</v>
      </c>
    </row>
    <row r="9419" spans="2:12" x14ac:dyDescent="0.2">
      <c r="B9419" s="71" t="s">
        <v>7046</v>
      </c>
      <c r="C9419" s="72" t="s">
        <v>7045</v>
      </c>
      <c r="D9419" s="72" t="s">
        <v>1553</v>
      </c>
      <c r="E9419" s="72" t="s">
        <v>10118</v>
      </c>
      <c r="F9419" s="72" t="s">
        <v>9983</v>
      </c>
      <c r="G9419" s="116">
        <v>34494</v>
      </c>
      <c r="H9419" s="73">
        <v>1267.0999999999999</v>
      </c>
      <c r="I9419" s="70">
        <v>27.222792202667499</v>
      </c>
      <c r="J9419" s="74">
        <v>34494</v>
      </c>
      <c r="K9419" s="73">
        <v>1317.88</v>
      </c>
      <c r="L9419" s="75">
        <v>26.173854979209001</v>
      </c>
    </row>
    <row r="9420" spans="2:12" x14ac:dyDescent="0.2">
      <c r="B9420" s="71" t="s">
        <v>7046</v>
      </c>
      <c r="C9420" s="72" t="s">
        <v>7045</v>
      </c>
      <c r="D9420" s="72" t="s">
        <v>1554</v>
      </c>
      <c r="E9420" s="72" t="s">
        <v>10118</v>
      </c>
      <c r="F9420" s="72" t="s">
        <v>9983</v>
      </c>
      <c r="G9420" s="116">
        <v>28309</v>
      </c>
      <c r="H9420" s="73">
        <v>958.3</v>
      </c>
      <c r="I9420" s="70">
        <v>29.540853594907599</v>
      </c>
      <c r="J9420" s="74">
        <v>33172</v>
      </c>
      <c r="K9420" s="73">
        <v>970.64</v>
      </c>
      <c r="L9420" s="75">
        <v>34.175389433775699</v>
      </c>
    </row>
    <row r="9421" spans="2:12" x14ac:dyDescent="0.2">
      <c r="B9421" s="71" t="s">
        <v>7046</v>
      </c>
      <c r="C9421" s="72" t="s">
        <v>7045</v>
      </c>
      <c r="D9421" s="72" t="s">
        <v>3563</v>
      </c>
      <c r="E9421" s="72" t="s">
        <v>10118</v>
      </c>
      <c r="F9421" s="72" t="s">
        <v>9983</v>
      </c>
      <c r="G9421" s="116">
        <v>29918</v>
      </c>
      <c r="H9421" s="73">
        <v>796.2</v>
      </c>
      <c r="I9421" s="70">
        <v>37.575985933182601</v>
      </c>
      <c r="J9421" s="74">
        <v>29917.52</v>
      </c>
      <c r="K9421" s="73">
        <v>798.06</v>
      </c>
      <c r="L9421" s="75">
        <v>37.4878079342405</v>
      </c>
    </row>
    <row r="9422" spans="2:12" x14ac:dyDescent="0.2">
      <c r="B9422" s="71" t="s">
        <v>7046</v>
      </c>
      <c r="C9422" s="72" t="s">
        <v>7045</v>
      </c>
      <c r="D9422" s="72" t="s">
        <v>1555</v>
      </c>
      <c r="E9422" s="72" t="s">
        <v>10118</v>
      </c>
      <c r="F9422" s="72" t="s">
        <v>9983</v>
      </c>
      <c r="G9422" s="116">
        <v>12542</v>
      </c>
      <c r="H9422" s="73">
        <v>1259.5</v>
      </c>
      <c r="I9422" s="70">
        <v>9.9579198094481907</v>
      </c>
      <c r="J9422" s="74">
        <v>12740</v>
      </c>
      <c r="K9422" s="73">
        <v>1256.54</v>
      </c>
      <c r="L9422" s="75">
        <v>10.138952997914901</v>
      </c>
    </row>
    <row r="9423" spans="2:12" x14ac:dyDescent="0.2">
      <c r="B9423" s="71" t="s">
        <v>7046</v>
      </c>
      <c r="C9423" s="72" t="s">
        <v>7045</v>
      </c>
      <c r="D9423" s="72" t="s">
        <v>1556</v>
      </c>
      <c r="E9423" s="72" t="s">
        <v>10118</v>
      </c>
      <c r="F9423" s="72" t="s">
        <v>9983</v>
      </c>
      <c r="G9423" s="116">
        <v>1024</v>
      </c>
      <c r="H9423" s="73">
        <v>45.1</v>
      </c>
      <c r="I9423" s="70">
        <v>22.705099778270501</v>
      </c>
      <c r="J9423" s="74">
        <v>1032</v>
      </c>
      <c r="K9423" s="73">
        <v>44.77</v>
      </c>
      <c r="L9423" s="75">
        <v>23.0511503238776</v>
      </c>
    </row>
    <row r="9424" spans="2:12" x14ac:dyDescent="0.2">
      <c r="B9424" s="71" t="s">
        <v>7046</v>
      </c>
      <c r="C9424" s="72" t="s">
        <v>7045</v>
      </c>
      <c r="D9424" s="72" t="s">
        <v>1557</v>
      </c>
      <c r="E9424" s="72" t="s">
        <v>10118</v>
      </c>
      <c r="F9424" s="72" t="s">
        <v>9983</v>
      </c>
      <c r="G9424" s="116">
        <v>66756</v>
      </c>
      <c r="H9424" s="73">
        <v>2055.6999999999998</v>
      </c>
      <c r="I9424" s="70">
        <v>32.4736099625432</v>
      </c>
      <c r="J9424" s="74">
        <v>66579</v>
      </c>
      <c r="K9424" s="73">
        <v>2059.62</v>
      </c>
      <c r="L9424" s="75">
        <v>32.325865936434901</v>
      </c>
    </row>
    <row r="9425" spans="2:12" x14ac:dyDescent="0.2">
      <c r="B9425" s="71" t="s">
        <v>7046</v>
      </c>
      <c r="C9425" s="72" t="s">
        <v>7045</v>
      </c>
      <c r="D9425" s="72" t="s">
        <v>1558</v>
      </c>
      <c r="E9425" s="72" t="s">
        <v>10118</v>
      </c>
      <c r="F9425" s="72" t="s">
        <v>9983</v>
      </c>
      <c r="G9425" s="116">
        <v>35555</v>
      </c>
      <c r="H9425" s="73">
        <v>2246.6</v>
      </c>
      <c r="I9425" s="70">
        <v>15.8261372741031</v>
      </c>
      <c r="J9425" s="74">
        <v>36255</v>
      </c>
      <c r="K9425" s="73">
        <v>2244.92</v>
      </c>
      <c r="L9425" s="75">
        <v>16.1497959838212</v>
      </c>
    </row>
    <row r="9426" spans="2:12" x14ac:dyDescent="0.2">
      <c r="B9426" s="71" t="s">
        <v>7046</v>
      </c>
      <c r="C9426" s="72" t="s">
        <v>7045</v>
      </c>
      <c r="D9426" s="72" t="s">
        <v>953</v>
      </c>
      <c r="E9426" s="72" t="s">
        <v>10118</v>
      </c>
      <c r="F9426" s="72" t="s">
        <v>9983</v>
      </c>
      <c r="G9426" s="116">
        <v>11286</v>
      </c>
      <c r="H9426" s="73">
        <v>1130.5999999999999</v>
      </c>
      <c r="I9426" s="70">
        <v>9.9823102777286401</v>
      </c>
      <c r="J9426" s="74">
        <v>11792</v>
      </c>
      <c r="K9426" s="73">
        <v>1149.6500000000001</v>
      </c>
      <c r="L9426" s="75">
        <v>10.257034749706399</v>
      </c>
    </row>
    <row r="9427" spans="2:12" x14ac:dyDescent="0.2">
      <c r="B9427" s="71" t="s">
        <v>7048</v>
      </c>
      <c r="C9427" s="72" t="s">
        <v>7047</v>
      </c>
      <c r="D9427" s="72" t="s">
        <v>9665</v>
      </c>
      <c r="E9427" s="72" t="s">
        <v>10118</v>
      </c>
      <c r="F9427" s="72" t="s">
        <v>9990</v>
      </c>
      <c r="G9427" s="116">
        <v>0</v>
      </c>
      <c r="H9427" s="73">
        <v>37.9</v>
      </c>
      <c r="I9427" s="70">
        <v>0</v>
      </c>
      <c r="J9427" s="74">
        <v>0</v>
      </c>
      <c r="K9427" s="73">
        <v>38.630000000000003</v>
      </c>
      <c r="L9427" s="75">
        <v>0</v>
      </c>
    </row>
    <row r="9428" spans="2:12" x14ac:dyDescent="0.2">
      <c r="B9428" s="71" t="s">
        <v>7048</v>
      </c>
      <c r="C9428" s="72" t="s">
        <v>7047</v>
      </c>
      <c r="D9428" s="72" t="s">
        <v>9666</v>
      </c>
      <c r="E9428" s="72" t="s">
        <v>10118</v>
      </c>
      <c r="F9428" s="72" t="s">
        <v>9990</v>
      </c>
      <c r="G9428" s="116">
        <v>0</v>
      </c>
      <c r="H9428" s="73">
        <v>0</v>
      </c>
      <c r="I9428" s="70">
        <v>0</v>
      </c>
      <c r="J9428" s="74">
        <v>0</v>
      </c>
      <c r="K9428" s="73">
        <v>0</v>
      </c>
      <c r="L9428" s="75">
        <v>0</v>
      </c>
    </row>
    <row r="9429" spans="2:12" x14ac:dyDescent="0.2">
      <c r="B9429" s="71" t="s">
        <v>7048</v>
      </c>
      <c r="C9429" s="72" t="s">
        <v>7047</v>
      </c>
      <c r="D9429" s="72" t="s">
        <v>954</v>
      </c>
      <c r="E9429" s="72" t="s">
        <v>10118</v>
      </c>
      <c r="F9429" s="72" t="s">
        <v>9983</v>
      </c>
      <c r="G9429" s="116">
        <v>49540</v>
      </c>
      <c r="H9429" s="73">
        <v>625.1</v>
      </c>
      <c r="I9429" s="70">
        <v>79.251319788833797</v>
      </c>
      <c r="J9429" s="74">
        <v>65173.96</v>
      </c>
      <c r="K9429" s="73">
        <v>662.42</v>
      </c>
      <c r="L9429" s="75">
        <v>98.387669454424696</v>
      </c>
    </row>
    <row r="9430" spans="2:12" x14ac:dyDescent="0.2">
      <c r="B9430" s="71" t="s">
        <v>7048</v>
      </c>
      <c r="C9430" s="72" t="s">
        <v>7047</v>
      </c>
      <c r="D9430" s="72" t="s">
        <v>955</v>
      </c>
      <c r="E9430" s="72" t="s">
        <v>10118</v>
      </c>
      <c r="F9430" s="72" t="s">
        <v>9983</v>
      </c>
      <c r="G9430" s="116">
        <v>10774</v>
      </c>
      <c r="H9430" s="73">
        <v>192.9</v>
      </c>
      <c r="I9430" s="70">
        <v>55.852773457750096</v>
      </c>
      <c r="J9430" s="74">
        <v>13652.84</v>
      </c>
      <c r="K9430" s="73">
        <v>200.76</v>
      </c>
      <c r="L9430" s="75">
        <v>68.005778043434901</v>
      </c>
    </row>
    <row r="9431" spans="2:12" x14ac:dyDescent="0.2">
      <c r="B9431" s="71" t="s">
        <v>7048</v>
      </c>
      <c r="C9431" s="72" t="s">
        <v>7047</v>
      </c>
      <c r="D9431" s="72" t="s">
        <v>956</v>
      </c>
      <c r="E9431" s="72" t="s">
        <v>10118</v>
      </c>
      <c r="F9431" s="72" t="s">
        <v>9983</v>
      </c>
      <c r="G9431" s="116">
        <v>6007</v>
      </c>
      <c r="H9431" s="73">
        <v>127.4</v>
      </c>
      <c r="I9431" s="70">
        <v>47.150706436420698</v>
      </c>
      <c r="J9431" s="74">
        <v>5944.73</v>
      </c>
      <c r="K9431" s="73">
        <v>130.13</v>
      </c>
      <c r="L9431" s="75">
        <v>45.683009298393898</v>
      </c>
    </row>
    <row r="9432" spans="2:12" x14ac:dyDescent="0.2">
      <c r="B9432" s="71" t="s">
        <v>7048</v>
      </c>
      <c r="C9432" s="72" t="s">
        <v>7047</v>
      </c>
      <c r="D9432" s="72" t="s">
        <v>957</v>
      </c>
      <c r="E9432" s="72" t="s">
        <v>10118</v>
      </c>
      <c r="F9432" s="72" t="s">
        <v>9983</v>
      </c>
      <c r="G9432" s="116">
        <v>3870</v>
      </c>
      <c r="H9432" s="73">
        <v>118.9</v>
      </c>
      <c r="I9432" s="70">
        <v>32.548359966358298</v>
      </c>
      <c r="J9432" s="74">
        <v>6049.88</v>
      </c>
      <c r="K9432" s="73">
        <v>123.43</v>
      </c>
      <c r="L9432" s="75">
        <v>49.014664182127497</v>
      </c>
    </row>
    <row r="9433" spans="2:12" x14ac:dyDescent="0.2">
      <c r="B9433" s="71" t="s">
        <v>7048</v>
      </c>
      <c r="C9433" s="72" t="s">
        <v>7047</v>
      </c>
      <c r="D9433" s="72" t="s">
        <v>958</v>
      </c>
      <c r="E9433" s="72" t="s">
        <v>10118</v>
      </c>
      <c r="F9433" s="72" t="s">
        <v>9990</v>
      </c>
      <c r="G9433" s="116">
        <v>0</v>
      </c>
      <c r="H9433" s="73">
        <v>30.1</v>
      </c>
      <c r="I9433" s="70">
        <v>0</v>
      </c>
      <c r="J9433" s="74">
        <v>0</v>
      </c>
      <c r="K9433" s="73">
        <v>33.729999999999997</v>
      </c>
      <c r="L9433" s="75">
        <v>0</v>
      </c>
    </row>
    <row r="9434" spans="2:12" x14ac:dyDescent="0.2">
      <c r="B9434" s="71" t="s">
        <v>7048</v>
      </c>
      <c r="C9434" s="72" t="s">
        <v>7047</v>
      </c>
      <c r="D9434" s="72" t="s">
        <v>959</v>
      </c>
      <c r="E9434" s="72" t="s">
        <v>10118</v>
      </c>
      <c r="F9434" s="72" t="s">
        <v>9983</v>
      </c>
      <c r="G9434" s="116">
        <v>17836</v>
      </c>
      <c r="H9434" s="73">
        <v>360</v>
      </c>
      <c r="I9434" s="70">
        <v>49.544444444444402</v>
      </c>
      <c r="J9434" s="74">
        <v>12518.79</v>
      </c>
      <c r="K9434" s="73">
        <v>365.34</v>
      </c>
      <c r="L9434" s="75">
        <v>34.2661356544589</v>
      </c>
    </row>
    <row r="9435" spans="2:12" x14ac:dyDescent="0.2">
      <c r="B9435" s="71" t="s">
        <v>7048</v>
      </c>
      <c r="C9435" s="72" t="s">
        <v>7047</v>
      </c>
      <c r="D9435" s="72" t="s">
        <v>7285</v>
      </c>
      <c r="E9435" s="72" t="s">
        <v>10118</v>
      </c>
      <c r="F9435" s="72" t="s">
        <v>9990</v>
      </c>
      <c r="G9435" s="116">
        <v>0</v>
      </c>
      <c r="H9435" s="73">
        <v>29.4</v>
      </c>
      <c r="I9435" s="70">
        <v>0</v>
      </c>
      <c r="J9435" s="74">
        <v>0</v>
      </c>
      <c r="K9435" s="73">
        <v>32.01</v>
      </c>
      <c r="L9435" s="75">
        <v>0</v>
      </c>
    </row>
    <row r="9436" spans="2:12" x14ac:dyDescent="0.2">
      <c r="B9436" s="71" t="s">
        <v>7048</v>
      </c>
      <c r="C9436" s="72" t="s">
        <v>7047</v>
      </c>
      <c r="D9436" s="72" t="s">
        <v>960</v>
      </c>
      <c r="E9436" s="72" t="s">
        <v>10118</v>
      </c>
      <c r="F9436" s="72" t="s">
        <v>9983</v>
      </c>
      <c r="G9436" s="116">
        <v>1320</v>
      </c>
      <c r="H9436" s="73">
        <v>49.9</v>
      </c>
      <c r="I9436" s="70">
        <v>26.4529058116232</v>
      </c>
      <c r="J9436" s="74">
        <v>1218.22</v>
      </c>
      <c r="K9436" s="73">
        <v>49.91</v>
      </c>
      <c r="L9436" s="75">
        <v>24.408335003005401</v>
      </c>
    </row>
    <row r="9437" spans="2:12" x14ac:dyDescent="0.2">
      <c r="B9437" s="71" t="s">
        <v>7048</v>
      </c>
      <c r="C9437" s="72" t="s">
        <v>7047</v>
      </c>
      <c r="D9437" s="72" t="s">
        <v>961</v>
      </c>
      <c r="E9437" s="72" t="s">
        <v>10118</v>
      </c>
      <c r="F9437" s="72" t="s">
        <v>9983</v>
      </c>
      <c r="G9437" s="116">
        <v>274</v>
      </c>
      <c r="H9437" s="73">
        <v>35.700000000000003</v>
      </c>
      <c r="I9437" s="70">
        <v>7.6750700280112003</v>
      </c>
      <c r="J9437" s="74">
        <v>183.72</v>
      </c>
      <c r="K9437" s="73">
        <v>36.58</v>
      </c>
      <c r="L9437" s="75">
        <v>5.0224166211044299</v>
      </c>
    </row>
    <row r="9438" spans="2:12" x14ac:dyDescent="0.2">
      <c r="B9438" s="71" t="s">
        <v>7048</v>
      </c>
      <c r="C9438" s="72" t="s">
        <v>7047</v>
      </c>
      <c r="D9438" s="72" t="s">
        <v>9667</v>
      </c>
      <c r="E9438" s="72" t="s">
        <v>10118</v>
      </c>
      <c r="F9438" s="72" t="s">
        <v>9990</v>
      </c>
      <c r="G9438" s="116">
        <v>0</v>
      </c>
      <c r="H9438" s="73">
        <v>35.200000000000003</v>
      </c>
      <c r="I9438" s="70">
        <v>0</v>
      </c>
      <c r="J9438" s="74">
        <v>0</v>
      </c>
      <c r="K9438" s="73">
        <v>35.200000000000003</v>
      </c>
      <c r="L9438" s="75">
        <v>0</v>
      </c>
    </row>
    <row r="9439" spans="2:12" x14ac:dyDescent="0.2">
      <c r="B9439" s="71" t="s">
        <v>7048</v>
      </c>
      <c r="C9439" s="72" t="s">
        <v>7047</v>
      </c>
      <c r="D9439" s="72" t="s">
        <v>962</v>
      </c>
      <c r="E9439" s="72" t="s">
        <v>10118</v>
      </c>
      <c r="F9439" s="72" t="s">
        <v>9983</v>
      </c>
      <c r="G9439" s="116">
        <v>13032</v>
      </c>
      <c r="H9439" s="73">
        <v>139</v>
      </c>
      <c r="I9439" s="70">
        <v>93.755395683453202</v>
      </c>
      <c r="J9439" s="74">
        <v>13894.01</v>
      </c>
      <c r="K9439" s="73">
        <v>147.03</v>
      </c>
      <c r="L9439" s="75">
        <v>94.497789566755102</v>
      </c>
    </row>
    <row r="9440" spans="2:12" x14ac:dyDescent="0.2">
      <c r="B9440" s="71" t="s">
        <v>7048</v>
      </c>
      <c r="C9440" s="72" t="s">
        <v>7047</v>
      </c>
      <c r="D9440" s="72" t="s">
        <v>9668</v>
      </c>
      <c r="E9440" s="72" t="s">
        <v>10118</v>
      </c>
      <c r="F9440" s="72" t="s">
        <v>9990</v>
      </c>
      <c r="G9440" s="116">
        <v>0</v>
      </c>
      <c r="H9440" s="73">
        <v>30.6</v>
      </c>
      <c r="I9440" s="70">
        <v>0</v>
      </c>
      <c r="J9440" s="74">
        <v>0</v>
      </c>
      <c r="K9440" s="73">
        <v>30.67</v>
      </c>
      <c r="L9440" s="75">
        <v>0</v>
      </c>
    </row>
    <row r="9441" spans="2:12" x14ac:dyDescent="0.2">
      <c r="B9441" s="71" t="s">
        <v>7048</v>
      </c>
      <c r="C9441" s="72" t="s">
        <v>7047</v>
      </c>
      <c r="D9441" s="72" t="s">
        <v>237</v>
      </c>
      <c r="E9441" s="72" t="s">
        <v>10118</v>
      </c>
      <c r="F9441" s="72" t="s">
        <v>9990</v>
      </c>
      <c r="G9441" s="116">
        <v>0</v>
      </c>
      <c r="H9441" s="73">
        <v>10.8</v>
      </c>
      <c r="I9441" s="70">
        <v>0</v>
      </c>
      <c r="J9441" s="74">
        <v>0</v>
      </c>
      <c r="K9441" s="73">
        <v>10.7</v>
      </c>
      <c r="L9441" s="75">
        <v>0</v>
      </c>
    </row>
    <row r="9442" spans="2:12" x14ac:dyDescent="0.2">
      <c r="B9442" s="71" t="s">
        <v>7048</v>
      </c>
      <c r="C9442" s="72" t="s">
        <v>7047</v>
      </c>
      <c r="D9442" s="72" t="s">
        <v>2678</v>
      </c>
      <c r="E9442" s="72" t="s">
        <v>10118</v>
      </c>
      <c r="F9442" s="72" t="s">
        <v>9983</v>
      </c>
      <c r="G9442" s="116">
        <v>4575</v>
      </c>
      <c r="H9442" s="73">
        <v>323.39999999999998</v>
      </c>
      <c r="I9442" s="70">
        <v>14.1465677179963</v>
      </c>
      <c r="J9442" s="74">
        <v>6439.05</v>
      </c>
      <c r="K9442" s="73">
        <v>349.28</v>
      </c>
      <c r="L9442" s="75">
        <v>18.435209573980799</v>
      </c>
    </row>
    <row r="9443" spans="2:12" x14ac:dyDescent="0.2">
      <c r="B9443" s="71" t="s">
        <v>7048</v>
      </c>
      <c r="C9443" s="72" t="s">
        <v>7047</v>
      </c>
      <c r="D9443" s="72" t="s">
        <v>9669</v>
      </c>
      <c r="E9443" s="72" t="s">
        <v>10118</v>
      </c>
      <c r="F9443" s="72" t="s">
        <v>9990</v>
      </c>
      <c r="G9443" s="116">
        <v>0</v>
      </c>
      <c r="H9443" s="73">
        <v>20.8</v>
      </c>
      <c r="I9443" s="70">
        <v>0</v>
      </c>
      <c r="J9443" s="74">
        <v>0</v>
      </c>
      <c r="K9443" s="73">
        <v>21.99</v>
      </c>
      <c r="L9443" s="75">
        <v>0</v>
      </c>
    </row>
    <row r="9444" spans="2:12" x14ac:dyDescent="0.2">
      <c r="B9444" s="71" t="s">
        <v>7048</v>
      </c>
      <c r="C9444" s="72" t="s">
        <v>7047</v>
      </c>
      <c r="D9444" s="72" t="s">
        <v>9670</v>
      </c>
      <c r="E9444" s="72" t="s">
        <v>10118</v>
      </c>
      <c r="F9444" s="72" t="s">
        <v>9990</v>
      </c>
      <c r="G9444" s="116">
        <v>0</v>
      </c>
      <c r="H9444" s="73">
        <v>26.8</v>
      </c>
      <c r="I9444" s="70">
        <v>0</v>
      </c>
      <c r="J9444" s="74">
        <v>0</v>
      </c>
      <c r="K9444" s="73">
        <v>25.67</v>
      </c>
      <c r="L9444" s="75">
        <v>0</v>
      </c>
    </row>
    <row r="9445" spans="2:12" x14ac:dyDescent="0.2">
      <c r="B9445" s="71" t="s">
        <v>7048</v>
      </c>
      <c r="C9445" s="72" t="s">
        <v>7047</v>
      </c>
      <c r="D9445" s="72" t="s">
        <v>9671</v>
      </c>
      <c r="E9445" s="72" t="s">
        <v>10118</v>
      </c>
      <c r="F9445" s="72" t="s">
        <v>9990</v>
      </c>
      <c r="G9445" s="116">
        <v>0</v>
      </c>
      <c r="H9445" s="73">
        <v>23.5</v>
      </c>
      <c r="I9445" s="70">
        <v>0</v>
      </c>
      <c r="J9445" s="74">
        <v>0</v>
      </c>
      <c r="K9445" s="73">
        <v>24.94</v>
      </c>
      <c r="L9445" s="75">
        <v>0</v>
      </c>
    </row>
    <row r="9446" spans="2:12" x14ac:dyDescent="0.2">
      <c r="B9446" s="71" t="s">
        <v>7048</v>
      </c>
      <c r="C9446" s="72" t="s">
        <v>7047</v>
      </c>
      <c r="D9446" s="72" t="s">
        <v>963</v>
      </c>
      <c r="E9446" s="72" t="s">
        <v>10118</v>
      </c>
      <c r="F9446" s="72" t="s">
        <v>9983</v>
      </c>
      <c r="G9446" s="116">
        <v>75775</v>
      </c>
      <c r="H9446" s="73">
        <v>852.2</v>
      </c>
      <c r="I9446" s="70">
        <v>88.916920910584395</v>
      </c>
      <c r="J9446" s="74">
        <v>79764.990000000005</v>
      </c>
      <c r="K9446" s="73">
        <v>889.42</v>
      </c>
      <c r="L9446" s="75">
        <v>89.682028737829199</v>
      </c>
    </row>
    <row r="9447" spans="2:12" x14ac:dyDescent="0.2">
      <c r="B9447" s="71" t="s">
        <v>7048</v>
      </c>
      <c r="C9447" s="72" t="s">
        <v>7047</v>
      </c>
      <c r="D9447" s="72" t="s">
        <v>964</v>
      </c>
      <c r="E9447" s="72" t="s">
        <v>10118</v>
      </c>
      <c r="F9447" s="72" t="s">
        <v>9983</v>
      </c>
      <c r="G9447" s="116">
        <v>897</v>
      </c>
      <c r="H9447" s="73">
        <v>45.6</v>
      </c>
      <c r="I9447" s="70">
        <v>19.671052631578899</v>
      </c>
      <c r="J9447" s="74">
        <v>826.1</v>
      </c>
      <c r="K9447" s="73">
        <v>47.29</v>
      </c>
      <c r="L9447" s="75">
        <v>17.468809473461601</v>
      </c>
    </row>
    <row r="9448" spans="2:12" x14ac:dyDescent="0.2">
      <c r="B9448" s="71" t="s">
        <v>7048</v>
      </c>
      <c r="C9448" s="72" t="s">
        <v>7047</v>
      </c>
      <c r="D9448" s="72" t="s">
        <v>965</v>
      </c>
      <c r="E9448" s="72" t="s">
        <v>10118</v>
      </c>
      <c r="F9448" s="72" t="s">
        <v>9983</v>
      </c>
      <c r="G9448" s="116">
        <v>45105</v>
      </c>
      <c r="H9448" s="73">
        <v>1195</v>
      </c>
      <c r="I9448" s="70">
        <v>37.744769874477001</v>
      </c>
      <c r="J9448" s="74">
        <v>55184.3</v>
      </c>
      <c r="K9448" s="73">
        <v>1240.56</v>
      </c>
      <c r="L9448" s="75">
        <v>44.483378474237398</v>
      </c>
    </row>
    <row r="9449" spans="2:12" x14ac:dyDescent="0.2">
      <c r="B9449" s="71" t="s">
        <v>7048</v>
      </c>
      <c r="C9449" s="72" t="s">
        <v>7047</v>
      </c>
      <c r="D9449" s="72" t="s">
        <v>966</v>
      </c>
      <c r="E9449" s="72" t="s">
        <v>10118</v>
      </c>
      <c r="F9449" s="72" t="s">
        <v>9983</v>
      </c>
      <c r="G9449" s="116">
        <v>3031</v>
      </c>
      <c r="H9449" s="73">
        <v>67.099999999999994</v>
      </c>
      <c r="I9449" s="70">
        <v>45.171385991058102</v>
      </c>
      <c r="J9449" s="74">
        <v>2872.78</v>
      </c>
      <c r="K9449" s="73">
        <v>66.540000000000006</v>
      </c>
      <c r="L9449" s="75">
        <v>43.173730087165602</v>
      </c>
    </row>
    <row r="9450" spans="2:12" x14ac:dyDescent="0.2">
      <c r="B9450" s="71" t="s">
        <v>7048</v>
      </c>
      <c r="C9450" s="72" t="s">
        <v>7047</v>
      </c>
      <c r="D9450" s="72" t="s">
        <v>9672</v>
      </c>
      <c r="E9450" s="72" t="s">
        <v>10118</v>
      </c>
      <c r="F9450" s="72" t="s">
        <v>9990</v>
      </c>
      <c r="G9450" s="116">
        <v>0</v>
      </c>
      <c r="H9450" s="73">
        <v>0</v>
      </c>
      <c r="I9450" s="70">
        <v>0</v>
      </c>
      <c r="J9450" s="74">
        <v>0</v>
      </c>
      <c r="K9450" s="73">
        <v>0</v>
      </c>
      <c r="L9450" s="75">
        <v>0</v>
      </c>
    </row>
    <row r="9451" spans="2:12" x14ac:dyDescent="0.2">
      <c r="B9451" s="71" t="s">
        <v>7048</v>
      </c>
      <c r="C9451" s="72" t="s">
        <v>7047</v>
      </c>
      <c r="D9451" s="72" t="s">
        <v>967</v>
      </c>
      <c r="E9451" s="72" t="s">
        <v>10118</v>
      </c>
      <c r="F9451" s="72" t="s">
        <v>9983</v>
      </c>
      <c r="G9451" s="116">
        <v>5284</v>
      </c>
      <c r="H9451" s="73">
        <v>161.4</v>
      </c>
      <c r="I9451" s="70">
        <v>32.738537794299901</v>
      </c>
      <c r="J9451" s="74">
        <v>5433.32</v>
      </c>
      <c r="K9451" s="73">
        <v>163.79</v>
      </c>
      <c r="L9451" s="75">
        <v>33.172476952194899</v>
      </c>
    </row>
    <row r="9452" spans="2:12" x14ac:dyDescent="0.2">
      <c r="B9452" s="71" t="s">
        <v>7048</v>
      </c>
      <c r="C9452" s="72" t="s">
        <v>7047</v>
      </c>
      <c r="D9452" s="72" t="s">
        <v>968</v>
      </c>
      <c r="E9452" s="72" t="s">
        <v>10118</v>
      </c>
      <c r="F9452" s="72" t="s">
        <v>9983</v>
      </c>
      <c r="G9452" s="116">
        <v>25404</v>
      </c>
      <c r="H9452" s="73">
        <v>670.6</v>
      </c>
      <c r="I9452" s="70">
        <v>37.882493289591402</v>
      </c>
      <c r="J9452" s="74">
        <v>25847.82</v>
      </c>
      <c r="K9452" s="73">
        <v>672.94</v>
      </c>
      <c r="L9452" s="75">
        <v>38.410289178827199</v>
      </c>
    </row>
    <row r="9453" spans="2:12" x14ac:dyDescent="0.2">
      <c r="B9453" s="71" t="s">
        <v>7048</v>
      </c>
      <c r="C9453" s="72" t="s">
        <v>7047</v>
      </c>
      <c r="D9453" s="72" t="s">
        <v>9673</v>
      </c>
      <c r="E9453" s="72" t="s">
        <v>10118</v>
      </c>
      <c r="F9453" s="72" t="s">
        <v>9990</v>
      </c>
      <c r="G9453" s="116">
        <v>0</v>
      </c>
      <c r="H9453" s="73">
        <v>36.5</v>
      </c>
      <c r="I9453" s="70">
        <v>0</v>
      </c>
      <c r="J9453" s="74">
        <v>0</v>
      </c>
      <c r="K9453" s="73">
        <v>37.869999999999997</v>
      </c>
      <c r="L9453" s="75">
        <v>0</v>
      </c>
    </row>
    <row r="9454" spans="2:12" x14ac:dyDescent="0.2">
      <c r="B9454" s="71" t="s">
        <v>7048</v>
      </c>
      <c r="C9454" s="72" t="s">
        <v>7047</v>
      </c>
      <c r="D9454" s="72" t="s">
        <v>969</v>
      </c>
      <c r="E9454" s="72" t="s">
        <v>10118</v>
      </c>
      <c r="F9454" s="72" t="s">
        <v>9983</v>
      </c>
      <c r="G9454" s="116">
        <v>2133</v>
      </c>
      <c r="H9454" s="73">
        <v>68.900000000000006</v>
      </c>
      <c r="I9454" s="70">
        <v>30.9579100145138</v>
      </c>
      <c r="J9454" s="74">
        <v>2152.5700000000002</v>
      </c>
      <c r="K9454" s="73">
        <v>67.959999999999994</v>
      </c>
      <c r="L9454" s="75">
        <v>31.6740729841083</v>
      </c>
    </row>
    <row r="9455" spans="2:12" x14ac:dyDescent="0.2">
      <c r="B9455" s="71" t="s">
        <v>7048</v>
      </c>
      <c r="C9455" s="72" t="s">
        <v>7047</v>
      </c>
      <c r="D9455" s="72" t="s">
        <v>970</v>
      </c>
      <c r="E9455" s="72" t="s">
        <v>10118</v>
      </c>
      <c r="F9455" s="72" t="s">
        <v>9983</v>
      </c>
      <c r="G9455" s="116">
        <v>5751</v>
      </c>
      <c r="H9455" s="73">
        <v>150.6</v>
      </c>
      <c r="I9455" s="70">
        <v>38.187250996015898</v>
      </c>
      <c r="J9455" s="74">
        <v>5606.75</v>
      </c>
      <c r="K9455" s="73">
        <v>149.81</v>
      </c>
      <c r="L9455" s="75">
        <v>37.425739269741698</v>
      </c>
    </row>
    <row r="9456" spans="2:12" x14ac:dyDescent="0.2">
      <c r="B9456" s="71" t="s">
        <v>7048</v>
      </c>
      <c r="C9456" s="72" t="s">
        <v>7047</v>
      </c>
      <c r="D9456" s="72" t="s">
        <v>4033</v>
      </c>
      <c r="E9456" s="72" t="s">
        <v>10118</v>
      </c>
      <c r="F9456" s="72" t="s">
        <v>9983</v>
      </c>
      <c r="G9456" s="116">
        <v>2958</v>
      </c>
      <c r="H9456" s="73">
        <v>121.6</v>
      </c>
      <c r="I9456" s="70">
        <v>24.3256578947368</v>
      </c>
      <c r="J9456" s="74">
        <v>4142.09</v>
      </c>
      <c r="K9456" s="73">
        <v>127.93</v>
      </c>
      <c r="L9456" s="75">
        <v>32.377784726022</v>
      </c>
    </row>
    <row r="9457" spans="2:12" x14ac:dyDescent="0.2">
      <c r="B9457" s="71" t="s">
        <v>7048</v>
      </c>
      <c r="C9457" s="72" t="s">
        <v>7047</v>
      </c>
      <c r="D9457" s="72" t="s">
        <v>971</v>
      </c>
      <c r="E9457" s="72" t="s">
        <v>10118</v>
      </c>
      <c r="F9457" s="72" t="s">
        <v>9983</v>
      </c>
      <c r="G9457" s="116">
        <v>3047</v>
      </c>
      <c r="H9457" s="73">
        <v>78.8</v>
      </c>
      <c r="I9457" s="70">
        <v>38.667512690355302</v>
      </c>
      <c r="J9457" s="74">
        <v>3017.75</v>
      </c>
      <c r="K9457" s="73">
        <v>75.73</v>
      </c>
      <c r="L9457" s="75">
        <v>39.848804965007297</v>
      </c>
    </row>
    <row r="9458" spans="2:12" x14ac:dyDescent="0.2">
      <c r="B9458" s="71" t="s">
        <v>7048</v>
      </c>
      <c r="C9458" s="72" t="s">
        <v>7047</v>
      </c>
      <c r="D9458" s="72" t="s">
        <v>972</v>
      </c>
      <c r="E9458" s="72" t="s">
        <v>10118</v>
      </c>
      <c r="F9458" s="72" t="s">
        <v>9983</v>
      </c>
      <c r="G9458" s="116">
        <v>12770</v>
      </c>
      <c r="H9458" s="73">
        <v>351.5</v>
      </c>
      <c r="I9458" s="70">
        <v>36.330014224751103</v>
      </c>
      <c r="J9458" s="74">
        <v>12877.54</v>
      </c>
      <c r="K9458" s="73">
        <v>356.89</v>
      </c>
      <c r="L9458" s="75">
        <v>36.0826585222337</v>
      </c>
    </row>
    <row r="9459" spans="2:12" x14ac:dyDescent="0.2">
      <c r="B9459" s="71" t="s">
        <v>7048</v>
      </c>
      <c r="C9459" s="72" t="s">
        <v>7047</v>
      </c>
      <c r="D9459" s="72" t="s">
        <v>9674</v>
      </c>
      <c r="E9459" s="72" t="s">
        <v>10118</v>
      </c>
      <c r="F9459" s="72" t="s">
        <v>9990</v>
      </c>
      <c r="G9459" s="116">
        <v>0</v>
      </c>
      <c r="H9459" s="73">
        <v>9.8000000000000007</v>
      </c>
      <c r="I9459" s="70">
        <v>0</v>
      </c>
      <c r="J9459" s="74">
        <v>0</v>
      </c>
      <c r="K9459" s="73">
        <v>10.85</v>
      </c>
      <c r="L9459" s="75">
        <v>0</v>
      </c>
    </row>
    <row r="9460" spans="2:12" x14ac:dyDescent="0.2">
      <c r="B9460" s="71" t="s">
        <v>7048</v>
      </c>
      <c r="C9460" s="72" t="s">
        <v>7047</v>
      </c>
      <c r="D9460" s="72" t="s">
        <v>9675</v>
      </c>
      <c r="E9460" s="72" t="s">
        <v>10118</v>
      </c>
      <c r="F9460" s="72" t="s">
        <v>9990</v>
      </c>
      <c r="G9460" s="116">
        <v>0</v>
      </c>
      <c r="H9460" s="73">
        <v>4.8</v>
      </c>
      <c r="I9460" s="70">
        <v>0</v>
      </c>
      <c r="J9460" s="74">
        <v>0</v>
      </c>
      <c r="K9460" s="73">
        <v>4.8099999999999996</v>
      </c>
      <c r="L9460" s="75">
        <v>0</v>
      </c>
    </row>
    <row r="9461" spans="2:12" x14ac:dyDescent="0.2">
      <c r="B9461" s="71" t="s">
        <v>7048</v>
      </c>
      <c r="C9461" s="72" t="s">
        <v>7047</v>
      </c>
      <c r="D9461" s="72" t="s">
        <v>973</v>
      </c>
      <c r="E9461" s="72" t="s">
        <v>10118</v>
      </c>
      <c r="F9461" s="72" t="s">
        <v>9983</v>
      </c>
      <c r="G9461" s="116">
        <v>350112</v>
      </c>
      <c r="H9461" s="73">
        <v>4162.3999999999996</v>
      </c>
      <c r="I9461" s="70">
        <v>84.113011724005403</v>
      </c>
      <c r="J9461" s="74">
        <v>361678.12</v>
      </c>
      <c r="K9461" s="73">
        <v>4303.6400000000003</v>
      </c>
      <c r="L9461" s="75">
        <v>84.040049818293298</v>
      </c>
    </row>
    <row r="9462" spans="2:12" x14ac:dyDescent="0.2">
      <c r="B9462" s="71" t="s">
        <v>7048</v>
      </c>
      <c r="C9462" s="72" t="s">
        <v>7047</v>
      </c>
      <c r="D9462" s="72" t="s">
        <v>9676</v>
      </c>
      <c r="E9462" s="72" t="s">
        <v>10118</v>
      </c>
      <c r="F9462" s="72" t="s">
        <v>9990</v>
      </c>
      <c r="G9462" s="116">
        <v>0</v>
      </c>
      <c r="H9462" s="73">
        <v>0</v>
      </c>
      <c r="I9462" s="70">
        <v>0</v>
      </c>
      <c r="J9462" s="74">
        <v>0</v>
      </c>
      <c r="K9462" s="73">
        <v>0</v>
      </c>
      <c r="L9462" s="75">
        <v>0</v>
      </c>
    </row>
    <row r="9463" spans="2:12" x14ac:dyDescent="0.2">
      <c r="B9463" s="71" t="s">
        <v>7048</v>
      </c>
      <c r="C9463" s="72" t="s">
        <v>7047</v>
      </c>
      <c r="D9463" s="72" t="s">
        <v>974</v>
      </c>
      <c r="E9463" s="72" t="s">
        <v>10118</v>
      </c>
      <c r="F9463" s="72" t="s">
        <v>9983</v>
      </c>
      <c r="G9463" s="116">
        <v>5364</v>
      </c>
      <c r="H9463" s="73">
        <v>161.1</v>
      </c>
      <c r="I9463" s="70">
        <v>33.2960893854749</v>
      </c>
      <c r="J9463" s="74">
        <v>5242.75</v>
      </c>
      <c r="K9463" s="73">
        <v>162.94</v>
      </c>
      <c r="L9463" s="75">
        <v>32.1759543390205</v>
      </c>
    </row>
    <row r="9464" spans="2:12" x14ac:dyDescent="0.2">
      <c r="B9464" s="71" t="s">
        <v>7048</v>
      </c>
      <c r="C9464" s="72" t="s">
        <v>7047</v>
      </c>
      <c r="D9464" s="72" t="s">
        <v>975</v>
      </c>
      <c r="E9464" s="72" t="s">
        <v>10118</v>
      </c>
      <c r="F9464" s="72" t="s">
        <v>9983</v>
      </c>
      <c r="G9464" s="116">
        <v>3670</v>
      </c>
      <c r="H9464" s="73">
        <v>107.8</v>
      </c>
      <c r="I9464" s="70">
        <v>34.044526901669798</v>
      </c>
      <c r="J9464" s="74">
        <v>5302.31</v>
      </c>
      <c r="K9464" s="73">
        <v>111.33</v>
      </c>
      <c r="L9464" s="75">
        <v>47.626964879188002</v>
      </c>
    </row>
    <row r="9465" spans="2:12" x14ac:dyDescent="0.2">
      <c r="B9465" s="71" t="s">
        <v>7048</v>
      </c>
      <c r="C9465" s="72" t="s">
        <v>7047</v>
      </c>
      <c r="D9465" s="72" t="s">
        <v>9677</v>
      </c>
      <c r="E9465" s="72" t="s">
        <v>10118</v>
      </c>
      <c r="F9465" s="72" t="s">
        <v>9990</v>
      </c>
      <c r="G9465" s="116">
        <v>0</v>
      </c>
      <c r="H9465" s="73">
        <v>26.1</v>
      </c>
      <c r="I9465" s="70">
        <v>0</v>
      </c>
      <c r="J9465" s="74">
        <v>0</v>
      </c>
      <c r="K9465" s="73">
        <v>24.51</v>
      </c>
      <c r="L9465" s="75">
        <v>0</v>
      </c>
    </row>
    <row r="9466" spans="2:12" x14ac:dyDescent="0.2">
      <c r="B9466" s="71" t="s">
        <v>7048</v>
      </c>
      <c r="C9466" s="72" t="s">
        <v>7047</v>
      </c>
      <c r="D9466" s="72" t="s">
        <v>9678</v>
      </c>
      <c r="E9466" s="72" t="s">
        <v>10118</v>
      </c>
      <c r="F9466" s="72" t="s">
        <v>9990</v>
      </c>
      <c r="G9466" s="116">
        <v>0</v>
      </c>
      <c r="H9466" s="73">
        <v>11.4</v>
      </c>
      <c r="I9466" s="70">
        <v>0</v>
      </c>
      <c r="J9466" s="74">
        <v>0</v>
      </c>
      <c r="K9466" s="73">
        <v>10.73</v>
      </c>
      <c r="L9466" s="75">
        <v>0</v>
      </c>
    </row>
    <row r="9467" spans="2:12" x14ac:dyDescent="0.2">
      <c r="B9467" s="71" t="s">
        <v>7048</v>
      </c>
      <c r="C9467" s="72" t="s">
        <v>7047</v>
      </c>
      <c r="D9467" s="72" t="s">
        <v>976</v>
      </c>
      <c r="E9467" s="72" t="s">
        <v>10118</v>
      </c>
      <c r="F9467" s="72" t="s">
        <v>9983</v>
      </c>
      <c r="G9467" s="116">
        <v>4384</v>
      </c>
      <c r="H9467" s="73">
        <v>184.1</v>
      </c>
      <c r="I9467" s="70">
        <v>23.813145029875098</v>
      </c>
      <c r="J9467" s="74">
        <v>4484.32</v>
      </c>
      <c r="K9467" s="73">
        <v>187.97</v>
      </c>
      <c r="L9467" s="75">
        <v>23.856572857370899</v>
      </c>
    </row>
    <row r="9468" spans="2:12" x14ac:dyDescent="0.2">
      <c r="B9468" s="71" t="s">
        <v>7048</v>
      </c>
      <c r="C9468" s="72" t="s">
        <v>7047</v>
      </c>
      <c r="D9468" s="72" t="s">
        <v>9679</v>
      </c>
      <c r="E9468" s="72" t="s">
        <v>10118</v>
      </c>
      <c r="F9468" s="72" t="s">
        <v>9990</v>
      </c>
      <c r="G9468" s="116">
        <v>0</v>
      </c>
      <c r="H9468" s="73">
        <v>55</v>
      </c>
      <c r="I9468" s="70">
        <v>0</v>
      </c>
      <c r="J9468" s="74">
        <v>0</v>
      </c>
      <c r="K9468" s="73">
        <v>57.3</v>
      </c>
      <c r="L9468" s="75">
        <v>0</v>
      </c>
    </row>
    <row r="9469" spans="2:12" x14ac:dyDescent="0.2">
      <c r="B9469" s="71" t="s">
        <v>7048</v>
      </c>
      <c r="C9469" s="72" t="s">
        <v>7047</v>
      </c>
      <c r="D9469" s="72" t="s">
        <v>977</v>
      </c>
      <c r="E9469" s="72" t="s">
        <v>10118</v>
      </c>
      <c r="F9469" s="72" t="s">
        <v>9983</v>
      </c>
      <c r="G9469" s="116">
        <v>6002</v>
      </c>
      <c r="H9469" s="73">
        <v>83.4</v>
      </c>
      <c r="I9469" s="70">
        <v>71.966426858513202</v>
      </c>
      <c r="J9469" s="74">
        <v>6382.05</v>
      </c>
      <c r="K9469" s="73">
        <v>83.62</v>
      </c>
      <c r="L9469" s="75">
        <v>76.322052140636202</v>
      </c>
    </row>
    <row r="9470" spans="2:12" x14ac:dyDescent="0.2">
      <c r="B9470" s="71" t="s">
        <v>7048</v>
      </c>
      <c r="C9470" s="72" t="s">
        <v>7047</v>
      </c>
      <c r="D9470" s="72" t="s">
        <v>1592</v>
      </c>
      <c r="E9470" s="72" t="s">
        <v>10118</v>
      </c>
      <c r="F9470" s="72" t="s">
        <v>9983</v>
      </c>
      <c r="G9470" s="116">
        <v>3723</v>
      </c>
      <c r="H9470" s="73">
        <v>285.3</v>
      </c>
      <c r="I9470" s="70">
        <v>13.049421661408999</v>
      </c>
      <c r="J9470" s="74">
        <v>3623.33</v>
      </c>
      <c r="K9470" s="73">
        <v>283.13</v>
      </c>
      <c r="L9470" s="75">
        <v>12.7974075513015</v>
      </c>
    </row>
    <row r="9471" spans="2:12" x14ac:dyDescent="0.2">
      <c r="B9471" s="71" t="s">
        <v>7048</v>
      </c>
      <c r="C9471" s="72" t="s">
        <v>7047</v>
      </c>
      <c r="D9471" s="72" t="s">
        <v>985</v>
      </c>
      <c r="E9471" s="72" t="s">
        <v>10118</v>
      </c>
      <c r="F9471" s="72" t="s">
        <v>9983</v>
      </c>
      <c r="G9471" s="116">
        <v>1552</v>
      </c>
      <c r="H9471" s="73">
        <v>78.400000000000006</v>
      </c>
      <c r="I9471" s="70">
        <v>19.7959183673469</v>
      </c>
      <c r="J9471" s="74">
        <v>1462.95</v>
      </c>
      <c r="K9471" s="73">
        <v>79.73</v>
      </c>
      <c r="L9471" s="75">
        <v>18.348802207450099</v>
      </c>
    </row>
    <row r="9472" spans="2:12" x14ac:dyDescent="0.2">
      <c r="B9472" s="71" t="s">
        <v>7048</v>
      </c>
      <c r="C9472" s="72" t="s">
        <v>7047</v>
      </c>
      <c r="D9472" s="72" t="s">
        <v>6250</v>
      </c>
      <c r="E9472" s="72" t="s">
        <v>10118</v>
      </c>
      <c r="F9472" s="72" t="s">
        <v>9990</v>
      </c>
      <c r="G9472" s="116">
        <v>0</v>
      </c>
      <c r="H9472" s="73">
        <v>15.9</v>
      </c>
      <c r="I9472" s="70">
        <v>0</v>
      </c>
      <c r="J9472" s="74">
        <v>0</v>
      </c>
      <c r="K9472" s="73">
        <v>16.510000000000002</v>
      </c>
      <c r="L9472" s="75">
        <v>0</v>
      </c>
    </row>
    <row r="9473" spans="2:12" x14ac:dyDescent="0.2">
      <c r="B9473" s="71" t="s">
        <v>7048</v>
      </c>
      <c r="C9473" s="72" t="s">
        <v>7047</v>
      </c>
      <c r="D9473" s="72" t="s">
        <v>986</v>
      </c>
      <c r="E9473" s="72" t="s">
        <v>10118</v>
      </c>
      <c r="F9473" s="72" t="s">
        <v>9983</v>
      </c>
      <c r="G9473" s="116">
        <v>309</v>
      </c>
      <c r="H9473" s="73">
        <v>21.6</v>
      </c>
      <c r="I9473" s="70">
        <v>14.3055555555556</v>
      </c>
      <c r="J9473" s="74">
        <v>195.06</v>
      </c>
      <c r="K9473" s="73">
        <v>20.8</v>
      </c>
      <c r="L9473" s="75">
        <v>9.3778846153846196</v>
      </c>
    </row>
    <row r="9474" spans="2:12" x14ac:dyDescent="0.2">
      <c r="B9474" s="71" t="s">
        <v>7048</v>
      </c>
      <c r="C9474" s="72" t="s">
        <v>7047</v>
      </c>
      <c r="D9474" s="72" t="s">
        <v>987</v>
      </c>
      <c r="E9474" s="72" t="s">
        <v>10118</v>
      </c>
      <c r="F9474" s="72" t="s">
        <v>9983</v>
      </c>
      <c r="G9474" s="116">
        <v>56</v>
      </c>
      <c r="H9474" s="73">
        <v>37.6</v>
      </c>
      <c r="I9474" s="70">
        <v>1.4893617021276599</v>
      </c>
      <c r="J9474" s="74">
        <v>32.96</v>
      </c>
      <c r="K9474" s="73">
        <v>41.32</v>
      </c>
      <c r="L9474" s="75">
        <v>0.79767666989351405</v>
      </c>
    </row>
    <row r="9475" spans="2:12" x14ac:dyDescent="0.2">
      <c r="B9475" s="71" t="s">
        <v>7048</v>
      </c>
      <c r="C9475" s="72" t="s">
        <v>7047</v>
      </c>
      <c r="D9475" s="72" t="s">
        <v>988</v>
      </c>
      <c r="E9475" s="72" t="s">
        <v>10118</v>
      </c>
      <c r="F9475" s="72" t="s">
        <v>9983</v>
      </c>
      <c r="G9475" s="116">
        <v>4028</v>
      </c>
      <c r="H9475" s="73">
        <v>110.2</v>
      </c>
      <c r="I9475" s="70">
        <v>36.551724137930997</v>
      </c>
      <c r="J9475" s="74">
        <v>4092.62</v>
      </c>
      <c r="K9475" s="73">
        <v>112.87</v>
      </c>
      <c r="L9475" s="75">
        <v>36.259590679542796</v>
      </c>
    </row>
    <row r="9476" spans="2:12" x14ac:dyDescent="0.2">
      <c r="B9476" s="71" t="s">
        <v>7048</v>
      </c>
      <c r="C9476" s="72" t="s">
        <v>7047</v>
      </c>
      <c r="D9476" s="72" t="s">
        <v>989</v>
      </c>
      <c r="E9476" s="72" t="s">
        <v>10118</v>
      </c>
      <c r="F9476" s="72" t="s">
        <v>9983</v>
      </c>
      <c r="G9476" s="116">
        <v>5172</v>
      </c>
      <c r="H9476" s="73">
        <v>155.80000000000001</v>
      </c>
      <c r="I9476" s="70">
        <v>33.196405648267003</v>
      </c>
      <c r="J9476" s="74">
        <v>7161.11</v>
      </c>
      <c r="K9476" s="73">
        <v>162.37</v>
      </c>
      <c r="L9476" s="75">
        <v>44.1036521524912</v>
      </c>
    </row>
    <row r="9477" spans="2:12" x14ac:dyDescent="0.2">
      <c r="B9477" s="71" t="s">
        <v>7048</v>
      </c>
      <c r="C9477" s="72" t="s">
        <v>7047</v>
      </c>
      <c r="D9477" s="72" t="s">
        <v>9680</v>
      </c>
      <c r="E9477" s="72" t="s">
        <v>10118</v>
      </c>
      <c r="F9477" s="72" t="s">
        <v>9990</v>
      </c>
      <c r="G9477" s="116">
        <v>0</v>
      </c>
      <c r="H9477" s="73">
        <v>37</v>
      </c>
      <c r="I9477" s="70">
        <v>0</v>
      </c>
      <c r="J9477" s="74">
        <v>0</v>
      </c>
      <c r="K9477" s="73">
        <v>38.049999999999997</v>
      </c>
      <c r="L9477" s="75">
        <v>0</v>
      </c>
    </row>
    <row r="9478" spans="2:12" x14ac:dyDescent="0.2">
      <c r="B9478" s="71" t="s">
        <v>7048</v>
      </c>
      <c r="C9478" s="72" t="s">
        <v>7047</v>
      </c>
      <c r="D9478" s="72" t="s">
        <v>9681</v>
      </c>
      <c r="E9478" s="72" t="s">
        <v>10118</v>
      </c>
      <c r="F9478" s="72" t="s">
        <v>9990</v>
      </c>
      <c r="G9478" s="116">
        <v>0</v>
      </c>
      <c r="H9478" s="73">
        <v>60.5</v>
      </c>
      <c r="I9478" s="70">
        <v>0</v>
      </c>
      <c r="J9478" s="74">
        <v>0</v>
      </c>
      <c r="K9478" s="73">
        <v>59.56</v>
      </c>
      <c r="L9478" s="75">
        <v>0</v>
      </c>
    </row>
    <row r="9479" spans="2:12" x14ac:dyDescent="0.2">
      <c r="B9479" s="71" t="s">
        <v>7048</v>
      </c>
      <c r="C9479" s="72" t="s">
        <v>7047</v>
      </c>
      <c r="D9479" s="72" t="s">
        <v>2267</v>
      </c>
      <c r="E9479" s="72" t="s">
        <v>10118</v>
      </c>
      <c r="F9479" s="72" t="s">
        <v>9983</v>
      </c>
      <c r="G9479" s="116">
        <v>15188</v>
      </c>
      <c r="H9479" s="73">
        <v>307.2</v>
      </c>
      <c r="I9479" s="70">
        <v>49.4401041666667</v>
      </c>
      <c r="J9479" s="74">
        <v>15845.9</v>
      </c>
      <c r="K9479" s="73">
        <v>309.11</v>
      </c>
      <c r="L9479" s="75">
        <v>51.262980815890799</v>
      </c>
    </row>
    <row r="9480" spans="2:12" x14ac:dyDescent="0.2">
      <c r="B9480" s="71" t="s">
        <v>7048</v>
      </c>
      <c r="C9480" s="72" t="s">
        <v>7047</v>
      </c>
      <c r="D9480" s="72" t="s">
        <v>990</v>
      </c>
      <c r="E9480" s="72" t="s">
        <v>10118</v>
      </c>
      <c r="F9480" s="72" t="s">
        <v>9983</v>
      </c>
      <c r="G9480" s="116">
        <v>19500</v>
      </c>
      <c r="H9480" s="73">
        <v>653.79999999999995</v>
      </c>
      <c r="I9480" s="70">
        <v>29.825634750688302</v>
      </c>
      <c r="J9480" s="74">
        <v>19697.64</v>
      </c>
      <c r="K9480" s="73">
        <v>664.13</v>
      </c>
      <c r="L9480" s="75">
        <v>29.659313688585101</v>
      </c>
    </row>
    <row r="9481" spans="2:12" x14ac:dyDescent="0.2">
      <c r="B9481" s="71" t="s">
        <v>7048</v>
      </c>
      <c r="C9481" s="72" t="s">
        <v>7047</v>
      </c>
      <c r="D9481" s="72" t="s">
        <v>991</v>
      </c>
      <c r="E9481" s="72" t="s">
        <v>10118</v>
      </c>
      <c r="F9481" s="72" t="s">
        <v>9983</v>
      </c>
      <c r="G9481" s="116">
        <v>7007</v>
      </c>
      <c r="H9481" s="73">
        <v>156.5</v>
      </c>
      <c r="I9481" s="70">
        <v>44.773162939297102</v>
      </c>
      <c r="J9481" s="74">
        <v>7448.37</v>
      </c>
      <c r="K9481" s="73">
        <v>159.75</v>
      </c>
      <c r="L9481" s="75">
        <v>46.625164319248803</v>
      </c>
    </row>
    <row r="9482" spans="2:12" x14ac:dyDescent="0.2">
      <c r="B9482" s="71" t="s">
        <v>7048</v>
      </c>
      <c r="C9482" s="72" t="s">
        <v>7047</v>
      </c>
      <c r="D9482" s="72" t="s">
        <v>992</v>
      </c>
      <c r="E9482" s="72" t="s">
        <v>10118</v>
      </c>
      <c r="F9482" s="72" t="s">
        <v>9983</v>
      </c>
      <c r="G9482" s="116">
        <v>1509</v>
      </c>
      <c r="H9482" s="73">
        <v>116.9</v>
      </c>
      <c r="I9482" s="70">
        <v>12.9084687767322</v>
      </c>
      <c r="J9482" s="74">
        <v>1410.99</v>
      </c>
      <c r="K9482" s="73">
        <v>116.79</v>
      </c>
      <c r="L9482" s="75">
        <v>12.081428204469599</v>
      </c>
    </row>
    <row r="9483" spans="2:12" x14ac:dyDescent="0.2">
      <c r="B9483" s="71" t="s">
        <v>7048</v>
      </c>
      <c r="C9483" s="72" t="s">
        <v>7047</v>
      </c>
      <c r="D9483" s="72" t="s">
        <v>9682</v>
      </c>
      <c r="E9483" s="72" t="s">
        <v>10118</v>
      </c>
      <c r="F9483" s="72" t="s">
        <v>9990</v>
      </c>
      <c r="G9483" s="116">
        <v>0</v>
      </c>
      <c r="H9483" s="73">
        <v>11.3</v>
      </c>
      <c r="I9483" s="70">
        <v>0</v>
      </c>
      <c r="J9483" s="74">
        <v>0</v>
      </c>
      <c r="K9483" s="73">
        <v>12.11</v>
      </c>
      <c r="L9483" s="75">
        <v>0</v>
      </c>
    </row>
    <row r="9484" spans="2:12" x14ac:dyDescent="0.2">
      <c r="B9484" s="71" t="s">
        <v>7048</v>
      </c>
      <c r="C9484" s="72" t="s">
        <v>7047</v>
      </c>
      <c r="D9484" s="72" t="s">
        <v>993</v>
      </c>
      <c r="E9484" s="72" t="s">
        <v>10118</v>
      </c>
      <c r="F9484" s="72" t="s">
        <v>9983</v>
      </c>
      <c r="G9484" s="116">
        <v>2223</v>
      </c>
      <c r="H9484" s="73">
        <v>112.5</v>
      </c>
      <c r="I9484" s="70">
        <v>19.760000000000002</v>
      </c>
      <c r="J9484" s="74">
        <v>2188.41</v>
      </c>
      <c r="K9484" s="73">
        <v>117.48</v>
      </c>
      <c r="L9484" s="75">
        <v>18.627936670071499</v>
      </c>
    </row>
    <row r="9485" spans="2:12" x14ac:dyDescent="0.2">
      <c r="B9485" s="71" t="s">
        <v>7048</v>
      </c>
      <c r="C9485" s="72" t="s">
        <v>7047</v>
      </c>
      <c r="D9485" s="72" t="s">
        <v>6031</v>
      </c>
      <c r="E9485" s="72" t="s">
        <v>10118</v>
      </c>
      <c r="F9485" s="72" t="s">
        <v>9983</v>
      </c>
      <c r="G9485" s="116">
        <v>4265</v>
      </c>
      <c r="H9485" s="73">
        <v>145.9</v>
      </c>
      <c r="I9485" s="70">
        <v>29.2323509252913</v>
      </c>
      <c r="J9485" s="74">
        <v>4194.04</v>
      </c>
      <c r="K9485" s="73">
        <v>145.85</v>
      </c>
      <c r="L9485" s="75">
        <v>28.755845046280399</v>
      </c>
    </row>
    <row r="9486" spans="2:12" x14ac:dyDescent="0.2">
      <c r="B9486" s="71" t="s">
        <v>7048</v>
      </c>
      <c r="C9486" s="72" t="s">
        <v>7047</v>
      </c>
      <c r="D9486" s="72" t="s">
        <v>8235</v>
      </c>
      <c r="E9486" s="72" t="s">
        <v>10118</v>
      </c>
      <c r="F9486" s="72" t="s">
        <v>9983</v>
      </c>
      <c r="G9486" s="116">
        <v>10325</v>
      </c>
      <c r="H9486" s="73">
        <v>368.2</v>
      </c>
      <c r="I9486" s="70">
        <v>28.041825095057</v>
      </c>
      <c r="J9486" s="74">
        <v>12652.08</v>
      </c>
      <c r="K9486" s="73">
        <v>373.29</v>
      </c>
      <c r="L9486" s="75">
        <v>33.893434059310501</v>
      </c>
    </row>
    <row r="9487" spans="2:12" x14ac:dyDescent="0.2">
      <c r="B9487" s="71" t="s">
        <v>7048</v>
      </c>
      <c r="C9487" s="72" t="s">
        <v>7047</v>
      </c>
      <c r="D9487" s="72" t="s">
        <v>994</v>
      </c>
      <c r="E9487" s="72" t="s">
        <v>10118</v>
      </c>
      <c r="F9487" s="72" t="s">
        <v>9983</v>
      </c>
      <c r="G9487" s="116">
        <v>476</v>
      </c>
      <c r="H9487" s="73">
        <v>71.3</v>
      </c>
      <c r="I9487" s="70">
        <v>6.6760168302945297</v>
      </c>
      <c r="J9487" s="74">
        <v>552.80999999999995</v>
      </c>
      <c r="K9487" s="73">
        <v>73.180000000000007</v>
      </c>
      <c r="L9487" s="75">
        <v>7.55411314566821</v>
      </c>
    </row>
    <row r="9488" spans="2:12" x14ac:dyDescent="0.2">
      <c r="B9488" s="71" t="s">
        <v>7048</v>
      </c>
      <c r="C9488" s="72" t="s">
        <v>7047</v>
      </c>
      <c r="D9488" s="72" t="s">
        <v>9683</v>
      </c>
      <c r="E9488" s="72" t="s">
        <v>10118</v>
      </c>
      <c r="F9488" s="72" t="s">
        <v>9990</v>
      </c>
      <c r="G9488" s="116">
        <v>0</v>
      </c>
      <c r="H9488" s="73">
        <v>35.299999999999997</v>
      </c>
      <c r="I9488" s="70">
        <v>0</v>
      </c>
      <c r="J9488" s="74">
        <v>0</v>
      </c>
      <c r="K9488" s="73">
        <v>37.369999999999997</v>
      </c>
      <c r="L9488" s="75">
        <v>0</v>
      </c>
    </row>
    <row r="9489" spans="2:12" x14ac:dyDescent="0.2">
      <c r="B9489" s="71" t="s">
        <v>7048</v>
      </c>
      <c r="C9489" s="72" t="s">
        <v>7047</v>
      </c>
      <c r="D9489" s="72" t="s">
        <v>9684</v>
      </c>
      <c r="E9489" s="72" t="s">
        <v>10118</v>
      </c>
      <c r="F9489" s="72" t="s">
        <v>9990</v>
      </c>
      <c r="G9489" s="116">
        <v>0</v>
      </c>
      <c r="H9489" s="73">
        <v>52.2</v>
      </c>
      <c r="I9489" s="70">
        <v>0</v>
      </c>
      <c r="J9489" s="74">
        <v>0</v>
      </c>
      <c r="K9489" s="73">
        <v>52.62</v>
      </c>
      <c r="L9489" s="75">
        <v>0</v>
      </c>
    </row>
    <row r="9490" spans="2:12" x14ac:dyDescent="0.2">
      <c r="B9490" s="71" t="s">
        <v>7048</v>
      </c>
      <c r="C9490" s="72" t="s">
        <v>7047</v>
      </c>
      <c r="D9490" s="72" t="s">
        <v>995</v>
      </c>
      <c r="E9490" s="72" t="s">
        <v>10118</v>
      </c>
      <c r="F9490" s="72" t="s">
        <v>9983</v>
      </c>
      <c r="G9490" s="116">
        <v>88494</v>
      </c>
      <c r="H9490" s="73">
        <v>1094.3</v>
      </c>
      <c r="I9490" s="70">
        <v>80.8681348807457</v>
      </c>
      <c r="J9490" s="74">
        <v>91979.12</v>
      </c>
      <c r="K9490" s="73">
        <v>1139.2</v>
      </c>
      <c r="L9490" s="75">
        <v>80.740098314606698</v>
      </c>
    </row>
    <row r="9491" spans="2:12" x14ac:dyDescent="0.2">
      <c r="B9491" s="71" t="s">
        <v>7048</v>
      </c>
      <c r="C9491" s="72" t="s">
        <v>7047</v>
      </c>
      <c r="D9491" s="72" t="s">
        <v>2562</v>
      </c>
      <c r="E9491" s="72" t="s">
        <v>10118</v>
      </c>
      <c r="F9491" s="72" t="s">
        <v>9983</v>
      </c>
      <c r="G9491" s="116">
        <v>7801</v>
      </c>
      <c r="H9491" s="73">
        <v>230.3</v>
      </c>
      <c r="I9491" s="70">
        <v>33.873208858011303</v>
      </c>
      <c r="J9491" s="74">
        <v>7745.09</v>
      </c>
      <c r="K9491" s="73">
        <v>235.22</v>
      </c>
      <c r="L9491" s="75">
        <v>32.9270045064195</v>
      </c>
    </row>
    <row r="9492" spans="2:12" x14ac:dyDescent="0.2">
      <c r="B9492" s="71" t="s">
        <v>7048</v>
      </c>
      <c r="C9492" s="72" t="s">
        <v>7047</v>
      </c>
      <c r="D9492" s="72" t="s">
        <v>996</v>
      </c>
      <c r="E9492" s="72" t="s">
        <v>10118</v>
      </c>
      <c r="F9492" s="72" t="s">
        <v>9983</v>
      </c>
      <c r="G9492" s="116">
        <v>14371</v>
      </c>
      <c r="H9492" s="73">
        <v>690.7</v>
      </c>
      <c r="I9492" s="70">
        <v>20.806428261184301</v>
      </c>
      <c r="J9492" s="74">
        <v>13469.77</v>
      </c>
      <c r="K9492" s="73">
        <v>701.79</v>
      </c>
      <c r="L9492" s="75">
        <v>19.193448182504699</v>
      </c>
    </row>
    <row r="9493" spans="2:12" x14ac:dyDescent="0.2">
      <c r="B9493" s="71" t="s">
        <v>7048</v>
      </c>
      <c r="C9493" s="72" t="s">
        <v>7047</v>
      </c>
      <c r="D9493" s="72" t="s">
        <v>4837</v>
      </c>
      <c r="E9493" s="72" t="s">
        <v>10118</v>
      </c>
      <c r="F9493" s="72" t="s">
        <v>9983</v>
      </c>
      <c r="G9493" s="116">
        <v>11447</v>
      </c>
      <c r="H9493" s="73">
        <v>398.5</v>
      </c>
      <c r="I9493" s="70">
        <v>28.725219573400299</v>
      </c>
      <c r="J9493" s="74">
        <v>11830.18</v>
      </c>
      <c r="K9493" s="73">
        <v>400.56</v>
      </c>
      <c r="L9493" s="75">
        <v>29.534102256840399</v>
      </c>
    </row>
    <row r="9494" spans="2:12" x14ac:dyDescent="0.2">
      <c r="B9494" s="71" t="s">
        <v>7048</v>
      </c>
      <c r="C9494" s="72" t="s">
        <v>7047</v>
      </c>
      <c r="D9494" s="72" t="s">
        <v>997</v>
      </c>
      <c r="E9494" s="72" t="s">
        <v>10118</v>
      </c>
      <c r="F9494" s="72" t="s">
        <v>9983</v>
      </c>
      <c r="G9494" s="116">
        <v>115101</v>
      </c>
      <c r="H9494" s="73">
        <v>1255.0999999999999</v>
      </c>
      <c r="I9494" s="70">
        <v>91.706636921360897</v>
      </c>
      <c r="J9494" s="74">
        <v>119386.76</v>
      </c>
      <c r="K9494" s="73">
        <v>1294.26</v>
      </c>
      <c r="L9494" s="75">
        <v>92.243258696088901</v>
      </c>
    </row>
    <row r="9495" spans="2:12" x14ac:dyDescent="0.2">
      <c r="B9495" s="71" t="s">
        <v>7048</v>
      </c>
      <c r="C9495" s="72" t="s">
        <v>7047</v>
      </c>
      <c r="D9495" s="72" t="s">
        <v>998</v>
      </c>
      <c r="E9495" s="72" t="s">
        <v>10118</v>
      </c>
      <c r="F9495" s="72" t="s">
        <v>9983</v>
      </c>
      <c r="G9495" s="116">
        <v>10414</v>
      </c>
      <c r="H9495" s="73">
        <v>220.3</v>
      </c>
      <c r="I9495" s="70">
        <v>47.271901951883798</v>
      </c>
      <c r="J9495" s="74">
        <v>10328.59</v>
      </c>
      <c r="K9495" s="73">
        <v>224.25</v>
      </c>
      <c r="L9495" s="75">
        <v>46.058372352285403</v>
      </c>
    </row>
    <row r="9496" spans="2:12" x14ac:dyDescent="0.2">
      <c r="B9496" s="71" t="s">
        <v>7048</v>
      </c>
      <c r="C9496" s="72" t="s">
        <v>7047</v>
      </c>
      <c r="D9496" s="72" t="s">
        <v>9685</v>
      </c>
      <c r="E9496" s="72" t="s">
        <v>10118</v>
      </c>
      <c r="F9496" s="72" t="s">
        <v>9990</v>
      </c>
      <c r="G9496" s="116">
        <v>0</v>
      </c>
      <c r="H9496" s="73">
        <v>0</v>
      </c>
      <c r="I9496" s="70">
        <v>0</v>
      </c>
      <c r="J9496" s="74">
        <v>0</v>
      </c>
      <c r="K9496" s="73">
        <v>0</v>
      </c>
      <c r="L9496" s="75">
        <v>0</v>
      </c>
    </row>
    <row r="9497" spans="2:12" x14ac:dyDescent="0.2">
      <c r="B9497" s="71" t="s">
        <v>7048</v>
      </c>
      <c r="C9497" s="72" t="s">
        <v>7047</v>
      </c>
      <c r="D9497" s="72" t="s">
        <v>999</v>
      </c>
      <c r="E9497" s="72" t="s">
        <v>10118</v>
      </c>
      <c r="F9497" s="72" t="s">
        <v>9983</v>
      </c>
      <c r="G9497" s="116">
        <v>9504</v>
      </c>
      <c r="H9497" s="73">
        <v>134.30000000000001</v>
      </c>
      <c r="I9497" s="70">
        <v>70.766939687267296</v>
      </c>
      <c r="J9497" s="74">
        <v>11526.29</v>
      </c>
      <c r="K9497" s="73">
        <v>137.21</v>
      </c>
      <c r="L9497" s="75">
        <v>84.004737264047805</v>
      </c>
    </row>
    <row r="9498" spans="2:12" x14ac:dyDescent="0.2">
      <c r="B9498" s="71" t="s">
        <v>7048</v>
      </c>
      <c r="C9498" s="72" t="s">
        <v>7047</v>
      </c>
      <c r="D9498" s="72" t="s">
        <v>1000</v>
      </c>
      <c r="E9498" s="72" t="s">
        <v>10118</v>
      </c>
      <c r="F9498" s="72" t="s">
        <v>9983</v>
      </c>
      <c r="G9498" s="116">
        <v>1996</v>
      </c>
      <c r="H9498" s="73">
        <v>138.1</v>
      </c>
      <c r="I9498" s="70">
        <v>14.453294713975399</v>
      </c>
      <c r="J9498" s="74">
        <v>1948.29</v>
      </c>
      <c r="K9498" s="73">
        <v>139.68</v>
      </c>
      <c r="L9498" s="75">
        <v>13.9482388316151</v>
      </c>
    </row>
    <row r="9499" spans="2:12" x14ac:dyDescent="0.2">
      <c r="B9499" s="71" t="s">
        <v>7048</v>
      </c>
      <c r="C9499" s="72" t="s">
        <v>7047</v>
      </c>
      <c r="D9499" s="72" t="s">
        <v>9686</v>
      </c>
      <c r="E9499" s="72" t="s">
        <v>10118</v>
      </c>
      <c r="F9499" s="72" t="s">
        <v>9990</v>
      </c>
      <c r="G9499" s="116">
        <v>0</v>
      </c>
      <c r="H9499" s="73">
        <v>20.2</v>
      </c>
      <c r="I9499" s="70">
        <v>0</v>
      </c>
      <c r="J9499" s="74">
        <v>0</v>
      </c>
      <c r="K9499" s="73">
        <v>19.23</v>
      </c>
      <c r="L9499" s="75">
        <v>0</v>
      </c>
    </row>
    <row r="9500" spans="2:12" x14ac:dyDescent="0.2">
      <c r="B9500" s="71" t="s">
        <v>7048</v>
      </c>
      <c r="C9500" s="72" t="s">
        <v>7047</v>
      </c>
      <c r="D9500" s="72" t="s">
        <v>9687</v>
      </c>
      <c r="E9500" s="72" t="s">
        <v>10118</v>
      </c>
      <c r="F9500" s="72" t="s">
        <v>9990</v>
      </c>
      <c r="G9500" s="116">
        <v>0</v>
      </c>
      <c r="H9500" s="73">
        <v>56.5</v>
      </c>
      <c r="I9500" s="70">
        <v>0</v>
      </c>
      <c r="J9500" s="74">
        <v>0</v>
      </c>
      <c r="K9500" s="73">
        <v>54.58</v>
      </c>
      <c r="L9500" s="75">
        <v>0</v>
      </c>
    </row>
    <row r="9501" spans="2:12" x14ac:dyDescent="0.2">
      <c r="B9501" s="71" t="s">
        <v>7048</v>
      </c>
      <c r="C9501" s="72" t="s">
        <v>7047</v>
      </c>
      <c r="D9501" s="72" t="s">
        <v>1001</v>
      </c>
      <c r="E9501" s="72" t="s">
        <v>10118</v>
      </c>
      <c r="F9501" s="72" t="s">
        <v>9983</v>
      </c>
      <c r="G9501" s="116">
        <v>9342</v>
      </c>
      <c r="H9501" s="73">
        <v>326.60000000000002</v>
      </c>
      <c r="I9501" s="70">
        <v>28.6037966932027</v>
      </c>
      <c r="J9501" s="74">
        <v>9768.59</v>
      </c>
      <c r="K9501" s="73">
        <v>328.22</v>
      </c>
      <c r="L9501" s="75">
        <v>29.762324050941402</v>
      </c>
    </row>
    <row r="9502" spans="2:12" x14ac:dyDescent="0.2">
      <c r="B9502" s="71" t="s">
        <v>7048</v>
      </c>
      <c r="C9502" s="72" t="s">
        <v>7047</v>
      </c>
      <c r="D9502" s="72" t="s">
        <v>9688</v>
      </c>
      <c r="E9502" s="72" t="s">
        <v>10118</v>
      </c>
      <c r="F9502" s="72" t="s">
        <v>9990</v>
      </c>
      <c r="G9502" s="116">
        <v>0</v>
      </c>
      <c r="H9502" s="73">
        <v>47.3</v>
      </c>
      <c r="I9502" s="70">
        <v>0</v>
      </c>
      <c r="J9502" s="74">
        <v>0</v>
      </c>
      <c r="K9502" s="73">
        <v>48.87</v>
      </c>
      <c r="L9502" s="75">
        <v>0</v>
      </c>
    </row>
    <row r="9503" spans="2:12" x14ac:dyDescent="0.2">
      <c r="B9503" s="71" t="s">
        <v>7048</v>
      </c>
      <c r="C9503" s="72" t="s">
        <v>7047</v>
      </c>
      <c r="D9503" s="72" t="s">
        <v>167</v>
      </c>
      <c r="E9503" s="72" t="s">
        <v>10118</v>
      </c>
      <c r="F9503" s="72" t="s">
        <v>9983</v>
      </c>
      <c r="G9503" s="116">
        <v>2532</v>
      </c>
      <c r="H9503" s="73">
        <v>44.9</v>
      </c>
      <c r="I9503" s="70">
        <v>56.391982182628098</v>
      </c>
      <c r="J9503" s="74">
        <v>2413.8200000000002</v>
      </c>
      <c r="K9503" s="73">
        <v>44.6</v>
      </c>
      <c r="L9503" s="75">
        <v>54.1215246636771</v>
      </c>
    </row>
    <row r="9504" spans="2:12" x14ac:dyDescent="0.2">
      <c r="B9504" s="71" t="s">
        <v>7048</v>
      </c>
      <c r="C9504" s="72" t="s">
        <v>7047</v>
      </c>
      <c r="D9504" s="72" t="s">
        <v>2046</v>
      </c>
      <c r="E9504" s="72" t="s">
        <v>10118</v>
      </c>
      <c r="F9504" s="72" t="s">
        <v>9983</v>
      </c>
      <c r="G9504" s="116">
        <v>4875</v>
      </c>
      <c r="H9504" s="73">
        <v>202.4</v>
      </c>
      <c r="I9504" s="70">
        <v>24.085968379446602</v>
      </c>
      <c r="J9504" s="74">
        <v>5099.8100000000004</v>
      </c>
      <c r="K9504" s="73">
        <v>205.09</v>
      </c>
      <c r="L9504" s="75">
        <v>24.8662050806963</v>
      </c>
    </row>
    <row r="9505" spans="2:12" x14ac:dyDescent="0.2">
      <c r="B9505" s="71" t="s">
        <v>7048</v>
      </c>
      <c r="C9505" s="72" t="s">
        <v>7047</v>
      </c>
      <c r="D9505" s="72" t="s">
        <v>168</v>
      </c>
      <c r="E9505" s="72" t="s">
        <v>10118</v>
      </c>
      <c r="F9505" s="72" t="s">
        <v>9983</v>
      </c>
      <c r="G9505" s="116">
        <v>2391</v>
      </c>
      <c r="H9505" s="73">
        <v>88.7</v>
      </c>
      <c r="I9505" s="70">
        <v>26.95603156708</v>
      </c>
      <c r="J9505" s="74">
        <v>2681.24</v>
      </c>
      <c r="K9505" s="73">
        <v>90.07</v>
      </c>
      <c r="L9505" s="75">
        <v>29.768402353724898</v>
      </c>
    </row>
    <row r="9506" spans="2:12" x14ac:dyDescent="0.2">
      <c r="B9506" s="71" t="s">
        <v>7048</v>
      </c>
      <c r="C9506" s="72" t="s">
        <v>7047</v>
      </c>
      <c r="D9506" s="72" t="s">
        <v>169</v>
      </c>
      <c r="E9506" s="72" t="s">
        <v>10118</v>
      </c>
      <c r="F9506" s="72" t="s">
        <v>9983</v>
      </c>
      <c r="G9506" s="116">
        <v>2926</v>
      </c>
      <c r="H9506" s="73">
        <v>97.2</v>
      </c>
      <c r="I9506" s="70">
        <v>30.102880658436199</v>
      </c>
      <c r="J9506" s="74">
        <v>2732.25</v>
      </c>
      <c r="K9506" s="73">
        <v>102.85</v>
      </c>
      <c r="L9506" s="75">
        <v>26.565386485172599</v>
      </c>
    </row>
    <row r="9507" spans="2:12" x14ac:dyDescent="0.2">
      <c r="B9507" s="71" t="s">
        <v>7048</v>
      </c>
      <c r="C9507" s="72" t="s">
        <v>7047</v>
      </c>
      <c r="D9507" s="72" t="s">
        <v>9689</v>
      </c>
      <c r="E9507" s="72" t="s">
        <v>10118</v>
      </c>
      <c r="F9507" s="72" t="s">
        <v>9990</v>
      </c>
      <c r="G9507" s="116">
        <v>0</v>
      </c>
      <c r="H9507" s="73">
        <v>26.4</v>
      </c>
      <c r="I9507" s="70">
        <v>0</v>
      </c>
      <c r="J9507" s="74">
        <v>0</v>
      </c>
      <c r="K9507" s="73">
        <v>26.52</v>
      </c>
      <c r="L9507" s="75">
        <v>0</v>
      </c>
    </row>
    <row r="9508" spans="2:12" x14ac:dyDescent="0.2">
      <c r="B9508" s="71" t="s">
        <v>7048</v>
      </c>
      <c r="C9508" s="72" t="s">
        <v>7047</v>
      </c>
      <c r="D9508" s="72" t="s">
        <v>9690</v>
      </c>
      <c r="E9508" s="72" t="s">
        <v>10118</v>
      </c>
      <c r="F9508" s="72" t="s">
        <v>9990</v>
      </c>
      <c r="G9508" s="116">
        <v>0</v>
      </c>
      <c r="H9508" s="73">
        <v>17.600000000000001</v>
      </c>
      <c r="I9508" s="70">
        <v>0</v>
      </c>
      <c r="J9508" s="74">
        <v>0</v>
      </c>
      <c r="K9508" s="73">
        <v>17.260000000000002</v>
      </c>
      <c r="L9508" s="75">
        <v>0</v>
      </c>
    </row>
    <row r="9509" spans="2:12" x14ac:dyDescent="0.2">
      <c r="B9509" s="71" t="s">
        <v>7048</v>
      </c>
      <c r="C9509" s="72" t="s">
        <v>7047</v>
      </c>
      <c r="D9509" s="72" t="s">
        <v>6140</v>
      </c>
      <c r="E9509" s="72" t="s">
        <v>10118</v>
      </c>
      <c r="F9509" s="72" t="s">
        <v>9983</v>
      </c>
      <c r="G9509" s="116">
        <v>6094</v>
      </c>
      <c r="H9509" s="73">
        <v>329.9</v>
      </c>
      <c r="I9509" s="70">
        <v>18.472264322522001</v>
      </c>
      <c r="J9509" s="74">
        <v>6504.22</v>
      </c>
      <c r="K9509" s="73">
        <v>333.8</v>
      </c>
      <c r="L9509" s="75">
        <v>19.485380467345699</v>
      </c>
    </row>
    <row r="9510" spans="2:12" x14ac:dyDescent="0.2">
      <c r="B9510" s="71" t="s">
        <v>7048</v>
      </c>
      <c r="C9510" s="72" t="s">
        <v>7047</v>
      </c>
      <c r="D9510" s="72" t="s">
        <v>170</v>
      </c>
      <c r="E9510" s="72" t="s">
        <v>10118</v>
      </c>
      <c r="F9510" s="72" t="s">
        <v>9990</v>
      </c>
      <c r="G9510" s="116">
        <v>0</v>
      </c>
      <c r="H9510" s="73">
        <v>42.3</v>
      </c>
      <c r="I9510" s="70">
        <v>0</v>
      </c>
      <c r="J9510" s="74">
        <v>0</v>
      </c>
      <c r="K9510" s="73">
        <v>42.82</v>
      </c>
      <c r="L9510" s="75">
        <v>0</v>
      </c>
    </row>
    <row r="9511" spans="2:12" x14ac:dyDescent="0.2">
      <c r="B9511" s="71" t="s">
        <v>7048</v>
      </c>
      <c r="C9511" s="72" t="s">
        <v>7047</v>
      </c>
      <c r="D9511" s="72" t="s">
        <v>171</v>
      </c>
      <c r="E9511" s="72" t="s">
        <v>10118</v>
      </c>
      <c r="F9511" s="72" t="s">
        <v>9983</v>
      </c>
      <c r="G9511" s="116">
        <v>655</v>
      </c>
      <c r="H9511" s="73">
        <v>100.5</v>
      </c>
      <c r="I9511" s="70">
        <v>6.5174129353233798</v>
      </c>
      <c r="J9511" s="74">
        <v>2264.42</v>
      </c>
      <c r="K9511" s="73">
        <v>108.15</v>
      </c>
      <c r="L9511" s="75">
        <v>20.937771613499802</v>
      </c>
    </row>
    <row r="9512" spans="2:12" x14ac:dyDescent="0.2">
      <c r="B9512" s="71" t="s">
        <v>7048</v>
      </c>
      <c r="C9512" s="72" t="s">
        <v>7047</v>
      </c>
      <c r="D9512" s="72" t="s">
        <v>2922</v>
      </c>
      <c r="E9512" s="72" t="s">
        <v>10118</v>
      </c>
      <c r="F9512" s="72" t="s">
        <v>9983</v>
      </c>
      <c r="G9512" s="116">
        <v>3195</v>
      </c>
      <c r="H9512" s="73">
        <v>59</v>
      </c>
      <c r="I9512" s="70">
        <v>54.152542372881399</v>
      </c>
      <c r="J9512" s="74">
        <v>3160.13</v>
      </c>
      <c r="K9512" s="73">
        <v>63.66</v>
      </c>
      <c r="L9512" s="75">
        <v>49.640747722274597</v>
      </c>
    </row>
    <row r="9513" spans="2:12" x14ac:dyDescent="0.2">
      <c r="B9513" s="71" t="s">
        <v>7048</v>
      </c>
      <c r="C9513" s="72" t="s">
        <v>7047</v>
      </c>
      <c r="D9513" s="72" t="s">
        <v>172</v>
      </c>
      <c r="E9513" s="72" t="s">
        <v>10118</v>
      </c>
      <c r="F9513" s="72" t="s">
        <v>9983</v>
      </c>
      <c r="G9513" s="116">
        <v>212</v>
      </c>
      <c r="H9513" s="73">
        <v>16.899999999999999</v>
      </c>
      <c r="I9513" s="70">
        <v>12.5443786982249</v>
      </c>
      <c r="J9513" s="74">
        <v>82.98</v>
      </c>
      <c r="K9513" s="73">
        <v>16</v>
      </c>
      <c r="L9513" s="75">
        <v>5.1862500000000002</v>
      </c>
    </row>
    <row r="9514" spans="2:12" x14ac:dyDescent="0.2">
      <c r="B9514" s="71" t="s">
        <v>7048</v>
      </c>
      <c r="C9514" s="72" t="s">
        <v>7047</v>
      </c>
      <c r="D9514" s="72" t="s">
        <v>173</v>
      </c>
      <c r="E9514" s="72" t="s">
        <v>10118</v>
      </c>
      <c r="F9514" s="72" t="s">
        <v>9983</v>
      </c>
      <c r="G9514" s="116">
        <v>144327</v>
      </c>
      <c r="H9514" s="73">
        <v>1273.4000000000001</v>
      </c>
      <c r="I9514" s="70">
        <v>113.33987749332501</v>
      </c>
      <c r="J9514" s="74">
        <v>152536.99</v>
      </c>
      <c r="K9514" s="73">
        <v>1286.54</v>
      </c>
      <c r="L9514" s="75">
        <v>118.56373684456</v>
      </c>
    </row>
    <row r="9515" spans="2:12" x14ac:dyDescent="0.2">
      <c r="B9515" s="71" t="s">
        <v>7048</v>
      </c>
      <c r="C9515" s="72" t="s">
        <v>7047</v>
      </c>
      <c r="D9515" s="72" t="s">
        <v>174</v>
      </c>
      <c r="E9515" s="72" t="s">
        <v>10118</v>
      </c>
      <c r="F9515" s="72" t="s">
        <v>9983</v>
      </c>
      <c r="G9515" s="116">
        <v>4474</v>
      </c>
      <c r="H9515" s="73">
        <v>353.7</v>
      </c>
      <c r="I9515" s="70">
        <v>12.649137687305601</v>
      </c>
      <c r="J9515" s="74">
        <v>5486.08</v>
      </c>
      <c r="K9515" s="73">
        <v>354.99</v>
      </c>
      <c r="L9515" s="75">
        <v>15.4541818079383</v>
      </c>
    </row>
    <row r="9516" spans="2:12" x14ac:dyDescent="0.2">
      <c r="B9516" s="71" t="s">
        <v>7048</v>
      </c>
      <c r="C9516" s="72" t="s">
        <v>7047</v>
      </c>
      <c r="D9516" s="72" t="s">
        <v>175</v>
      </c>
      <c r="E9516" s="72" t="s">
        <v>10118</v>
      </c>
      <c r="F9516" s="72" t="s">
        <v>9983</v>
      </c>
      <c r="G9516" s="116">
        <v>12618</v>
      </c>
      <c r="H9516" s="73">
        <v>307.2</v>
      </c>
      <c r="I9516" s="70">
        <v>41.07421875</v>
      </c>
      <c r="J9516" s="74">
        <v>13104.68</v>
      </c>
      <c r="K9516" s="73">
        <v>310.2</v>
      </c>
      <c r="L9516" s="75">
        <v>42.245905867182501</v>
      </c>
    </row>
    <row r="9517" spans="2:12" x14ac:dyDescent="0.2">
      <c r="B9517" s="71" t="s">
        <v>7048</v>
      </c>
      <c r="C9517" s="72" t="s">
        <v>7047</v>
      </c>
      <c r="D9517" s="72" t="s">
        <v>176</v>
      </c>
      <c r="E9517" s="72" t="s">
        <v>10118</v>
      </c>
      <c r="F9517" s="72" t="s">
        <v>9983</v>
      </c>
      <c r="G9517" s="116">
        <v>38143</v>
      </c>
      <c r="H9517" s="73">
        <v>1113.8</v>
      </c>
      <c r="I9517" s="70">
        <v>34.245825103250098</v>
      </c>
      <c r="J9517" s="74">
        <v>39306.980000000003</v>
      </c>
      <c r="K9517" s="73">
        <v>1116.52</v>
      </c>
      <c r="L9517" s="75">
        <v>35.204904524773397</v>
      </c>
    </row>
    <row r="9518" spans="2:12" x14ac:dyDescent="0.2">
      <c r="B9518" s="71" t="s">
        <v>7048</v>
      </c>
      <c r="C9518" s="72" t="s">
        <v>7047</v>
      </c>
      <c r="D9518" s="72" t="s">
        <v>4280</v>
      </c>
      <c r="E9518" s="72" t="s">
        <v>10118</v>
      </c>
      <c r="F9518" s="72" t="s">
        <v>9983</v>
      </c>
      <c r="G9518" s="116">
        <v>4391</v>
      </c>
      <c r="H9518" s="73">
        <v>211.9</v>
      </c>
      <c r="I9518" s="70">
        <v>20.7220386974988</v>
      </c>
      <c r="J9518" s="74">
        <v>4999.09</v>
      </c>
      <c r="K9518" s="73">
        <v>212.99</v>
      </c>
      <c r="L9518" s="75">
        <v>23.471008028545899</v>
      </c>
    </row>
    <row r="9519" spans="2:12" x14ac:dyDescent="0.2">
      <c r="B9519" s="71" t="s">
        <v>7048</v>
      </c>
      <c r="C9519" s="72" t="s">
        <v>7047</v>
      </c>
      <c r="D9519" s="72" t="s">
        <v>9691</v>
      </c>
      <c r="E9519" s="72" t="s">
        <v>10118</v>
      </c>
      <c r="F9519" s="72" t="s">
        <v>9990</v>
      </c>
      <c r="G9519" s="116">
        <v>0</v>
      </c>
      <c r="H9519" s="73">
        <v>76.900000000000006</v>
      </c>
      <c r="I9519" s="70">
        <v>0</v>
      </c>
      <c r="J9519" s="74">
        <v>0</v>
      </c>
      <c r="K9519" s="73">
        <v>77.150000000000006</v>
      </c>
      <c r="L9519" s="75">
        <v>0</v>
      </c>
    </row>
    <row r="9520" spans="2:12" x14ac:dyDescent="0.2">
      <c r="B9520" s="71" t="s">
        <v>7048</v>
      </c>
      <c r="C9520" s="72" t="s">
        <v>7047</v>
      </c>
      <c r="D9520" s="72" t="s">
        <v>9692</v>
      </c>
      <c r="E9520" s="72" t="s">
        <v>10118</v>
      </c>
      <c r="F9520" s="72" t="s">
        <v>9990</v>
      </c>
      <c r="G9520" s="116">
        <v>0</v>
      </c>
      <c r="H9520" s="73">
        <v>14.7</v>
      </c>
      <c r="I9520" s="70">
        <v>0</v>
      </c>
      <c r="J9520" s="74">
        <v>0</v>
      </c>
      <c r="K9520" s="73">
        <v>15.51</v>
      </c>
      <c r="L9520" s="75">
        <v>0</v>
      </c>
    </row>
    <row r="9521" spans="2:12" x14ac:dyDescent="0.2">
      <c r="B9521" s="71" t="s">
        <v>7048</v>
      </c>
      <c r="C9521" s="72" t="s">
        <v>7047</v>
      </c>
      <c r="D9521" s="72" t="s">
        <v>9693</v>
      </c>
      <c r="E9521" s="72" t="s">
        <v>10118</v>
      </c>
      <c r="F9521" s="72" t="s">
        <v>9990</v>
      </c>
      <c r="G9521" s="116">
        <v>0</v>
      </c>
      <c r="H9521" s="73">
        <v>17.399999999999999</v>
      </c>
      <c r="I9521" s="70">
        <v>0</v>
      </c>
      <c r="J9521" s="74">
        <v>0</v>
      </c>
      <c r="K9521" s="73">
        <v>17.21</v>
      </c>
      <c r="L9521" s="75">
        <v>0</v>
      </c>
    </row>
    <row r="9522" spans="2:12" x14ac:dyDescent="0.2">
      <c r="B9522" s="71" t="s">
        <v>7048</v>
      </c>
      <c r="C9522" s="72" t="s">
        <v>7047</v>
      </c>
      <c r="D9522" s="72" t="s">
        <v>9694</v>
      </c>
      <c r="E9522" s="72" t="s">
        <v>10118</v>
      </c>
      <c r="F9522" s="72" t="s">
        <v>9990</v>
      </c>
      <c r="G9522" s="116">
        <v>0</v>
      </c>
      <c r="H9522" s="73">
        <v>28.1</v>
      </c>
      <c r="I9522" s="70">
        <v>0</v>
      </c>
      <c r="J9522" s="74">
        <v>0</v>
      </c>
      <c r="K9522" s="73">
        <v>31.26</v>
      </c>
      <c r="L9522" s="75">
        <v>0</v>
      </c>
    </row>
    <row r="9523" spans="2:12" x14ac:dyDescent="0.2">
      <c r="B9523" s="71" t="s">
        <v>7048</v>
      </c>
      <c r="C9523" s="72" t="s">
        <v>7047</v>
      </c>
      <c r="D9523" s="72" t="s">
        <v>177</v>
      </c>
      <c r="E9523" s="72" t="s">
        <v>10118</v>
      </c>
      <c r="F9523" s="72" t="s">
        <v>9983</v>
      </c>
      <c r="G9523" s="116">
        <v>1794</v>
      </c>
      <c r="H9523" s="73">
        <v>88.9</v>
      </c>
      <c r="I9523" s="70">
        <v>20.1799775028121</v>
      </c>
      <c r="J9523" s="74">
        <v>1690.46</v>
      </c>
      <c r="K9523" s="73">
        <v>93.01</v>
      </c>
      <c r="L9523" s="75">
        <v>18.1750349424793</v>
      </c>
    </row>
    <row r="9524" spans="2:12" x14ac:dyDescent="0.2">
      <c r="B9524" s="71" t="s">
        <v>7048</v>
      </c>
      <c r="C9524" s="72" t="s">
        <v>7047</v>
      </c>
      <c r="D9524" s="72" t="s">
        <v>2358</v>
      </c>
      <c r="E9524" s="72" t="s">
        <v>10118</v>
      </c>
      <c r="F9524" s="72" t="s">
        <v>9990</v>
      </c>
      <c r="G9524" s="116">
        <v>0</v>
      </c>
      <c r="H9524" s="73">
        <v>23.2</v>
      </c>
      <c r="I9524" s="70">
        <v>0</v>
      </c>
      <c r="J9524" s="74">
        <v>0</v>
      </c>
      <c r="K9524" s="73">
        <v>23.15</v>
      </c>
      <c r="L9524" s="75">
        <v>0</v>
      </c>
    </row>
    <row r="9525" spans="2:12" x14ac:dyDescent="0.2">
      <c r="B9525" s="71" t="s">
        <v>7048</v>
      </c>
      <c r="C9525" s="72" t="s">
        <v>7047</v>
      </c>
      <c r="D9525" s="72" t="s">
        <v>9695</v>
      </c>
      <c r="E9525" s="72" t="s">
        <v>10118</v>
      </c>
      <c r="F9525" s="72" t="s">
        <v>9990</v>
      </c>
      <c r="G9525" s="116">
        <v>0</v>
      </c>
      <c r="H9525" s="73">
        <v>35.799999999999997</v>
      </c>
      <c r="I9525" s="70">
        <v>0</v>
      </c>
      <c r="J9525" s="74">
        <v>0</v>
      </c>
      <c r="K9525" s="73">
        <v>37.65</v>
      </c>
      <c r="L9525" s="75">
        <v>0</v>
      </c>
    </row>
    <row r="9526" spans="2:12" x14ac:dyDescent="0.2">
      <c r="B9526" s="71" t="s">
        <v>7048</v>
      </c>
      <c r="C9526" s="72" t="s">
        <v>7047</v>
      </c>
      <c r="D9526" s="72" t="s">
        <v>178</v>
      </c>
      <c r="E9526" s="72" t="s">
        <v>10118</v>
      </c>
      <c r="F9526" s="72" t="s">
        <v>9983</v>
      </c>
      <c r="G9526" s="116">
        <v>4461</v>
      </c>
      <c r="H9526" s="73">
        <v>202.1</v>
      </c>
      <c r="I9526" s="70">
        <v>22.0732310737259</v>
      </c>
      <c r="J9526" s="74">
        <v>4469.16</v>
      </c>
      <c r="K9526" s="73">
        <v>202.81</v>
      </c>
      <c r="L9526" s="75">
        <v>22.036191509294401</v>
      </c>
    </row>
    <row r="9527" spans="2:12" x14ac:dyDescent="0.2">
      <c r="B9527" s="71" t="s">
        <v>7048</v>
      </c>
      <c r="C9527" s="72" t="s">
        <v>7047</v>
      </c>
      <c r="D9527" s="72" t="s">
        <v>179</v>
      </c>
      <c r="E9527" s="72" t="s">
        <v>10118</v>
      </c>
      <c r="F9527" s="72" t="s">
        <v>9983</v>
      </c>
      <c r="G9527" s="116">
        <v>2620</v>
      </c>
      <c r="H9527" s="73">
        <v>86.2</v>
      </c>
      <c r="I9527" s="70">
        <v>30.394431554524399</v>
      </c>
      <c r="J9527" s="74">
        <v>2535.21</v>
      </c>
      <c r="K9527" s="73">
        <v>87.13</v>
      </c>
      <c r="L9527" s="75">
        <v>29.096866750832099</v>
      </c>
    </row>
    <row r="9528" spans="2:12" x14ac:dyDescent="0.2">
      <c r="B9528" s="71" t="s">
        <v>7048</v>
      </c>
      <c r="C9528" s="72" t="s">
        <v>7047</v>
      </c>
      <c r="D9528" s="72" t="s">
        <v>180</v>
      </c>
      <c r="E9528" s="72" t="s">
        <v>10118</v>
      </c>
      <c r="F9528" s="72" t="s">
        <v>9983</v>
      </c>
      <c r="G9528" s="116">
        <v>389</v>
      </c>
      <c r="H9528" s="73">
        <v>55.7</v>
      </c>
      <c r="I9528" s="70">
        <v>6.9838420107719896</v>
      </c>
      <c r="J9528" s="74">
        <v>302.69</v>
      </c>
      <c r="K9528" s="73">
        <v>55.85</v>
      </c>
      <c r="L9528" s="75">
        <v>5.4196956132497798</v>
      </c>
    </row>
    <row r="9529" spans="2:12" x14ac:dyDescent="0.2">
      <c r="B9529" s="71" t="s">
        <v>7048</v>
      </c>
      <c r="C9529" s="72" t="s">
        <v>7047</v>
      </c>
      <c r="D9529" s="72" t="s">
        <v>9696</v>
      </c>
      <c r="E9529" s="72" t="s">
        <v>10118</v>
      </c>
      <c r="F9529" s="72" t="s">
        <v>9990</v>
      </c>
      <c r="G9529" s="116">
        <v>0</v>
      </c>
      <c r="H9529" s="73">
        <v>0</v>
      </c>
      <c r="I9529" s="70">
        <v>0</v>
      </c>
      <c r="J9529" s="74">
        <v>0</v>
      </c>
      <c r="K9529" s="73">
        <v>0</v>
      </c>
      <c r="L9529" s="75">
        <v>0</v>
      </c>
    </row>
    <row r="9530" spans="2:12" x14ac:dyDescent="0.2">
      <c r="B9530" s="71" t="s">
        <v>7048</v>
      </c>
      <c r="C9530" s="72" t="s">
        <v>7047</v>
      </c>
      <c r="D9530" s="72" t="s">
        <v>9697</v>
      </c>
      <c r="E9530" s="72" t="s">
        <v>10118</v>
      </c>
      <c r="F9530" s="72" t="s">
        <v>9990</v>
      </c>
      <c r="G9530" s="116">
        <v>0</v>
      </c>
      <c r="H9530" s="73">
        <v>0</v>
      </c>
      <c r="I9530" s="70">
        <v>0</v>
      </c>
      <c r="J9530" s="74">
        <v>0</v>
      </c>
      <c r="K9530" s="73">
        <v>0</v>
      </c>
      <c r="L9530" s="75">
        <v>0</v>
      </c>
    </row>
    <row r="9531" spans="2:12" x14ac:dyDescent="0.2">
      <c r="B9531" s="71" t="s">
        <v>7048</v>
      </c>
      <c r="C9531" s="72" t="s">
        <v>7047</v>
      </c>
      <c r="D9531" s="72" t="s">
        <v>9698</v>
      </c>
      <c r="E9531" s="72" t="s">
        <v>10118</v>
      </c>
      <c r="F9531" s="72" t="s">
        <v>9990</v>
      </c>
      <c r="G9531" s="116">
        <v>0</v>
      </c>
      <c r="H9531" s="73">
        <v>32.700000000000003</v>
      </c>
      <c r="I9531" s="70">
        <v>0</v>
      </c>
      <c r="J9531" s="74">
        <v>0</v>
      </c>
      <c r="K9531" s="73">
        <v>33.33</v>
      </c>
      <c r="L9531" s="75">
        <v>0</v>
      </c>
    </row>
    <row r="9532" spans="2:12" x14ac:dyDescent="0.2">
      <c r="B9532" s="71" t="s">
        <v>7048</v>
      </c>
      <c r="C9532" s="72" t="s">
        <v>7047</v>
      </c>
      <c r="D9532" s="72" t="s">
        <v>181</v>
      </c>
      <c r="E9532" s="72" t="s">
        <v>10118</v>
      </c>
      <c r="F9532" s="72" t="s">
        <v>9983</v>
      </c>
      <c r="G9532" s="116">
        <v>1830</v>
      </c>
      <c r="H9532" s="73">
        <v>115.3</v>
      </c>
      <c r="I9532" s="70">
        <v>15.8716392020815</v>
      </c>
      <c r="J9532" s="74">
        <v>2117.41</v>
      </c>
      <c r="K9532" s="73">
        <v>114.27</v>
      </c>
      <c r="L9532" s="75">
        <v>18.5298853592369</v>
      </c>
    </row>
    <row r="9533" spans="2:12" x14ac:dyDescent="0.2">
      <c r="B9533" s="71" t="s">
        <v>7048</v>
      </c>
      <c r="C9533" s="72" t="s">
        <v>7047</v>
      </c>
      <c r="D9533" s="72" t="s">
        <v>182</v>
      </c>
      <c r="E9533" s="72" t="s">
        <v>10118</v>
      </c>
      <c r="F9533" s="72" t="s">
        <v>9983</v>
      </c>
      <c r="G9533" s="116">
        <v>23322</v>
      </c>
      <c r="H9533" s="73">
        <v>457.9</v>
      </c>
      <c r="I9533" s="70">
        <v>50.932518017034297</v>
      </c>
      <c r="J9533" s="74">
        <v>23859.88</v>
      </c>
      <c r="K9533" s="73">
        <v>473.76</v>
      </c>
      <c r="L9533" s="75">
        <v>50.362799729820999</v>
      </c>
    </row>
    <row r="9534" spans="2:12" x14ac:dyDescent="0.2">
      <c r="B9534" s="71" t="s">
        <v>7048</v>
      </c>
      <c r="C9534" s="72" t="s">
        <v>7047</v>
      </c>
      <c r="D9534" s="72" t="s">
        <v>183</v>
      </c>
      <c r="E9534" s="72" t="s">
        <v>10118</v>
      </c>
      <c r="F9534" s="72" t="s">
        <v>9983</v>
      </c>
      <c r="G9534" s="116">
        <v>21737</v>
      </c>
      <c r="H9534" s="73">
        <v>688.3</v>
      </c>
      <c r="I9534" s="70">
        <v>31.580706087461898</v>
      </c>
      <c r="J9534" s="74">
        <v>22266.959999999999</v>
      </c>
      <c r="K9534" s="73">
        <v>681.63</v>
      </c>
      <c r="L9534" s="75">
        <v>32.667224153866499</v>
      </c>
    </row>
    <row r="9535" spans="2:12" x14ac:dyDescent="0.2">
      <c r="B9535" s="71" t="s">
        <v>7048</v>
      </c>
      <c r="C9535" s="72" t="s">
        <v>7047</v>
      </c>
      <c r="D9535" s="72" t="s">
        <v>184</v>
      </c>
      <c r="E9535" s="72" t="s">
        <v>10118</v>
      </c>
      <c r="F9535" s="72" t="s">
        <v>9983</v>
      </c>
      <c r="G9535" s="116">
        <v>4762</v>
      </c>
      <c r="H9535" s="73">
        <v>90.6</v>
      </c>
      <c r="I9535" s="70">
        <v>52.560706401765998</v>
      </c>
      <c r="J9535" s="74">
        <v>4647.8</v>
      </c>
      <c r="K9535" s="73">
        <v>91.73</v>
      </c>
      <c r="L9535" s="75">
        <v>50.668265561975403</v>
      </c>
    </row>
    <row r="9536" spans="2:12" x14ac:dyDescent="0.2">
      <c r="B9536" s="71" t="s">
        <v>7048</v>
      </c>
      <c r="C9536" s="72" t="s">
        <v>7047</v>
      </c>
      <c r="D9536" s="72" t="s">
        <v>9699</v>
      </c>
      <c r="E9536" s="72" t="s">
        <v>10118</v>
      </c>
      <c r="F9536" s="72" t="s">
        <v>9990</v>
      </c>
      <c r="G9536" s="116">
        <v>0</v>
      </c>
      <c r="H9536" s="73">
        <v>47.9</v>
      </c>
      <c r="I9536" s="70">
        <v>0</v>
      </c>
      <c r="J9536" s="74">
        <v>0</v>
      </c>
      <c r="K9536" s="73">
        <v>50.72</v>
      </c>
      <c r="L9536" s="75">
        <v>0</v>
      </c>
    </row>
    <row r="9537" spans="2:12" x14ac:dyDescent="0.2">
      <c r="B9537" s="71" t="s">
        <v>7048</v>
      </c>
      <c r="C9537" s="72" t="s">
        <v>7047</v>
      </c>
      <c r="D9537" s="72" t="s">
        <v>185</v>
      </c>
      <c r="E9537" s="72" t="s">
        <v>10118</v>
      </c>
      <c r="F9537" s="72" t="s">
        <v>9983</v>
      </c>
      <c r="G9537" s="116">
        <v>8252</v>
      </c>
      <c r="H9537" s="73">
        <v>253.1</v>
      </c>
      <c r="I9537" s="70">
        <v>32.603713947056498</v>
      </c>
      <c r="J9537" s="74">
        <v>7954.24</v>
      </c>
      <c r="K9537" s="73">
        <v>258.32</v>
      </c>
      <c r="L9537" s="75">
        <v>30.792195726231</v>
      </c>
    </row>
    <row r="9538" spans="2:12" x14ac:dyDescent="0.2">
      <c r="B9538" s="71" t="s">
        <v>7048</v>
      </c>
      <c r="C9538" s="72" t="s">
        <v>7047</v>
      </c>
      <c r="D9538" s="72" t="s">
        <v>9700</v>
      </c>
      <c r="E9538" s="72" t="s">
        <v>10118</v>
      </c>
      <c r="F9538" s="72" t="s">
        <v>9990</v>
      </c>
      <c r="G9538" s="116">
        <v>0</v>
      </c>
      <c r="H9538" s="73">
        <v>9.4</v>
      </c>
      <c r="I9538" s="70">
        <v>0</v>
      </c>
      <c r="J9538" s="74">
        <v>0</v>
      </c>
      <c r="K9538" s="73">
        <v>9.76</v>
      </c>
      <c r="L9538" s="75">
        <v>0</v>
      </c>
    </row>
    <row r="9539" spans="2:12" x14ac:dyDescent="0.2">
      <c r="B9539" s="71" t="s">
        <v>7048</v>
      </c>
      <c r="C9539" s="72" t="s">
        <v>7047</v>
      </c>
      <c r="D9539" s="72" t="s">
        <v>9701</v>
      </c>
      <c r="E9539" s="72" t="s">
        <v>10118</v>
      </c>
      <c r="F9539" s="72" t="s">
        <v>9990</v>
      </c>
      <c r="G9539" s="116">
        <v>0</v>
      </c>
      <c r="H9539" s="73">
        <v>35.700000000000003</v>
      </c>
      <c r="I9539" s="70">
        <v>0</v>
      </c>
      <c r="J9539" s="74">
        <v>0</v>
      </c>
      <c r="K9539" s="73">
        <v>36.39</v>
      </c>
      <c r="L9539" s="75">
        <v>0</v>
      </c>
    </row>
    <row r="9540" spans="2:12" x14ac:dyDescent="0.2">
      <c r="B9540" s="71" t="s">
        <v>7048</v>
      </c>
      <c r="C9540" s="72" t="s">
        <v>7047</v>
      </c>
      <c r="D9540" s="72" t="s">
        <v>4426</v>
      </c>
      <c r="E9540" s="72" t="s">
        <v>10118</v>
      </c>
      <c r="F9540" s="72" t="s">
        <v>9990</v>
      </c>
      <c r="G9540" s="116">
        <v>0</v>
      </c>
      <c r="H9540" s="73">
        <v>11.5</v>
      </c>
      <c r="I9540" s="70">
        <v>0</v>
      </c>
      <c r="J9540" s="74">
        <v>0</v>
      </c>
      <c r="K9540" s="73">
        <v>11.7</v>
      </c>
      <c r="L9540" s="75">
        <v>0</v>
      </c>
    </row>
    <row r="9541" spans="2:12" x14ac:dyDescent="0.2">
      <c r="B9541" s="71" t="s">
        <v>7048</v>
      </c>
      <c r="C9541" s="72" t="s">
        <v>7047</v>
      </c>
      <c r="D9541" s="72" t="s">
        <v>9702</v>
      </c>
      <c r="E9541" s="72" t="s">
        <v>10118</v>
      </c>
      <c r="F9541" s="72" t="s">
        <v>9990</v>
      </c>
      <c r="G9541" s="116">
        <v>0</v>
      </c>
      <c r="H9541" s="73">
        <v>5.4</v>
      </c>
      <c r="I9541" s="70">
        <v>0</v>
      </c>
      <c r="J9541" s="74">
        <v>0</v>
      </c>
      <c r="K9541" s="73">
        <v>5.75</v>
      </c>
      <c r="L9541" s="75">
        <v>0</v>
      </c>
    </row>
    <row r="9542" spans="2:12" x14ac:dyDescent="0.2">
      <c r="B9542" s="71" t="s">
        <v>7048</v>
      </c>
      <c r="C9542" s="72" t="s">
        <v>7047</v>
      </c>
      <c r="D9542" s="72" t="s">
        <v>1023</v>
      </c>
      <c r="E9542" s="72" t="s">
        <v>10118</v>
      </c>
      <c r="F9542" s="72" t="s">
        <v>9983</v>
      </c>
      <c r="G9542" s="116">
        <v>4521</v>
      </c>
      <c r="H9542" s="73">
        <v>119.5</v>
      </c>
      <c r="I9542" s="70">
        <v>37.8326359832636</v>
      </c>
      <c r="J9542" s="74">
        <v>4473.91</v>
      </c>
      <c r="K9542" s="73">
        <v>121.25</v>
      </c>
      <c r="L9542" s="75">
        <v>36.898226804123702</v>
      </c>
    </row>
    <row r="9543" spans="2:12" x14ac:dyDescent="0.2">
      <c r="B9543" s="71" t="s">
        <v>7048</v>
      </c>
      <c r="C9543" s="72" t="s">
        <v>7047</v>
      </c>
      <c r="D9543" s="72" t="s">
        <v>1024</v>
      </c>
      <c r="E9543" s="72" t="s">
        <v>10118</v>
      </c>
      <c r="F9543" s="72" t="s">
        <v>9983</v>
      </c>
      <c r="G9543" s="116">
        <v>7700</v>
      </c>
      <c r="H9543" s="73">
        <v>251.7</v>
      </c>
      <c r="I9543" s="70">
        <v>30.591974572904299</v>
      </c>
      <c r="J9543" s="74">
        <v>9810.2800000000007</v>
      </c>
      <c r="K9543" s="73">
        <v>265.8</v>
      </c>
      <c r="L9543" s="75">
        <v>36.908502633559102</v>
      </c>
    </row>
    <row r="9544" spans="2:12" x14ac:dyDescent="0.2">
      <c r="B9544" s="71" t="s">
        <v>7048</v>
      </c>
      <c r="C9544" s="72" t="s">
        <v>7047</v>
      </c>
      <c r="D9544" s="72" t="s">
        <v>3572</v>
      </c>
      <c r="E9544" s="72" t="s">
        <v>10118</v>
      </c>
      <c r="F9544" s="72" t="s">
        <v>9983</v>
      </c>
      <c r="G9544" s="116">
        <v>4794</v>
      </c>
      <c r="H9544" s="73">
        <v>154.9</v>
      </c>
      <c r="I9544" s="70">
        <v>30.948999354422199</v>
      </c>
      <c r="J9544" s="74">
        <v>6859.53</v>
      </c>
      <c r="K9544" s="73">
        <v>159.93</v>
      </c>
      <c r="L9544" s="75">
        <v>42.890827236916103</v>
      </c>
    </row>
    <row r="9545" spans="2:12" x14ac:dyDescent="0.2">
      <c r="B9545" s="71" t="s">
        <v>7048</v>
      </c>
      <c r="C9545" s="72" t="s">
        <v>7047</v>
      </c>
      <c r="D9545" s="72" t="s">
        <v>1025</v>
      </c>
      <c r="E9545" s="72" t="s">
        <v>10118</v>
      </c>
      <c r="F9545" s="72" t="s">
        <v>9983</v>
      </c>
      <c r="G9545" s="116">
        <v>4881</v>
      </c>
      <c r="H9545" s="73">
        <v>196.1</v>
      </c>
      <c r="I9545" s="70">
        <v>24.890362060173398</v>
      </c>
      <c r="J9545" s="74">
        <v>5366.48</v>
      </c>
      <c r="K9545" s="73">
        <v>201.36</v>
      </c>
      <c r="L9545" s="75">
        <v>26.651172030194701</v>
      </c>
    </row>
    <row r="9546" spans="2:12" x14ac:dyDescent="0.2">
      <c r="B9546" s="71" t="s">
        <v>7048</v>
      </c>
      <c r="C9546" s="72" t="s">
        <v>7047</v>
      </c>
      <c r="D9546" s="72" t="s">
        <v>3573</v>
      </c>
      <c r="E9546" s="72" t="s">
        <v>10118</v>
      </c>
      <c r="F9546" s="72" t="s">
        <v>9983</v>
      </c>
      <c r="G9546" s="116">
        <v>1657</v>
      </c>
      <c r="H9546" s="73">
        <v>99.5</v>
      </c>
      <c r="I9546" s="70">
        <v>16.653266331658301</v>
      </c>
      <c r="J9546" s="74">
        <v>1573.88</v>
      </c>
      <c r="K9546" s="73">
        <v>99.15</v>
      </c>
      <c r="L9546" s="75">
        <v>15.873726676752399</v>
      </c>
    </row>
    <row r="9547" spans="2:12" x14ac:dyDescent="0.2">
      <c r="B9547" s="71" t="s">
        <v>7048</v>
      </c>
      <c r="C9547" s="72" t="s">
        <v>7047</v>
      </c>
      <c r="D9547" s="72" t="s">
        <v>9703</v>
      </c>
      <c r="E9547" s="72" t="s">
        <v>10118</v>
      </c>
      <c r="F9547" s="72" t="s">
        <v>9990</v>
      </c>
      <c r="G9547" s="116">
        <v>0</v>
      </c>
      <c r="H9547" s="73">
        <v>24</v>
      </c>
      <c r="I9547" s="70">
        <v>0</v>
      </c>
      <c r="J9547" s="74">
        <v>0</v>
      </c>
      <c r="K9547" s="73">
        <v>25.47</v>
      </c>
      <c r="L9547" s="75">
        <v>0</v>
      </c>
    </row>
    <row r="9548" spans="2:12" x14ac:dyDescent="0.2">
      <c r="B9548" s="71" t="s">
        <v>7048</v>
      </c>
      <c r="C9548" s="72" t="s">
        <v>7047</v>
      </c>
      <c r="D9548" s="72" t="s">
        <v>7182</v>
      </c>
      <c r="E9548" s="72" t="s">
        <v>10118</v>
      </c>
      <c r="F9548" s="72" t="s">
        <v>9983</v>
      </c>
      <c r="G9548" s="116">
        <v>126348</v>
      </c>
      <c r="H9548" s="73">
        <v>1392.2</v>
      </c>
      <c r="I9548" s="70">
        <v>90.754201982473802</v>
      </c>
      <c r="J9548" s="74">
        <v>130559.56</v>
      </c>
      <c r="K9548" s="73">
        <v>1396.29</v>
      </c>
      <c r="L9548" s="75">
        <v>93.504615803307303</v>
      </c>
    </row>
    <row r="9549" spans="2:12" x14ac:dyDescent="0.2">
      <c r="B9549" s="71" t="s">
        <v>7048</v>
      </c>
      <c r="C9549" s="72" t="s">
        <v>7047</v>
      </c>
      <c r="D9549" s="72" t="s">
        <v>9704</v>
      </c>
      <c r="E9549" s="72" t="s">
        <v>10118</v>
      </c>
      <c r="F9549" s="72" t="s">
        <v>9990</v>
      </c>
      <c r="G9549" s="116">
        <v>0</v>
      </c>
      <c r="H9549" s="73">
        <v>11.8</v>
      </c>
      <c r="I9549" s="70">
        <v>0</v>
      </c>
      <c r="J9549" s="74">
        <v>0</v>
      </c>
      <c r="K9549" s="73">
        <v>11.75</v>
      </c>
      <c r="L9549" s="75">
        <v>0</v>
      </c>
    </row>
    <row r="9550" spans="2:12" x14ac:dyDescent="0.2">
      <c r="B9550" s="71" t="s">
        <v>7048</v>
      </c>
      <c r="C9550" s="72" t="s">
        <v>7047</v>
      </c>
      <c r="D9550" s="72" t="s">
        <v>9705</v>
      </c>
      <c r="E9550" s="72" t="s">
        <v>10118</v>
      </c>
      <c r="F9550" s="72" t="s">
        <v>9990</v>
      </c>
      <c r="G9550" s="116">
        <v>0</v>
      </c>
      <c r="H9550" s="73">
        <v>31</v>
      </c>
      <c r="I9550" s="70">
        <v>0</v>
      </c>
      <c r="J9550" s="74">
        <v>0</v>
      </c>
      <c r="K9550" s="73">
        <v>33.1</v>
      </c>
      <c r="L9550" s="75">
        <v>0</v>
      </c>
    </row>
    <row r="9551" spans="2:12" x14ac:dyDescent="0.2">
      <c r="B9551" s="71" t="s">
        <v>7048</v>
      </c>
      <c r="C9551" s="72" t="s">
        <v>7047</v>
      </c>
      <c r="D9551" s="72" t="s">
        <v>1026</v>
      </c>
      <c r="E9551" s="72" t="s">
        <v>10118</v>
      </c>
      <c r="F9551" s="72" t="s">
        <v>9983</v>
      </c>
      <c r="G9551" s="116">
        <v>2708</v>
      </c>
      <c r="H9551" s="73">
        <v>78.5</v>
      </c>
      <c r="I9551" s="70">
        <v>34.496815286624198</v>
      </c>
      <c r="J9551" s="74">
        <v>3110.28</v>
      </c>
      <c r="K9551" s="73">
        <v>77.83</v>
      </c>
      <c r="L9551" s="75">
        <v>39.962482333290502</v>
      </c>
    </row>
    <row r="9552" spans="2:12" x14ac:dyDescent="0.2">
      <c r="B9552" s="71" t="s">
        <v>7048</v>
      </c>
      <c r="C9552" s="72" t="s">
        <v>7047</v>
      </c>
      <c r="D9552" s="72" t="s">
        <v>9706</v>
      </c>
      <c r="E9552" s="72" t="s">
        <v>10118</v>
      </c>
      <c r="F9552" s="72" t="s">
        <v>9990</v>
      </c>
      <c r="G9552" s="116">
        <v>0</v>
      </c>
      <c r="H9552" s="73">
        <v>26.7</v>
      </c>
      <c r="I9552" s="70">
        <v>0</v>
      </c>
      <c r="J9552" s="74">
        <v>0</v>
      </c>
      <c r="K9552" s="73">
        <v>26.21</v>
      </c>
      <c r="L9552" s="75">
        <v>0</v>
      </c>
    </row>
    <row r="9553" spans="2:12" x14ac:dyDescent="0.2">
      <c r="B9553" s="71" t="s">
        <v>7048</v>
      </c>
      <c r="C9553" s="72" t="s">
        <v>7047</v>
      </c>
      <c r="D9553" s="72" t="s">
        <v>3155</v>
      </c>
      <c r="E9553" s="72" t="s">
        <v>10118</v>
      </c>
      <c r="F9553" s="72" t="s">
        <v>9983</v>
      </c>
      <c r="G9553" s="116">
        <v>8850</v>
      </c>
      <c r="H9553" s="73">
        <v>189.9</v>
      </c>
      <c r="I9553" s="70">
        <v>46.603475513428101</v>
      </c>
      <c r="J9553" s="74">
        <v>8744.34</v>
      </c>
      <c r="K9553" s="73">
        <v>190.66</v>
      </c>
      <c r="L9553" s="75">
        <v>45.863526696737701</v>
      </c>
    </row>
    <row r="9554" spans="2:12" x14ac:dyDescent="0.2">
      <c r="B9554" s="71" t="s">
        <v>7048</v>
      </c>
      <c r="C9554" s="72" t="s">
        <v>7047</v>
      </c>
      <c r="D9554" s="72" t="s">
        <v>5071</v>
      </c>
      <c r="E9554" s="72" t="s">
        <v>10118</v>
      </c>
      <c r="F9554" s="72" t="s">
        <v>9983</v>
      </c>
      <c r="G9554" s="116">
        <v>5168</v>
      </c>
      <c r="H9554" s="73">
        <v>101.3</v>
      </c>
      <c r="I9554" s="70">
        <v>51.016781836130299</v>
      </c>
      <c r="J9554" s="74">
        <v>6080.96</v>
      </c>
      <c r="K9554" s="73">
        <v>103.22</v>
      </c>
      <c r="L9554" s="75">
        <v>58.912613834528202</v>
      </c>
    </row>
    <row r="9555" spans="2:12" x14ac:dyDescent="0.2">
      <c r="B9555" s="71" t="s">
        <v>7050</v>
      </c>
      <c r="C9555" s="72" t="s">
        <v>7049</v>
      </c>
      <c r="D9555" s="72" t="s">
        <v>5072</v>
      </c>
      <c r="E9555" s="72" t="s">
        <v>10118</v>
      </c>
      <c r="F9555" s="72" t="s">
        <v>9983</v>
      </c>
      <c r="G9555" s="116">
        <v>9639</v>
      </c>
      <c r="H9555" s="73">
        <v>197.1</v>
      </c>
      <c r="I9555" s="70">
        <v>48.904109589041099</v>
      </c>
      <c r="J9555" s="74">
        <v>10667</v>
      </c>
      <c r="K9555" s="73">
        <v>197.27</v>
      </c>
      <c r="L9555" s="75">
        <v>54.073097784761998</v>
      </c>
    </row>
    <row r="9556" spans="2:12" x14ac:dyDescent="0.2">
      <c r="B9556" s="71" t="s">
        <v>7050</v>
      </c>
      <c r="C9556" s="72" t="s">
        <v>7049</v>
      </c>
      <c r="D9556" s="72" t="s">
        <v>5073</v>
      </c>
      <c r="E9556" s="72" t="s">
        <v>10118</v>
      </c>
      <c r="F9556" s="72" t="s">
        <v>9983</v>
      </c>
      <c r="G9556" s="116">
        <v>25644</v>
      </c>
      <c r="H9556" s="73">
        <v>248.2</v>
      </c>
      <c r="I9556" s="70">
        <v>103.32</v>
      </c>
      <c r="J9556" s="74">
        <v>30242</v>
      </c>
      <c r="K9556" s="73">
        <v>248.24</v>
      </c>
      <c r="L9556" s="75">
        <v>121.825652594264</v>
      </c>
    </row>
    <row r="9557" spans="2:12" x14ac:dyDescent="0.2">
      <c r="B9557" s="71" t="s">
        <v>7050</v>
      </c>
      <c r="C9557" s="72" t="s">
        <v>7049</v>
      </c>
      <c r="D9557" s="72" t="s">
        <v>5074</v>
      </c>
      <c r="E9557" s="72" t="s">
        <v>10118</v>
      </c>
      <c r="F9557" s="72" t="s">
        <v>9983</v>
      </c>
      <c r="G9557" s="116">
        <v>1746</v>
      </c>
      <c r="H9557" s="73">
        <v>151.4</v>
      </c>
      <c r="I9557" s="70">
        <v>11.5323645970938</v>
      </c>
      <c r="J9557" s="74">
        <v>1973</v>
      </c>
      <c r="K9557" s="73">
        <v>151.41999999999999</v>
      </c>
      <c r="L9557" s="75">
        <v>13.029982829216699</v>
      </c>
    </row>
    <row r="9558" spans="2:12" x14ac:dyDescent="0.2">
      <c r="B9558" s="71" t="s">
        <v>7050</v>
      </c>
      <c r="C9558" s="72" t="s">
        <v>7049</v>
      </c>
      <c r="D9558" s="72" t="s">
        <v>5075</v>
      </c>
      <c r="E9558" s="72" t="s">
        <v>10118</v>
      </c>
      <c r="F9558" s="72" t="s">
        <v>9983</v>
      </c>
      <c r="G9558" s="116">
        <v>18136</v>
      </c>
      <c r="H9558" s="73">
        <v>498</v>
      </c>
      <c r="I9558" s="70">
        <v>36.4176706827309</v>
      </c>
      <c r="J9558" s="74">
        <v>24386</v>
      </c>
      <c r="K9558" s="73">
        <v>500.12</v>
      </c>
      <c r="L9558" s="75">
        <v>48.7602975285931</v>
      </c>
    </row>
    <row r="9559" spans="2:12" x14ac:dyDescent="0.2">
      <c r="B9559" s="71" t="s">
        <v>7050</v>
      </c>
      <c r="C9559" s="72" t="s">
        <v>7049</v>
      </c>
      <c r="D9559" s="72" t="s">
        <v>5466</v>
      </c>
      <c r="E9559" s="72" t="s">
        <v>10118</v>
      </c>
      <c r="F9559" s="72" t="s">
        <v>9983</v>
      </c>
      <c r="G9559" s="116">
        <v>76757</v>
      </c>
      <c r="H9559" s="73">
        <v>990.3</v>
      </c>
      <c r="I9559" s="70">
        <v>77.508835706351604</v>
      </c>
      <c r="J9559" s="74">
        <v>87766</v>
      </c>
      <c r="K9559" s="73">
        <v>1005.83</v>
      </c>
      <c r="L9559" s="75">
        <v>87.257289999304007</v>
      </c>
    </row>
    <row r="9560" spans="2:12" x14ac:dyDescent="0.2">
      <c r="B9560" s="71" t="s">
        <v>7050</v>
      </c>
      <c r="C9560" s="72" t="s">
        <v>7049</v>
      </c>
      <c r="D9560" s="72" t="s">
        <v>5076</v>
      </c>
      <c r="E9560" s="72" t="s">
        <v>10118</v>
      </c>
      <c r="F9560" s="72" t="s">
        <v>9983</v>
      </c>
      <c r="G9560" s="116">
        <v>5880</v>
      </c>
      <c r="H9560" s="73">
        <v>123.2</v>
      </c>
      <c r="I9560" s="70">
        <v>47.727272727272698</v>
      </c>
      <c r="J9560" s="74">
        <v>5900</v>
      </c>
      <c r="K9560" s="73">
        <v>122.39</v>
      </c>
      <c r="L9560" s="75">
        <v>48.206552822943102</v>
      </c>
    </row>
    <row r="9561" spans="2:12" x14ac:dyDescent="0.2">
      <c r="B9561" s="71" t="s">
        <v>7050</v>
      </c>
      <c r="C9561" s="72" t="s">
        <v>7049</v>
      </c>
      <c r="D9561" s="72" t="s">
        <v>5077</v>
      </c>
      <c r="E9561" s="72" t="s">
        <v>10118</v>
      </c>
      <c r="F9561" s="72" t="s">
        <v>9983</v>
      </c>
      <c r="G9561" s="116">
        <v>10959</v>
      </c>
      <c r="H9561" s="73">
        <v>361.8</v>
      </c>
      <c r="I9561" s="70">
        <v>30.2902155887231</v>
      </c>
      <c r="J9561" s="74">
        <v>13957</v>
      </c>
      <c r="K9561" s="73">
        <v>361.5</v>
      </c>
      <c r="L9561" s="75">
        <v>38.608575380359603</v>
      </c>
    </row>
    <row r="9562" spans="2:12" x14ac:dyDescent="0.2">
      <c r="B9562" s="71" t="s">
        <v>7050</v>
      </c>
      <c r="C9562" s="72" t="s">
        <v>7049</v>
      </c>
      <c r="D9562" s="72" t="s">
        <v>9707</v>
      </c>
      <c r="E9562" s="72" t="s">
        <v>10118</v>
      </c>
      <c r="F9562" s="72" t="s">
        <v>9990</v>
      </c>
      <c r="G9562" s="116">
        <v>0</v>
      </c>
      <c r="H9562" s="73">
        <v>22.1</v>
      </c>
      <c r="I9562" s="70">
        <v>0</v>
      </c>
      <c r="J9562" s="74">
        <v>0</v>
      </c>
      <c r="K9562" s="73">
        <v>25.99</v>
      </c>
      <c r="L9562" s="75">
        <v>0</v>
      </c>
    </row>
    <row r="9563" spans="2:12" x14ac:dyDescent="0.2">
      <c r="B9563" s="71" t="s">
        <v>7050</v>
      </c>
      <c r="C9563" s="72" t="s">
        <v>7049</v>
      </c>
      <c r="D9563" s="72" t="s">
        <v>5078</v>
      </c>
      <c r="E9563" s="72" t="s">
        <v>10118</v>
      </c>
      <c r="F9563" s="72" t="s">
        <v>9983</v>
      </c>
      <c r="G9563" s="116">
        <v>18012</v>
      </c>
      <c r="H9563" s="73">
        <v>353.8</v>
      </c>
      <c r="I9563" s="70">
        <v>50.910118711136199</v>
      </c>
      <c r="J9563" s="74">
        <v>18573</v>
      </c>
      <c r="K9563" s="73">
        <v>357.46</v>
      </c>
      <c r="L9563" s="75">
        <v>51.958261064174998</v>
      </c>
    </row>
    <row r="9564" spans="2:12" x14ac:dyDescent="0.2">
      <c r="B9564" s="71" t="s">
        <v>7050</v>
      </c>
      <c r="C9564" s="72" t="s">
        <v>7049</v>
      </c>
      <c r="D9564" s="72" t="s">
        <v>4611</v>
      </c>
      <c r="E9564" s="72" t="s">
        <v>10118</v>
      </c>
      <c r="F9564" s="72" t="s">
        <v>9983</v>
      </c>
      <c r="G9564" s="116">
        <v>491</v>
      </c>
      <c r="H9564" s="73">
        <v>66.3</v>
      </c>
      <c r="I9564" s="70">
        <v>7.4057315233785799</v>
      </c>
      <c r="J9564" s="74">
        <v>493</v>
      </c>
      <c r="K9564" s="73">
        <v>67.14</v>
      </c>
      <c r="L9564" s="75">
        <v>7.3428656538576096</v>
      </c>
    </row>
    <row r="9565" spans="2:12" x14ac:dyDescent="0.2">
      <c r="B9565" s="71" t="s">
        <v>7050</v>
      </c>
      <c r="C9565" s="72" t="s">
        <v>7049</v>
      </c>
      <c r="D9565" s="72" t="s">
        <v>9708</v>
      </c>
      <c r="E9565" s="72" t="s">
        <v>10118</v>
      </c>
      <c r="F9565" s="72" t="s">
        <v>9990</v>
      </c>
      <c r="G9565" s="116">
        <v>0</v>
      </c>
      <c r="H9565" s="73">
        <v>36.5</v>
      </c>
      <c r="I9565" s="70">
        <v>0</v>
      </c>
      <c r="J9565" s="74">
        <v>0</v>
      </c>
      <c r="K9565" s="73">
        <v>35.6</v>
      </c>
      <c r="L9565" s="75">
        <v>0</v>
      </c>
    </row>
    <row r="9566" spans="2:12" x14ac:dyDescent="0.2">
      <c r="B9566" s="71" t="s">
        <v>7050</v>
      </c>
      <c r="C9566" s="72" t="s">
        <v>7049</v>
      </c>
      <c r="D9566" s="72" t="s">
        <v>4888</v>
      </c>
      <c r="E9566" s="72" t="s">
        <v>10118</v>
      </c>
      <c r="F9566" s="72" t="s">
        <v>9983</v>
      </c>
      <c r="G9566" s="116">
        <v>51679</v>
      </c>
      <c r="H9566" s="73">
        <v>701.1</v>
      </c>
      <c r="I9566" s="70">
        <v>73.711310797318504</v>
      </c>
      <c r="J9566" s="74">
        <v>54184</v>
      </c>
      <c r="K9566" s="73">
        <v>694.64</v>
      </c>
      <c r="L9566" s="75">
        <v>78.002994356789102</v>
      </c>
    </row>
    <row r="9567" spans="2:12" x14ac:dyDescent="0.2">
      <c r="B9567" s="71" t="s">
        <v>7050</v>
      </c>
      <c r="C9567" s="72" t="s">
        <v>7049</v>
      </c>
      <c r="D9567" s="72" t="s">
        <v>5079</v>
      </c>
      <c r="E9567" s="72" t="s">
        <v>10118</v>
      </c>
      <c r="F9567" s="72" t="s">
        <v>9983</v>
      </c>
      <c r="G9567" s="116">
        <v>444029</v>
      </c>
      <c r="H9567" s="73">
        <v>4834.2</v>
      </c>
      <c r="I9567" s="70">
        <v>91.851599023623393</v>
      </c>
      <c r="J9567" s="74">
        <v>444033</v>
      </c>
      <c r="K9567" s="73">
        <v>4945.75</v>
      </c>
      <c r="L9567" s="75">
        <v>89.780720820906794</v>
      </c>
    </row>
    <row r="9568" spans="2:12" x14ac:dyDescent="0.2">
      <c r="B9568" s="71" t="s">
        <v>7050</v>
      </c>
      <c r="C9568" s="72" t="s">
        <v>7049</v>
      </c>
      <c r="D9568" s="72" t="s">
        <v>5080</v>
      </c>
      <c r="E9568" s="72" t="s">
        <v>10118</v>
      </c>
      <c r="F9568" s="72" t="s">
        <v>9983</v>
      </c>
      <c r="G9568" s="116">
        <v>11307</v>
      </c>
      <c r="H9568" s="73">
        <v>301.3</v>
      </c>
      <c r="I9568" s="70">
        <v>37.527381347494199</v>
      </c>
      <c r="J9568" s="74">
        <v>11641</v>
      </c>
      <c r="K9568" s="73">
        <v>311.02999999999997</v>
      </c>
      <c r="L9568" s="75">
        <v>37.427257820789002</v>
      </c>
    </row>
    <row r="9569" spans="2:12" x14ac:dyDescent="0.2">
      <c r="B9569" s="71" t="s">
        <v>7050</v>
      </c>
      <c r="C9569" s="72" t="s">
        <v>7049</v>
      </c>
      <c r="D9569" s="72" t="s">
        <v>5081</v>
      </c>
      <c r="E9569" s="72" t="s">
        <v>10118</v>
      </c>
      <c r="F9569" s="72" t="s">
        <v>9983</v>
      </c>
      <c r="G9569" s="116">
        <v>7230</v>
      </c>
      <c r="H9569" s="73">
        <v>372.5</v>
      </c>
      <c r="I9569" s="70">
        <v>19.4093959731544</v>
      </c>
      <c r="J9569" s="74">
        <v>9247</v>
      </c>
      <c r="K9569" s="73">
        <v>376.52</v>
      </c>
      <c r="L9569" s="75">
        <v>24.559120365451999</v>
      </c>
    </row>
    <row r="9570" spans="2:12" x14ac:dyDescent="0.2">
      <c r="B9570" s="71" t="s">
        <v>7050</v>
      </c>
      <c r="C9570" s="72" t="s">
        <v>7049</v>
      </c>
      <c r="D9570" s="72" t="s">
        <v>5082</v>
      </c>
      <c r="E9570" s="72" t="s">
        <v>10118</v>
      </c>
      <c r="F9570" s="72" t="s">
        <v>9983</v>
      </c>
      <c r="G9570" s="116">
        <v>80910</v>
      </c>
      <c r="H9570" s="73">
        <v>1250.5999999999999</v>
      </c>
      <c r="I9570" s="70">
        <v>64.696945466176203</v>
      </c>
      <c r="J9570" s="74">
        <v>84359</v>
      </c>
      <c r="K9570" s="73">
        <v>1253.3399999999999</v>
      </c>
      <c r="L9570" s="75">
        <v>67.307354748112999</v>
      </c>
    </row>
    <row r="9571" spans="2:12" x14ac:dyDescent="0.2">
      <c r="B9571" s="71" t="s">
        <v>7050</v>
      </c>
      <c r="C9571" s="72" t="s">
        <v>7049</v>
      </c>
      <c r="D9571" s="72" t="s">
        <v>9709</v>
      </c>
      <c r="E9571" s="72" t="s">
        <v>10118</v>
      </c>
      <c r="F9571" s="72" t="s">
        <v>9990</v>
      </c>
      <c r="G9571" s="116">
        <v>0</v>
      </c>
      <c r="H9571" s="73">
        <v>66.2</v>
      </c>
      <c r="I9571" s="70">
        <v>0</v>
      </c>
      <c r="J9571" s="74">
        <v>0</v>
      </c>
      <c r="K9571" s="73">
        <v>65.75</v>
      </c>
      <c r="L9571" s="75">
        <v>0</v>
      </c>
    </row>
    <row r="9572" spans="2:12" x14ac:dyDescent="0.2">
      <c r="B9572" s="71" t="s">
        <v>7050</v>
      </c>
      <c r="C9572" s="72" t="s">
        <v>7049</v>
      </c>
      <c r="D9572" s="72" t="s">
        <v>5083</v>
      </c>
      <c r="E9572" s="72" t="s">
        <v>10118</v>
      </c>
      <c r="F9572" s="72" t="s">
        <v>9983</v>
      </c>
      <c r="G9572" s="116">
        <v>300</v>
      </c>
      <c r="H9572" s="73">
        <v>55.6</v>
      </c>
      <c r="I9572" s="70">
        <v>5.3956834532374103</v>
      </c>
      <c r="J9572" s="74">
        <v>300</v>
      </c>
      <c r="K9572" s="73">
        <v>53.66</v>
      </c>
      <c r="L9572" s="75">
        <v>5.5907566157286599</v>
      </c>
    </row>
    <row r="9573" spans="2:12" x14ac:dyDescent="0.2">
      <c r="B9573" s="71" t="s">
        <v>7050</v>
      </c>
      <c r="C9573" s="72" t="s">
        <v>7049</v>
      </c>
      <c r="D9573" s="72" t="s">
        <v>5084</v>
      </c>
      <c r="E9573" s="72" t="s">
        <v>10118</v>
      </c>
      <c r="F9573" s="72" t="s">
        <v>9983</v>
      </c>
      <c r="G9573" s="116">
        <v>191878</v>
      </c>
      <c r="H9573" s="73">
        <v>2347.1</v>
      </c>
      <c r="I9573" s="70">
        <v>81.751097098547106</v>
      </c>
      <c r="J9573" s="74">
        <v>206723</v>
      </c>
      <c r="K9573" s="73">
        <v>2340.92</v>
      </c>
      <c r="L9573" s="75">
        <v>88.308442834441195</v>
      </c>
    </row>
    <row r="9574" spans="2:12" x14ac:dyDescent="0.2">
      <c r="B9574" s="71" t="s">
        <v>7050</v>
      </c>
      <c r="C9574" s="72" t="s">
        <v>7049</v>
      </c>
      <c r="D9574" s="72" t="s">
        <v>7568</v>
      </c>
      <c r="E9574" s="72" t="s">
        <v>10118</v>
      </c>
      <c r="F9574" s="72" t="s">
        <v>9983</v>
      </c>
      <c r="G9574" s="116">
        <v>15866</v>
      </c>
      <c r="H9574" s="73">
        <v>323.39999999999998</v>
      </c>
      <c r="I9574" s="70">
        <v>49.059987631416199</v>
      </c>
      <c r="J9574" s="74">
        <v>17680</v>
      </c>
      <c r="K9574" s="73">
        <v>326.75</v>
      </c>
      <c r="L9574" s="75">
        <v>54.108645753634299</v>
      </c>
    </row>
    <row r="9575" spans="2:12" x14ac:dyDescent="0.2">
      <c r="B9575" s="71" t="s">
        <v>7050</v>
      </c>
      <c r="C9575" s="72" t="s">
        <v>7049</v>
      </c>
      <c r="D9575" s="72" t="s">
        <v>5024</v>
      </c>
      <c r="E9575" s="72" t="s">
        <v>10118</v>
      </c>
      <c r="F9575" s="72" t="s">
        <v>9983</v>
      </c>
      <c r="G9575" s="116">
        <v>14303</v>
      </c>
      <c r="H9575" s="73">
        <v>347.4</v>
      </c>
      <c r="I9575" s="70">
        <v>41.171560161197498</v>
      </c>
      <c r="J9575" s="74">
        <v>15239</v>
      </c>
      <c r="K9575" s="73">
        <v>349.7</v>
      </c>
      <c r="L9575" s="75">
        <v>43.577352016013698</v>
      </c>
    </row>
    <row r="9576" spans="2:12" x14ac:dyDescent="0.2">
      <c r="B9576" s="71" t="s">
        <v>7050</v>
      </c>
      <c r="C9576" s="72" t="s">
        <v>7049</v>
      </c>
      <c r="D9576" s="72" t="s">
        <v>4329</v>
      </c>
      <c r="E9576" s="72" t="s">
        <v>10118</v>
      </c>
      <c r="F9576" s="72" t="s">
        <v>9983</v>
      </c>
      <c r="G9576" s="116">
        <v>12120</v>
      </c>
      <c r="H9576" s="73">
        <v>318.60000000000002</v>
      </c>
      <c r="I9576" s="70">
        <v>38.0414312617702</v>
      </c>
      <c r="J9576" s="74">
        <v>12313</v>
      </c>
      <c r="K9576" s="73">
        <v>320.83999999999997</v>
      </c>
      <c r="L9576" s="75">
        <v>38.377384366039202</v>
      </c>
    </row>
    <row r="9577" spans="2:12" x14ac:dyDescent="0.2">
      <c r="B9577" s="71" t="s">
        <v>7050</v>
      </c>
      <c r="C9577" s="72" t="s">
        <v>7049</v>
      </c>
      <c r="D9577" s="72" t="s">
        <v>9710</v>
      </c>
      <c r="E9577" s="72" t="s">
        <v>10118</v>
      </c>
      <c r="F9577" s="72" t="s">
        <v>9990</v>
      </c>
      <c r="G9577" s="116">
        <v>0</v>
      </c>
      <c r="H9577" s="73">
        <v>25.6</v>
      </c>
      <c r="I9577" s="70">
        <v>0</v>
      </c>
      <c r="J9577" s="74">
        <v>0</v>
      </c>
      <c r="K9577" s="73">
        <v>23.89</v>
      </c>
      <c r="L9577" s="75">
        <v>0</v>
      </c>
    </row>
    <row r="9578" spans="2:12" x14ac:dyDescent="0.2">
      <c r="B9578" s="71" t="s">
        <v>7050</v>
      </c>
      <c r="C9578" s="72" t="s">
        <v>7049</v>
      </c>
      <c r="D9578" s="72" t="s">
        <v>9711</v>
      </c>
      <c r="E9578" s="72" t="s">
        <v>10118</v>
      </c>
      <c r="F9578" s="72" t="s">
        <v>9990</v>
      </c>
      <c r="G9578" s="116">
        <v>0</v>
      </c>
      <c r="H9578" s="73">
        <v>27.8</v>
      </c>
      <c r="I9578" s="70">
        <v>0</v>
      </c>
      <c r="J9578" s="74">
        <v>0</v>
      </c>
      <c r="K9578" s="73">
        <v>27.72</v>
      </c>
      <c r="L9578" s="75">
        <v>0</v>
      </c>
    </row>
    <row r="9579" spans="2:12" x14ac:dyDescent="0.2">
      <c r="B9579" s="71" t="s">
        <v>7050</v>
      </c>
      <c r="C9579" s="72" t="s">
        <v>7049</v>
      </c>
      <c r="D9579" s="72" t="s">
        <v>5834</v>
      </c>
      <c r="E9579" s="72" t="s">
        <v>10118</v>
      </c>
      <c r="F9579" s="72" t="s">
        <v>9983</v>
      </c>
      <c r="G9579" s="116">
        <v>1741</v>
      </c>
      <c r="H9579" s="73">
        <v>76.7</v>
      </c>
      <c r="I9579" s="70">
        <v>22.71</v>
      </c>
      <c r="J9579" s="74">
        <v>1744</v>
      </c>
      <c r="K9579" s="73">
        <v>76.650000000000006</v>
      </c>
      <c r="L9579" s="75">
        <v>22.752772341813401</v>
      </c>
    </row>
    <row r="9580" spans="2:12" x14ac:dyDescent="0.2">
      <c r="B9580" s="71" t="s">
        <v>7050</v>
      </c>
      <c r="C9580" s="72" t="s">
        <v>7049</v>
      </c>
      <c r="D9580" s="72" t="s">
        <v>7569</v>
      </c>
      <c r="E9580" s="72" t="s">
        <v>10118</v>
      </c>
      <c r="F9580" s="72" t="s">
        <v>9983</v>
      </c>
      <c r="G9580" s="116">
        <v>8402</v>
      </c>
      <c r="H9580" s="73">
        <v>222.4</v>
      </c>
      <c r="I9580" s="70">
        <v>37.778776978417298</v>
      </c>
      <c r="J9580" s="74">
        <v>8730</v>
      </c>
      <c r="K9580" s="73">
        <v>220.7</v>
      </c>
      <c r="L9580" s="75">
        <v>39.555958314454003</v>
      </c>
    </row>
    <row r="9581" spans="2:12" x14ac:dyDescent="0.2">
      <c r="B9581" s="71" t="s">
        <v>7050</v>
      </c>
      <c r="C9581" s="72" t="s">
        <v>7049</v>
      </c>
      <c r="D9581" s="72" t="s">
        <v>1613</v>
      </c>
      <c r="E9581" s="72" t="s">
        <v>10118</v>
      </c>
      <c r="F9581" s="72" t="s">
        <v>9983</v>
      </c>
      <c r="G9581" s="116">
        <v>26251</v>
      </c>
      <c r="H9581" s="73">
        <v>609.9</v>
      </c>
      <c r="I9581" s="70">
        <v>43.041482210198403</v>
      </c>
      <c r="J9581" s="74">
        <v>27265</v>
      </c>
      <c r="K9581" s="73">
        <v>606.97</v>
      </c>
      <c r="L9581" s="75">
        <v>44.919847768423502</v>
      </c>
    </row>
    <row r="9582" spans="2:12" x14ac:dyDescent="0.2">
      <c r="B9582" s="71" t="s">
        <v>7050</v>
      </c>
      <c r="C9582" s="72" t="s">
        <v>7049</v>
      </c>
      <c r="D9582" s="72" t="s">
        <v>1614</v>
      </c>
      <c r="E9582" s="72" t="s">
        <v>10118</v>
      </c>
      <c r="F9582" s="72" t="s">
        <v>9983</v>
      </c>
      <c r="G9582" s="116">
        <v>17410</v>
      </c>
      <c r="H9582" s="73">
        <v>534</v>
      </c>
      <c r="I9582" s="70">
        <v>32.602996254681599</v>
      </c>
      <c r="J9582" s="74">
        <v>17427</v>
      </c>
      <c r="K9582" s="73">
        <v>557.73</v>
      </c>
      <c r="L9582" s="75">
        <v>31.2463019740735</v>
      </c>
    </row>
    <row r="9583" spans="2:12" x14ac:dyDescent="0.2">
      <c r="B9583" s="71" t="s">
        <v>7050</v>
      </c>
      <c r="C9583" s="72" t="s">
        <v>7049</v>
      </c>
      <c r="D9583" s="72" t="s">
        <v>1615</v>
      </c>
      <c r="E9583" s="72" t="s">
        <v>10118</v>
      </c>
      <c r="F9583" s="72" t="s">
        <v>9983</v>
      </c>
      <c r="G9583" s="116">
        <v>87962</v>
      </c>
      <c r="H9583" s="73">
        <v>1864.6</v>
      </c>
      <c r="I9583" s="70">
        <v>47.174729164432101</v>
      </c>
      <c r="J9583" s="74">
        <v>90543</v>
      </c>
      <c r="K9583" s="73">
        <v>1908.33</v>
      </c>
      <c r="L9583" s="75">
        <v>47.446196412570202</v>
      </c>
    </row>
    <row r="9584" spans="2:12" x14ac:dyDescent="0.2">
      <c r="B9584" s="71" t="s">
        <v>7050</v>
      </c>
      <c r="C9584" s="72" t="s">
        <v>7049</v>
      </c>
      <c r="D9584" s="72" t="s">
        <v>9712</v>
      </c>
      <c r="E9584" s="72" t="s">
        <v>10118</v>
      </c>
      <c r="F9584" s="72" t="s">
        <v>9990</v>
      </c>
      <c r="G9584" s="116">
        <v>0</v>
      </c>
      <c r="H9584" s="73">
        <v>48.5</v>
      </c>
      <c r="I9584" s="70">
        <v>0</v>
      </c>
      <c r="J9584" s="74">
        <v>0</v>
      </c>
      <c r="K9584" s="73">
        <v>48.49</v>
      </c>
      <c r="L9584" s="75">
        <v>0</v>
      </c>
    </row>
    <row r="9585" spans="2:12" x14ac:dyDescent="0.2">
      <c r="B9585" s="71" t="s">
        <v>7050</v>
      </c>
      <c r="C9585" s="72" t="s">
        <v>7049</v>
      </c>
      <c r="D9585" s="72" t="s">
        <v>1616</v>
      </c>
      <c r="E9585" s="72" t="s">
        <v>10118</v>
      </c>
      <c r="F9585" s="72" t="s">
        <v>9983</v>
      </c>
      <c r="G9585" s="116">
        <v>4081</v>
      </c>
      <c r="H9585" s="73">
        <v>105.2</v>
      </c>
      <c r="I9585" s="70">
        <v>38.792775665399198</v>
      </c>
      <c r="J9585" s="74">
        <v>4860</v>
      </c>
      <c r="K9585" s="73">
        <v>105.89</v>
      </c>
      <c r="L9585" s="75">
        <v>45.896685239399403</v>
      </c>
    </row>
    <row r="9586" spans="2:12" x14ac:dyDescent="0.2">
      <c r="B9586" s="71" t="s">
        <v>7050</v>
      </c>
      <c r="C9586" s="72" t="s">
        <v>7049</v>
      </c>
      <c r="D9586" s="72" t="s">
        <v>1038</v>
      </c>
      <c r="E9586" s="72" t="s">
        <v>10118</v>
      </c>
      <c r="F9586" s="72" t="s">
        <v>9983</v>
      </c>
      <c r="G9586" s="116">
        <v>12279</v>
      </c>
      <c r="H9586" s="73">
        <v>208.8</v>
      </c>
      <c r="I9586" s="70">
        <v>58.807471264367798</v>
      </c>
      <c r="J9586" s="74">
        <v>13355</v>
      </c>
      <c r="K9586" s="73">
        <v>212.79</v>
      </c>
      <c r="L9586" s="75">
        <v>62.761407960900399</v>
      </c>
    </row>
    <row r="9587" spans="2:12" x14ac:dyDescent="0.2">
      <c r="B9587" s="71" t="s">
        <v>7050</v>
      </c>
      <c r="C9587" s="72" t="s">
        <v>7049</v>
      </c>
      <c r="D9587" s="72" t="s">
        <v>1039</v>
      </c>
      <c r="E9587" s="72" t="s">
        <v>10118</v>
      </c>
      <c r="F9587" s="72" t="s">
        <v>9983</v>
      </c>
      <c r="G9587" s="116">
        <v>11891</v>
      </c>
      <c r="H9587" s="73">
        <v>283.3</v>
      </c>
      <c r="I9587" s="70">
        <v>41.973173314507598</v>
      </c>
      <c r="J9587" s="74">
        <v>12629</v>
      </c>
      <c r="K9587" s="73">
        <v>285.72000000000003</v>
      </c>
      <c r="L9587" s="75">
        <v>44.200615987680202</v>
      </c>
    </row>
    <row r="9588" spans="2:12" x14ac:dyDescent="0.2">
      <c r="B9588" s="71" t="s">
        <v>7050</v>
      </c>
      <c r="C9588" s="72" t="s">
        <v>7049</v>
      </c>
      <c r="D9588" s="72" t="s">
        <v>1040</v>
      </c>
      <c r="E9588" s="72" t="s">
        <v>10118</v>
      </c>
      <c r="F9588" s="72" t="s">
        <v>9983</v>
      </c>
      <c r="G9588" s="116">
        <v>59886</v>
      </c>
      <c r="H9588" s="73">
        <v>650.20000000000005</v>
      </c>
      <c r="I9588" s="70">
        <v>92.103968009843101</v>
      </c>
      <c r="J9588" s="74">
        <v>59880</v>
      </c>
      <c r="K9588" s="73">
        <v>649.37</v>
      </c>
      <c r="L9588" s="75">
        <v>92.2124520689283</v>
      </c>
    </row>
    <row r="9589" spans="2:12" x14ac:dyDescent="0.2">
      <c r="B9589" s="71" t="s">
        <v>7050</v>
      </c>
      <c r="C9589" s="72" t="s">
        <v>7049</v>
      </c>
      <c r="D9589" s="72" t="s">
        <v>5655</v>
      </c>
      <c r="E9589" s="72" t="s">
        <v>10118</v>
      </c>
      <c r="F9589" s="72" t="s">
        <v>9983</v>
      </c>
      <c r="G9589" s="116">
        <v>4011</v>
      </c>
      <c r="H9589" s="73">
        <v>233.6</v>
      </c>
      <c r="I9589" s="70">
        <v>17.1703767123288</v>
      </c>
      <c r="J9589" s="74">
        <v>4095</v>
      </c>
      <c r="K9589" s="73">
        <v>240.53</v>
      </c>
      <c r="L9589" s="75">
        <v>17.024903338460899</v>
      </c>
    </row>
    <row r="9590" spans="2:12" x14ac:dyDescent="0.2">
      <c r="B9590" s="71" t="s">
        <v>7050</v>
      </c>
      <c r="C9590" s="72" t="s">
        <v>7049</v>
      </c>
      <c r="D9590" s="72" t="s">
        <v>9713</v>
      </c>
      <c r="E9590" s="72" t="s">
        <v>10118</v>
      </c>
      <c r="F9590" s="72" t="s">
        <v>9990</v>
      </c>
      <c r="G9590" s="116">
        <v>0</v>
      </c>
      <c r="H9590" s="73">
        <v>41.5</v>
      </c>
      <c r="I9590" s="70">
        <v>0</v>
      </c>
      <c r="J9590" s="74">
        <v>0</v>
      </c>
      <c r="K9590" s="73">
        <v>41.91</v>
      </c>
      <c r="L9590" s="75">
        <v>0</v>
      </c>
    </row>
    <row r="9591" spans="2:12" x14ac:dyDescent="0.2">
      <c r="B9591" s="71" t="s">
        <v>7050</v>
      </c>
      <c r="C9591" s="72" t="s">
        <v>7049</v>
      </c>
      <c r="D9591" s="72" t="s">
        <v>9714</v>
      </c>
      <c r="E9591" s="72" t="s">
        <v>10118</v>
      </c>
      <c r="F9591" s="72" t="s">
        <v>9990</v>
      </c>
      <c r="G9591" s="116">
        <v>0</v>
      </c>
      <c r="H9591" s="73">
        <v>31.2</v>
      </c>
      <c r="I9591" s="70">
        <v>0</v>
      </c>
      <c r="J9591" s="74">
        <v>0</v>
      </c>
      <c r="K9591" s="73">
        <v>30.82</v>
      </c>
      <c r="L9591" s="75">
        <v>0</v>
      </c>
    </row>
    <row r="9592" spans="2:12" x14ac:dyDescent="0.2">
      <c r="B9592" s="71" t="s">
        <v>7050</v>
      </c>
      <c r="C9592" s="72" t="s">
        <v>7049</v>
      </c>
      <c r="D9592" s="72" t="s">
        <v>9715</v>
      </c>
      <c r="E9592" s="72" t="s">
        <v>10118</v>
      </c>
      <c r="F9592" s="72" t="s">
        <v>9983</v>
      </c>
      <c r="G9592" s="116">
        <v>0</v>
      </c>
      <c r="H9592" s="73">
        <v>89.6</v>
      </c>
      <c r="I9592" s="70">
        <v>0</v>
      </c>
      <c r="J9592" s="74">
        <v>150</v>
      </c>
      <c r="K9592" s="73">
        <v>84.62</v>
      </c>
      <c r="L9592" s="75">
        <v>1.7726305837863401</v>
      </c>
    </row>
    <row r="9593" spans="2:12" x14ac:dyDescent="0.2">
      <c r="B9593" s="71" t="s">
        <v>7050</v>
      </c>
      <c r="C9593" s="72" t="s">
        <v>7049</v>
      </c>
      <c r="D9593" s="72" t="s">
        <v>1041</v>
      </c>
      <c r="E9593" s="72" t="s">
        <v>10118</v>
      </c>
      <c r="F9593" s="72" t="s">
        <v>9983</v>
      </c>
      <c r="G9593" s="116">
        <v>11213</v>
      </c>
      <c r="H9593" s="73">
        <v>477.5</v>
      </c>
      <c r="I9593" s="70">
        <v>23.482722513089001</v>
      </c>
      <c r="J9593" s="74">
        <v>11545</v>
      </c>
      <c r="K9593" s="73">
        <v>479.67</v>
      </c>
      <c r="L9593" s="75">
        <v>24.068630516813599</v>
      </c>
    </row>
    <row r="9594" spans="2:12" x14ac:dyDescent="0.2">
      <c r="B9594" s="71" t="s">
        <v>7050</v>
      </c>
      <c r="C9594" s="72" t="s">
        <v>7049</v>
      </c>
      <c r="D9594" s="72" t="s">
        <v>1042</v>
      </c>
      <c r="E9594" s="72" t="s">
        <v>10118</v>
      </c>
      <c r="F9594" s="72" t="s">
        <v>9983</v>
      </c>
      <c r="G9594" s="116">
        <v>68299</v>
      </c>
      <c r="H9594" s="73">
        <v>1044.7</v>
      </c>
      <c r="I9594" s="70">
        <v>65.376663156887105</v>
      </c>
      <c r="J9594" s="74">
        <v>69245</v>
      </c>
      <c r="K9594" s="73">
        <v>1059.3800000000001</v>
      </c>
      <c r="L9594" s="75">
        <v>65.3637032981555</v>
      </c>
    </row>
    <row r="9595" spans="2:12" x14ac:dyDescent="0.2">
      <c r="B9595" s="71" t="s">
        <v>7050</v>
      </c>
      <c r="C9595" s="72" t="s">
        <v>7049</v>
      </c>
      <c r="D9595" s="72" t="s">
        <v>9716</v>
      </c>
      <c r="E9595" s="72" t="s">
        <v>10118</v>
      </c>
      <c r="F9595" s="72" t="s">
        <v>9990</v>
      </c>
      <c r="G9595" s="116">
        <v>0</v>
      </c>
      <c r="H9595" s="73">
        <v>50.6</v>
      </c>
      <c r="I9595" s="70">
        <v>0</v>
      </c>
      <c r="J9595" s="74">
        <v>0</v>
      </c>
      <c r="K9595" s="73">
        <v>51.06</v>
      </c>
      <c r="L9595" s="75">
        <v>0</v>
      </c>
    </row>
    <row r="9596" spans="2:12" x14ac:dyDescent="0.2">
      <c r="B9596" s="71" t="s">
        <v>7050</v>
      </c>
      <c r="C9596" s="72" t="s">
        <v>7049</v>
      </c>
      <c r="D9596" s="72" t="s">
        <v>1043</v>
      </c>
      <c r="E9596" s="72" t="s">
        <v>10118</v>
      </c>
      <c r="F9596" s="72" t="s">
        <v>9983</v>
      </c>
      <c r="G9596" s="116">
        <v>962</v>
      </c>
      <c r="H9596" s="73">
        <v>62.6</v>
      </c>
      <c r="I9596" s="70">
        <v>15.3674121405751</v>
      </c>
      <c r="J9596" s="74">
        <v>981</v>
      </c>
      <c r="K9596" s="73">
        <v>62.75</v>
      </c>
      <c r="L9596" s="75">
        <v>15.6334661354582</v>
      </c>
    </row>
    <row r="9597" spans="2:12" x14ac:dyDescent="0.2">
      <c r="B9597" s="71" t="s">
        <v>7050</v>
      </c>
      <c r="C9597" s="72" t="s">
        <v>7049</v>
      </c>
      <c r="D9597" s="72" t="s">
        <v>6309</v>
      </c>
      <c r="E9597" s="72" t="s">
        <v>10118</v>
      </c>
      <c r="F9597" s="72" t="s">
        <v>9990</v>
      </c>
      <c r="G9597" s="116">
        <v>0</v>
      </c>
      <c r="H9597" s="73">
        <v>26.1</v>
      </c>
      <c r="I9597" s="70">
        <v>0</v>
      </c>
      <c r="J9597" s="74">
        <v>0</v>
      </c>
      <c r="K9597" s="73">
        <v>26.98</v>
      </c>
      <c r="L9597" s="75">
        <v>0</v>
      </c>
    </row>
    <row r="9598" spans="2:12" x14ac:dyDescent="0.2">
      <c r="B9598" s="71" t="s">
        <v>7050</v>
      </c>
      <c r="C9598" s="72" t="s">
        <v>7049</v>
      </c>
      <c r="D9598" s="72" t="s">
        <v>9717</v>
      </c>
      <c r="E9598" s="72" t="s">
        <v>10118</v>
      </c>
      <c r="F9598" s="72" t="s">
        <v>9990</v>
      </c>
      <c r="G9598" s="116">
        <v>0</v>
      </c>
      <c r="H9598" s="73">
        <v>74.3</v>
      </c>
      <c r="I9598" s="70">
        <v>0</v>
      </c>
      <c r="J9598" s="74">
        <v>0</v>
      </c>
      <c r="K9598" s="73">
        <v>73.11</v>
      </c>
      <c r="L9598" s="75">
        <v>0</v>
      </c>
    </row>
    <row r="9599" spans="2:12" x14ac:dyDescent="0.2">
      <c r="B9599" s="71" t="s">
        <v>7050</v>
      </c>
      <c r="C9599" s="72" t="s">
        <v>7049</v>
      </c>
      <c r="D9599" s="72" t="s">
        <v>9718</v>
      </c>
      <c r="E9599" s="72" t="s">
        <v>10118</v>
      </c>
      <c r="F9599" s="72" t="s">
        <v>9990</v>
      </c>
      <c r="G9599" s="116">
        <v>0</v>
      </c>
      <c r="H9599" s="73">
        <v>45.5</v>
      </c>
      <c r="I9599" s="70">
        <v>0</v>
      </c>
      <c r="J9599" s="74">
        <v>0</v>
      </c>
      <c r="K9599" s="73">
        <v>45.45</v>
      </c>
      <c r="L9599" s="75">
        <v>0</v>
      </c>
    </row>
    <row r="9600" spans="2:12" x14ac:dyDescent="0.2">
      <c r="B9600" s="71" t="s">
        <v>7050</v>
      </c>
      <c r="C9600" s="72" t="s">
        <v>7049</v>
      </c>
      <c r="D9600" s="72" t="s">
        <v>9719</v>
      </c>
      <c r="E9600" s="72" t="s">
        <v>10118</v>
      </c>
      <c r="F9600" s="72" t="s">
        <v>9990</v>
      </c>
      <c r="G9600" s="116">
        <v>0</v>
      </c>
      <c r="H9600" s="73">
        <v>65.5</v>
      </c>
      <c r="I9600" s="70">
        <v>0</v>
      </c>
      <c r="J9600" s="74">
        <v>0</v>
      </c>
      <c r="K9600" s="73">
        <v>63.89</v>
      </c>
      <c r="L9600" s="75">
        <v>0</v>
      </c>
    </row>
    <row r="9601" spans="2:12" x14ac:dyDescent="0.2">
      <c r="B9601" s="71" t="s">
        <v>7050</v>
      </c>
      <c r="C9601" s="72" t="s">
        <v>7049</v>
      </c>
      <c r="D9601" s="72" t="s">
        <v>9720</v>
      </c>
      <c r="E9601" s="72" t="s">
        <v>10118</v>
      </c>
      <c r="F9601" s="72" t="s">
        <v>9990</v>
      </c>
      <c r="G9601" s="116">
        <v>0</v>
      </c>
      <c r="H9601" s="73">
        <v>48.4</v>
      </c>
      <c r="I9601" s="70">
        <v>0</v>
      </c>
      <c r="J9601" s="74">
        <v>0</v>
      </c>
      <c r="K9601" s="73">
        <v>47.24</v>
      </c>
      <c r="L9601" s="75">
        <v>0</v>
      </c>
    </row>
    <row r="9602" spans="2:12" x14ac:dyDescent="0.2">
      <c r="B9602" s="71" t="s">
        <v>7050</v>
      </c>
      <c r="C9602" s="72" t="s">
        <v>7049</v>
      </c>
      <c r="D9602" s="72" t="s">
        <v>1044</v>
      </c>
      <c r="E9602" s="72" t="s">
        <v>10118</v>
      </c>
      <c r="F9602" s="72" t="s">
        <v>9983</v>
      </c>
      <c r="G9602" s="116">
        <v>17293</v>
      </c>
      <c r="H9602" s="73">
        <v>367.1</v>
      </c>
      <c r="I9602" s="70">
        <v>47.107055298283797</v>
      </c>
      <c r="J9602" s="74">
        <v>18000</v>
      </c>
      <c r="K9602" s="73">
        <v>372.83</v>
      </c>
      <c r="L9602" s="75">
        <v>48.279376659603599</v>
      </c>
    </row>
    <row r="9603" spans="2:12" x14ac:dyDescent="0.2">
      <c r="B9603" s="71" t="s">
        <v>7050</v>
      </c>
      <c r="C9603" s="72" t="s">
        <v>7049</v>
      </c>
      <c r="D9603" s="72" t="s">
        <v>6084</v>
      </c>
      <c r="E9603" s="72" t="s">
        <v>10118</v>
      </c>
      <c r="F9603" s="72" t="s">
        <v>9983</v>
      </c>
      <c r="G9603" s="116">
        <v>4753</v>
      </c>
      <c r="H9603" s="73">
        <v>152.9</v>
      </c>
      <c r="I9603" s="70">
        <v>31.085676913015</v>
      </c>
      <c r="J9603" s="74">
        <v>4695</v>
      </c>
      <c r="K9603" s="73">
        <v>159.56</v>
      </c>
      <c r="L9603" s="75">
        <v>29.424667836550501</v>
      </c>
    </row>
    <row r="9604" spans="2:12" x14ac:dyDescent="0.2">
      <c r="B9604" s="71" t="s">
        <v>7050</v>
      </c>
      <c r="C9604" s="72" t="s">
        <v>7049</v>
      </c>
      <c r="D9604" s="72" t="s">
        <v>1045</v>
      </c>
      <c r="E9604" s="72" t="s">
        <v>10118</v>
      </c>
      <c r="F9604" s="72" t="s">
        <v>9983</v>
      </c>
      <c r="G9604" s="116">
        <v>24958</v>
      </c>
      <c r="H9604" s="73">
        <v>358</v>
      </c>
      <c r="I9604" s="70">
        <v>69.715083798882702</v>
      </c>
      <c r="J9604" s="74">
        <v>31463</v>
      </c>
      <c r="K9604" s="73">
        <v>358.45</v>
      </c>
      <c r="L9604" s="75">
        <v>87.775142976705297</v>
      </c>
    </row>
    <row r="9605" spans="2:12" x14ac:dyDescent="0.2">
      <c r="B9605" s="71" t="s">
        <v>7050</v>
      </c>
      <c r="C9605" s="72" t="s">
        <v>7049</v>
      </c>
      <c r="D9605" s="72" t="s">
        <v>9721</v>
      </c>
      <c r="E9605" s="72" t="s">
        <v>10118</v>
      </c>
      <c r="F9605" s="72" t="s">
        <v>9990</v>
      </c>
      <c r="G9605" s="116">
        <v>0</v>
      </c>
      <c r="H9605" s="73">
        <v>40.299999999999997</v>
      </c>
      <c r="I9605" s="70">
        <v>0</v>
      </c>
      <c r="J9605" s="74">
        <v>0</v>
      </c>
      <c r="K9605" s="73">
        <v>41.16</v>
      </c>
      <c r="L9605" s="75">
        <v>0</v>
      </c>
    </row>
    <row r="9606" spans="2:12" x14ac:dyDescent="0.2">
      <c r="B9606" s="71" t="s">
        <v>7050</v>
      </c>
      <c r="C9606" s="72" t="s">
        <v>7049</v>
      </c>
      <c r="D9606" s="72" t="s">
        <v>9722</v>
      </c>
      <c r="E9606" s="72" t="s">
        <v>10118</v>
      </c>
      <c r="F9606" s="72" t="s">
        <v>9990</v>
      </c>
      <c r="G9606" s="116">
        <v>0</v>
      </c>
      <c r="H9606" s="73">
        <v>96.9</v>
      </c>
      <c r="I9606" s="70">
        <v>0</v>
      </c>
      <c r="J9606" s="74">
        <v>0</v>
      </c>
      <c r="K9606" s="73">
        <v>94.94</v>
      </c>
      <c r="L9606" s="75">
        <v>0</v>
      </c>
    </row>
    <row r="9607" spans="2:12" x14ac:dyDescent="0.2">
      <c r="B9607" s="71" t="s">
        <v>7050</v>
      </c>
      <c r="C9607" s="72" t="s">
        <v>7049</v>
      </c>
      <c r="D9607" s="72" t="s">
        <v>9723</v>
      </c>
      <c r="E9607" s="72" t="s">
        <v>10118</v>
      </c>
      <c r="F9607" s="72" t="s">
        <v>9990</v>
      </c>
      <c r="G9607" s="116">
        <v>0</v>
      </c>
      <c r="H9607" s="73">
        <v>86.8</v>
      </c>
      <c r="I9607" s="70">
        <v>0</v>
      </c>
      <c r="J9607" s="74">
        <v>0</v>
      </c>
      <c r="K9607" s="73">
        <v>88.18</v>
      </c>
      <c r="L9607" s="75">
        <v>0</v>
      </c>
    </row>
    <row r="9608" spans="2:12" x14ac:dyDescent="0.2">
      <c r="B9608" s="71" t="s">
        <v>7050</v>
      </c>
      <c r="C9608" s="72" t="s">
        <v>7049</v>
      </c>
      <c r="D9608" s="72" t="s">
        <v>1046</v>
      </c>
      <c r="E9608" s="72" t="s">
        <v>10118</v>
      </c>
      <c r="F9608" s="72" t="s">
        <v>9983</v>
      </c>
      <c r="G9608" s="116">
        <v>47212</v>
      </c>
      <c r="H9608" s="73">
        <v>682.5</v>
      </c>
      <c r="I9608" s="70">
        <v>69.175091575091599</v>
      </c>
      <c r="J9608" s="74">
        <v>47770</v>
      </c>
      <c r="K9608" s="73">
        <v>725.51</v>
      </c>
      <c r="L9608" s="75">
        <v>65.843337789968402</v>
      </c>
    </row>
    <row r="9609" spans="2:12" x14ac:dyDescent="0.2">
      <c r="B9609" s="71" t="s">
        <v>7050</v>
      </c>
      <c r="C9609" s="72" t="s">
        <v>7049</v>
      </c>
      <c r="D9609" s="72" t="s">
        <v>1047</v>
      </c>
      <c r="E9609" s="72" t="s">
        <v>10118</v>
      </c>
      <c r="F9609" s="72" t="s">
        <v>9983</v>
      </c>
      <c r="G9609" s="116">
        <v>25472</v>
      </c>
      <c r="H9609" s="73">
        <v>585.5</v>
      </c>
      <c r="I9609" s="70">
        <v>43.504696840307403</v>
      </c>
      <c r="J9609" s="74">
        <v>28438</v>
      </c>
      <c r="K9609" s="73">
        <v>588.12</v>
      </c>
      <c r="L9609" s="75">
        <v>48.354077399170201</v>
      </c>
    </row>
    <row r="9610" spans="2:12" x14ac:dyDescent="0.2">
      <c r="B9610" s="71" t="s">
        <v>7050</v>
      </c>
      <c r="C9610" s="72" t="s">
        <v>7049</v>
      </c>
      <c r="D9610" s="72" t="s">
        <v>1048</v>
      </c>
      <c r="E9610" s="72" t="s">
        <v>10118</v>
      </c>
      <c r="F9610" s="72" t="s">
        <v>9983</v>
      </c>
      <c r="G9610" s="116">
        <v>33749</v>
      </c>
      <c r="H9610" s="73">
        <v>793.1</v>
      </c>
      <c r="I9610" s="70">
        <v>42.553271970747701</v>
      </c>
      <c r="J9610" s="74">
        <v>33814</v>
      </c>
      <c r="K9610" s="73">
        <v>797.68</v>
      </c>
      <c r="L9610" s="75">
        <v>42.390432253535302</v>
      </c>
    </row>
    <row r="9611" spans="2:12" x14ac:dyDescent="0.2">
      <c r="B9611" s="71" t="s">
        <v>7050</v>
      </c>
      <c r="C9611" s="72" t="s">
        <v>7049</v>
      </c>
      <c r="D9611" s="72" t="s">
        <v>1049</v>
      </c>
      <c r="E9611" s="72" t="s">
        <v>10118</v>
      </c>
      <c r="F9611" s="72" t="s">
        <v>9983</v>
      </c>
      <c r="G9611" s="116">
        <v>4430</v>
      </c>
      <c r="H9611" s="73">
        <v>158.1</v>
      </c>
      <c r="I9611" s="70">
        <v>28.020240354206202</v>
      </c>
      <c r="J9611" s="74">
        <v>4481</v>
      </c>
      <c r="K9611" s="73">
        <v>158.52000000000001</v>
      </c>
      <c r="L9611" s="75">
        <v>28.267726469846099</v>
      </c>
    </row>
    <row r="9612" spans="2:12" x14ac:dyDescent="0.2">
      <c r="B9612" s="71" t="s">
        <v>7050</v>
      </c>
      <c r="C9612" s="72" t="s">
        <v>7049</v>
      </c>
      <c r="D9612" s="72" t="s">
        <v>1050</v>
      </c>
      <c r="E9612" s="72" t="s">
        <v>10118</v>
      </c>
      <c r="F9612" s="72" t="s">
        <v>9983</v>
      </c>
      <c r="G9612" s="116">
        <v>14000</v>
      </c>
      <c r="H9612" s="73">
        <v>189.5</v>
      </c>
      <c r="I9612" s="70">
        <v>73.878627968337696</v>
      </c>
      <c r="J9612" s="74">
        <v>14922</v>
      </c>
      <c r="K9612" s="73">
        <v>191.19</v>
      </c>
      <c r="L9612" s="75">
        <v>78.0480150635493</v>
      </c>
    </row>
    <row r="9613" spans="2:12" x14ac:dyDescent="0.2">
      <c r="B9613" s="71" t="s">
        <v>7050</v>
      </c>
      <c r="C9613" s="72" t="s">
        <v>7049</v>
      </c>
      <c r="D9613" s="72" t="s">
        <v>1051</v>
      </c>
      <c r="E9613" s="72" t="s">
        <v>10118</v>
      </c>
      <c r="F9613" s="72" t="s">
        <v>9983</v>
      </c>
      <c r="G9613" s="116">
        <v>11128</v>
      </c>
      <c r="H9613" s="73">
        <v>181.1</v>
      </c>
      <c r="I9613" s="70">
        <v>61.446714522363301</v>
      </c>
      <c r="J9613" s="74">
        <v>11128</v>
      </c>
      <c r="K9613" s="73">
        <v>179.91</v>
      </c>
      <c r="L9613" s="75">
        <v>61.853148796620502</v>
      </c>
    </row>
    <row r="9614" spans="2:12" x14ac:dyDescent="0.2">
      <c r="B9614" s="71" t="s">
        <v>7050</v>
      </c>
      <c r="C9614" s="72" t="s">
        <v>7049</v>
      </c>
      <c r="D9614" s="72" t="s">
        <v>1052</v>
      </c>
      <c r="E9614" s="72" t="s">
        <v>10118</v>
      </c>
      <c r="F9614" s="72" t="s">
        <v>9983</v>
      </c>
      <c r="G9614" s="116">
        <v>8524</v>
      </c>
      <c r="H9614" s="73">
        <v>240.1</v>
      </c>
      <c r="I9614" s="70">
        <v>35.501874219075397</v>
      </c>
      <c r="J9614" s="74">
        <v>8843</v>
      </c>
      <c r="K9614" s="73">
        <v>237.57</v>
      </c>
      <c r="L9614" s="75">
        <v>37.222713305551999</v>
      </c>
    </row>
    <row r="9615" spans="2:12" x14ac:dyDescent="0.2">
      <c r="B9615" s="71" t="s">
        <v>7050</v>
      </c>
      <c r="C9615" s="72" t="s">
        <v>7049</v>
      </c>
      <c r="D9615" s="72" t="s">
        <v>9724</v>
      </c>
      <c r="E9615" s="72" t="s">
        <v>10118</v>
      </c>
      <c r="F9615" s="72" t="s">
        <v>9990</v>
      </c>
      <c r="G9615" s="116">
        <v>0</v>
      </c>
      <c r="H9615" s="73">
        <v>27.6</v>
      </c>
      <c r="I9615" s="70">
        <v>0</v>
      </c>
      <c r="J9615" s="74">
        <v>0</v>
      </c>
      <c r="K9615" s="73">
        <v>27.14</v>
      </c>
      <c r="L9615" s="75">
        <v>0</v>
      </c>
    </row>
    <row r="9616" spans="2:12" x14ac:dyDescent="0.2">
      <c r="B9616" s="71" t="s">
        <v>7050</v>
      </c>
      <c r="C9616" s="72" t="s">
        <v>7049</v>
      </c>
      <c r="D9616" s="72" t="s">
        <v>5294</v>
      </c>
      <c r="E9616" s="72" t="s">
        <v>10118</v>
      </c>
      <c r="F9616" s="72" t="s">
        <v>9983</v>
      </c>
      <c r="G9616" s="116">
        <v>5639</v>
      </c>
      <c r="H9616" s="73">
        <v>124.2</v>
      </c>
      <c r="I9616" s="70">
        <v>45.402576489532997</v>
      </c>
      <c r="J9616" s="74">
        <v>5687</v>
      </c>
      <c r="K9616" s="73">
        <v>123.92</v>
      </c>
      <c r="L9616" s="75">
        <v>45.892511297611399</v>
      </c>
    </row>
    <row r="9617" spans="2:12" x14ac:dyDescent="0.2">
      <c r="B9617" s="71" t="s">
        <v>7050</v>
      </c>
      <c r="C9617" s="72" t="s">
        <v>7049</v>
      </c>
      <c r="D9617" s="72" t="s">
        <v>1053</v>
      </c>
      <c r="E9617" s="72" t="s">
        <v>10118</v>
      </c>
      <c r="F9617" s="72" t="s">
        <v>9983</v>
      </c>
      <c r="G9617" s="116">
        <v>3477</v>
      </c>
      <c r="H9617" s="73">
        <v>146.1</v>
      </c>
      <c r="I9617" s="70">
        <v>23.7987679671458</v>
      </c>
      <c r="J9617" s="74">
        <v>4048</v>
      </c>
      <c r="K9617" s="73">
        <v>145.18</v>
      </c>
      <c r="L9617" s="75">
        <v>27.882628461220602</v>
      </c>
    </row>
    <row r="9618" spans="2:12" x14ac:dyDescent="0.2">
      <c r="B9618" s="71" t="s">
        <v>7050</v>
      </c>
      <c r="C9618" s="72" t="s">
        <v>7049</v>
      </c>
      <c r="D9618" s="72" t="s">
        <v>1857</v>
      </c>
      <c r="E9618" s="72" t="s">
        <v>10118</v>
      </c>
      <c r="F9618" s="72" t="s">
        <v>9983</v>
      </c>
      <c r="G9618" s="116">
        <v>11322</v>
      </c>
      <c r="H9618" s="73">
        <v>279.7</v>
      </c>
      <c r="I9618" s="70">
        <v>40.479084733643198</v>
      </c>
      <c r="J9618" s="74">
        <v>10305</v>
      </c>
      <c r="K9618" s="73">
        <v>279.13</v>
      </c>
      <c r="L9618" s="75">
        <v>36.918281804177298</v>
      </c>
    </row>
    <row r="9619" spans="2:12" x14ac:dyDescent="0.2">
      <c r="B9619" s="71" t="s">
        <v>7050</v>
      </c>
      <c r="C9619" s="72" t="s">
        <v>7049</v>
      </c>
      <c r="D9619" s="72" t="s">
        <v>1054</v>
      </c>
      <c r="E9619" s="72" t="s">
        <v>10118</v>
      </c>
      <c r="F9619" s="72" t="s">
        <v>9983</v>
      </c>
      <c r="G9619" s="116">
        <v>29314</v>
      </c>
      <c r="H9619" s="73">
        <v>627.70000000000005</v>
      </c>
      <c r="I9619" s="70">
        <v>46.700653178269903</v>
      </c>
      <c r="J9619" s="74">
        <v>29290</v>
      </c>
      <c r="K9619" s="73">
        <v>628.13</v>
      </c>
      <c r="L9619" s="75">
        <v>46.630474583286897</v>
      </c>
    </row>
    <row r="9620" spans="2:12" x14ac:dyDescent="0.2">
      <c r="B9620" s="71" t="s">
        <v>7050</v>
      </c>
      <c r="C9620" s="72" t="s">
        <v>7049</v>
      </c>
      <c r="D9620" s="72" t="s">
        <v>1055</v>
      </c>
      <c r="E9620" s="72" t="s">
        <v>10118</v>
      </c>
      <c r="F9620" s="72" t="s">
        <v>9983</v>
      </c>
      <c r="G9620" s="116">
        <v>6484</v>
      </c>
      <c r="H9620" s="73">
        <v>168.5</v>
      </c>
      <c r="I9620" s="70">
        <v>38.480712166172097</v>
      </c>
      <c r="J9620" s="74">
        <v>6647</v>
      </c>
      <c r="K9620" s="73">
        <v>168.56</v>
      </c>
      <c r="L9620" s="75">
        <v>39.4340294257238</v>
      </c>
    </row>
    <row r="9621" spans="2:12" x14ac:dyDescent="0.2">
      <c r="B9621" s="71" t="s">
        <v>7050</v>
      </c>
      <c r="C9621" s="72" t="s">
        <v>7049</v>
      </c>
      <c r="D9621" s="72" t="s">
        <v>250</v>
      </c>
      <c r="E9621" s="72" t="s">
        <v>10118</v>
      </c>
      <c r="F9621" s="72" t="s">
        <v>9983</v>
      </c>
      <c r="G9621" s="116">
        <v>2909</v>
      </c>
      <c r="H9621" s="73">
        <v>149.19999999999999</v>
      </c>
      <c r="I9621" s="70">
        <v>19.497319034852499</v>
      </c>
      <c r="J9621" s="74">
        <v>2941</v>
      </c>
      <c r="K9621" s="73">
        <v>151.19999999999999</v>
      </c>
      <c r="L9621" s="75">
        <v>19.451058201058199</v>
      </c>
    </row>
    <row r="9622" spans="2:12" x14ac:dyDescent="0.2">
      <c r="B9622" s="71" t="s">
        <v>7050</v>
      </c>
      <c r="C9622" s="72" t="s">
        <v>7049</v>
      </c>
      <c r="D9622" s="72" t="s">
        <v>251</v>
      </c>
      <c r="E9622" s="72" t="s">
        <v>10118</v>
      </c>
      <c r="F9622" s="72" t="s">
        <v>9983</v>
      </c>
      <c r="G9622" s="116">
        <v>20150</v>
      </c>
      <c r="H9622" s="73">
        <v>631.9</v>
      </c>
      <c r="I9622" s="70">
        <v>31.887956955214399</v>
      </c>
      <c r="J9622" s="74">
        <v>20231</v>
      </c>
      <c r="K9622" s="73">
        <v>638.91</v>
      </c>
      <c r="L9622" s="75">
        <v>31.664866726143</v>
      </c>
    </row>
    <row r="9623" spans="2:12" x14ac:dyDescent="0.2">
      <c r="B9623" s="71" t="s">
        <v>7050</v>
      </c>
      <c r="C9623" s="72" t="s">
        <v>7049</v>
      </c>
      <c r="D9623" s="72" t="s">
        <v>252</v>
      </c>
      <c r="E9623" s="72" t="s">
        <v>10118</v>
      </c>
      <c r="F9623" s="72" t="s">
        <v>9983</v>
      </c>
      <c r="G9623" s="116">
        <v>16638</v>
      </c>
      <c r="H9623" s="73">
        <v>385.7</v>
      </c>
      <c r="I9623" s="70">
        <v>43.137153227897301</v>
      </c>
      <c r="J9623" s="74">
        <v>18759</v>
      </c>
      <c r="K9623" s="73">
        <v>403.52</v>
      </c>
      <c r="L9623" s="75">
        <v>46.488402061855702</v>
      </c>
    </row>
    <row r="9624" spans="2:12" x14ac:dyDescent="0.2">
      <c r="B9624" s="71" t="s">
        <v>7050</v>
      </c>
      <c r="C9624" s="72" t="s">
        <v>7049</v>
      </c>
      <c r="D9624" s="72" t="s">
        <v>253</v>
      </c>
      <c r="E9624" s="72" t="s">
        <v>10118</v>
      </c>
      <c r="F9624" s="72" t="s">
        <v>9983</v>
      </c>
      <c r="G9624" s="116">
        <v>14267</v>
      </c>
      <c r="H9624" s="73">
        <v>559.6</v>
      </c>
      <c r="I9624" s="70">
        <v>25.494996426018599</v>
      </c>
      <c r="J9624" s="74">
        <v>15341</v>
      </c>
      <c r="K9624" s="73">
        <v>560.98</v>
      </c>
      <c r="L9624" s="75">
        <v>27.346785981674898</v>
      </c>
    </row>
    <row r="9625" spans="2:12" x14ac:dyDescent="0.2">
      <c r="B9625" s="71" t="s">
        <v>7050</v>
      </c>
      <c r="C9625" s="72" t="s">
        <v>7049</v>
      </c>
      <c r="D9625" s="72" t="s">
        <v>254</v>
      </c>
      <c r="E9625" s="72" t="s">
        <v>10118</v>
      </c>
      <c r="F9625" s="72" t="s">
        <v>9983</v>
      </c>
      <c r="G9625" s="116">
        <v>13297</v>
      </c>
      <c r="H9625" s="73">
        <v>630</v>
      </c>
      <c r="I9625" s="70">
        <v>21.106349206349201</v>
      </c>
      <c r="J9625" s="74">
        <v>13602</v>
      </c>
      <c r="K9625" s="73">
        <v>633.37</v>
      </c>
      <c r="L9625" s="75">
        <v>21.4755987811232</v>
      </c>
    </row>
    <row r="9626" spans="2:12" x14ac:dyDescent="0.2">
      <c r="B9626" s="71" t="s">
        <v>7050</v>
      </c>
      <c r="C9626" s="72" t="s">
        <v>7049</v>
      </c>
      <c r="D9626" s="72" t="s">
        <v>255</v>
      </c>
      <c r="E9626" s="72" t="s">
        <v>10118</v>
      </c>
      <c r="F9626" s="72" t="s">
        <v>9983</v>
      </c>
      <c r="G9626" s="116">
        <v>2081</v>
      </c>
      <c r="H9626" s="73">
        <v>89.3</v>
      </c>
      <c r="I9626" s="70">
        <v>23.303471444568899</v>
      </c>
      <c r="J9626" s="74">
        <v>2076</v>
      </c>
      <c r="K9626" s="73">
        <v>88.7</v>
      </c>
      <c r="L9626" s="75">
        <v>23.4047350620068</v>
      </c>
    </row>
    <row r="9627" spans="2:12" x14ac:dyDescent="0.2">
      <c r="B9627" s="71" t="s">
        <v>7050</v>
      </c>
      <c r="C9627" s="72" t="s">
        <v>7049</v>
      </c>
      <c r="D9627" s="72" t="s">
        <v>256</v>
      </c>
      <c r="E9627" s="72" t="s">
        <v>10118</v>
      </c>
      <c r="F9627" s="72" t="s">
        <v>9983</v>
      </c>
      <c r="G9627" s="116">
        <v>1556</v>
      </c>
      <c r="H9627" s="73">
        <v>96.5</v>
      </c>
      <c r="I9627" s="70">
        <v>16.1243523316062</v>
      </c>
      <c r="J9627" s="74">
        <v>1644</v>
      </c>
      <c r="K9627" s="73">
        <v>98.07</v>
      </c>
      <c r="L9627" s="75">
        <v>16.763536249617601</v>
      </c>
    </row>
    <row r="9628" spans="2:12" x14ac:dyDescent="0.2">
      <c r="B9628" s="71" t="s">
        <v>7050</v>
      </c>
      <c r="C9628" s="72" t="s">
        <v>7049</v>
      </c>
      <c r="D9628" s="72" t="s">
        <v>257</v>
      </c>
      <c r="E9628" s="72" t="s">
        <v>10118</v>
      </c>
      <c r="F9628" s="72" t="s">
        <v>9983</v>
      </c>
      <c r="G9628" s="116">
        <v>24048</v>
      </c>
      <c r="H9628" s="73">
        <v>404.5</v>
      </c>
      <c r="I9628" s="70">
        <v>59.451174289245998</v>
      </c>
      <c r="J9628" s="74">
        <v>21548</v>
      </c>
      <c r="K9628" s="73">
        <v>403.33</v>
      </c>
      <c r="L9628" s="75">
        <v>53.425234919296898</v>
      </c>
    </row>
    <row r="9629" spans="2:12" x14ac:dyDescent="0.2">
      <c r="B9629" s="71" t="s">
        <v>7050</v>
      </c>
      <c r="C9629" s="72" t="s">
        <v>7049</v>
      </c>
      <c r="D9629" s="72" t="s">
        <v>8036</v>
      </c>
      <c r="E9629" s="72" t="s">
        <v>10118</v>
      </c>
      <c r="F9629" s="72" t="s">
        <v>9983</v>
      </c>
      <c r="G9629" s="116">
        <v>3988</v>
      </c>
      <c r="H9629" s="73">
        <v>82</v>
      </c>
      <c r="I9629" s="70">
        <v>48.64</v>
      </c>
      <c r="J9629" s="74">
        <v>3968</v>
      </c>
      <c r="K9629" s="73">
        <v>82.01</v>
      </c>
      <c r="L9629" s="75">
        <v>48.384343372759403</v>
      </c>
    </row>
    <row r="9630" spans="2:12" x14ac:dyDescent="0.2">
      <c r="B9630" s="71" t="s">
        <v>7050</v>
      </c>
      <c r="C9630" s="72" t="s">
        <v>7049</v>
      </c>
      <c r="D9630" s="72" t="s">
        <v>9725</v>
      </c>
      <c r="E9630" s="72" t="s">
        <v>10118</v>
      </c>
      <c r="F9630" s="72" t="s">
        <v>9990</v>
      </c>
      <c r="G9630" s="116">
        <v>0</v>
      </c>
      <c r="H9630" s="73">
        <v>82.7</v>
      </c>
      <c r="I9630" s="70">
        <v>0</v>
      </c>
      <c r="J9630" s="74">
        <v>0</v>
      </c>
      <c r="K9630" s="73">
        <v>82.52</v>
      </c>
      <c r="L9630" s="75">
        <v>0</v>
      </c>
    </row>
    <row r="9631" spans="2:12" x14ac:dyDescent="0.2">
      <c r="B9631" s="71" t="s">
        <v>7050</v>
      </c>
      <c r="C9631" s="72" t="s">
        <v>7049</v>
      </c>
      <c r="D9631" s="72" t="s">
        <v>6289</v>
      </c>
      <c r="E9631" s="72" t="s">
        <v>10118</v>
      </c>
      <c r="F9631" s="72" t="s">
        <v>9990</v>
      </c>
      <c r="G9631" s="116">
        <v>0</v>
      </c>
      <c r="H9631" s="73">
        <v>48.7</v>
      </c>
      <c r="I9631" s="70">
        <v>0</v>
      </c>
      <c r="J9631" s="74">
        <v>0</v>
      </c>
      <c r="K9631" s="73">
        <v>47.77</v>
      </c>
      <c r="L9631" s="75">
        <v>0</v>
      </c>
    </row>
    <row r="9632" spans="2:12" x14ac:dyDescent="0.2">
      <c r="B9632" s="71" t="s">
        <v>7050</v>
      </c>
      <c r="C9632" s="72" t="s">
        <v>7049</v>
      </c>
      <c r="D9632" s="72" t="s">
        <v>258</v>
      </c>
      <c r="E9632" s="72" t="s">
        <v>10118</v>
      </c>
      <c r="F9632" s="72" t="s">
        <v>9983</v>
      </c>
      <c r="G9632" s="116">
        <v>1172218</v>
      </c>
      <c r="H9632" s="73">
        <v>9459.5</v>
      </c>
      <c r="I9632" s="70">
        <v>123.92</v>
      </c>
      <c r="J9632" s="74">
        <v>1225571</v>
      </c>
      <c r="K9632" s="73">
        <v>9695.9699999999993</v>
      </c>
      <c r="L9632" s="75">
        <v>126.400040429168</v>
      </c>
    </row>
    <row r="9633" spans="2:12" x14ac:dyDescent="0.2">
      <c r="B9633" s="71" t="s">
        <v>7050</v>
      </c>
      <c r="C9633" s="72" t="s">
        <v>7049</v>
      </c>
      <c r="D9633" s="72" t="s">
        <v>259</v>
      </c>
      <c r="E9633" s="72" t="s">
        <v>10118</v>
      </c>
      <c r="F9633" s="72" t="s">
        <v>9983</v>
      </c>
      <c r="G9633" s="116">
        <v>83617</v>
      </c>
      <c r="H9633" s="73">
        <v>1458.5</v>
      </c>
      <c r="I9633" s="70">
        <v>57.33</v>
      </c>
      <c r="J9633" s="74">
        <v>87150</v>
      </c>
      <c r="K9633" s="73">
        <v>1465.92</v>
      </c>
      <c r="L9633" s="75">
        <v>59.450720366732099</v>
      </c>
    </row>
    <row r="9634" spans="2:12" x14ac:dyDescent="0.2">
      <c r="B9634" s="71" t="s">
        <v>7050</v>
      </c>
      <c r="C9634" s="72" t="s">
        <v>7049</v>
      </c>
      <c r="D9634" s="72" t="s">
        <v>6414</v>
      </c>
      <c r="E9634" s="72" t="s">
        <v>10118</v>
      </c>
      <c r="F9634" s="72" t="s">
        <v>9983</v>
      </c>
      <c r="G9634" s="116">
        <v>7782</v>
      </c>
      <c r="H9634" s="73">
        <v>267.89999999999998</v>
      </c>
      <c r="I9634" s="70">
        <v>29.048152295632701</v>
      </c>
      <c r="J9634" s="74">
        <v>8702</v>
      </c>
      <c r="K9634" s="73">
        <v>265.93</v>
      </c>
      <c r="L9634" s="75">
        <v>32.722897002970697</v>
      </c>
    </row>
    <row r="9635" spans="2:12" x14ac:dyDescent="0.2">
      <c r="B9635" s="71" t="s">
        <v>7050</v>
      </c>
      <c r="C9635" s="72" t="s">
        <v>7049</v>
      </c>
      <c r="D9635" s="72" t="s">
        <v>260</v>
      </c>
      <c r="E9635" s="72" t="s">
        <v>10118</v>
      </c>
      <c r="F9635" s="72" t="s">
        <v>9990</v>
      </c>
      <c r="G9635" s="116">
        <v>0</v>
      </c>
      <c r="H9635" s="73">
        <v>49.3</v>
      </c>
      <c r="I9635" s="70">
        <v>0</v>
      </c>
      <c r="J9635" s="74">
        <v>0</v>
      </c>
      <c r="K9635" s="73">
        <v>48.41</v>
      </c>
      <c r="L9635" s="75">
        <v>0</v>
      </c>
    </row>
    <row r="9636" spans="2:12" x14ac:dyDescent="0.2">
      <c r="B9636" s="71" t="s">
        <v>7052</v>
      </c>
      <c r="C9636" s="72" t="s">
        <v>7051</v>
      </c>
      <c r="D9636" s="72" t="s">
        <v>261</v>
      </c>
      <c r="E9636" s="72" t="s">
        <v>10118</v>
      </c>
      <c r="F9636" s="72" t="s">
        <v>9983</v>
      </c>
      <c r="G9636" s="116">
        <v>3443.11</v>
      </c>
      <c r="H9636" s="73">
        <v>206.1</v>
      </c>
      <c r="I9636" s="70">
        <v>16.7060164968462</v>
      </c>
      <c r="J9636" s="74">
        <v>3500</v>
      </c>
      <c r="K9636" s="73">
        <v>208.1</v>
      </c>
      <c r="L9636" s="75">
        <v>16.818837097549299</v>
      </c>
    </row>
    <row r="9637" spans="2:12" x14ac:dyDescent="0.2">
      <c r="B9637" s="71" t="s">
        <v>7052</v>
      </c>
      <c r="C9637" s="72" t="s">
        <v>7051</v>
      </c>
      <c r="D9637" s="72" t="s">
        <v>3031</v>
      </c>
      <c r="E9637" s="72" t="s">
        <v>10118</v>
      </c>
      <c r="F9637" s="72" t="s">
        <v>9983</v>
      </c>
      <c r="G9637" s="116">
        <v>4204.87</v>
      </c>
      <c r="H9637" s="73">
        <v>97.2</v>
      </c>
      <c r="I9637" s="70">
        <v>43.259979423868302</v>
      </c>
      <c r="J9637" s="74">
        <v>4250</v>
      </c>
      <c r="K9637" s="73">
        <v>97.5</v>
      </c>
      <c r="L9637" s="75">
        <v>43.589743589743598</v>
      </c>
    </row>
    <row r="9638" spans="2:12" x14ac:dyDescent="0.2">
      <c r="B9638" s="71" t="s">
        <v>7052</v>
      </c>
      <c r="C9638" s="72" t="s">
        <v>7051</v>
      </c>
      <c r="D9638" s="72" t="s">
        <v>3032</v>
      </c>
      <c r="E9638" s="72" t="s">
        <v>10118</v>
      </c>
      <c r="F9638" s="72" t="s">
        <v>9983</v>
      </c>
      <c r="G9638" s="116">
        <v>5349.59</v>
      </c>
      <c r="H9638" s="73">
        <v>210.2</v>
      </c>
      <c r="I9638" s="70">
        <v>25.45</v>
      </c>
      <c r="J9638" s="74">
        <v>5750</v>
      </c>
      <c r="K9638" s="73">
        <v>215</v>
      </c>
      <c r="L9638" s="75">
        <v>26.744186046511601</v>
      </c>
    </row>
    <row r="9639" spans="2:12" x14ac:dyDescent="0.2">
      <c r="B9639" s="71" t="s">
        <v>7052</v>
      </c>
      <c r="C9639" s="72" t="s">
        <v>7051</v>
      </c>
      <c r="D9639" s="72" t="s">
        <v>5970</v>
      </c>
      <c r="E9639" s="72" t="s">
        <v>10118</v>
      </c>
      <c r="F9639" s="72" t="s">
        <v>9983</v>
      </c>
      <c r="G9639" s="116">
        <v>8127.76</v>
      </c>
      <c r="H9639" s="73">
        <v>226.4</v>
      </c>
      <c r="I9639" s="70">
        <v>35.9</v>
      </c>
      <c r="J9639" s="74">
        <v>10500</v>
      </c>
      <c r="K9639" s="73">
        <v>229.4</v>
      </c>
      <c r="L9639" s="75">
        <v>45.771578029642498</v>
      </c>
    </row>
    <row r="9640" spans="2:12" x14ac:dyDescent="0.2">
      <c r="B9640" s="71" t="s">
        <v>7052</v>
      </c>
      <c r="C9640" s="72" t="s">
        <v>7051</v>
      </c>
      <c r="D9640" s="72" t="s">
        <v>3033</v>
      </c>
      <c r="E9640" s="72" t="s">
        <v>10118</v>
      </c>
      <c r="F9640" s="72" t="s">
        <v>9983</v>
      </c>
      <c r="G9640" s="116">
        <v>12094.12</v>
      </c>
      <c r="H9640" s="73">
        <v>324.5</v>
      </c>
      <c r="I9640" s="70">
        <v>37.270015408320504</v>
      </c>
      <c r="J9640" s="74">
        <v>17500</v>
      </c>
      <c r="K9640" s="73">
        <v>327.2</v>
      </c>
      <c r="L9640" s="75">
        <v>53.484107579462098</v>
      </c>
    </row>
    <row r="9641" spans="2:12" x14ac:dyDescent="0.2">
      <c r="B9641" s="71" t="s">
        <v>7052</v>
      </c>
      <c r="C9641" s="72" t="s">
        <v>7051</v>
      </c>
      <c r="D9641" s="72" t="s">
        <v>3034</v>
      </c>
      <c r="E9641" s="72" t="s">
        <v>10118</v>
      </c>
      <c r="F9641" s="72" t="s">
        <v>9983</v>
      </c>
      <c r="G9641" s="116">
        <v>1029.82</v>
      </c>
      <c r="H9641" s="73">
        <v>39.700000000000003</v>
      </c>
      <c r="I9641" s="70">
        <v>25.9400503778337</v>
      </c>
      <c r="J9641" s="74">
        <v>2000</v>
      </c>
      <c r="K9641" s="73">
        <v>40.6</v>
      </c>
      <c r="L9641" s="75">
        <v>49.261083743842399</v>
      </c>
    </row>
    <row r="9642" spans="2:12" x14ac:dyDescent="0.2">
      <c r="B9642" s="71" t="s">
        <v>7052</v>
      </c>
      <c r="C9642" s="72" t="s">
        <v>7051</v>
      </c>
      <c r="D9642" s="72" t="s">
        <v>3035</v>
      </c>
      <c r="E9642" s="72" t="s">
        <v>10118</v>
      </c>
      <c r="F9642" s="72" t="s">
        <v>9983</v>
      </c>
      <c r="G9642" s="116">
        <v>6416.5</v>
      </c>
      <c r="H9642" s="73">
        <v>229.2</v>
      </c>
      <c r="I9642" s="70">
        <v>27.9952006980803</v>
      </c>
      <c r="J9642" s="74">
        <v>7500</v>
      </c>
      <c r="K9642" s="73">
        <v>232.3</v>
      </c>
      <c r="L9642" s="75">
        <v>32.285837279380097</v>
      </c>
    </row>
    <row r="9643" spans="2:12" x14ac:dyDescent="0.2">
      <c r="B9643" s="71" t="s">
        <v>7052</v>
      </c>
      <c r="C9643" s="72" t="s">
        <v>7051</v>
      </c>
      <c r="D9643" s="72" t="s">
        <v>3036</v>
      </c>
      <c r="E9643" s="72" t="s">
        <v>10118</v>
      </c>
      <c r="F9643" s="72" t="s">
        <v>9983</v>
      </c>
      <c r="G9643" s="116">
        <v>9411</v>
      </c>
      <c r="H9643" s="73">
        <v>184.2</v>
      </c>
      <c r="I9643" s="70">
        <v>51.091205211726397</v>
      </c>
      <c r="J9643" s="74">
        <v>10161</v>
      </c>
      <c r="K9643" s="73">
        <v>185.6</v>
      </c>
      <c r="L9643" s="75">
        <v>54.746767241379303</v>
      </c>
    </row>
    <row r="9644" spans="2:12" x14ac:dyDescent="0.2">
      <c r="B9644" s="71" t="s">
        <v>7052</v>
      </c>
      <c r="C9644" s="72" t="s">
        <v>7051</v>
      </c>
      <c r="D9644" s="72" t="s">
        <v>3037</v>
      </c>
      <c r="E9644" s="72" t="s">
        <v>10118</v>
      </c>
      <c r="F9644" s="72" t="s">
        <v>9983</v>
      </c>
      <c r="G9644" s="116">
        <v>53971</v>
      </c>
      <c r="H9644" s="73">
        <v>606.29999999999995</v>
      </c>
      <c r="I9644" s="70">
        <v>89.016988289625601</v>
      </c>
      <c r="J9644" s="74">
        <v>53971</v>
      </c>
      <c r="K9644" s="73">
        <v>617.4</v>
      </c>
      <c r="L9644" s="75">
        <v>87.416585681891803</v>
      </c>
    </row>
    <row r="9645" spans="2:12" x14ac:dyDescent="0.2">
      <c r="B9645" s="71" t="s">
        <v>7052</v>
      </c>
      <c r="C9645" s="72" t="s">
        <v>7051</v>
      </c>
      <c r="D9645" s="72" t="s">
        <v>3038</v>
      </c>
      <c r="E9645" s="72" t="s">
        <v>10118</v>
      </c>
      <c r="F9645" s="72" t="s">
        <v>9983</v>
      </c>
      <c r="G9645" s="116">
        <v>16988.599999999999</v>
      </c>
      <c r="H9645" s="73">
        <v>432.5</v>
      </c>
      <c r="I9645" s="70">
        <v>39.28</v>
      </c>
      <c r="J9645" s="74">
        <v>20470</v>
      </c>
      <c r="K9645" s="73">
        <v>435.4</v>
      </c>
      <c r="L9645" s="75">
        <v>47.014239779513098</v>
      </c>
    </row>
    <row r="9646" spans="2:12" x14ac:dyDescent="0.2">
      <c r="B9646" s="71" t="s">
        <v>7052</v>
      </c>
      <c r="C9646" s="72" t="s">
        <v>7051</v>
      </c>
      <c r="D9646" s="72" t="s">
        <v>9726</v>
      </c>
      <c r="E9646" s="72" t="s">
        <v>10118</v>
      </c>
      <c r="F9646" s="72" t="s">
        <v>9990</v>
      </c>
      <c r="G9646" s="116">
        <v>0</v>
      </c>
      <c r="H9646" s="73">
        <v>41.8</v>
      </c>
      <c r="I9646" s="70">
        <v>0</v>
      </c>
      <c r="J9646" s="74">
        <v>0</v>
      </c>
      <c r="K9646" s="73">
        <v>42.3</v>
      </c>
      <c r="L9646" s="75">
        <v>0</v>
      </c>
    </row>
    <row r="9647" spans="2:12" x14ac:dyDescent="0.2">
      <c r="B9647" s="71" t="s">
        <v>7052</v>
      </c>
      <c r="C9647" s="72" t="s">
        <v>7051</v>
      </c>
      <c r="D9647" s="72" t="s">
        <v>9727</v>
      </c>
      <c r="E9647" s="72" t="s">
        <v>10118</v>
      </c>
      <c r="F9647" s="72" t="s">
        <v>9990</v>
      </c>
      <c r="G9647" s="116">
        <v>0</v>
      </c>
      <c r="H9647" s="73">
        <v>31.9</v>
      </c>
      <c r="I9647" s="70">
        <v>0</v>
      </c>
      <c r="J9647" s="74">
        <v>0</v>
      </c>
      <c r="K9647" s="73">
        <v>33.1</v>
      </c>
      <c r="L9647" s="75">
        <v>0</v>
      </c>
    </row>
    <row r="9648" spans="2:12" x14ac:dyDescent="0.2">
      <c r="B9648" s="71" t="s">
        <v>7052</v>
      </c>
      <c r="C9648" s="72" t="s">
        <v>7051</v>
      </c>
      <c r="D9648" s="72" t="s">
        <v>3039</v>
      </c>
      <c r="E9648" s="72" t="s">
        <v>10118</v>
      </c>
      <c r="F9648" s="72" t="s">
        <v>9983</v>
      </c>
      <c r="G9648" s="116">
        <v>8930</v>
      </c>
      <c r="H9648" s="73">
        <v>192.9</v>
      </c>
      <c r="I9648" s="70">
        <v>46.293416277864203</v>
      </c>
      <c r="J9648" s="74">
        <v>9823</v>
      </c>
      <c r="K9648" s="73">
        <v>195.6</v>
      </c>
      <c r="L9648" s="75">
        <v>50.219836400817996</v>
      </c>
    </row>
    <row r="9649" spans="2:12" x14ac:dyDescent="0.2">
      <c r="B9649" s="71" t="s">
        <v>7052</v>
      </c>
      <c r="C9649" s="72" t="s">
        <v>7051</v>
      </c>
      <c r="D9649" s="72" t="s">
        <v>3040</v>
      </c>
      <c r="E9649" s="72" t="s">
        <v>10118</v>
      </c>
      <c r="F9649" s="72" t="s">
        <v>9983</v>
      </c>
      <c r="G9649" s="116">
        <v>1318.82</v>
      </c>
      <c r="H9649" s="73">
        <v>63</v>
      </c>
      <c r="I9649" s="70">
        <v>20.933650793650799</v>
      </c>
      <c r="J9649" s="74">
        <v>2035</v>
      </c>
      <c r="K9649" s="73">
        <v>66.900000000000006</v>
      </c>
      <c r="L9649" s="75">
        <v>30.4185351270553</v>
      </c>
    </row>
    <row r="9650" spans="2:12" x14ac:dyDescent="0.2">
      <c r="B9650" s="71" t="s">
        <v>7052</v>
      </c>
      <c r="C9650" s="72" t="s">
        <v>7051</v>
      </c>
      <c r="D9650" s="72" t="s">
        <v>2795</v>
      </c>
      <c r="E9650" s="72" t="s">
        <v>10118</v>
      </c>
      <c r="F9650" s="72" t="s">
        <v>9983</v>
      </c>
      <c r="G9650" s="116">
        <v>3200</v>
      </c>
      <c r="H9650" s="73">
        <v>95.2</v>
      </c>
      <c r="I9650" s="70">
        <v>33.613445378151297</v>
      </c>
      <c r="J9650" s="74">
        <v>3200</v>
      </c>
      <c r="K9650" s="73">
        <v>93.8</v>
      </c>
      <c r="L9650" s="75">
        <v>34.115138592750498</v>
      </c>
    </row>
    <row r="9651" spans="2:12" x14ac:dyDescent="0.2">
      <c r="B9651" s="71" t="s">
        <v>7052</v>
      </c>
      <c r="C9651" s="72" t="s">
        <v>7051</v>
      </c>
      <c r="D9651" s="72" t="s">
        <v>3041</v>
      </c>
      <c r="E9651" s="72" t="s">
        <v>10118</v>
      </c>
      <c r="F9651" s="72" t="s">
        <v>9983</v>
      </c>
      <c r="G9651" s="116">
        <v>3640</v>
      </c>
      <c r="H9651" s="73">
        <v>132.80000000000001</v>
      </c>
      <c r="I9651" s="70">
        <v>27.409638554216901</v>
      </c>
      <c r="J9651" s="74">
        <v>3665</v>
      </c>
      <c r="K9651" s="73">
        <v>135.9</v>
      </c>
      <c r="L9651" s="75">
        <v>26.968359087564401</v>
      </c>
    </row>
    <row r="9652" spans="2:12" x14ac:dyDescent="0.2">
      <c r="B9652" s="71" t="s">
        <v>7052</v>
      </c>
      <c r="C9652" s="72" t="s">
        <v>7051</v>
      </c>
      <c r="D9652" s="72" t="s">
        <v>3042</v>
      </c>
      <c r="E9652" s="72" t="s">
        <v>10118</v>
      </c>
      <c r="F9652" s="72" t="s">
        <v>9983</v>
      </c>
      <c r="G9652" s="116">
        <v>3360.38</v>
      </c>
      <c r="H9652" s="73">
        <v>112.4</v>
      </c>
      <c r="I9652" s="70">
        <v>29.896619217081799</v>
      </c>
      <c r="J9652" s="74">
        <v>3500</v>
      </c>
      <c r="K9652" s="73">
        <v>114.4</v>
      </c>
      <c r="L9652" s="75">
        <v>30.5944055944056</v>
      </c>
    </row>
    <row r="9653" spans="2:12" x14ac:dyDescent="0.2">
      <c r="B9653" s="71" t="s">
        <v>7052</v>
      </c>
      <c r="C9653" s="72" t="s">
        <v>7051</v>
      </c>
      <c r="D9653" s="72" t="s">
        <v>3043</v>
      </c>
      <c r="E9653" s="72" t="s">
        <v>10118</v>
      </c>
      <c r="F9653" s="72" t="s">
        <v>9983</v>
      </c>
      <c r="G9653" s="116">
        <v>5771.53</v>
      </c>
      <c r="H9653" s="73">
        <v>188.8</v>
      </c>
      <c r="I9653" s="70">
        <v>30.569544491525399</v>
      </c>
      <c r="J9653" s="74">
        <v>5500</v>
      </c>
      <c r="K9653" s="73">
        <v>189</v>
      </c>
      <c r="L9653" s="75">
        <v>29.100529100529101</v>
      </c>
    </row>
    <row r="9654" spans="2:12" x14ac:dyDescent="0.2">
      <c r="B9654" s="71" t="s">
        <v>7052</v>
      </c>
      <c r="C9654" s="72" t="s">
        <v>7051</v>
      </c>
      <c r="D9654" s="72" t="s">
        <v>3044</v>
      </c>
      <c r="E9654" s="72" t="s">
        <v>10118</v>
      </c>
      <c r="F9654" s="72" t="s">
        <v>9983</v>
      </c>
      <c r="G9654" s="116">
        <v>2696.8</v>
      </c>
      <c r="H9654" s="73">
        <v>69.099999999999994</v>
      </c>
      <c r="I9654" s="70">
        <v>39.027496382054998</v>
      </c>
      <c r="J9654" s="74">
        <v>2697</v>
      </c>
      <c r="K9654" s="73">
        <v>70.3</v>
      </c>
      <c r="L9654" s="75">
        <v>38.364153627311502</v>
      </c>
    </row>
    <row r="9655" spans="2:12" x14ac:dyDescent="0.2">
      <c r="B9655" s="71" t="s">
        <v>7052</v>
      </c>
      <c r="C9655" s="72" t="s">
        <v>7051</v>
      </c>
      <c r="D9655" s="72" t="s">
        <v>3045</v>
      </c>
      <c r="E9655" s="72" t="s">
        <v>10118</v>
      </c>
      <c r="F9655" s="72" t="s">
        <v>9983</v>
      </c>
      <c r="G9655" s="116">
        <v>1798.5</v>
      </c>
      <c r="H9655" s="73">
        <v>96.8</v>
      </c>
      <c r="I9655" s="70">
        <v>18.579545454545499</v>
      </c>
      <c r="J9655" s="74">
        <v>1799</v>
      </c>
      <c r="K9655" s="73">
        <v>98.3</v>
      </c>
      <c r="L9655" s="75">
        <v>18.301119023397799</v>
      </c>
    </row>
    <row r="9656" spans="2:12" x14ac:dyDescent="0.2">
      <c r="B9656" s="71" t="s">
        <v>7052</v>
      </c>
      <c r="C9656" s="72" t="s">
        <v>7051</v>
      </c>
      <c r="D9656" s="72" t="s">
        <v>3046</v>
      </c>
      <c r="E9656" s="72" t="s">
        <v>10118</v>
      </c>
      <c r="F9656" s="72" t="s">
        <v>9983</v>
      </c>
      <c r="G9656" s="116">
        <v>322380.86</v>
      </c>
      <c r="H9656" s="73">
        <v>3966.3</v>
      </c>
      <c r="I9656" s="70">
        <v>81.279998991503405</v>
      </c>
      <c r="J9656" s="74">
        <v>335239</v>
      </c>
      <c r="K9656" s="73">
        <v>4043.9</v>
      </c>
      <c r="L9656" s="75">
        <v>82.899923341328901</v>
      </c>
    </row>
    <row r="9657" spans="2:12" x14ac:dyDescent="0.2">
      <c r="B9657" s="71" t="s">
        <v>7052</v>
      </c>
      <c r="C9657" s="72" t="s">
        <v>7051</v>
      </c>
      <c r="D9657" s="72" t="s">
        <v>3047</v>
      </c>
      <c r="E9657" s="72" t="s">
        <v>10118</v>
      </c>
      <c r="F9657" s="72" t="s">
        <v>9983</v>
      </c>
      <c r="G9657" s="116">
        <v>518.91</v>
      </c>
      <c r="H9657" s="73">
        <v>58.7</v>
      </c>
      <c r="I9657" s="70">
        <v>8.8400340715502495</v>
      </c>
      <c r="J9657" s="74">
        <v>600</v>
      </c>
      <c r="K9657" s="73">
        <v>61.3</v>
      </c>
      <c r="L9657" s="75">
        <v>9.7879282218597101</v>
      </c>
    </row>
    <row r="9658" spans="2:12" x14ac:dyDescent="0.2">
      <c r="B9658" s="71" t="s">
        <v>7052</v>
      </c>
      <c r="C9658" s="72" t="s">
        <v>7051</v>
      </c>
      <c r="D9658" s="72" t="s">
        <v>3048</v>
      </c>
      <c r="E9658" s="72" t="s">
        <v>10118</v>
      </c>
      <c r="F9658" s="72" t="s">
        <v>9983</v>
      </c>
      <c r="G9658" s="116">
        <v>2300</v>
      </c>
      <c r="H9658" s="73">
        <v>94.7</v>
      </c>
      <c r="I9658" s="70">
        <v>24.287222808870101</v>
      </c>
      <c r="J9658" s="74">
        <v>2300</v>
      </c>
      <c r="K9658" s="73">
        <v>92.2</v>
      </c>
      <c r="L9658" s="75">
        <v>24.945770065075902</v>
      </c>
    </row>
    <row r="9659" spans="2:12" x14ac:dyDescent="0.2">
      <c r="B9659" s="71" t="s">
        <v>7052</v>
      </c>
      <c r="C9659" s="72" t="s">
        <v>7051</v>
      </c>
      <c r="D9659" s="72" t="s">
        <v>2319</v>
      </c>
      <c r="E9659" s="72" t="s">
        <v>10118</v>
      </c>
      <c r="F9659" s="72" t="s">
        <v>9990</v>
      </c>
      <c r="G9659" s="116">
        <v>0</v>
      </c>
      <c r="H9659" s="73">
        <v>33.5</v>
      </c>
      <c r="I9659" s="70">
        <v>0</v>
      </c>
      <c r="J9659" s="74">
        <v>0</v>
      </c>
      <c r="K9659" s="73">
        <v>36.299999999999997</v>
      </c>
      <c r="L9659" s="75">
        <v>0</v>
      </c>
    </row>
    <row r="9660" spans="2:12" x14ac:dyDescent="0.2">
      <c r="B9660" s="71" t="s">
        <v>7052</v>
      </c>
      <c r="C9660" s="72" t="s">
        <v>7051</v>
      </c>
      <c r="D9660" s="72" t="s">
        <v>3049</v>
      </c>
      <c r="E9660" s="72" t="s">
        <v>10118</v>
      </c>
      <c r="F9660" s="72" t="s">
        <v>9983</v>
      </c>
      <c r="G9660" s="116">
        <v>8770.2800000000007</v>
      </c>
      <c r="H9660" s="73">
        <v>644.4</v>
      </c>
      <c r="I9660" s="70">
        <v>13.6099937926754</v>
      </c>
      <c r="J9660" s="74">
        <v>9500</v>
      </c>
      <c r="K9660" s="73">
        <v>653.6</v>
      </c>
      <c r="L9660" s="75">
        <v>14.5348837209302</v>
      </c>
    </row>
    <row r="9661" spans="2:12" x14ac:dyDescent="0.2">
      <c r="B9661" s="71" t="s">
        <v>7052</v>
      </c>
      <c r="C9661" s="72" t="s">
        <v>7051</v>
      </c>
      <c r="D9661" s="72" t="s">
        <v>3050</v>
      </c>
      <c r="E9661" s="72" t="s">
        <v>10118</v>
      </c>
      <c r="F9661" s="72" t="s">
        <v>9983</v>
      </c>
      <c r="G9661" s="116">
        <v>56247.4</v>
      </c>
      <c r="H9661" s="73">
        <v>687.7</v>
      </c>
      <c r="I9661" s="70">
        <v>81.790606369056306</v>
      </c>
      <c r="J9661" s="74">
        <v>58000</v>
      </c>
      <c r="K9661" s="73">
        <v>695.4</v>
      </c>
      <c r="L9661" s="75">
        <v>83.405234397469101</v>
      </c>
    </row>
    <row r="9662" spans="2:12" x14ac:dyDescent="0.2">
      <c r="B9662" s="71" t="s">
        <v>7052</v>
      </c>
      <c r="C9662" s="72" t="s">
        <v>7051</v>
      </c>
      <c r="D9662" s="72" t="s">
        <v>3051</v>
      </c>
      <c r="E9662" s="72" t="s">
        <v>10118</v>
      </c>
      <c r="F9662" s="72" t="s">
        <v>9983</v>
      </c>
      <c r="G9662" s="116">
        <v>2118.48</v>
      </c>
      <c r="H9662" s="73">
        <v>136.5</v>
      </c>
      <c r="I9662" s="70">
        <v>15.52</v>
      </c>
      <c r="J9662" s="74">
        <v>2200</v>
      </c>
      <c r="K9662" s="73">
        <v>138.19999999999999</v>
      </c>
      <c r="L9662" s="75">
        <v>15.918958031837899</v>
      </c>
    </row>
    <row r="9663" spans="2:12" x14ac:dyDescent="0.2">
      <c r="B9663" s="71" t="s">
        <v>7052</v>
      </c>
      <c r="C9663" s="72" t="s">
        <v>7051</v>
      </c>
      <c r="D9663" s="72" t="s">
        <v>9728</v>
      </c>
      <c r="E9663" s="72" t="s">
        <v>10118</v>
      </c>
      <c r="F9663" s="72" t="s">
        <v>9983</v>
      </c>
      <c r="G9663" s="116">
        <v>10010.9</v>
      </c>
      <c r="H9663" s="73">
        <v>233.3</v>
      </c>
      <c r="I9663" s="70">
        <v>42.909987141020103</v>
      </c>
      <c r="J9663" s="74">
        <v>12000</v>
      </c>
      <c r="K9663" s="73">
        <v>226.9</v>
      </c>
      <c r="L9663" s="75">
        <v>52.886734244160401</v>
      </c>
    </row>
    <row r="9664" spans="2:12" x14ac:dyDescent="0.2">
      <c r="B9664" s="71" t="s">
        <v>7052</v>
      </c>
      <c r="C9664" s="72" t="s">
        <v>7051</v>
      </c>
      <c r="D9664" s="72" t="s">
        <v>9729</v>
      </c>
      <c r="E9664" s="72" t="s">
        <v>10118</v>
      </c>
      <c r="F9664" s="72" t="s">
        <v>9990</v>
      </c>
      <c r="G9664" s="116">
        <v>0</v>
      </c>
      <c r="H9664" s="73">
        <v>50.1</v>
      </c>
      <c r="I9664" s="70">
        <v>0</v>
      </c>
      <c r="J9664" s="74">
        <v>0</v>
      </c>
      <c r="K9664" s="73">
        <v>49</v>
      </c>
      <c r="L9664" s="75">
        <v>0</v>
      </c>
    </row>
    <row r="9665" spans="2:12" x14ac:dyDescent="0.2">
      <c r="B9665" s="71" t="s">
        <v>7052</v>
      </c>
      <c r="C9665" s="72" t="s">
        <v>7051</v>
      </c>
      <c r="D9665" s="72" t="s">
        <v>3052</v>
      </c>
      <c r="E9665" s="72" t="s">
        <v>10118</v>
      </c>
      <c r="F9665" s="72" t="s">
        <v>9983</v>
      </c>
      <c r="G9665" s="116">
        <v>10318.89</v>
      </c>
      <c r="H9665" s="73">
        <v>312.39999999999998</v>
      </c>
      <c r="I9665" s="70">
        <v>33.031017925736201</v>
      </c>
      <c r="J9665" s="74">
        <v>11000</v>
      </c>
      <c r="K9665" s="73">
        <v>315.3</v>
      </c>
      <c r="L9665" s="75">
        <v>34.887408816999702</v>
      </c>
    </row>
    <row r="9666" spans="2:12" x14ac:dyDescent="0.2">
      <c r="B9666" s="71" t="s">
        <v>7052</v>
      </c>
      <c r="C9666" s="72" t="s">
        <v>7051</v>
      </c>
      <c r="D9666" s="72" t="s">
        <v>3053</v>
      </c>
      <c r="E9666" s="72" t="s">
        <v>10118</v>
      </c>
      <c r="F9666" s="72" t="s">
        <v>9983</v>
      </c>
      <c r="G9666" s="116">
        <v>18271.580000000002</v>
      </c>
      <c r="H9666" s="73">
        <v>472.5</v>
      </c>
      <c r="I9666" s="70">
        <v>38.670010582010597</v>
      </c>
      <c r="J9666" s="74">
        <v>20000</v>
      </c>
      <c r="K9666" s="73">
        <v>475.1</v>
      </c>
      <c r="L9666" s="75">
        <v>42.096400757735204</v>
      </c>
    </row>
    <row r="9667" spans="2:12" x14ac:dyDescent="0.2">
      <c r="B9667" s="71" t="s">
        <v>7052</v>
      </c>
      <c r="C9667" s="72" t="s">
        <v>7051</v>
      </c>
      <c r="D9667" s="72" t="s">
        <v>9730</v>
      </c>
      <c r="E9667" s="72" t="s">
        <v>10118</v>
      </c>
      <c r="F9667" s="72" t="s">
        <v>9990</v>
      </c>
      <c r="G9667" s="116">
        <v>0</v>
      </c>
      <c r="H9667" s="73">
        <v>46.8</v>
      </c>
      <c r="I9667" s="70">
        <v>0</v>
      </c>
      <c r="J9667" s="74">
        <v>0</v>
      </c>
      <c r="K9667" s="73">
        <v>45.9</v>
      </c>
      <c r="L9667" s="75">
        <v>0</v>
      </c>
    </row>
    <row r="9668" spans="2:12" x14ac:dyDescent="0.2">
      <c r="B9668" s="71" t="s">
        <v>7052</v>
      </c>
      <c r="C9668" s="72" t="s">
        <v>7051</v>
      </c>
      <c r="D9668" s="72" t="s">
        <v>3054</v>
      </c>
      <c r="E9668" s="72" t="s">
        <v>10118</v>
      </c>
      <c r="F9668" s="72" t="s">
        <v>9983</v>
      </c>
      <c r="G9668" s="116">
        <v>6500</v>
      </c>
      <c r="H9668" s="73">
        <v>165.5</v>
      </c>
      <c r="I9668" s="70">
        <v>39.274924471299101</v>
      </c>
      <c r="J9668" s="74">
        <v>7344</v>
      </c>
      <c r="K9668" s="73">
        <v>161.9</v>
      </c>
      <c r="L9668" s="75">
        <v>45.361334156886997</v>
      </c>
    </row>
    <row r="9669" spans="2:12" x14ac:dyDescent="0.2">
      <c r="B9669" s="71" t="s">
        <v>7052</v>
      </c>
      <c r="C9669" s="72" t="s">
        <v>7051</v>
      </c>
      <c r="D9669" s="72" t="s">
        <v>9731</v>
      </c>
      <c r="E9669" s="72" t="s">
        <v>10118</v>
      </c>
      <c r="F9669" s="72" t="s">
        <v>9990</v>
      </c>
      <c r="G9669" s="116">
        <v>0</v>
      </c>
      <c r="H9669" s="73">
        <v>30.1</v>
      </c>
      <c r="I9669" s="70">
        <v>0</v>
      </c>
      <c r="J9669" s="74">
        <v>0</v>
      </c>
      <c r="K9669" s="73">
        <v>30.1</v>
      </c>
      <c r="L9669" s="75">
        <v>0</v>
      </c>
    </row>
    <row r="9670" spans="2:12" x14ac:dyDescent="0.2">
      <c r="B9670" s="71" t="s">
        <v>7052</v>
      </c>
      <c r="C9670" s="72" t="s">
        <v>7051</v>
      </c>
      <c r="D9670" s="72" t="s">
        <v>3572</v>
      </c>
      <c r="E9670" s="72" t="s">
        <v>10118</v>
      </c>
      <c r="F9670" s="72" t="s">
        <v>9983</v>
      </c>
      <c r="G9670" s="116">
        <v>2046</v>
      </c>
      <c r="H9670" s="73">
        <v>83.8</v>
      </c>
      <c r="I9670" s="70">
        <v>24.415274463007201</v>
      </c>
      <c r="J9670" s="74">
        <v>2046</v>
      </c>
      <c r="K9670" s="73">
        <v>83.8</v>
      </c>
      <c r="L9670" s="75">
        <v>24.415274463007201</v>
      </c>
    </row>
    <row r="9671" spans="2:12" x14ac:dyDescent="0.2">
      <c r="B9671" s="71" t="s">
        <v>7052</v>
      </c>
      <c r="C9671" s="72" t="s">
        <v>7051</v>
      </c>
      <c r="D9671" s="72" t="s">
        <v>3055</v>
      </c>
      <c r="E9671" s="72" t="s">
        <v>10118</v>
      </c>
      <c r="F9671" s="72" t="s">
        <v>9983</v>
      </c>
      <c r="G9671" s="116">
        <v>126590.55</v>
      </c>
      <c r="H9671" s="73">
        <v>1075.8</v>
      </c>
      <c r="I9671" s="70">
        <v>117.671081985499</v>
      </c>
      <c r="J9671" s="74">
        <v>138766</v>
      </c>
      <c r="K9671" s="73">
        <v>1095.3</v>
      </c>
      <c r="L9671" s="75">
        <v>126.692230439149</v>
      </c>
    </row>
    <row r="9672" spans="2:12" x14ac:dyDescent="0.2">
      <c r="B9672" s="71" t="s">
        <v>7052</v>
      </c>
      <c r="C9672" s="72" t="s">
        <v>7051</v>
      </c>
      <c r="D9672" s="72" t="s">
        <v>844</v>
      </c>
      <c r="E9672" s="72" t="s">
        <v>10118</v>
      </c>
      <c r="F9672" s="72" t="s">
        <v>9983</v>
      </c>
      <c r="G9672" s="116">
        <v>2500</v>
      </c>
      <c r="H9672" s="73">
        <v>164.6</v>
      </c>
      <c r="I9672" s="70">
        <v>15.1883353584447</v>
      </c>
      <c r="J9672" s="74">
        <v>2834</v>
      </c>
      <c r="K9672" s="73">
        <v>161</v>
      </c>
      <c r="L9672" s="75">
        <v>17.602484472049699</v>
      </c>
    </row>
    <row r="9673" spans="2:12" x14ac:dyDescent="0.2">
      <c r="B9673" s="71" t="s">
        <v>7052</v>
      </c>
      <c r="C9673" s="72" t="s">
        <v>7051</v>
      </c>
      <c r="D9673" s="72" t="s">
        <v>845</v>
      </c>
      <c r="E9673" s="72" t="s">
        <v>10118</v>
      </c>
      <c r="F9673" s="72" t="s">
        <v>9983</v>
      </c>
      <c r="G9673" s="116">
        <v>77100.11</v>
      </c>
      <c r="H9673" s="73">
        <v>821</v>
      </c>
      <c r="I9673" s="70">
        <v>93.91</v>
      </c>
      <c r="J9673" s="74">
        <v>86000</v>
      </c>
      <c r="K9673" s="73">
        <v>848.4</v>
      </c>
      <c r="L9673" s="75">
        <v>101.367279585101</v>
      </c>
    </row>
    <row r="9674" spans="2:12" x14ac:dyDescent="0.2">
      <c r="B9674" s="71" t="s">
        <v>7052</v>
      </c>
      <c r="C9674" s="72" t="s">
        <v>7051</v>
      </c>
      <c r="D9674" s="72" t="s">
        <v>6449</v>
      </c>
      <c r="E9674" s="72" t="s">
        <v>10118</v>
      </c>
      <c r="F9674" s="72" t="s">
        <v>9983</v>
      </c>
      <c r="G9674" s="116">
        <v>3102.95</v>
      </c>
      <c r="H9674" s="73">
        <v>164.7</v>
      </c>
      <c r="I9674" s="70">
        <v>18.840012143290799</v>
      </c>
      <c r="J9674" s="74">
        <v>3103</v>
      </c>
      <c r="K9674" s="73">
        <v>167.9</v>
      </c>
      <c r="L9674" s="75">
        <v>18.4812388326385</v>
      </c>
    </row>
    <row r="9675" spans="2:12" x14ac:dyDescent="0.2">
      <c r="B9675" s="71" t="s">
        <v>7052</v>
      </c>
      <c r="C9675" s="72" t="s">
        <v>7051</v>
      </c>
      <c r="D9675" s="72" t="s">
        <v>846</v>
      </c>
      <c r="E9675" s="72" t="s">
        <v>10118</v>
      </c>
      <c r="F9675" s="72" t="s">
        <v>9983</v>
      </c>
      <c r="G9675" s="116">
        <v>5500</v>
      </c>
      <c r="H9675" s="73">
        <v>116.9</v>
      </c>
      <c r="I9675" s="70">
        <v>47.048759623609897</v>
      </c>
      <c r="J9675" s="74">
        <v>6200</v>
      </c>
      <c r="K9675" s="73">
        <v>117.8</v>
      </c>
      <c r="L9675" s="75">
        <v>52.631578947368403</v>
      </c>
    </row>
    <row r="9676" spans="2:12" x14ac:dyDescent="0.2">
      <c r="B9676" s="71" t="s">
        <v>7052</v>
      </c>
      <c r="C9676" s="72" t="s">
        <v>7051</v>
      </c>
      <c r="D9676" s="72" t="s">
        <v>847</v>
      </c>
      <c r="E9676" s="72" t="s">
        <v>10118</v>
      </c>
      <c r="F9676" s="72" t="s">
        <v>9983</v>
      </c>
      <c r="G9676" s="116">
        <v>2850</v>
      </c>
      <c r="H9676" s="73">
        <v>121.8</v>
      </c>
      <c r="I9676" s="70">
        <v>23.3990147783251</v>
      </c>
      <c r="J9676" s="74">
        <v>2850</v>
      </c>
      <c r="K9676" s="73">
        <v>122.4</v>
      </c>
      <c r="L9676" s="75">
        <v>23.2843137254902</v>
      </c>
    </row>
    <row r="9677" spans="2:12" x14ac:dyDescent="0.2">
      <c r="B9677" s="71" t="s">
        <v>7052</v>
      </c>
      <c r="C9677" s="72" t="s">
        <v>7051</v>
      </c>
      <c r="D9677" s="72" t="s">
        <v>848</v>
      </c>
      <c r="E9677" s="72" t="s">
        <v>10118</v>
      </c>
      <c r="F9677" s="72" t="s">
        <v>9983</v>
      </c>
      <c r="G9677" s="116">
        <v>3000</v>
      </c>
      <c r="H9677" s="73">
        <v>166.9</v>
      </c>
      <c r="I9677" s="70">
        <v>17.974835230677101</v>
      </c>
      <c r="J9677" s="74">
        <v>3000</v>
      </c>
      <c r="K9677" s="73">
        <v>165</v>
      </c>
      <c r="L9677" s="75">
        <v>18.181818181818201</v>
      </c>
    </row>
    <row r="9678" spans="2:12" x14ac:dyDescent="0.2">
      <c r="B9678" s="71" t="s">
        <v>7054</v>
      </c>
      <c r="C9678" s="72" t="s">
        <v>7053</v>
      </c>
      <c r="D9678" s="72" t="s">
        <v>9732</v>
      </c>
      <c r="E9678" s="72" t="s">
        <v>10121</v>
      </c>
      <c r="F9678" s="72" t="s">
        <v>9983</v>
      </c>
      <c r="G9678" s="116">
        <v>136898.51999999999</v>
      </c>
      <c r="H9678" s="73">
        <v>3083.3</v>
      </c>
      <c r="I9678" s="70">
        <v>44.4</v>
      </c>
      <c r="J9678" s="74">
        <v>140144</v>
      </c>
      <c r="K9678" s="73">
        <v>3156.4</v>
      </c>
      <c r="L9678" s="75">
        <v>44.399949309339803</v>
      </c>
    </row>
    <row r="9679" spans="2:12" x14ac:dyDescent="0.2">
      <c r="B9679" s="71" t="s">
        <v>7055</v>
      </c>
      <c r="C9679" s="72" t="s">
        <v>7379</v>
      </c>
      <c r="D9679" s="72" t="s">
        <v>7486</v>
      </c>
      <c r="E9679" s="72" t="s">
        <v>10118</v>
      </c>
      <c r="F9679" s="72" t="s">
        <v>9983</v>
      </c>
      <c r="G9679" s="116">
        <v>50222</v>
      </c>
      <c r="H9679" s="73">
        <v>3343.1</v>
      </c>
      <c r="I9679" s="70">
        <v>15.022583829379901</v>
      </c>
      <c r="J9679" s="74">
        <v>50723</v>
      </c>
      <c r="K9679" s="73">
        <v>3377</v>
      </c>
      <c r="L9679" s="75">
        <v>15.020136215576001</v>
      </c>
    </row>
    <row r="9680" spans="2:12" x14ac:dyDescent="0.2">
      <c r="B9680" s="71" t="s">
        <v>7057</v>
      </c>
      <c r="C9680" s="72" t="s">
        <v>7056</v>
      </c>
      <c r="D9680" s="72" t="s">
        <v>849</v>
      </c>
      <c r="E9680" s="72" t="s">
        <v>10119</v>
      </c>
      <c r="F9680" s="72" t="s">
        <v>9983</v>
      </c>
      <c r="G9680" s="116">
        <v>1764</v>
      </c>
      <c r="H9680" s="73">
        <v>282.39999999999998</v>
      </c>
      <c r="I9680" s="70">
        <v>6.2464589235127503</v>
      </c>
      <c r="J9680" s="74">
        <v>1764</v>
      </c>
      <c r="K9680" s="73">
        <v>281</v>
      </c>
      <c r="L9680" s="75">
        <v>6.2775800711743797</v>
      </c>
    </row>
    <row r="9681" spans="2:12" x14ac:dyDescent="0.2">
      <c r="B9681" s="71" t="s">
        <v>7057</v>
      </c>
      <c r="C9681" s="72" t="s">
        <v>7056</v>
      </c>
      <c r="D9681" s="72" t="s">
        <v>874</v>
      </c>
      <c r="E9681" s="72" t="s">
        <v>10119</v>
      </c>
      <c r="F9681" s="72" t="s">
        <v>9983</v>
      </c>
      <c r="G9681" s="116">
        <v>69500</v>
      </c>
      <c r="H9681" s="73">
        <v>3095.5</v>
      </c>
      <c r="I9681" s="70">
        <v>22.451946373768401</v>
      </c>
      <c r="J9681" s="74">
        <v>66000</v>
      </c>
      <c r="K9681" s="73">
        <v>3158</v>
      </c>
      <c r="L9681" s="75">
        <v>20.8993033565548</v>
      </c>
    </row>
    <row r="9682" spans="2:12" x14ac:dyDescent="0.2">
      <c r="B9682" s="71" t="s">
        <v>6685</v>
      </c>
      <c r="C9682" s="72" t="s">
        <v>7079</v>
      </c>
      <c r="D9682" s="72" t="s">
        <v>875</v>
      </c>
      <c r="E9682" s="72" t="s">
        <v>10120</v>
      </c>
      <c r="F9682" s="72" t="s">
        <v>9983</v>
      </c>
      <c r="G9682" s="116">
        <v>24716.76</v>
      </c>
      <c r="H9682" s="73">
        <v>767.83</v>
      </c>
      <c r="I9682" s="70">
        <v>32.190406730656498</v>
      </c>
      <c r="J9682" s="74">
        <v>25063.24</v>
      </c>
      <c r="K9682" s="73">
        <v>770.38</v>
      </c>
      <c r="L9682" s="75">
        <v>32.5336067914536</v>
      </c>
    </row>
    <row r="9683" spans="2:12" x14ac:dyDescent="0.2">
      <c r="B9683" s="71" t="s">
        <v>6685</v>
      </c>
      <c r="C9683" s="72" t="s">
        <v>7079</v>
      </c>
      <c r="D9683" s="72" t="s">
        <v>876</v>
      </c>
      <c r="E9683" s="72" t="s">
        <v>10120</v>
      </c>
      <c r="F9683" s="72" t="s">
        <v>9983</v>
      </c>
      <c r="G9683" s="116">
        <v>44086.34</v>
      </c>
      <c r="H9683" s="73">
        <v>930.53</v>
      </c>
      <c r="I9683" s="70">
        <v>47.3776664911395</v>
      </c>
      <c r="J9683" s="74">
        <v>44028.31</v>
      </c>
      <c r="K9683" s="73">
        <v>929.22</v>
      </c>
      <c r="L9683" s="75">
        <v>47.382008566324401</v>
      </c>
    </row>
    <row r="9684" spans="2:12" x14ac:dyDescent="0.2">
      <c r="B9684" s="71" t="s">
        <v>6685</v>
      </c>
      <c r="C9684" s="72" t="s">
        <v>7079</v>
      </c>
      <c r="D9684" s="72" t="s">
        <v>877</v>
      </c>
      <c r="E9684" s="72" t="s">
        <v>10120</v>
      </c>
      <c r="F9684" s="72" t="s">
        <v>9983</v>
      </c>
      <c r="G9684" s="116">
        <v>10597</v>
      </c>
      <c r="H9684" s="73">
        <v>250.98</v>
      </c>
      <c r="I9684" s="70">
        <v>42.222487847637296</v>
      </c>
      <c r="J9684" s="74">
        <v>11848.41</v>
      </c>
      <c r="K9684" s="73">
        <v>255.85</v>
      </c>
      <c r="L9684" s="75">
        <v>46.309986320109402</v>
      </c>
    </row>
    <row r="9685" spans="2:12" x14ac:dyDescent="0.2">
      <c r="B9685" s="71" t="s">
        <v>6685</v>
      </c>
      <c r="C9685" s="72" t="s">
        <v>7079</v>
      </c>
      <c r="D9685" s="72" t="s">
        <v>3997</v>
      </c>
      <c r="E9685" s="72" t="s">
        <v>10120</v>
      </c>
      <c r="F9685" s="72" t="s">
        <v>9983</v>
      </c>
      <c r="G9685" s="116">
        <v>7717.42</v>
      </c>
      <c r="H9685" s="73">
        <v>184.29</v>
      </c>
      <c r="I9685" s="70">
        <v>41.876498996147397</v>
      </c>
      <c r="J9685" s="74">
        <v>7842.18</v>
      </c>
      <c r="K9685" s="73">
        <v>189</v>
      </c>
      <c r="L9685" s="75">
        <v>41.493015873015899</v>
      </c>
    </row>
    <row r="9686" spans="2:12" x14ac:dyDescent="0.2">
      <c r="B9686" s="71" t="s">
        <v>6685</v>
      </c>
      <c r="C9686" s="72" t="s">
        <v>7079</v>
      </c>
      <c r="D9686" s="72" t="s">
        <v>1224</v>
      </c>
      <c r="E9686" s="72" t="s">
        <v>10120</v>
      </c>
      <c r="F9686" s="72" t="s">
        <v>9983</v>
      </c>
      <c r="G9686" s="116">
        <v>2251.29</v>
      </c>
      <c r="H9686" s="73">
        <v>103.53</v>
      </c>
      <c r="I9686" s="70">
        <v>21.745291219936199</v>
      </c>
      <c r="J9686" s="74">
        <v>3891.44</v>
      </c>
      <c r="K9686" s="73">
        <v>107.77</v>
      </c>
      <c r="L9686" s="75">
        <v>36.108750115987803</v>
      </c>
    </row>
    <row r="9687" spans="2:12" x14ac:dyDescent="0.2">
      <c r="B9687" s="71" t="s">
        <v>6685</v>
      </c>
      <c r="C9687" s="72" t="s">
        <v>7079</v>
      </c>
      <c r="D9687" s="72" t="s">
        <v>9733</v>
      </c>
      <c r="E9687" s="72" t="s">
        <v>10120</v>
      </c>
      <c r="F9687" s="72" t="s">
        <v>9990</v>
      </c>
      <c r="G9687" s="116">
        <v>0</v>
      </c>
      <c r="H9687" s="73">
        <v>46</v>
      </c>
      <c r="I9687" s="70">
        <v>0</v>
      </c>
      <c r="J9687" s="74">
        <v>0</v>
      </c>
      <c r="K9687" s="73">
        <v>46.87</v>
      </c>
      <c r="L9687" s="75">
        <v>0</v>
      </c>
    </row>
    <row r="9688" spans="2:12" x14ac:dyDescent="0.2">
      <c r="B9688" s="71" t="s">
        <v>6685</v>
      </c>
      <c r="C9688" s="72" t="s">
        <v>7079</v>
      </c>
      <c r="D9688" s="72" t="s">
        <v>878</v>
      </c>
      <c r="E9688" s="72" t="s">
        <v>10120</v>
      </c>
      <c r="F9688" s="72" t="s">
        <v>9983</v>
      </c>
      <c r="G9688" s="116">
        <v>203710</v>
      </c>
      <c r="H9688" s="73">
        <v>3515.27</v>
      </c>
      <c r="I9688" s="70">
        <v>57.950029442973097</v>
      </c>
      <c r="J9688" s="74">
        <v>214374.55</v>
      </c>
      <c r="K9688" s="73">
        <v>3517.22</v>
      </c>
      <c r="L9688" s="75">
        <v>60.949997441160903</v>
      </c>
    </row>
    <row r="9689" spans="2:12" x14ac:dyDescent="0.2">
      <c r="B9689" s="71" t="s">
        <v>6685</v>
      </c>
      <c r="C9689" s="72" t="s">
        <v>7079</v>
      </c>
      <c r="D9689" s="72" t="s">
        <v>2610</v>
      </c>
      <c r="E9689" s="72" t="s">
        <v>10120</v>
      </c>
      <c r="F9689" s="72" t="s">
        <v>9983</v>
      </c>
      <c r="G9689" s="116">
        <v>1523.63</v>
      </c>
      <c r="H9689" s="73">
        <v>73.569999999999993</v>
      </c>
      <c r="I9689" s="70">
        <v>20.709936115264401</v>
      </c>
      <c r="J9689" s="74">
        <v>1523.63</v>
      </c>
      <c r="K9689" s="73">
        <v>70.67</v>
      </c>
      <c r="L9689" s="75">
        <v>21.559784915805899</v>
      </c>
    </row>
    <row r="9690" spans="2:12" x14ac:dyDescent="0.2">
      <c r="B9690" s="71" t="s">
        <v>6685</v>
      </c>
      <c r="C9690" s="72" t="s">
        <v>7079</v>
      </c>
      <c r="D9690" s="72" t="s">
        <v>879</v>
      </c>
      <c r="E9690" s="72" t="s">
        <v>10120</v>
      </c>
      <c r="F9690" s="72" t="s">
        <v>9983</v>
      </c>
      <c r="G9690" s="116">
        <v>32770.629999999997</v>
      </c>
      <c r="H9690" s="73">
        <v>639.84</v>
      </c>
      <c r="I9690" s="70">
        <v>51.216913603400798</v>
      </c>
      <c r="J9690" s="74">
        <v>33008.06</v>
      </c>
      <c r="K9690" s="73">
        <v>665.12</v>
      </c>
      <c r="L9690" s="75">
        <v>49.627225162376703</v>
      </c>
    </row>
    <row r="9691" spans="2:12" x14ac:dyDescent="0.2">
      <c r="B9691" s="71" t="s">
        <v>6685</v>
      </c>
      <c r="C9691" s="72" t="s">
        <v>7079</v>
      </c>
      <c r="D9691" s="72" t="s">
        <v>880</v>
      </c>
      <c r="E9691" s="72" t="s">
        <v>10120</v>
      </c>
      <c r="F9691" s="72" t="s">
        <v>9983</v>
      </c>
      <c r="G9691" s="116">
        <v>22646</v>
      </c>
      <c r="H9691" s="73">
        <v>473.36</v>
      </c>
      <c r="I9691" s="70">
        <v>47.840966706101099</v>
      </c>
      <c r="J9691" s="74">
        <v>22787</v>
      </c>
      <c r="K9691" s="73">
        <v>476.32</v>
      </c>
      <c r="L9691" s="75">
        <v>47.839687604971402</v>
      </c>
    </row>
    <row r="9692" spans="2:12" x14ac:dyDescent="0.2">
      <c r="B9692" s="71" t="s">
        <v>6685</v>
      </c>
      <c r="C9692" s="72" t="s">
        <v>7079</v>
      </c>
      <c r="D9692" s="72" t="s">
        <v>881</v>
      </c>
      <c r="E9692" s="72" t="s">
        <v>10120</v>
      </c>
      <c r="F9692" s="72" t="s">
        <v>9983</v>
      </c>
      <c r="G9692" s="116">
        <v>10237.08</v>
      </c>
      <c r="H9692" s="73">
        <v>216.72</v>
      </c>
      <c r="I9692" s="70">
        <v>47.236434108527099</v>
      </c>
      <c r="J9692" s="74">
        <v>10416.07</v>
      </c>
      <c r="K9692" s="73">
        <v>218.03</v>
      </c>
      <c r="L9692" s="75">
        <v>47.773563271109502</v>
      </c>
    </row>
    <row r="9693" spans="2:12" x14ac:dyDescent="0.2">
      <c r="B9693" s="71" t="s">
        <v>6685</v>
      </c>
      <c r="C9693" s="72" t="s">
        <v>7079</v>
      </c>
      <c r="D9693" s="72" t="s">
        <v>882</v>
      </c>
      <c r="E9693" s="72" t="s">
        <v>10120</v>
      </c>
      <c r="F9693" s="72" t="s">
        <v>9983</v>
      </c>
      <c r="G9693" s="116">
        <v>8456</v>
      </c>
      <c r="H9693" s="73">
        <v>193.85</v>
      </c>
      <c r="I9693" s="70">
        <v>43.621356719112697</v>
      </c>
      <c r="J9693" s="74">
        <v>7702.88</v>
      </c>
      <c r="K9693" s="73">
        <v>195.24</v>
      </c>
      <c r="L9693" s="75">
        <v>39.453390698627302</v>
      </c>
    </row>
    <row r="9694" spans="2:12" x14ac:dyDescent="0.2">
      <c r="B9694" s="71" t="s">
        <v>6685</v>
      </c>
      <c r="C9694" s="72" t="s">
        <v>7079</v>
      </c>
      <c r="D9694" s="72" t="s">
        <v>883</v>
      </c>
      <c r="E9694" s="72" t="s">
        <v>10120</v>
      </c>
      <c r="F9694" s="72" t="s">
        <v>9983</v>
      </c>
      <c r="G9694" s="116">
        <v>14101</v>
      </c>
      <c r="H9694" s="73">
        <v>283.5</v>
      </c>
      <c r="I9694" s="70">
        <v>49.738977072310398</v>
      </c>
      <c r="J9694" s="74">
        <v>13390</v>
      </c>
      <c r="K9694" s="73">
        <v>283.11</v>
      </c>
      <c r="L9694" s="75">
        <v>47.2961039878492</v>
      </c>
    </row>
    <row r="9695" spans="2:12" x14ac:dyDescent="0.2">
      <c r="B9695" s="71" t="s">
        <v>6685</v>
      </c>
      <c r="C9695" s="72" t="s">
        <v>7079</v>
      </c>
      <c r="D9695" s="72" t="s">
        <v>9734</v>
      </c>
      <c r="E9695" s="72" t="s">
        <v>10120</v>
      </c>
      <c r="F9695" s="72" t="s">
        <v>9990</v>
      </c>
      <c r="G9695" s="116">
        <v>0</v>
      </c>
      <c r="H9695" s="73">
        <v>65.77</v>
      </c>
      <c r="I9695" s="70">
        <v>0</v>
      </c>
      <c r="J9695" s="74">
        <v>0</v>
      </c>
      <c r="K9695" s="73">
        <v>62.53</v>
      </c>
      <c r="L9695" s="75">
        <v>0</v>
      </c>
    </row>
    <row r="9696" spans="2:12" x14ac:dyDescent="0.2">
      <c r="B9696" s="71" t="s">
        <v>6685</v>
      </c>
      <c r="C9696" s="72" t="s">
        <v>7079</v>
      </c>
      <c r="D9696" s="72" t="s">
        <v>7487</v>
      </c>
      <c r="E9696" s="72" t="s">
        <v>10120</v>
      </c>
      <c r="F9696" s="72" t="s">
        <v>9983</v>
      </c>
      <c r="G9696" s="116">
        <v>2208.06</v>
      </c>
      <c r="H9696" s="73">
        <v>83.69</v>
      </c>
      <c r="I9696" s="70">
        <v>26.383797347353301</v>
      </c>
      <c r="J9696" s="74">
        <v>2260.61</v>
      </c>
      <c r="K9696" s="73">
        <v>87.75</v>
      </c>
      <c r="L9696" s="75">
        <v>25.7619373219373</v>
      </c>
    </row>
    <row r="9697" spans="2:12" x14ac:dyDescent="0.2">
      <c r="B9697" s="71" t="s">
        <v>6685</v>
      </c>
      <c r="C9697" s="72" t="s">
        <v>7079</v>
      </c>
      <c r="D9697" s="72" t="s">
        <v>884</v>
      </c>
      <c r="E9697" s="72" t="s">
        <v>10120</v>
      </c>
      <c r="F9697" s="72" t="s">
        <v>9983</v>
      </c>
      <c r="G9697" s="116">
        <v>1167.82</v>
      </c>
      <c r="H9697" s="73">
        <v>73.33</v>
      </c>
      <c r="I9697" s="70">
        <v>15.9255420700941</v>
      </c>
      <c r="J9697" s="74">
        <v>1190.01</v>
      </c>
      <c r="K9697" s="73">
        <v>74.19</v>
      </c>
      <c r="L9697" s="75">
        <v>16.040032349373199</v>
      </c>
    </row>
    <row r="9698" spans="2:12" x14ac:dyDescent="0.2">
      <c r="B9698" s="71" t="s">
        <v>6685</v>
      </c>
      <c r="C9698" s="72" t="s">
        <v>7079</v>
      </c>
      <c r="D9698" s="72" t="s">
        <v>885</v>
      </c>
      <c r="E9698" s="72" t="s">
        <v>10120</v>
      </c>
      <c r="F9698" s="72" t="s">
        <v>9983</v>
      </c>
      <c r="G9698" s="116">
        <v>7000</v>
      </c>
      <c r="H9698" s="73">
        <v>131.99</v>
      </c>
      <c r="I9698" s="70">
        <v>53.034320781877398</v>
      </c>
      <c r="J9698" s="74">
        <v>7000</v>
      </c>
      <c r="K9698" s="73">
        <v>129.83000000000001</v>
      </c>
      <c r="L9698" s="75">
        <v>53.916660248016598</v>
      </c>
    </row>
    <row r="9699" spans="2:12" x14ac:dyDescent="0.2">
      <c r="B9699" s="71" t="s">
        <v>6685</v>
      </c>
      <c r="C9699" s="72" t="s">
        <v>7079</v>
      </c>
      <c r="D9699" s="72" t="s">
        <v>9735</v>
      </c>
      <c r="E9699" s="72" t="s">
        <v>10120</v>
      </c>
      <c r="F9699" s="72" t="s">
        <v>9990</v>
      </c>
      <c r="G9699" s="116">
        <v>0</v>
      </c>
      <c r="H9699" s="73">
        <v>15.53</v>
      </c>
      <c r="I9699" s="70">
        <v>0</v>
      </c>
      <c r="J9699" s="74">
        <v>0</v>
      </c>
      <c r="K9699" s="73">
        <v>15.52</v>
      </c>
      <c r="L9699" s="75">
        <v>0</v>
      </c>
    </row>
    <row r="9700" spans="2:12" x14ac:dyDescent="0.2">
      <c r="B9700" s="71" t="s">
        <v>6685</v>
      </c>
      <c r="C9700" s="72" t="s">
        <v>7079</v>
      </c>
      <c r="D9700" s="72" t="s">
        <v>886</v>
      </c>
      <c r="E9700" s="72" t="s">
        <v>10120</v>
      </c>
      <c r="F9700" s="72" t="s">
        <v>9983</v>
      </c>
      <c r="G9700" s="116">
        <v>8000</v>
      </c>
      <c r="H9700" s="73">
        <v>243.59</v>
      </c>
      <c r="I9700" s="70">
        <v>32.842070692557201</v>
      </c>
      <c r="J9700" s="74">
        <v>8000</v>
      </c>
      <c r="K9700" s="73">
        <v>246.58</v>
      </c>
      <c r="L9700" s="75">
        <v>32.443831616513897</v>
      </c>
    </row>
    <row r="9701" spans="2:12" x14ac:dyDescent="0.2">
      <c r="B9701" s="71" t="s">
        <v>6685</v>
      </c>
      <c r="C9701" s="72" t="s">
        <v>7079</v>
      </c>
      <c r="D9701" s="72" t="s">
        <v>887</v>
      </c>
      <c r="E9701" s="72" t="s">
        <v>10120</v>
      </c>
      <c r="F9701" s="72" t="s">
        <v>9983</v>
      </c>
      <c r="G9701" s="116">
        <v>16150</v>
      </c>
      <c r="H9701" s="73">
        <v>761.06</v>
      </c>
      <c r="I9701" s="70">
        <v>21.2204031219615</v>
      </c>
      <c r="J9701" s="74">
        <v>24225</v>
      </c>
      <c r="K9701" s="73">
        <v>772.63</v>
      </c>
      <c r="L9701" s="75">
        <v>31.353946908610801</v>
      </c>
    </row>
    <row r="9702" spans="2:12" x14ac:dyDescent="0.2">
      <c r="B9702" s="71" t="s">
        <v>6685</v>
      </c>
      <c r="C9702" s="72" t="s">
        <v>7079</v>
      </c>
      <c r="D9702" s="72" t="s">
        <v>5093</v>
      </c>
      <c r="E9702" s="72" t="s">
        <v>10120</v>
      </c>
      <c r="F9702" s="72" t="s">
        <v>9983</v>
      </c>
      <c r="G9702" s="116">
        <v>5274.39</v>
      </c>
      <c r="H9702" s="73">
        <v>263.22000000000003</v>
      </c>
      <c r="I9702" s="70">
        <v>20.037953043081799</v>
      </c>
      <c r="J9702" s="74">
        <v>5368</v>
      </c>
      <c r="K9702" s="73">
        <v>267.87</v>
      </c>
      <c r="L9702" s="75">
        <v>20.039571433904499</v>
      </c>
    </row>
    <row r="9703" spans="2:12" x14ac:dyDescent="0.2">
      <c r="B9703" s="71" t="s">
        <v>6685</v>
      </c>
      <c r="C9703" s="72" t="s">
        <v>7079</v>
      </c>
      <c r="D9703" s="72" t="s">
        <v>888</v>
      </c>
      <c r="E9703" s="72" t="s">
        <v>10120</v>
      </c>
      <c r="F9703" s="72" t="s">
        <v>9983</v>
      </c>
      <c r="G9703" s="116">
        <v>1200</v>
      </c>
      <c r="H9703" s="73">
        <v>62.88</v>
      </c>
      <c r="I9703" s="70">
        <v>19.083969465648899</v>
      </c>
      <c r="J9703" s="74">
        <v>1200</v>
      </c>
      <c r="K9703" s="73">
        <v>63.18</v>
      </c>
      <c r="L9703" s="75">
        <v>18.993352326685699</v>
      </c>
    </row>
    <row r="9704" spans="2:12" x14ac:dyDescent="0.2">
      <c r="B9704" s="71" t="s">
        <v>6685</v>
      </c>
      <c r="C9704" s="72" t="s">
        <v>7079</v>
      </c>
      <c r="D9704" s="72" t="s">
        <v>889</v>
      </c>
      <c r="E9704" s="72" t="s">
        <v>10120</v>
      </c>
      <c r="F9704" s="72" t="s">
        <v>9983</v>
      </c>
      <c r="G9704" s="116">
        <v>5289.89</v>
      </c>
      <c r="H9704" s="73">
        <v>173.93</v>
      </c>
      <c r="I9704" s="70">
        <v>30.413902144540899</v>
      </c>
      <c r="J9704" s="74">
        <v>5346.62</v>
      </c>
      <c r="K9704" s="73">
        <v>172.78</v>
      </c>
      <c r="L9704" s="75">
        <v>30.944669521935399</v>
      </c>
    </row>
    <row r="9705" spans="2:12" x14ac:dyDescent="0.2">
      <c r="B9705" s="71" t="s">
        <v>6685</v>
      </c>
      <c r="C9705" s="72" t="s">
        <v>7079</v>
      </c>
      <c r="D9705" s="72" t="s">
        <v>890</v>
      </c>
      <c r="E9705" s="72" t="s">
        <v>10120</v>
      </c>
      <c r="F9705" s="72" t="s">
        <v>9983</v>
      </c>
      <c r="G9705" s="116">
        <v>134746.23999999999</v>
      </c>
      <c r="H9705" s="73">
        <v>1449.75</v>
      </c>
      <c r="I9705" s="70">
        <v>92.944466287290894</v>
      </c>
      <c r="J9705" s="74">
        <v>135597</v>
      </c>
      <c r="K9705" s="73">
        <v>1460.1</v>
      </c>
      <c r="L9705" s="75">
        <v>92.868296692007405</v>
      </c>
    </row>
    <row r="9706" spans="2:12" x14ac:dyDescent="0.2">
      <c r="B9706" s="71" t="s">
        <v>6685</v>
      </c>
      <c r="C9706" s="72" t="s">
        <v>7079</v>
      </c>
      <c r="D9706" s="72" t="s">
        <v>7427</v>
      </c>
      <c r="E9706" s="72" t="s">
        <v>10120</v>
      </c>
      <c r="F9706" s="72" t="s">
        <v>9983</v>
      </c>
      <c r="G9706" s="116">
        <v>586.58000000000004</v>
      </c>
      <c r="H9706" s="73">
        <v>87.98</v>
      </c>
      <c r="I9706" s="70">
        <v>6.6671970902477797</v>
      </c>
      <c r="J9706" s="74">
        <v>750.2</v>
      </c>
      <c r="K9706" s="73">
        <v>85.85</v>
      </c>
      <c r="L9706" s="75">
        <v>8.7384973791496794</v>
      </c>
    </row>
    <row r="9707" spans="2:12" x14ac:dyDescent="0.2">
      <c r="B9707" s="71" t="s">
        <v>6685</v>
      </c>
      <c r="C9707" s="72" t="s">
        <v>7079</v>
      </c>
      <c r="D9707" s="72" t="s">
        <v>891</v>
      </c>
      <c r="E9707" s="72" t="s">
        <v>10120</v>
      </c>
      <c r="F9707" s="72" t="s">
        <v>9983</v>
      </c>
      <c r="G9707" s="116">
        <v>373929</v>
      </c>
      <c r="H9707" s="73">
        <v>3662.5</v>
      </c>
      <c r="I9707" s="70">
        <v>102.09665529010201</v>
      </c>
      <c r="J9707" s="74">
        <v>417854</v>
      </c>
      <c r="K9707" s="73">
        <v>3767.78</v>
      </c>
      <c r="L9707" s="75">
        <v>110.901910408782</v>
      </c>
    </row>
    <row r="9708" spans="2:12" x14ac:dyDescent="0.2">
      <c r="B9708" s="71" t="s">
        <v>6685</v>
      </c>
      <c r="C9708" s="72" t="s">
        <v>7079</v>
      </c>
      <c r="D9708" s="72" t="s">
        <v>892</v>
      </c>
      <c r="E9708" s="72" t="s">
        <v>10120</v>
      </c>
      <c r="F9708" s="72" t="s">
        <v>9983</v>
      </c>
      <c r="G9708" s="116">
        <v>24711.7</v>
      </c>
      <c r="H9708" s="73">
        <v>485.45</v>
      </c>
      <c r="I9708" s="70">
        <v>50.904727572355498</v>
      </c>
      <c r="J9708" s="74">
        <v>26809.69</v>
      </c>
      <c r="K9708" s="73">
        <v>491.71</v>
      </c>
      <c r="L9708" s="75">
        <v>54.523377600618197</v>
      </c>
    </row>
    <row r="9709" spans="2:12" x14ac:dyDescent="0.2">
      <c r="B9709" s="71" t="s">
        <v>6685</v>
      </c>
      <c r="C9709" s="72" t="s">
        <v>7079</v>
      </c>
      <c r="D9709" s="72" t="s">
        <v>9736</v>
      </c>
      <c r="E9709" s="72" t="s">
        <v>10120</v>
      </c>
      <c r="F9709" s="72" t="s">
        <v>9990</v>
      </c>
      <c r="G9709" s="116">
        <v>0</v>
      </c>
      <c r="H9709" s="73">
        <v>25.46</v>
      </c>
      <c r="I9709" s="70">
        <v>0</v>
      </c>
      <c r="J9709" s="74">
        <v>0</v>
      </c>
      <c r="K9709" s="73">
        <v>27.36</v>
      </c>
      <c r="L9709" s="75">
        <v>0</v>
      </c>
    </row>
    <row r="9710" spans="2:12" x14ac:dyDescent="0.2">
      <c r="B9710" s="71" t="s">
        <v>6685</v>
      </c>
      <c r="C9710" s="72" t="s">
        <v>7079</v>
      </c>
      <c r="D9710" s="72" t="s">
        <v>893</v>
      </c>
      <c r="E9710" s="72" t="s">
        <v>10120</v>
      </c>
      <c r="F9710" s="72" t="s">
        <v>9983</v>
      </c>
      <c r="G9710" s="116">
        <v>4852.24</v>
      </c>
      <c r="H9710" s="73">
        <v>447.17</v>
      </c>
      <c r="I9710" s="70">
        <v>10.850996265402401</v>
      </c>
      <c r="J9710" s="74">
        <v>6392.13</v>
      </c>
      <c r="K9710" s="73">
        <v>451.47</v>
      </c>
      <c r="L9710" s="75">
        <v>14.1584822911821</v>
      </c>
    </row>
    <row r="9711" spans="2:12" x14ac:dyDescent="0.2">
      <c r="B9711" s="71" t="s">
        <v>6685</v>
      </c>
      <c r="C9711" s="72" t="s">
        <v>7079</v>
      </c>
      <c r="D9711" s="72" t="s">
        <v>894</v>
      </c>
      <c r="E9711" s="72" t="s">
        <v>10120</v>
      </c>
      <c r="F9711" s="72" t="s">
        <v>9983</v>
      </c>
      <c r="G9711" s="116">
        <v>15995.39</v>
      </c>
      <c r="H9711" s="73">
        <v>573.78</v>
      </c>
      <c r="I9711" s="70">
        <v>27.877217748963002</v>
      </c>
      <c r="J9711" s="74">
        <v>16470.18</v>
      </c>
      <c r="K9711" s="73">
        <v>590.69000000000005</v>
      </c>
      <c r="L9711" s="75">
        <v>27.882950447781401</v>
      </c>
    </row>
    <row r="9712" spans="2:12" x14ac:dyDescent="0.2">
      <c r="B9712" s="71" t="s">
        <v>6685</v>
      </c>
      <c r="C9712" s="72" t="s">
        <v>7079</v>
      </c>
      <c r="D9712" s="72" t="s">
        <v>895</v>
      </c>
      <c r="E9712" s="72" t="s">
        <v>10120</v>
      </c>
      <c r="F9712" s="72" t="s">
        <v>9983</v>
      </c>
      <c r="G9712" s="116">
        <v>2965.26</v>
      </c>
      <c r="H9712" s="73">
        <v>183.05</v>
      </c>
      <c r="I9712" s="70">
        <v>16.199180551761799</v>
      </c>
      <c r="J9712" s="74">
        <v>2974.64</v>
      </c>
      <c r="K9712" s="73">
        <v>187.33</v>
      </c>
      <c r="L9712" s="75">
        <v>15.8791437570064</v>
      </c>
    </row>
    <row r="9713" spans="2:12" x14ac:dyDescent="0.2">
      <c r="B9713" s="71" t="s">
        <v>6685</v>
      </c>
      <c r="C9713" s="72" t="s">
        <v>7079</v>
      </c>
      <c r="D9713" s="72" t="s">
        <v>896</v>
      </c>
      <c r="E9713" s="72" t="s">
        <v>10120</v>
      </c>
      <c r="F9713" s="72" t="s">
        <v>9983</v>
      </c>
      <c r="G9713" s="116">
        <v>6495.91</v>
      </c>
      <c r="H9713" s="73">
        <v>307.61</v>
      </c>
      <c r="I9713" s="70">
        <v>21.117356392835099</v>
      </c>
      <c r="J9713" s="74">
        <v>6551.01</v>
      </c>
      <c r="K9713" s="73">
        <v>314.64</v>
      </c>
      <c r="L9713" s="75">
        <v>20.820652173913</v>
      </c>
    </row>
    <row r="9714" spans="2:12" x14ac:dyDescent="0.2">
      <c r="B9714" s="71" t="s">
        <v>6685</v>
      </c>
      <c r="C9714" s="72" t="s">
        <v>7079</v>
      </c>
      <c r="D9714" s="72" t="s">
        <v>7488</v>
      </c>
      <c r="E9714" s="72" t="s">
        <v>10120</v>
      </c>
      <c r="F9714" s="72" t="s">
        <v>9983</v>
      </c>
      <c r="G9714" s="116">
        <v>5806.56</v>
      </c>
      <c r="H9714" s="73">
        <v>377.21</v>
      </c>
      <c r="I9714" s="70">
        <v>15.3934413191591</v>
      </c>
      <c r="J9714" s="74">
        <v>5858.79</v>
      </c>
      <c r="K9714" s="73">
        <v>380.84</v>
      </c>
      <c r="L9714" s="75">
        <v>15.3838619892868</v>
      </c>
    </row>
    <row r="9715" spans="2:12" x14ac:dyDescent="0.2">
      <c r="B9715" s="71" t="s">
        <v>6685</v>
      </c>
      <c r="C9715" s="72" t="s">
        <v>7079</v>
      </c>
      <c r="D9715" s="72" t="s">
        <v>7489</v>
      </c>
      <c r="E9715" s="72" t="s">
        <v>10120</v>
      </c>
      <c r="F9715" s="72" t="s">
        <v>9983</v>
      </c>
      <c r="G9715" s="116">
        <v>3525</v>
      </c>
      <c r="H9715" s="73">
        <v>254.32</v>
      </c>
      <c r="I9715" s="70">
        <v>13.860490720352299</v>
      </c>
      <c r="J9715" s="74">
        <v>3625</v>
      </c>
      <c r="K9715" s="73">
        <v>261.25</v>
      </c>
      <c r="L9715" s="75">
        <v>13.8755980861244</v>
      </c>
    </row>
    <row r="9716" spans="2:12" x14ac:dyDescent="0.2">
      <c r="B9716" s="71" t="s">
        <v>6685</v>
      </c>
      <c r="C9716" s="72" t="s">
        <v>7079</v>
      </c>
      <c r="D9716" s="72" t="s">
        <v>897</v>
      </c>
      <c r="E9716" s="72" t="s">
        <v>10120</v>
      </c>
      <c r="F9716" s="72" t="s">
        <v>9983</v>
      </c>
      <c r="G9716" s="116">
        <v>1265</v>
      </c>
      <c r="H9716" s="73">
        <v>94.87</v>
      </c>
      <c r="I9716" s="70">
        <v>13.334036049330701</v>
      </c>
      <c r="J9716" s="74">
        <v>1326.34</v>
      </c>
      <c r="K9716" s="73">
        <v>99.5</v>
      </c>
      <c r="L9716" s="75">
        <v>13.330050251256299</v>
      </c>
    </row>
    <row r="9717" spans="2:12" x14ac:dyDescent="0.2">
      <c r="B9717" s="71" t="s">
        <v>6685</v>
      </c>
      <c r="C9717" s="72" t="s">
        <v>7079</v>
      </c>
      <c r="D9717" s="72" t="s">
        <v>7440</v>
      </c>
      <c r="E9717" s="72" t="s">
        <v>10120</v>
      </c>
      <c r="F9717" s="72" t="s">
        <v>9983</v>
      </c>
      <c r="G9717" s="116">
        <v>34098.67</v>
      </c>
      <c r="H9717" s="73">
        <v>744.18</v>
      </c>
      <c r="I9717" s="70">
        <v>45.820460103738299</v>
      </c>
      <c r="J9717" s="74">
        <v>34612.03</v>
      </c>
      <c r="K9717" s="73">
        <v>752.81</v>
      </c>
      <c r="L9717" s="75">
        <v>45.977112418804197</v>
      </c>
    </row>
    <row r="9718" spans="2:12" x14ac:dyDescent="0.2">
      <c r="B9718" s="71" t="s">
        <v>6685</v>
      </c>
      <c r="C9718" s="72" t="s">
        <v>7079</v>
      </c>
      <c r="D9718" s="72" t="s">
        <v>898</v>
      </c>
      <c r="E9718" s="72" t="s">
        <v>10120</v>
      </c>
      <c r="F9718" s="72" t="s">
        <v>9983</v>
      </c>
      <c r="G9718" s="116">
        <v>8652</v>
      </c>
      <c r="H9718" s="73">
        <v>331.92</v>
      </c>
      <c r="I9718" s="70">
        <v>26.066522053506901</v>
      </c>
      <c r="J9718" s="74">
        <v>9152</v>
      </c>
      <c r="K9718" s="73">
        <v>335.73</v>
      </c>
      <c r="L9718" s="75">
        <v>27.2600005957168</v>
      </c>
    </row>
    <row r="9719" spans="2:12" x14ac:dyDescent="0.2">
      <c r="B9719" s="71" t="s">
        <v>6685</v>
      </c>
      <c r="C9719" s="72" t="s">
        <v>7079</v>
      </c>
      <c r="D9719" s="72" t="s">
        <v>89</v>
      </c>
      <c r="E9719" s="72" t="s">
        <v>10120</v>
      </c>
      <c r="F9719" s="72" t="s">
        <v>9983</v>
      </c>
      <c r="G9719" s="116">
        <v>41327.47</v>
      </c>
      <c r="H9719" s="73">
        <v>1148.1099999999999</v>
      </c>
      <c r="I9719" s="70">
        <v>35.996089224900103</v>
      </c>
      <c r="J9719" s="74">
        <v>46167.46</v>
      </c>
      <c r="K9719" s="73">
        <v>1186.68</v>
      </c>
      <c r="L9719" s="75">
        <v>38.904725789597897</v>
      </c>
    </row>
    <row r="9720" spans="2:12" x14ac:dyDescent="0.2">
      <c r="B9720" s="71" t="s">
        <v>6685</v>
      </c>
      <c r="C9720" s="72" t="s">
        <v>7079</v>
      </c>
      <c r="D9720" s="72" t="s">
        <v>90</v>
      </c>
      <c r="E9720" s="72" t="s">
        <v>10120</v>
      </c>
      <c r="F9720" s="72" t="s">
        <v>9983</v>
      </c>
      <c r="G9720" s="116">
        <v>4500</v>
      </c>
      <c r="H9720" s="73">
        <v>117.01</v>
      </c>
      <c r="I9720" s="70">
        <v>38.458251431501601</v>
      </c>
      <c r="J9720" s="74">
        <v>4500</v>
      </c>
      <c r="K9720" s="73">
        <v>118.21</v>
      </c>
      <c r="L9720" s="75">
        <v>38.067845359952599</v>
      </c>
    </row>
    <row r="9721" spans="2:12" x14ac:dyDescent="0.2">
      <c r="B9721" s="71" t="s">
        <v>6685</v>
      </c>
      <c r="C9721" s="72" t="s">
        <v>7079</v>
      </c>
      <c r="D9721" s="72" t="s">
        <v>2058</v>
      </c>
      <c r="E9721" s="72" t="s">
        <v>10120</v>
      </c>
      <c r="F9721" s="72" t="s">
        <v>9983</v>
      </c>
      <c r="G9721" s="116">
        <v>31499.39</v>
      </c>
      <c r="H9721" s="73">
        <v>740.33</v>
      </c>
      <c r="I9721" s="70">
        <v>42.547769238042498</v>
      </c>
      <c r="J9721" s="74">
        <v>26309.82</v>
      </c>
      <c r="K9721" s="73">
        <v>754.06</v>
      </c>
      <c r="L9721" s="75">
        <v>34.890884014534699</v>
      </c>
    </row>
    <row r="9722" spans="2:12" x14ac:dyDescent="0.2">
      <c r="B9722" s="71" t="s">
        <v>6685</v>
      </c>
      <c r="C9722" s="72" t="s">
        <v>7079</v>
      </c>
      <c r="D9722" s="72" t="s">
        <v>91</v>
      </c>
      <c r="E9722" s="72" t="s">
        <v>10120</v>
      </c>
      <c r="F9722" s="72" t="s">
        <v>9983</v>
      </c>
      <c r="G9722" s="116">
        <v>2501.4299999999998</v>
      </c>
      <c r="H9722" s="73">
        <v>58.23</v>
      </c>
      <c r="I9722" s="70">
        <v>42.957753735188</v>
      </c>
      <c r="J9722" s="74">
        <v>3000</v>
      </c>
      <c r="K9722" s="73">
        <v>61.87</v>
      </c>
      <c r="L9722" s="75">
        <v>48.488766769031798</v>
      </c>
    </row>
    <row r="9723" spans="2:12" x14ac:dyDescent="0.2">
      <c r="B9723" s="71" t="s">
        <v>6685</v>
      </c>
      <c r="C9723" s="72" t="s">
        <v>7079</v>
      </c>
      <c r="D9723" s="72" t="s">
        <v>7933</v>
      </c>
      <c r="E9723" s="72" t="s">
        <v>10120</v>
      </c>
      <c r="F9723" s="72" t="s">
        <v>9990</v>
      </c>
      <c r="G9723" s="116">
        <v>0</v>
      </c>
      <c r="H9723" s="73">
        <v>30.12</v>
      </c>
      <c r="I9723" s="70">
        <v>0</v>
      </c>
      <c r="J9723" s="74">
        <v>0</v>
      </c>
      <c r="K9723" s="73">
        <v>30.89</v>
      </c>
      <c r="L9723" s="75">
        <v>0</v>
      </c>
    </row>
    <row r="9724" spans="2:12" x14ac:dyDescent="0.2">
      <c r="B9724" s="71" t="s">
        <v>6685</v>
      </c>
      <c r="C9724" s="72" t="s">
        <v>7079</v>
      </c>
      <c r="D9724" s="72" t="s">
        <v>92</v>
      </c>
      <c r="E9724" s="72" t="s">
        <v>10120</v>
      </c>
      <c r="F9724" s="72" t="s">
        <v>9983</v>
      </c>
      <c r="G9724" s="116">
        <v>1039984</v>
      </c>
      <c r="H9724" s="73">
        <v>5201.4799999999996</v>
      </c>
      <c r="I9724" s="70">
        <v>199.94001707206399</v>
      </c>
      <c r="J9724" s="74">
        <v>1122660</v>
      </c>
      <c r="K9724" s="73">
        <v>5337.54</v>
      </c>
      <c r="L9724" s="75">
        <v>210.33284996459</v>
      </c>
    </row>
    <row r="9725" spans="2:12" x14ac:dyDescent="0.2">
      <c r="B9725" s="71" t="s">
        <v>6685</v>
      </c>
      <c r="C9725" s="72" t="s">
        <v>7079</v>
      </c>
      <c r="D9725" s="72" t="s">
        <v>93</v>
      </c>
      <c r="E9725" s="72" t="s">
        <v>10120</v>
      </c>
      <c r="F9725" s="72" t="s">
        <v>9983</v>
      </c>
      <c r="G9725" s="116">
        <v>5824.47</v>
      </c>
      <c r="H9725" s="73">
        <v>1092.22</v>
      </c>
      <c r="I9725" s="70">
        <v>5.3326893849224497</v>
      </c>
      <c r="J9725" s="74">
        <v>7871.87</v>
      </c>
      <c r="K9725" s="73">
        <v>1106.55</v>
      </c>
      <c r="L9725" s="75">
        <v>7.1138854999774104</v>
      </c>
    </row>
    <row r="9726" spans="2:12" x14ac:dyDescent="0.2">
      <c r="B9726" s="71" t="s">
        <v>6685</v>
      </c>
      <c r="C9726" s="72" t="s">
        <v>7079</v>
      </c>
      <c r="D9726" s="72" t="s">
        <v>94</v>
      </c>
      <c r="E9726" s="72" t="s">
        <v>10120</v>
      </c>
      <c r="F9726" s="72" t="s">
        <v>9983</v>
      </c>
      <c r="G9726" s="116">
        <v>4588.8100000000004</v>
      </c>
      <c r="H9726" s="73">
        <v>159.12</v>
      </c>
      <c r="I9726" s="70">
        <v>28.838675213675199</v>
      </c>
      <c r="J9726" s="74">
        <v>4632.33</v>
      </c>
      <c r="K9726" s="73">
        <v>166.67</v>
      </c>
      <c r="L9726" s="75">
        <v>27.793424131517401</v>
      </c>
    </row>
    <row r="9727" spans="2:12" x14ac:dyDescent="0.2">
      <c r="B9727" s="71" t="s">
        <v>6685</v>
      </c>
      <c r="C9727" s="72" t="s">
        <v>7079</v>
      </c>
      <c r="D9727" s="72" t="s">
        <v>95</v>
      </c>
      <c r="E9727" s="72" t="s">
        <v>10120</v>
      </c>
      <c r="F9727" s="72" t="s">
        <v>9983</v>
      </c>
      <c r="G9727" s="116">
        <v>3863.81</v>
      </c>
      <c r="H9727" s="73">
        <v>299.52</v>
      </c>
      <c r="I9727" s="70">
        <v>12.900006677350399</v>
      </c>
      <c r="J9727" s="74">
        <v>4390.51</v>
      </c>
      <c r="K9727" s="73">
        <v>297.38</v>
      </c>
      <c r="L9727" s="75">
        <v>14.7639720223283</v>
      </c>
    </row>
    <row r="9728" spans="2:12" x14ac:dyDescent="0.2">
      <c r="B9728" s="71" t="s">
        <v>6685</v>
      </c>
      <c r="C9728" s="72" t="s">
        <v>7079</v>
      </c>
      <c r="D9728" s="72" t="s">
        <v>96</v>
      </c>
      <c r="E9728" s="72" t="s">
        <v>10120</v>
      </c>
      <c r="F9728" s="72" t="s">
        <v>9983</v>
      </c>
      <c r="G9728" s="116">
        <v>4876.5</v>
      </c>
      <c r="H9728" s="73">
        <v>222</v>
      </c>
      <c r="I9728" s="70">
        <v>21.9662162162162</v>
      </c>
      <c r="J9728" s="74">
        <v>5209.84</v>
      </c>
      <c r="K9728" s="73">
        <v>228.25</v>
      </c>
      <c r="L9728" s="75">
        <v>22.825147864184</v>
      </c>
    </row>
    <row r="9729" spans="2:12" x14ac:dyDescent="0.2">
      <c r="B9729" s="71" t="s">
        <v>6685</v>
      </c>
      <c r="C9729" s="72" t="s">
        <v>7079</v>
      </c>
      <c r="D9729" s="72" t="s">
        <v>7490</v>
      </c>
      <c r="E9729" s="72" t="s">
        <v>10120</v>
      </c>
      <c r="F9729" s="72" t="s">
        <v>9983</v>
      </c>
      <c r="G9729" s="116">
        <v>800</v>
      </c>
      <c r="H9729" s="73">
        <v>80.819999999999993</v>
      </c>
      <c r="I9729" s="70">
        <v>9.8985399653551092</v>
      </c>
      <c r="J9729" s="74">
        <v>1100</v>
      </c>
      <c r="K9729" s="73">
        <v>80.930000000000007</v>
      </c>
      <c r="L9729" s="75">
        <v>13.591993080439901</v>
      </c>
    </row>
    <row r="9730" spans="2:12" x14ac:dyDescent="0.2">
      <c r="B9730" s="71" t="s">
        <v>6685</v>
      </c>
      <c r="C9730" s="72" t="s">
        <v>7079</v>
      </c>
      <c r="D9730" s="72" t="s">
        <v>97</v>
      </c>
      <c r="E9730" s="72" t="s">
        <v>10120</v>
      </c>
      <c r="F9730" s="72" t="s">
        <v>9983</v>
      </c>
      <c r="G9730" s="116">
        <v>6698.29</v>
      </c>
      <c r="H9730" s="73">
        <v>343.85</v>
      </c>
      <c r="I9730" s="70">
        <v>19.4802675585284</v>
      </c>
      <c r="J9730" s="74">
        <v>6779.75</v>
      </c>
      <c r="K9730" s="73">
        <v>345.59</v>
      </c>
      <c r="L9730" s="75">
        <v>19.617899823490301</v>
      </c>
    </row>
    <row r="9731" spans="2:12" x14ac:dyDescent="0.2">
      <c r="B9731" s="71" t="s">
        <v>6685</v>
      </c>
      <c r="C9731" s="72" t="s">
        <v>7079</v>
      </c>
      <c r="D9731" s="72" t="s">
        <v>98</v>
      </c>
      <c r="E9731" s="72" t="s">
        <v>10120</v>
      </c>
      <c r="F9731" s="72" t="s">
        <v>9983</v>
      </c>
      <c r="G9731" s="116">
        <v>8044.24</v>
      </c>
      <c r="H9731" s="73">
        <v>239.6</v>
      </c>
      <c r="I9731" s="70">
        <v>33.5736227045075</v>
      </c>
      <c r="J9731" s="74">
        <v>8521.8799999999992</v>
      </c>
      <c r="K9731" s="73">
        <v>244.11</v>
      </c>
      <c r="L9731" s="75">
        <v>34.909999590348598</v>
      </c>
    </row>
    <row r="9732" spans="2:12" x14ac:dyDescent="0.2">
      <c r="B9732" s="71" t="s">
        <v>6685</v>
      </c>
      <c r="C9732" s="72" t="s">
        <v>7079</v>
      </c>
      <c r="D9732" s="72" t="s">
        <v>9737</v>
      </c>
      <c r="E9732" s="72" t="s">
        <v>10120</v>
      </c>
      <c r="F9732" s="72" t="s">
        <v>9990</v>
      </c>
      <c r="G9732" s="116">
        <v>0</v>
      </c>
      <c r="H9732" s="73">
        <v>38.18</v>
      </c>
      <c r="I9732" s="70">
        <v>0</v>
      </c>
      <c r="J9732" s="74">
        <v>0</v>
      </c>
      <c r="K9732" s="73">
        <v>36.090000000000003</v>
      </c>
      <c r="L9732" s="75">
        <v>0</v>
      </c>
    </row>
    <row r="9733" spans="2:12" x14ac:dyDescent="0.2">
      <c r="B9733" s="71" t="s">
        <v>6685</v>
      </c>
      <c r="C9733" s="72" t="s">
        <v>7079</v>
      </c>
      <c r="D9733" s="72" t="s">
        <v>99</v>
      </c>
      <c r="E9733" s="72" t="s">
        <v>10120</v>
      </c>
      <c r="F9733" s="72" t="s">
        <v>9983</v>
      </c>
      <c r="G9733" s="116">
        <v>6848.58</v>
      </c>
      <c r="H9733" s="73">
        <v>230.72</v>
      </c>
      <c r="I9733" s="70">
        <v>29.683512482663001</v>
      </c>
      <c r="J9733" s="74">
        <v>6889.47</v>
      </c>
      <c r="K9733" s="73">
        <v>229.86</v>
      </c>
      <c r="L9733" s="75">
        <v>29.9724614983033</v>
      </c>
    </row>
    <row r="9734" spans="2:12" x14ac:dyDescent="0.2">
      <c r="B9734" s="71" t="s">
        <v>6685</v>
      </c>
      <c r="C9734" s="72" t="s">
        <v>7079</v>
      </c>
      <c r="D9734" s="72" t="s">
        <v>100</v>
      </c>
      <c r="E9734" s="72" t="s">
        <v>10120</v>
      </c>
      <c r="F9734" s="72" t="s">
        <v>9983</v>
      </c>
      <c r="G9734" s="116">
        <v>6600</v>
      </c>
      <c r="H9734" s="73">
        <v>188.24</v>
      </c>
      <c r="I9734" s="70">
        <v>35.061623459413497</v>
      </c>
      <c r="J9734" s="74">
        <v>6600</v>
      </c>
      <c r="K9734" s="73">
        <v>189.62</v>
      </c>
      <c r="L9734" s="75">
        <v>34.8064550152937</v>
      </c>
    </row>
    <row r="9735" spans="2:12" x14ac:dyDescent="0.2">
      <c r="B9735" s="71" t="s">
        <v>6685</v>
      </c>
      <c r="C9735" s="72" t="s">
        <v>7079</v>
      </c>
      <c r="D9735" s="72" t="s">
        <v>4933</v>
      </c>
      <c r="E9735" s="72" t="s">
        <v>10120</v>
      </c>
      <c r="F9735" s="72" t="s">
        <v>9983</v>
      </c>
      <c r="G9735" s="116">
        <v>1717463</v>
      </c>
      <c r="H9735" s="73">
        <v>11379.61</v>
      </c>
      <c r="I9735" s="70">
        <v>150.92459231906901</v>
      </c>
      <c r="J9735" s="74">
        <v>1747577</v>
      </c>
      <c r="K9735" s="73">
        <v>11465.93</v>
      </c>
      <c r="L9735" s="75">
        <v>152.41476269260301</v>
      </c>
    </row>
    <row r="9736" spans="2:12" x14ac:dyDescent="0.2">
      <c r="B9736" s="71" t="s">
        <v>6685</v>
      </c>
      <c r="C9736" s="72" t="s">
        <v>7079</v>
      </c>
      <c r="D9736" s="72" t="s">
        <v>101</v>
      </c>
      <c r="E9736" s="72" t="s">
        <v>10120</v>
      </c>
      <c r="F9736" s="72" t="s">
        <v>9983</v>
      </c>
      <c r="G9736" s="116">
        <v>4000</v>
      </c>
      <c r="H9736" s="73">
        <v>87.11</v>
      </c>
      <c r="I9736" s="70">
        <v>45.918953047870502</v>
      </c>
      <c r="J9736" s="74">
        <v>5000</v>
      </c>
      <c r="K9736" s="73">
        <v>86.17</v>
      </c>
      <c r="L9736" s="75">
        <v>58.024834629221303</v>
      </c>
    </row>
    <row r="9737" spans="2:12" x14ac:dyDescent="0.2">
      <c r="B9737" s="71" t="s">
        <v>6685</v>
      </c>
      <c r="C9737" s="72" t="s">
        <v>7079</v>
      </c>
      <c r="D9737" s="72" t="s">
        <v>102</v>
      </c>
      <c r="E9737" s="72" t="s">
        <v>10120</v>
      </c>
      <c r="F9737" s="72" t="s">
        <v>9983</v>
      </c>
      <c r="G9737" s="116">
        <v>2114.71</v>
      </c>
      <c r="H9737" s="73">
        <v>171.37</v>
      </c>
      <c r="I9737" s="70">
        <v>12.3400245083737</v>
      </c>
      <c r="J9737" s="74">
        <v>4247</v>
      </c>
      <c r="K9737" s="73">
        <v>172.07</v>
      </c>
      <c r="L9737" s="75">
        <v>24.681815540187099</v>
      </c>
    </row>
    <row r="9738" spans="2:12" x14ac:dyDescent="0.2">
      <c r="B9738" s="71" t="s">
        <v>6685</v>
      </c>
      <c r="C9738" s="72" t="s">
        <v>7079</v>
      </c>
      <c r="D9738" s="72" t="s">
        <v>103</v>
      </c>
      <c r="E9738" s="72" t="s">
        <v>10120</v>
      </c>
      <c r="F9738" s="72" t="s">
        <v>9983</v>
      </c>
      <c r="G9738" s="116">
        <v>6039</v>
      </c>
      <c r="H9738" s="73">
        <v>130.76</v>
      </c>
      <c r="I9738" s="70">
        <v>46.183848271642702</v>
      </c>
      <c r="J9738" s="74">
        <v>6280.56</v>
      </c>
      <c r="K9738" s="73">
        <v>132.16999999999999</v>
      </c>
      <c r="L9738" s="75">
        <v>47.5188015434668</v>
      </c>
    </row>
    <row r="9739" spans="2:12" x14ac:dyDescent="0.2">
      <c r="B9739" s="71" t="s">
        <v>6685</v>
      </c>
      <c r="C9739" s="72" t="s">
        <v>7079</v>
      </c>
      <c r="D9739" s="72" t="s">
        <v>104</v>
      </c>
      <c r="E9739" s="72" t="s">
        <v>10120</v>
      </c>
      <c r="F9739" s="72" t="s">
        <v>9983</v>
      </c>
      <c r="G9739" s="116">
        <v>3800</v>
      </c>
      <c r="H9739" s="73">
        <v>84.13</v>
      </c>
      <c r="I9739" s="70">
        <v>45.168192083679997</v>
      </c>
      <c r="J9739" s="74">
        <v>3800</v>
      </c>
      <c r="K9739" s="73">
        <v>85.01</v>
      </c>
      <c r="L9739" s="75">
        <v>44.700623456064001</v>
      </c>
    </row>
    <row r="9740" spans="2:12" x14ac:dyDescent="0.2">
      <c r="B9740" s="71" t="s">
        <v>6685</v>
      </c>
      <c r="C9740" s="72" t="s">
        <v>7079</v>
      </c>
      <c r="D9740" s="72" t="s">
        <v>105</v>
      </c>
      <c r="E9740" s="72" t="s">
        <v>10120</v>
      </c>
      <c r="F9740" s="72" t="s">
        <v>9983</v>
      </c>
      <c r="G9740" s="116">
        <v>8967.58</v>
      </c>
      <c r="H9740" s="73">
        <v>338.43</v>
      </c>
      <c r="I9740" s="70">
        <v>26.497591821056101</v>
      </c>
      <c r="J9740" s="74">
        <v>9976.33</v>
      </c>
      <c r="K9740" s="73">
        <v>346.18</v>
      </c>
      <c r="L9740" s="75">
        <v>28.8183315038419</v>
      </c>
    </row>
    <row r="9741" spans="2:12" x14ac:dyDescent="0.2">
      <c r="B9741" s="71" t="s">
        <v>6685</v>
      </c>
      <c r="C9741" s="72" t="s">
        <v>7079</v>
      </c>
      <c r="D9741" s="72" t="s">
        <v>106</v>
      </c>
      <c r="E9741" s="72" t="s">
        <v>10120</v>
      </c>
      <c r="F9741" s="72" t="s">
        <v>9983</v>
      </c>
      <c r="G9741" s="116">
        <v>6000</v>
      </c>
      <c r="H9741" s="73">
        <v>161.19999999999999</v>
      </c>
      <c r="I9741" s="70">
        <v>37.220843672456603</v>
      </c>
      <c r="J9741" s="74">
        <v>6100</v>
      </c>
      <c r="K9741" s="73">
        <v>168.71</v>
      </c>
      <c r="L9741" s="75">
        <v>36.156718629601102</v>
      </c>
    </row>
    <row r="9742" spans="2:12" x14ac:dyDescent="0.2">
      <c r="B9742" s="71" t="s">
        <v>6685</v>
      </c>
      <c r="C9742" s="72" t="s">
        <v>7079</v>
      </c>
      <c r="D9742" s="72" t="s">
        <v>107</v>
      </c>
      <c r="E9742" s="72" t="s">
        <v>10120</v>
      </c>
      <c r="F9742" s="72" t="s">
        <v>9983</v>
      </c>
      <c r="G9742" s="116">
        <v>3868</v>
      </c>
      <c r="H9742" s="73">
        <v>85.5</v>
      </c>
      <c r="I9742" s="70">
        <v>45.239766081871302</v>
      </c>
      <c r="J9742" s="74">
        <v>3868</v>
      </c>
      <c r="K9742" s="73">
        <v>88.31</v>
      </c>
      <c r="L9742" s="75">
        <v>43.800249122409703</v>
      </c>
    </row>
    <row r="9743" spans="2:12" x14ac:dyDescent="0.2">
      <c r="B9743" s="71" t="s">
        <v>6685</v>
      </c>
      <c r="C9743" s="72" t="s">
        <v>7079</v>
      </c>
      <c r="D9743" s="72" t="s">
        <v>108</v>
      </c>
      <c r="E9743" s="72" t="s">
        <v>10120</v>
      </c>
      <c r="F9743" s="72" t="s">
        <v>9983</v>
      </c>
      <c r="G9743" s="116">
        <v>600</v>
      </c>
      <c r="H9743" s="73">
        <v>114.59</v>
      </c>
      <c r="I9743" s="70">
        <v>5.2360589929313202</v>
      </c>
      <c r="J9743" s="74">
        <v>3600</v>
      </c>
      <c r="K9743" s="73">
        <v>110.66</v>
      </c>
      <c r="L9743" s="75">
        <v>32.5320802457979</v>
      </c>
    </row>
    <row r="9744" spans="2:12" x14ac:dyDescent="0.2">
      <c r="B9744" s="71" t="s">
        <v>6685</v>
      </c>
      <c r="C9744" s="72" t="s">
        <v>7079</v>
      </c>
      <c r="D9744" s="72" t="s">
        <v>109</v>
      </c>
      <c r="E9744" s="72" t="s">
        <v>10120</v>
      </c>
      <c r="F9744" s="72" t="s">
        <v>9983</v>
      </c>
      <c r="G9744" s="116">
        <v>2000</v>
      </c>
      <c r="H9744" s="73">
        <v>140.18</v>
      </c>
      <c r="I9744" s="70">
        <v>14.267370523612501</v>
      </c>
      <c r="J9744" s="74">
        <v>2000</v>
      </c>
      <c r="K9744" s="73">
        <v>143.52000000000001</v>
      </c>
      <c r="L9744" s="75">
        <v>13.935340022296501</v>
      </c>
    </row>
    <row r="9745" spans="2:12" x14ac:dyDescent="0.2">
      <c r="B9745" s="71" t="s">
        <v>6685</v>
      </c>
      <c r="C9745" s="72" t="s">
        <v>7079</v>
      </c>
      <c r="D9745" s="72" t="s">
        <v>110</v>
      </c>
      <c r="E9745" s="72" t="s">
        <v>10120</v>
      </c>
      <c r="F9745" s="72" t="s">
        <v>9983</v>
      </c>
      <c r="G9745" s="116">
        <v>7080.06</v>
      </c>
      <c r="H9745" s="73">
        <v>331.3</v>
      </c>
      <c r="I9745" s="70">
        <v>21.3705402958044</v>
      </c>
      <c r="J9745" s="74">
        <v>7600</v>
      </c>
      <c r="K9745" s="73">
        <v>334.31</v>
      </c>
      <c r="L9745" s="75">
        <v>22.733391163889799</v>
      </c>
    </row>
    <row r="9746" spans="2:12" x14ac:dyDescent="0.2">
      <c r="B9746" s="71" t="s">
        <v>6685</v>
      </c>
      <c r="C9746" s="72" t="s">
        <v>7079</v>
      </c>
      <c r="D9746" s="72" t="s">
        <v>111</v>
      </c>
      <c r="E9746" s="72" t="s">
        <v>10120</v>
      </c>
      <c r="F9746" s="72" t="s">
        <v>9983</v>
      </c>
      <c r="G9746" s="116">
        <v>50078.1</v>
      </c>
      <c r="H9746" s="73">
        <v>911.87</v>
      </c>
      <c r="I9746" s="70">
        <v>54.918025595753797</v>
      </c>
      <c r="J9746" s="74">
        <v>51467.73</v>
      </c>
      <c r="K9746" s="73">
        <v>930.59</v>
      </c>
      <c r="L9746" s="75">
        <v>55.306558205009701</v>
      </c>
    </row>
    <row r="9747" spans="2:12" x14ac:dyDescent="0.2">
      <c r="B9747" s="71" t="s">
        <v>6685</v>
      </c>
      <c r="C9747" s="72" t="s">
        <v>7079</v>
      </c>
      <c r="D9747" s="72" t="s">
        <v>112</v>
      </c>
      <c r="E9747" s="72" t="s">
        <v>10120</v>
      </c>
      <c r="F9747" s="72" t="s">
        <v>9983</v>
      </c>
      <c r="G9747" s="116">
        <v>17412.93</v>
      </c>
      <c r="H9747" s="73">
        <v>354.5</v>
      </c>
      <c r="I9747" s="70">
        <v>49.119689703808199</v>
      </c>
      <c r="J9747" s="74">
        <v>18257</v>
      </c>
      <c r="K9747" s="73">
        <v>364.4</v>
      </c>
      <c r="L9747" s="75">
        <v>50.101536772777202</v>
      </c>
    </row>
    <row r="9748" spans="2:12" x14ac:dyDescent="0.2">
      <c r="B9748" s="71" t="s">
        <v>6685</v>
      </c>
      <c r="C9748" s="72" t="s">
        <v>7079</v>
      </c>
      <c r="D9748" s="72" t="s">
        <v>358</v>
      </c>
      <c r="E9748" s="72" t="s">
        <v>10120</v>
      </c>
      <c r="F9748" s="72" t="s">
        <v>9983</v>
      </c>
      <c r="G9748" s="116">
        <v>8917.19</v>
      </c>
      <c r="H9748" s="73">
        <v>203.51</v>
      </c>
      <c r="I9748" s="70">
        <v>43.816962311434303</v>
      </c>
      <c r="J9748" s="74">
        <v>9449.5499999999993</v>
      </c>
      <c r="K9748" s="73">
        <v>213.66</v>
      </c>
      <c r="L9748" s="75">
        <v>44.227042965459098</v>
      </c>
    </row>
    <row r="9749" spans="2:12" x14ac:dyDescent="0.2">
      <c r="B9749" s="71" t="s">
        <v>6685</v>
      </c>
      <c r="C9749" s="72" t="s">
        <v>7079</v>
      </c>
      <c r="D9749" s="72" t="s">
        <v>359</v>
      </c>
      <c r="E9749" s="72" t="s">
        <v>10120</v>
      </c>
      <c r="F9749" s="72" t="s">
        <v>9983</v>
      </c>
      <c r="G9749" s="116">
        <v>2695.56</v>
      </c>
      <c r="H9749" s="73">
        <v>105.56</v>
      </c>
      <c r="I9749" s="70">
        <v>25.535809018567601</v>
      </c>
      <c r="J9749" s="74">
        <v>3370</v>
      </c>
      <c r="K9749" s="73">
        <v>107.28</v>
      </c>
      <c r="L9749" s="75">
        <v>31.413124533929899</v>
      </c>
    </row>
    <row r="9750" spans="2:12" x14ac:dyDescent="0.2">
      <c r="B9750" s="71" t="s">
        <v>6685</v>
      </c>
      <c r="C9750" s="72" t="s">
        <v>7079</v>
      </c>
      <c r="D9750" s="72" t="s">
        <v>360</v>
      </c>
      <c r="E9750" s="72" t="s">
        <v>10120</v>
      </c>
      <c r="F9750" s="72" t="s">
        <v>9983</v>
      </c>
      <c r="G9750" s="116">
        <v>2250</v>
      </c>
      <c r="H9750" s="73">
        <v>60.14</v>
      </c>
      <c r="I9750" s="70">
        <v>37.412703691386803</v>
      </c>
      <c r="J9750" s="74">
        <v>2500</v>
      </c>
      <c r="K9750" s="73">
        <v>58.41</v>
      </c>
      <c r="L9750" s="75">
        <v>42.800890258517398</v>
      </c>
    </row>
    <row r="9751" spans="2:12" x14ac:dyDescent="0.2">
      <c r="B9751" s="71" t="s">
        <v>6685</v>
      </c>
      <c r="C9751" s="72" t="s">
        <v>7079</v>
      </c>
      <c r="D9751" s="72" t="s">
        <v>361</v>
      </c>
      <c r="E9751" s="72" t="s">
        <v>10120</v>
      </c>
      <c r="F9751" s="72" t="s">
        <v>9983</v>
      </c>
      <c r="G9751" s="116">
        <v>10854.03</v>
      </c>
      <c r="H9751" s="73">
        <v>348.62</v>
      </c>
      <c r="I9751" s="70">
        <v>31.1342722735357</v>
      </c>
      <c r="J9751" s="74">
        <v>10893.44</v>
      </c>
      <c r="K9751" s="73">
        <v>344.72</v>
      </c>
      <c r="L9751" s="75">
        <v>31.600835460663699</v>
      </c>
    </row>
    <row r="9752" spans="2:12" x14ac:dyDescent="0.2">
      <c r="B9752" s="71" t="s">
        <v>6685</v>
      </c>
      <c r="C9752" s="72" t="s">
        <v>7079</v>
      </c>
      <c r="D9752" s="72" t="s">
        <v>362</v>
      </c>
      <c r="E9752" s="72" t="s">
        <v>10120</v>
      </c>
      <c r="F9752" s="72" t="s">
        <v>9983</v>
      </c>
      <c r="G9752" s="116">
        <v>586187</v>
      </c>
      <c r="H9752" s="73">
        <v>4286.13</v>
      </c>
      <c r="I9752" s="70">
        <v>136.76370058770999</v>
      </c>
      <c r="J9752" s="74">
        <v>596953</v>
      </c>
      <c r="K9752" s="73">
        <v>4364.97</v>
      </c>
      <c r="L9752" s="75">
        <v>136.75993191247599</v>
      </c>
    </row>
    <row r="9753" spans="2:12" x14ac:dyDescent="0.2">
      <c r="B9753" s="71" t="s">
        <v>6685</v>
      </c>
      <c r="C9753" s="72" t="s">
        <v>7079</v>
      </c>
      <c r="D9753" s="72" t="s">
        <v>363</v>
      </c>
      <c r="E9753" s="72" t="s">
        <v>10120</v>
      </c>
      <c r="F9753" s="72" t="s">
        <v>9983</v>
      </c>
      <c r="G9753" s="116">
        <v>8000</v>
      </c>
      <c r="H9753" s="73">
        <v>327.26</v>
      </c>
      <c r="I9753" s="70">
        <v>24.445395098698299</v>
      </c>
      <c r="J9753" s="74">
        <v>8000</v>
      </c>
      <c r="K9753" s="73">
        <v>333.92</v>
      </c>
      <c r="L9753" s="75">
        <v>23.957834211787301</v>
      </c>
    </row>
    <row r="9754" spans="2:12" x14ac:dyDescent="0.2">
      <c r="B9754" s="71" t="s">
        <v>6685</v>
      </c>
      <c r="C9754" s="72" t="s">
        <v>7079</v>
      </c>
      <c r="D9754" s="72" t="s">
        <v>364</v>
      </c>
      <c r="E9754" s="72" t="s">
        <v>10120</v>
      </c>
      <c r="F9754" s="72" t="s">
        <v>9983</v>
      </c>
      <c r="G9754" s="116">
        <v>1960</v>
      </c>
      <c r="H9754" s="73">
        <v>81.180000000000007</v>
      </c>
      <c r="I9754" s="70">
        <v>24.143877802414401</v>
      </c>
      <c r="J9754" s="74">
        <v>1960</v>
      </c>
      <c r="K9754" s="73">
        <v>81.59</v>
      </c>
      <c r="L9754" s="75">
        <v>24.022551783306799</v>
      </c>
    </row>
    <row r="9755" spans="2:12" x14ac:dyDescent="0.2">
      <c r="B9755" s="71" t="s">
        <v>6685</v>
      </c>
      <c r="C9755" s="72" t="s">
        <v>7079</v>
      </c>
      <c r="D9755" s="72" t="s">
        <v>365</v>
      </c>
      <c r="E9755" s="72" t="s">
        <v>10120</v>
      </c>
      <c r="F9755" s="72" t="s">
        <v>9983</v>
      </c>
      <c r="G9755" s="116">
        <v>240106</v>
      </c>
      <c r="H9755" s="73">
        <v>1485.7</v>
      </c>
      <c r="I9755" s="70">
        <v>161.61136164770801</v>
      </c>
      <c r="J9755" s="74">
        <v>250426</v>
      </c>
      <c r="K9755" s="73">
        <v>1505.8</v>
      </c>
      <c r="L9755" s="75">
        <v>166.307610572453</v>
      </c>
    </row>
    <row r="9756" spans="2:12" x14ac:dyDescent="0.2">
      <c r="B9756" s="71" t="s">
        <v>6685</v>
      </c>
      <c r="C9756" s="72" t="s">
        <v>7079</v>
      </c>
      <c r="D9756" s="72" t="s">
        <v>366</v>
      </c>
      <c r="E9756" s="72" t="s">
        <v>10120</v>
      </c>
      <c r="F9756" s="72" t="s">
        <v>9983</v>
      </c>
      <c r="G9756" s="116">
        <v>15097.74</v>
      </c>
      <c r="H9756" s="73">
        <v>494.85</v>
      </c>
      <c r="I9756" s="70">
        <v>30.509730221279199</v>
      </c>
      <c r="J9756" s="74">
        <v>15226.4</v>
      </c>
      <c r="K9756" s="73">
        <v>498.99</v>
      </c>
      <c r="L9756" s="75">
        <v>30.514439167117601</v>
      </c>
    </row>
    <row r="9757" spans="2:12" x14ac:dyDescent="0.2">
      <c r="B9757" s="71" t="s">
        <v>6685</v>
      </c>
      <c r="C9757" s="72" t="s">
        <v>7079</v>
      </c>
      <c r="D9757" s="72" t="s">
        <v>367</v>
      </c>
      <c r="E9757" s="72" t="s">
        <v>10120</v>
      </c>
      <c r="F9757" s="72" t="s">
        <v>9983</v>
      </c>
      <c r="G9757" s="116">
        <v>12000</v>
      </c>
      <c r="H9757" s="73">
        <v>242.97</v>
      </c>
      <c r="I9757" s="70">
        <v>49.388813433757299</v>
      </c>
      <c r="J9757" s="74">
        <v>13000</v>
      </c>
      <c r="K9757" s="73">
        <v>248.23</v>
      </c>
      <c r="L9757" s="75">
        <v>52.370785158925202</v>
      </c>
    </row>
    <row r="9758" spans="2:12" x14ac:dyDescent="0.2">
      <c r="B9758" s="71" t="s">
        <v>6685</v>
      </c>
      <c r="C9758" s="72" t="s">
        <v>7079</v>
      </c>
      <c r="D9758" s="72" t="s">
        <v>368</v>
      </c>
      <c r="E9758" s="72" t="s">
        <v>10120</v>
      </c>
      <c r="F9758" s="72" t="s">
        <v>9983</v>
      </c>
      <c r="G9758" s="116">
        <v>462363.64</v>
      </c>
      <c r="H9758" s="73">
        <v>3763.77</v>
      </c>
      <c r="I9758" s="70">
        <v>122.845880593129</v>
      </c>
      <c r="J9758" s="74">
        <v>473864</v>
      </c>
      <c r="K9758" s="73">
        <v>3787.69</v>
      </c>
      <c r="L9758" s="75">
        <v>125.106331299552</v>
      </c>
    </row>
    <row r="9759" spans="2:12" x14ac:dyDescent="0.2">
      <c r="B9759" s="71" t="s">
        <v>6685</v>
      </c>
      <c r="C9759" s="72" t="s">
        <v>7079</v>
      </c>
      <c r="D9759" s="72" t="s">
        <v>369</v>
      </c>
      <c r="E9759" s="72" t="s">
        <v>10120</v>
      </c>
      <c r="F9759" s="72" t="s">
        <v>9983</v>
      </c>
      <c r="G9759" s="116">
        <v>17858.12</v>
      </c>
      <c r="H9759" s="73">
        <v>667.92</v>
      </c>
      <c r="I9759" s="70">
        <v>26.736914600551</v>
      </c>
      <c r="J9759" s="74">
        <v>21301.43</v>
      </c>
      <c r="K9759" s="73">
        <v>674.42</v>
      </c>
      <c r="L9759" s="75">
        <v>31.584813617626999</v>
      </c>
    </row>
    <row r="9760" spans="2:12" x14ac:dyDescent="0.2">
      <c r="B9760" s="71" t="s">
        <v>6685</v>
      </c>
      <c r="C9760" s="72" t="s">
        <v>7079</v>
      </c>
      <c r="D9760" s="72" t="s">
        <v>370</v>
      </c>
      <c r="E9760" s="72" t="s">
        <v>10120</v>
      </c>
      <c r="F9760" s="72" t="s">
        <v>9983</v>
      </c>
      <c r="G9760" s="116">
        <v>10645</v>
      </c>
      <c r="H9760" s="73">
        <v>282.77999999999997</v>
      </c>
      <c r="I9760" s="70">
        <v>37.644104957917797</v>
      </c>
      <c r="J9760" s="74">
        <v>10296</v>
      </c>
      <c r="K9760" s="73">
        <v>287.97000000000003</v>
      </c>
      <c r="L9760" s="75">
        <v>35.753724346286099</v>
      </c>
    </row>
    <row r="9761" spans="2:12" x14ac:dyDescent="0.2">
      <c r="B9761" s="71" t="s">
        <v>6685</v>
      </c>
      <c r="C9761" s="72" t="s">
        <v>7079</v>
      </c>
      <c r="D9761" s="72" t="s">
        <v>371</v>
      </c>
      <c r="E9761" s="72" t="s">
        <v>10120</v>
      </c>
      <c r="F9761" s="72" t="s">
        <v>9983</v>
      </c>
      <c r="G9761" s="116">
        <v>7252</v>
      </c>
      <c r="H9761" s="73">
        <v>242.57</v>
      </c>
      <c r="I9761" s="70">
        <v>29.896524714515401</v>
      </c>
      <c r="J9761" s="74">
        <v>7252</v>
      </c>
      <c r="K9761" s="73">
        <v>244.31</v>
      </c>
      <c r="L9761" s="75">
        <v>29.683598706561298</v>
      </c>
    </row>
    <row r="9762" spans="2:12" x14ac:dyDescent="0.2">
      <c r="B9762" s="71" t="s">
        <v>6685</v>
      </c>
      <c r="C9762" s="72" t="s">
        <v>7079</v>
      </c>
      <c r="D9762" s="72" t="s">
        <v>372</v>
      </c>
      <c r="E9762" s="72" t="s">
        <v>10120</v>
      </c>
      <c r="F9762" s="72" t="s">
        <v>9983</v>
      </c>
      <c r="G9762" s="116">
        <v>14542.76</v>
      </c>
      <c r="H9762" s="73">
        <v>452.91</v>
      </c>
      <c r="I9762" s="70">
        <v>32.109602349252597</v>
      </c>
      <c r="J9762" s="74">
        <v>15441.82</v>
      </c>
      <c r="K9762" s="73">
        <v>458.37</v>
      </c>
      <c r="L9762" s="75">
        <v>33.688548552479403</v>
      </c>
    </row>
    <row r="9763" spans="2:12" x14ac:dyDescent="0.2">
      <c r="B9763" s="71" t="s">
        <v>6685</v>
      </c>
      <c r="C9763" s="72" t="s">
        <v>7079</v>
      </c>
      <c r="D9763" s="72" t="s">
        <v>1249</v>
      </c>
      <c r="E9763" s="72" t="s">
        <v>10120</v>
      </c>
      <c r="F9763" s="72" t="s">
        <v>9983</v>
      </c>
      <c r="G9763" s="116">
        <v>57819.87</v>
      </c>
      <c r="H9763" s="73">
        <v>1241.26</v>
      </c>
      <c r="I9763" s="70">
        <v>46.581594508805601</v>
      </c>
      <c r="J9763" s="74">
        <v>60616.13</v>
      </c>
      <c r="K9763" s="73">
        <v>1247.02</v>
      </c>
      <c r="L9763" s="75">
        <v>48.608787349040099</v>
      </c>
    </row>
    <row r="9764" spans="2:12" x14ac:dyDescent="0.2">
      <c r="B9764" s="71" t="s">
        <v>6685</v>
      </c>
      <c r="C9764" s="72" t="s">
        <v>7079</v>
      </c>
      <c r="D9764" s="72" t="s">
        <v>373</v>
      </c>
      <c r="E9764" s="72" t="s">
        <v>10120</v>
      </c>
      <c r="F9764" s="72" t="s">
        <v>9983</v>
      </c>
      <c r="G9764" s="116">
        <v>1989.6</v>
      </c>
      <c r="H9764" s="73">
        <v>175.22</v>
      </c>
      <c r="I9764" s="70">
        <v>11.3548681657345</v>
      </c>
      <c r="J9764" s="74">
        <v>2072.0500000000002</v>
      </c>
      <c r="K9764" s="73">
        <v>173.83</v>
      </c>
      <c r="L9764" s="75">
        <v>11.919979290111</v>
      </c>
    </row>
    <row r="9765" spans="2:12" x14ac:dyDescent="0.2">
      <c r="B9765" s="71" t="s">
        <v>6685</v>
      </c>
      <c r="C9765" s="72" t="s">
        <v>7079</v>
      </c>
      <c r="D9765" s="72" t="s">
        <v>374</v>
      </c>
      <c r="E9765" s="72" t="s">
        <v>10120</v>
      </c>
      <c r="F9765" s="72" t="s">
        <v>9983</v>
      </c>
      <c r="G9765" s="116">
        <v>104074.75</v>
      </c>
      <c r="H9765" s="73">
        <v>2066.94</v>
      </c>
      <c r="I9765" s="70">
        <v>50.352090529962197</v>
      </c>
      <c r="J9765" s="74">
        <v>108203.24</v>
      </c>
      <c r="K9765" s="73">
        <v>2115.83</v>
      </c>
      <c r="L9765" s="75">
        <v>51.1398552813789</v>
      </c>
    </row>
    <row r="9766" spans="2:12" x14ac:dyDescent="0.2">
      <c r="B9766" s="71" t="s">
        <v>6685</v>
      </c>
      <c r="C9766" s="72" t="s">
        <v>7079</v>
      </c>
      <c r="D9766" s="72" t="s">
        <v>9738</v>
      </c>
      <c r="E9766" s="72" t="s">
        <v>10120</v>
      </c>
      <c r="F9766" s="72" t="s">
        <v>9990</v>
      </c>
      <c r="G9766" s="116">
        <v>0</v>
      </c>
      <c r="H9766" s="73">
        <v>50.61</v>
      </c>
      <c r="I9766" s="70">
        <v>0</v>
      </c>
      <c r="J9766" s="74">
        <v>0</v>
      </c>
      <c r="K9766" s="73">
        <v>50.76</v>
      </c>
      <c r="L9766" s="75">
        <v>0</v>
      </c>
    </row>
    <row r="9767" spans="2:12" x14ac:dyDescent="0.2">
      <c r="B9767" s="71" t="s">
        <v>6685</v>
      </c>
      <c r="C9767" s="72" t="s">
        <v>7079</v>
      </c>
      <c r="D9767" s="72" t="s">
        <v>375</v>
      </c>
      <c r="E9767" s="72" t="s">
        <v>10120</v>
      </c>
      <c r="F9767" s="72" t="s">
        <v>9983</v>
      </c>
      <c r="G9767" s="116">
        <v>7062.07</v>
      </c>
      <c r="H9767" s="73">
        <v>330.21</v>
      </c>
      <c r="I9767" s="70">
        <v>21.386602465098001</v>
      </c>
      <c r="J9767" s="74">
        <v>7599.31</v>
      </c>
      <c r="K9767" s="73">
        <v>336.31</v>
      </c>
      <c r="L9767" s="75">
        <v>22.5961464125361</v>
      </c>
    </row>
    <row r="9768" spans="2:12" x14ac:dyDescent="0.2">
      <c r="B9768" s="71" t="s">
        <v>6685</v>
      </c>
      <c r="C9768" s="72" t="s">
        <v>7079</v>
      </c>
      <c r="D9768" s="72" t="s">
        <v>376</v>
      </c>
      <c r="E9768" s="72" t="s">
        <v>10120</v>
      </c>
      <c r="F9768" s="72" t="s">
        <v>9983</v>
      </c>
      <c r="G9768" s="116">
        <v>14500</v>
      </c>
      <c r="H9768" s="73">
        <v>227.3</v>
      </c>
      <c r="I9768" s="70">
        <v>63.7923449186098</v>
      </c>
      <c r="J9768" s="74">
        <v>14790</v>
      </c>
      <c r="K9768" s="73">
        <v>232.08</v>
      </c>
      <c r="L9768" s="75">
        <v>63.728024819027901</v>
      </c>
    </row>
    <row r="9769" spans="2:12" x14ac:dyDescent="0.2">
      <c r="B9769" s="71" t="s">
        <v>6685</v>
      </c>
      <c r="C9769" s="72" t="s">
        <v>7079</v>
      </c>
      <c r="D9769" s="72" t="s">
        <v>9739</v>
      </c>
      <c r="E9769" s="72" t="s">
        <v>10120</v>
      </c>
      <c r="F9769" s="72" t="s">
        <v>9983</v>
      </c>
      <c r="G9769" s="116">
        <v>0</v>
      </c>
      <c r="H9769" s="73">
        <v>43.81</v>
      </c>
      <c r="I9769" s="70">
        <v>0</v>
      </c>
      <c r="J9769" s="74">
        <v>200</v>
      </c>
      <c r="K9769" s="73">
        <v>42.19</v>
      </c>
      <c r="L9769" s="75">
        <v>4.7404598246029899</v>
      </c>
    </row>
    <row r="9770" spans="2:12" x14ac:dyDescent="0.2">
      <c r="B9770" s="71" t="s">
        <v>6685</v>
      </c>
      <c r="C9770" s="72" t="s">
        <v>7079</v>
      </c>
      <c r="D9770" s="72" t="s">
        <v>7491</v>
      </c>
      <c r="E9770" s="72" t="s">
        <v>10120</v>
      </c>
      <c r="F9770" s="72" t="s">
        <v>9983</v>
      </c>
      <c r="G9770" s="116">
        <v>5600</v>
      </c>
      <c r="H9770" s="73">
        <v>135.41</v>
      </c>
      <c r="I9770" s="70">
        <v>41.355882135735897</v>
      </c>
      <c r="J9770" s="74">
        <v>5600</v>
      </c>
      <c r="K9770" s="73">
        <v>136.82</v>
      </c>
      <c r="L9770" s="75">
        <v>40.929688642011399</v>
      </c>
    </row>
    <row r="9771" spans="2:12" x14ac:dyDescent="0.2">
      <c r="B9771" s="71" t="s">
        <v>6685</v>
      </c>
      <c r="C9771" s="72" t="s">
        <v>7079</v>
      </c>
      <c r="D9771" s="72" t="s">
        <v>377</v>
      </c>
      <c r="E9771" s="72" t="s">
        <v>10120</v>
      </c>
      <c r="F9771" s="72" t="s">
        <v>9983</v>
      </c>
      <c r="G9771" s="116">
        <v>999.56</v>
      </c>
      <c r="H9771" s="73">
        <v>101.17</v>
      </c>
      <c r="I9771" s="70">
        <v>9.8800039537412303</v>
      </c>
      <c r="J9771" s="74">
        <v>999.5</v>
      </c>
      <c r="K9771" s="73">
        <v>100.05</v>
      </c>
      <c r="L9771" s="75">
        <v>9.9900049975012504</v>
      </c>
    </row>
    <row r="9772" spans="2:12" x14ac:dyDescent="0.2">
      <c r="B9772" s="71" t="s">
        <v>6685</v>
      </c>
      <c r="C9772" s="72" t="s">
        <v>7079</v>
      </c>
      <c r="D9772" s="72" t="s">
        <v>716</v>
      </c>
      <c r="E9772" s="72" t="s">
        <v>10120</v>
      </c>
      <c r="F9772" s="72" t="s">
        <v>9983</v>
      </c>
      <c r="G9772" s="116">
        <v>6238.55</v>
      </c>
      <c r="H9772" s="73">
        <v>317.54000000000002</v>
      </c>
      <c r="I9772" s="70">
        <v>19.646501228191699</v>
      </c>
      <c r="J9772" s="74">
        <v>7109.15</v>
      </c>
      <c r="K9772" s="73">
        <v>324.60000000000002</v>
      </c>
      <c r="L9772" s="75">
        <v>21.901263093037599</v>
      </c>
    </row>
    <row r="9773" spans="2:12" x14ac:dyDescent="0.2">
      <c r="B9773" s="71" t="s">
        <v>6685</v>
      </c>
      <c r="C9773" s="72" t="s">
        <v>7079</v>
      </c>
      <c r="D9773" s="72" t="s">
        <v>378</v>
      </c>
      <c r="E9773" s="72" t="s">
        <v>10120</v>
      </c>
      <c r="F9773" s="72" t="s">
        <v>9983</v>
      </c>
      <c r="G9773" s="116">
        <v>4730.3999999999996</v>
      </c>
      <c r="H9773" s="73">
        <v>245.98</v>
      </c>
      <c r="I9773" s="70">
        <v>19.230831774941102</v>
      </c>
      <c r="J9773" s="74">
        <v>7217.95</v>
      </c>
      <c r="K9773" s="73">
        <v>247.98</v>
      </c>
      <c r="L9773" s="75">
        <v>29.1069844342286</v>
      </c>
    </row>
    <row r="9774" spans="2:12" x14ac:dyDescent="0.2">
      <c r="B9774" s="71" t="s">
        <v>6685</v>
      </c>
      <c r="C9774" s="72" t="s">
        <v>7079</v>
      </c>
      <c r="D9774" s="72" t="s">
        <v>379</v>
      </c>
      <c r="E9774" s="72" t="s">
        <v>10120</v>
      </c>
      <c r="F9774" s="72" t="s">
        <v>9983</v>
      </c>
      <c r="G9774" s="116">
        <v>5584.26</v>
      </c>
      <c r="H9774" s="73">
        <v>90.38</v>
      </c>
      <c r="I9774" s="70">
        <v>61.786457180792198</v>
      </c>
      <c r="J9774" s="74">
        <v>6034.38</v>
      </c>
      <c r="K9774" s="73">
        <v>88.78</v>
      </c>
      <c r="L9774" s="75">
        <v>67.9700382969137</v>
      </c>
    </row>
    <row r="9775" spans="2:12" x14ac:dyDescent="0.2">
      <c r="B9775" s="71" t="s">
        <v>6685</v>
      </c>
      <c r="C9775" s="72" t="s">
        <v>7079</v>
      </c>
      <c r="D9775" s="72" t="s">
        <v>380</v>
      </c>
      <c r="E9775" s="72" t="s">
        <v>10120</v>
      </c>
      <c r="F9775" s="72" t="s">
        <v>9983</v>
      </c>
      <c r="G9775" s="116">
        <v>1403.91</v>
      </c>
      <c r="H9775" s="73">
        <v>70.459999999999994</v>
      </c>
      <c r="I9775" s="70">
        <v>19.924921941527099</v>
      </c>
      <c r="J9775" s="74">
        <v>1429.85</v>
      </c>
      <c r="K9775" s="73">
        <v>71.17</v>
      </c>
      <c r="L9775" s="75">
        <v>20.090628073626501</v>
      </c>
    </row>
    <row r="9776" spans="2:12" x14ac:dyDescent="0.2">
      <c r="B9776" s="71" t="s">
        <v>6685</v>
      </c>
      <c r="C9776" s="72" t="s">
        <v>7079</v>
      </c>
      <c r="D9776" s="72" t="s">
        <v>381</v>
      </c>
      <c r="E9776" s="72" t="s">
        <v>10120</v>
      </c>
      <c r="F9776" s="72" t="s">
        <v>9983</v>
      </c>
      <c r="G9776" s="116">
        <v>3367.18</v>
      </c>
      <c r="H9776" s="73">
        <v>87.6</v>
      </c>
      <c r="I9776" s="70">
        <v>38.438127853881298</v>
      </c>
      <c r="J9776" s="74">
        <v>3428.69</v>
      </c>
      <c r="K9776" s="73">
        <v>89.24</v>
      </c>
      <c r="L9776" s="75">
        <v>38.4209995517705</v>
      </c>
    </row>
    <row r="9777" spans="2:12" x14ac:dyDescent="0.2">
      <c r="B9777" s="71" t="s">
        <v>6685</v>
      </c>
      <c r="C9777" s="72" t="s">
        <v>7079</v>
      </c>
      <c r="D9777" s="72" t="s">
        <v>382</v>
      </c>
      <c r="E9777" s="72" t="s">
        <v>10120</v>
      </c>
      <c r="F9777" s="72" t="s">
        <v>9983</v>
      </c>
      <c r="G9777" s="116">
        <v>15170.61</v>
      </c>
      <c r="H9777" s="73">
        <v>214.95</v>
      </c>
      <c r="I9777" s="70">
        <v>70.577390090718794</v>
      </c>
      <c r="J9777" s="74">
        <v>15554.51</v>
      </c>
      <c r="K9777" s="73">
        <v>220.39</v>
      </c>
      <c r="L9777" s="75">
        <v>70.5772040473706</v>
      </c>
    </row>
    <row r="9778" spans="2:12" x14ac:dyDescent="0.2">
      <c r="B9778" s="71" t="s">
        <v>6685</v>
      </c>
      <c r="C9778" s="72" t="s">
        <v>7079</v>
      </c>
      <c r="D9778" s="72" t="s">
        <v>383</v>
      </c>
      <c r="E9778" s="72" t="s">
        <v>10120</v>
      </c>
      <c r="F9778" s="72" t="s">
        <v>9983</v>
      </c>
      <c r="G9778" s="116">
        <v>8974</v>
      </c>
      <c r="H9778" s="73">
        <v>277.52999999999997</v>
      </c>
      <c r="I9778" s="70">
        <v>32.335243036788803</v>
      </c>
      <c r="J9778" s="74">
        <v>10410.1</v>
      </c>
      <c r="K9778" s="73">
        <v>275.47000000000003</v>
      </c>
      <c r="L9778" s="75">
        <v>37.790321995135599</v>
      </c>
    </row>
    <row r="9779" spans="2:12" x14ac:dyDescent="0.2">
      <c r="B9779" s="71" t="s">
        <v>6685</v>
      </c>
      <c r="C9779" s="72" t="s">
        <v>7079</v>
      </c>
      <c r="D9779" s="72" t="s">
        <v>384</v>
      </c>
      <c r="E9779" s="72" t="s">
        <v>10120</v>
      </c>
      <c r="F9779" s="72" t="s">
        <v>9983</v>
      </c>
      <c r="G9779" s="116">
        <v>4333.49</v>
      </c>
      <c r="H9779" s="73">
        <v>100.76</v>
      </c>
      <c r="I9779" s="70">
        <v>43.008038904327101</v>
      </c>
      <c r="J9779" s="74">
        <v>4626.4399999999996</v>
      </c>
      <c r="K9779" s="73">
        <v>102.45</v>
      </c>
      <c r="L9779" s="75">
        <v>45.158028306490998</v>
      </c>
    </row>
    <row r="9780" spans="2:12" x14ac:dyDescent="0.2">
      <c r="B9780" s="71" t="s">
        <v>6685</v>
      </c>
      <c r="C9780" s="72" t="s">
        <v>7079</v>
      </c>
      <c r="D9780" s="72" t="s">
        <v>9740</v>
      </c>
      <c r="E9780" s="72" t="s">
        <v>10120</v>
      </c>
      <c r="F9780" s="72" t="s">
        <v>9990</v>
      </c>
      <c r="G9780" s="116">
        <v>0</v>
      </c>
      <c r="H9780" s="73">
        <v>37.6</v>
      </c>
      <c r="I9780" s="70">
        <v>0</v>
      </c>
      <c r="J9780" s="74">
        <v>0</v>
      </c>
      <c r="K9780" s="73">
        <v>42.24</v>
      </c>
      <c r="L9780" s="75">
        <v>0</v>
      </c>
    </row>
    <row r="9781" spans="2:12" x14ac:dyDescent="0.2">
      <c r="B9781" s="71" t="s">
        <v>6685</v>
      </c>
      <c r="C9781" s="72" t="s">
        <v>7079</v>
      </c>
      <c r="D9781" s="72" t="s">
        <v>385</v>
      </c>
      <c r="E9781" s="72" t="s">
        <v>10120</v>
      </c>
      <c r="F9781" s="72" t="s">
        <v>9983</v>
      </c>
      <c r="G9781" s="116">
        <v>1400</v>
      </c>
      <c r="H9781" s="73">
        <v>54.08</v>
      </c>
      <c r="I9781" s="70">
        <v>25.887573964497001</v>
      </c>
      <c r="J9781" s="74">
        <v>1500</v>
      </c>
      <c r="K9781" s="73">
        <v>54.84</v>
      </c>
      <c r="L9781" s="75">
        <v>27.3522975929978</v>
      </c>
    </row>
    <row r="9782" spans="2:12" x14ac:dyDescent="0.2">
      <c r="B9782" s="71" t="s">
        <v>6685</v>
      </c>
      <c r="C9782" s="72" t="s">
        <v>7079</v>
      </c>
      <c r="D9782" s="72" t="s">
        <v>386</v>
      </c>
      <c r="E9782" s="72" t="s">
        <v>10120</v>
      </c>
      <c r="F9782" s="72" t="s">
        <v>9983</v>
      </c>
      <c r="G9782" s="116">
        <v>8787.82</v>
      </c>
      <c r="H9782" s="73">
        <v>317.24</v>
      </c>
      <c r="I9782" s="70">
        <v>27.700857395032202</v>
      </c>
      <c r="J9782" s="74">
        <v>9195.11</v>
      </c>
      <c r="K9782" s="73">
        <v>314.66000000000003</v>
      </c>
      <c r="L9782" s="75">
        <v>29.2223669993008</v>
      </c>
    </row>
    <row r="9783" spans="2:12" x14ac:dyDescent="0.2">
      <c r="B9783" s="71" t="s">
        <v>6685</v>
      </c>
      <c r="C9783" s="72" t="s">
        <v>7079</v>
      </c>
      <c r="D9783" s="72" t="s">
        <v>8253</v>
      </c>
      <c r="E9783" s="72" t="s">
        <v>10120</v>
      </c>
      <c r="F9783" s="72" t="s">
        <v>9983</v>
      </c>
      <c r="G9783" s="116">
        <v>6000</v>
      </c>
      <c r="H9783" s="73">
        <v>138.30000000000001</v>
      </c>
      <c r="I9783" s="70">
        <v>43.383947939262498</v>
      </c>
      <c r="J9783" s="74">
        <v>6000</v>
      </c>
      <c r="K9783" s="73">
        <v>142.63999999999999</v>
      </c>
      <c r="L9783" s="75">
        <v>42.063937184520498</v>
      </c>
    </row>
    <row r="9784" spans="2:12" x14ac:dyDescent="0.2">
      <c r="B9784" s="71" t="s">
        <v>6685</v>
      </c>
      <c r="C9784" s="72" t="s">
        <v>7079</v>
      </c>
      <c r="D9784" s="72" t="s">
        <v>7492</v>
      </c>
      <c r="E9784" s="72" t="s">
        <v>10120</v>
      </c>
      <c r="F9784" s="72" t="s">
        <v>9983</v>
      </c>
      <c r="G9784" s="116">
        <v>8361.82</v>
      </c>
      <c r="H9784" s="73">
        <v>384.2</v>
      </c>
      <c r="I9784" s="70">
        <v>21.764237376366498</v>
      </c>
      <c r="J9784" s="74">
        <v>8436.93</v>
      </c>
      <c r="K9784" s="73">
        <v>387.12</v>
      </c>
      <c r="L9784" s="75">
        <v>21.7940948543087</v>
      </c>
    </row>
    <row r="9785" spans="2:12" x14ac:dyDescent="0.2">
      <c r="B9785" s="71" t="s">
        <v>6685</v>
      </c>
      <c r="C9785" s="72" t="s">
        <v>7079</v>
      </c>
      <c r="D9785" s="72" t="s">
        <v>5011</v>
      </c>
      <c r="E9785" s="72" t="s">
        <v>10120</v>
      </c>
      <c r="F9785" s="72" t="s">
        <v>9983</v>
      </c>
      <c r="G9785" s="116">
        <v>6900</v>
      </c>
      <c r="H9785" s="73">
        <v>320.62</v>
      </c>
      <c r="I9785" s="70">
        <v>21.5208034433286</v>
      </c>
      <c r="J9785" s="74">
        <v>6500</v>
      </c>
      <c r="K9785" s="73">
        <v>331.03</v>
      </c>
      <c r="L9785" s="75">
        <v>19.6356825665348</v>
      </c>
    </row>
    <row r="9786" spans="2:12" x14ac:dyDescent="0.2">
      <c r="B9786" s="71" t="s">
        <v>6685</v>
      </c>
      <c r="C9786" s="72" t="s">
        <v>7079</v>
      </c>
      <c r="D9786" s="72" t="s">
        <v>6474</v>
      </c>
      <c r="E9786" s="72" t="s">
        <v>10120</v>
      </c>
      <c r="F9786" s="72" t="s">
        <v>9983</v>
      </c>
      <c r="G9786" s="116">
        <v>15212.67</v>
      </c>
      <c r="H9786" s="73">
        <v>547.51</v>
      </c>
      <c r="I9786" s="70">
        <v>27.7851911380614</v>
      </c>
      <c r="J9786" s="74">
        <v>15425.25</v>
      </c>
      <c r="K9786" s="73">
        <v>548.42999999999995</v>
      </c>
      <c r="L9786" s="75">
        <v>28.126196597560298</v>
      </c>
    </row>
    <row r="9787" spans="2:12" x14ac:dyDescent="0.2">
      <c r="B9787" s="71" t="s">
        <v>6685</v>
      </c>
      <c r="C9787" s="72" t="s">
        <v>7079</v>
      </c>
      <c r="D9787" s="72" t="s">
        <v>6475</v>
      </c>
      <c r="E9787" s="72" t="s">
        <v>10120</v>
      </c>
      <c r="F9787" s="72" t="s">
        <v>9983</v>
      </c>
      <c r="G9787" s="116">
        <v>3000</v>
      </c>
      <c r="H9787" s="73">
        <v>102.06</v>
      </c>
      <c r="I9787" s="70">
        <v>29.394473838918302</v>
      </c>
      <c r="J9787" s="74">
        <v>3000</v>
      </c>
      <c r="K9787" s="73">
        <v>100.69</v>
      </c>
      <c r="L9787" s="75">
        <v>29.794418512265398</v>
      </c>
    </row>
    <row r="9788" spans="2:12" x14ac:dyDescent="0.2">
      <c r="B9788" s="71" t="s">
        <v>6685</v>
      </c>
      <c r="C9788" s="72" t="s">
        <v>7079</v>
      </c>
      <c r="D9788" s="72" t="s">
        <v>6476</v>
      </c>
      <c r="E9788" s="72" t="s">
        <v>10120</v>
      </c>
      <c r="F9788" s="72" t="s">
        <v>9983</v>
      </c>
      <c r="G9788" s="116">
        <v>6726</v>
      </c>
      <c r="H9788" s="73">
        <v>370.51</v>
      </c>
      <c r="I9788" s="70">
        <v>18.153356184718401</v>
      </c>
      <c r="J9788" s="74">
        <v>6977</v>
      </c>
      <c r="K9788" s="73">
        <v>363.97</v>
      </c>
      <c r="L9788" s="75">
        <v>19.169162293595601</v>
      </c>
    </row>
    <row r="9789" spans="2:12" x14ac:dyDescent="0.2">
      <c r="B9789" s="71" t="s">
        <v>6685</v>
      </c>
      <c r="C9789" s="72" t="s">
        <v>7079</v>
      </c>
      <c r="D9789" s="72" t="s">
        <v>6477</v>
      </c>
      <c r="E9789" s="72" t="s">
        <v>10120</v>
      </c>
      <c r="F9789" s="72" t="s">
        <v>9983</v>
      </c>
      <c r="G9789" s="116">
        <v>3500</v>
      </c>
      <c r="H9789" s="73">
        <v>129.91</v>
      </c>
      <c r="I9789" s="70">
        <v>26.941728889231001</v>
      </c>
      <c r="J9789" s="74">
        <v>3531.29</v>
      </c>
      <c r="K9789" s="73">
        <v>133.13</v>
      </c>
      <c r="L9789" s="75">
        <v>26.525125816870698</v>
      </c>
    </row>
    <row r="9790" spans="2:12" x14ac:dyDescent="0.2">
      <c r="B9790" s="71" t="s">
        <v>6685</v>
      </c>
      <c r="C9790" s="72" t="s">
        <v>7079</v>
      </c>
      <c r="D9790" s="72" t="s">
        <v>6478</v>
      </c>
      <c r="E9790" s="72" t="s">
        <v>10120</v>
      </c>
      <c r="F9790" s="72" t="s">
        <v>9983</v>
      </c>
      <c r="G9790" s="116">
        <v>9000</v>
      </c>
      <c r="H9790" s="73">
        <v>265.25</v>
      </c>
      <c r="I9790" s="70">
        <v>33.930254476908601</v>
      </c>
      <c r="J9790" s="74">
        <v>11500</v>
      </c>
      <c r="K9790" s="73">
        <v>271.52</v>
      </c>
      <c r="L9790" s="75">
        <v>42.354154390100199</v>
      </c>
    </row>
    <row r="9791" spans="2:12" x14ac:dyDescent="0.2">
      <c r="B9791" s="71" t="s">
        <v>6685</v>
      </c>
      <c r="C9791" s="72" t="s">
        <v>7079</v>
      </c>
      <c r="D9791" s="72" t="s">
        <v>6479</v>
      </c>
      <c r="E9791" s="72" t="s">
        <v>10120</v>
      </c>
      <c r="F9791" s="72" t="s">
        <v>9983</v>
      </c>
      <c r="G9791" s="116">
        <v>3930.66</v>
      </c>
      <c r="H9791" s="73">
        <v>268.83999999999997</v>
      </c>
      <c r="I9791" s="70">
        <v>14.6208153548579</v>
      </c>
      <c r="J9791" s="74">
        <v>3931.57</v>
      </c>
      <c r="K9791" s="73">
        <v>270</v>
      </c>
      <c r="L9791" s="75">
        <v>14.561370370370399</v>
      </c>
    </row>
    <row r="9792" spans="2:12" x14ac:dyDescent="0.2">
      <c r="B9792" s="71" t="s">
        <v>6685</v>
      </c>
      <c r="C9792" s="72" t="s">
        <v>7079</v>
      </c>
      <c r="D9792" s="72" t="s">
        <v>6480</v>
      </c>
      <c r="E9792" s="72" t="s">
        <v>10120</v>
      </c>
      <c r="F9792" s="72" t="s">
        <v>9983</v>
      </c>
      <c r="G9792" s="116">
        <v>3000</v>
      </c>
      <c r="H9792" s="73">
        <v>105.7</v>
      </c>
      <c r="I9792" s="70">
        <v>28.382213812677399</v>
      </c>
      <c r="J9792" s="74">
        <v>2500</v>
      </c>
      <c r="K9792" s="73">
        <v>105.75</v>
      </c>
      <c r="L9792" s="75">
        <v>23.640661938534301</v>
      </c>
    </row>
    <row r="9793" spans="2:12" x14ac:dyDescent="0.2">
      <c r="B9793" s="71" t="s">
        <v>6685</v>
      </c>
      <c r="C9793" s="72" t="s">
        <v>7079</v>
      </c>
      <c r="D9793" s="72" t="s">
        <v>6481</v>
      </c>
      <c r="E9793" s="72" t="s">
        <v>10120</v>
      </c>
      <c r="F9793" s="72" t="s">
        <v>9983</v>
      </c>
      <c r="G9793" s="116">
        <v>3523.49</v>
      </c>
      <c r="H9793" s="73">
        <v>146.83000000000001</v>
      </c>
      <c r="I9793" s="70">
        <v>23.997071443165598</v>
      </c>
      <c r="J9793" s="74">
        <v>3644.15</v>
      </c>
      <c r="K9793" s="73">
        <v>149.38999999999999</v>
      </c>
      <c r="L9793" s="75">
        <v>24.393533703728501</v>
      </c>
    </row>
    <row r="9794" spans="2:12" x14ac:dyDescent="0.2">
      <c r="B9794" s="71" t="s">
        <v>6685</v>
      </c>
      <c r="C9794" s="72" t="s">
        <v>7079</v>
      </c>
      <c r="D9794" s="72" t="s">
        <v>6482</v>
      </c>
      <c r="E9794" s="72" t="s">
        <v>10120</v>
      </c>
      <c r="F9794" s="72" t="s">
        <v>9983</v>
      </c>
      <c r="G9794" s="116">
        <v>2591.42</v>
      </c>
      <c r="H9794" s="73">
        <v>186.58</v>
      </c>
      <c r="I9794" s="70">
        <v>13.8890556329725</v>
      </c>
      <c r="J9794" s="74">
        <v>2634.24</v>
      </c>
      <c r="K9794" s="73">
        <v>189</v>
      </c>
      <c r="L9794" s="75">
        <v>13.9377777777778</v>
      </c>
    </row>
    <row r="9795" spans="2:12" x14ac:dyDescent="0.2">
      <c r="B9795" s="71" t="s">
        <v>6685</v>
      </c>
      <c r="C9795" s="72" t="s">
        <v>7079</v>
      </c>
      <c r="D9795" s="72" t="s">
        <v>7493</v>
      </c>
      <c r="E9795" s="72" t="s">
        <v>10120</v>
      </c>
      <c r="F9795" s="72" t="s">
        <v>9983</v>
      </c>
      <c r="G9795" s="116">
        <v>8692.3700000000008</v>
      </c>
      <c r="H9795" s="73">
        <v>330.33</v>
      </c>
      <c r="I9795" s="70">
        <v>26.314200950564601</v>
      </c>
      <c r="J9795" s="74">
        <v>8683.43</v>
      </c>
      <c r="K9795" s="73">
        <v>330.45</v>
      </c>
      <c r="L9795" s="75">
        <v>26.2775911635648</v>
      </c>
    </row>
    <row r="9796" spans="2:12" x14ac:dyDescent="0.2">
      <c r="B9796" s="71" t="s">
        <v>6685</v>
      </c>
      <c r="C9796" s="72" t="s">
        <v>7079</v>
      </c>
      <c r="D9796" s="72" t="s">
        <v>2606</v>
      </c>
      <c r="E9796" s="72" t="s">
        <v>10120</v>
      </c>
      <c r="F9796" s="72" t="s">
        <v>9983</v>
      </c>
      <c r="G9796" s="116">
        <v>3843.77</v>
      </c>
      <c r="H9796" s="73">
        <v>288.68</v>
      </c>
      <c r="I9796" s="70">
        <v>13.3149854510184</v>
      </c>
      <c r="J9796" s="74">
        <v>3979.55</v>
      </c>
      <c r="K9796" s="73">
        <v>290.38</v>
      </c>
      <c r="L9796" s="75">
        <v>13.704628417935099</v>
      </c>
    </row>
    <row r="9797" spans="2:12" x14ac:dyDescent="0.2">
      <c r="B9797" s="71" t="s">
        <v>6685</v>
      </c>
      <c r="C9797" s="72" t="s">
        <v>7079</v>
      </c>
      <c r="D9797" s="72" t="s">
        <v>4080</v>
      </c>
      <c r="E9797" s="72" t="s">
        <v>10120</v>
      </c>
      <c r="F9797" s="72" t="s">
        <v>9983</v>
      </c>
      <c r="G9797" s="116">
        <v>7084.28</v>
      </c>
      <c r="H9797" s="73">
        <v>288.99</v>
      </c>
      <c r="I9797" s="70">
        <v>24.513927817571499</v>
      </c>
      <c r="J9797" s="74">
        <v>7169.53</v>
      </c>
      <c r="K9797" s="73">
        <v>302.01</v>
      </c>
      <c r="L9797" s="75">
        <v>23.7393794907453</v>
      </c>
    </row>
    <row r="9798" spans="2:12" x14ac:dyDescent="0.2">
      <c r="B9798" s="71" t="s">
        <v>6685</v>
      </c>
      <c r="C9798" s="72" t="s">
        <v>7079</v>
      </c>
      <c r="D9798" s="72" t="s">
        <v>4081</v>
      </c>
      <c r="E9798" s="72" t="s">
        <v>10120</v>
      </c>
      <c r="F9798" s="72" t="s">
        <v>9983</v>
      </c>
      <c r="G9798" s="116">
        <v>26205.48</v>
      </c>
      <c r="H9798" s="73">
        <v>1871.82</v>
      </c>
      <c r="I9798" s="70">
        <v>14</v>
      </c>
      <c r="J9798" s="74">
        <v>25906.78</v>
      </c>
      <c r="K9798" s="73">
        <v>1814.2</v>
      </c>
      <c r="L9798" s="75">
        <v>14.2800022048286</v>
      </c>
    </row>
    <row r="9799" spans="2:12" x14ac:dyDescent="0.2">
      <c r="B9799" s="71" t="s">
        <v>6685</v>
      </c>
      <c r="C9799" s="72" t="s">
        <v>7079</v>
      </c>
      <c r="D9799" s="72" t="s">
        <v>4082</v>
      </c>
      <c r="E9799" s="72" t="s">
        <v>10120</v>
      </c>
      <c r="F9799" s="72" t="s">
        <v>9983</v>
      </c>
      <c r="G9799" s="116">
        <v>7282.41</v>
      </c>
      <c r="H9799" s="73">
        <v>224.66</v>
      </c>
      <c r="I9799" s="70">
        <v>32.415249710673898</v>
      </c>
      <c r="J9799" s="74">
        <v>10341.16</v>
      </c>
      <c r="K9799" s="73">
        <v>224.47</v>
      </c>
      <c r="L9799" s="75">
        <v>46.069229741168101</v>
      </c>
    </row>
    <row r="9800" spans="2:12" x14ac:dyDescent="0.2">
      <c r="B9800" s="71" t="s">
        <v>6685</v>
      </c>
      <c r="C9800" s="72" t="s">
        <v>7079</v>
      </c>
      <c r="D9800" s="72" t="s">
        <v>4294</v>
      </c>
      <c r="E9800" s="72" t="s">
        <v>10120</v>
      </c>
      <c r="F9800" s="72" t="s">
        <v>9983</v>
      </c>
      <c r="G9800" s="116">
        <v>16666</v>
      </c>
      <c r="H9800" s="73">
        <v>653.23</v>
      </c>
      <c r="I9800" s="70">
        <v>25.5132189274834</v>
      </c>
      <c r="J9800" s="74">
        <v>17697</v>
      </c>
      <c r="K9800" s="73">
        <v>661.02</v>
      </c>
      <c r="L9800" s="75">
        <v>26.772261051102799</v>
      </c>
    </row>
    <row r="9801" spans="2:12" x14ac:dyDescent="0.2">
      <c r="B9801" s="71" t="s">
        <v>6685</v>
      </c>
      <c r="C9801" s="72" t="s">
        <v>7079</v>
      </c>
      <c r="D9801" s="72" t="s">
        <v>4083</v>
      </c>
      <c r="E9801" s="72" t="s">
        <v>10120</v>
      </c>
      <c r="F9801" s="72" t="s">
        <v>9983</v>
      </c>
      <c r="G9801" s="116">
        <v>9309.25</v>
      </c>
      <c r="H9801" s="73">
        <v>143.24</v>
      </c>
      <c r="I9801" s="70">
        <v>64.9905752583077</v>
      </c>
      <c r="J9801" s="74">
        <v>10292.030000000001</v>
      </c>
      <c r="K9801" s="73">
        <v>155.26</v>
      </c>
      <c r="L9801" s="75">
        <v>66.288999098286794</v>
      </c>
    </row>
    <row r="9802" spans="2:12" x14ac:dyDescent="0.2">
      <c r="B9802" s="71" t="s">
        <v>6685</v>
      </c>
      <c r="C9802" s="72" t="s">
        <v>7079</v>
      </c>
      <c r="D9802" s="72" t="s">
        <v>4084</v>
      </c>
      <c r="E9802" s="72" t="s">
        <v>10120</v>
      </c>
      <c r="F9802" s="72" t="s">
        <v>9983</v>
      </c>
      <c r="G9802" s="116">
        <v>16561.98</v>
      </c>
      <c r="H9802" s="73">
        <v>466.58</v>
      </c>
      <c r="I9802" s="70">
        <v>35.4965493591667</v>
      </c>
      <c r="J9802" s="74">
        <v>17380.240000000002</v>
      </c>
      <c r="K9802" s="73">
        <v>478.26</v>
      </c>
      <c r="L9802" s="75">
        <v>36.340567891941603</v>
      </c>
    </row>
    <row r="9803" spans="2:12" x14ac:dyDescent="0.2">
      <c r="B9803" s="71" t="s">
        <v>6685</v>
      </c>
      <c r="C9803" s="72" t="s">
        <v>7079</v>
      </c>
      <c r="D9803" s="72" t="s">
        <v>4085</v>
      </c>
      <c r="E9803" s="72" t="s">
        <v>10120</v>
      </c>
      <c r="F9803" s="72" t="s">
        <v>9983</v>
      </c>
      <c r="G9803" s="116">
        <v>24449.75</v>
      </c>
      <c r="H9803" s="73">
        <v>875.36</v>
      </c>
      <c r="I9803" s="70">
        <v>27.931079784317301</v>
      </c>
      <c r="J9803" s="74">
        <v>25086.47</v>
      </c>
      <c r="K9803" s="73">
        <v>870.34</v>
      </c>
      <c r="L9803" s="75">
        <v>28.823758531148702</v>
      </c>
    </row>
    <row r="9804" spans="2:12" x14ac:dyDescent="0.2">
      <c r="B9804" s="71" t="s">
        <v>6685</v>
      </c>
      <c r="C9804" s="72" t="s">
        <v>7079</v>
      </c>
      <c r="D9804" s="72" t="s">
        <v>4086</v>
      </c>
      <c r="E9804" s="72" t="s">
        <v>10120</v>
      </c>
      <c r="F9804" s="72" t="s">
        <v>9983</v>
      </c>
      <c r="G9804" s="116">
        <v>6200.37</v>
      </c>
      <c r="H9804" s="73">
        <v>226.13</v>
      </c>
      <c r="I9804" s="70">
        <v>27.419493211869302</v>
      </c>
      <c r="J9804" s="74">
        <v>6431.47</v>
      </c>
      <c r="K9804" s="73">
        <v>229.9</v>
      </c>
      <c r="L9804" s="75">
        <v>27.975076120052201</v>
      </c>
    </row>
    <row r="9805" spans="2:12" x14ac:dyDescent="0.2">
      <c r="B9805" s="71" t="s">
        <v>6685</v>
      </c>
      <c r="C9805" s="72" t="s">
        <v>7079</v>
      </c>
      <c r="D9805" s="72" t="s">
        <v>6263</v>
      </c>
      <c r="E9805" s="72" t="s">
        <v>10120</v>
      </c>
      <c r="F9805" s="72" t="s">
        <v>9983</v>
      </c>
      <c r="G9805" s="116">
        <v>4111.33</v>
      </c>
      <c r="H9805" s="73">
        <v>127.04</v>
      </c>
      <c r="I9805" s="70">
        <v>32.362484256926898</v>
      </c>
      <c r="J9805" s="74">
        <v>4727.55</v>
      </c>
      <c r="K9805" s="73">
        <v>131.5</v>
      </c>
      <c r="L9805" s="75">
        <v>35.950950570342201</v>
      </c>
    </row>
    <row r="9806" spans="2:12" x14ac:dyDescent="0.2">
      <c r="B9806" s="71" t="s">
        <v>6685</v>
      </c>
      <c r="C9806" s="72" t="s">
        <v>7079</v>
      </c>
      <c r="D9806" s="72" t="s">
        <v>4087</v>
      </c>
      <c r="E9806" s="72" t="s">
        <v>10120</v>
      </c>
      <c r="F9806" s="72" t="s">
        <v>9983</v>
      </c>
      <c r="G9806" s="116">
        <v>18160</v>
      </c>
      <c r="H9806" s="73">
        <v>350.51</v>
      </c>
      <c r="I9806" s="70">
        <v>51.810219394596402</v>
      </c>
      <c r="J9806" s="74">
        <v>18396.5</v>
      </c>
      <c r="K9806" s="73">
        <v>353.25</v>
      </c>
      <c r="L9806" s="75">
        <v>52.077848549186101</v>
      </c>
    </row>
    <row r="9807" spans="2:12" x14ac:dyDescent="0.2">
      <c r="B9807" s="71" t="s">
        <v>6685</v>
      </c>
      <c r="C9807" s="72" t="s">
        <v>7079</v>
      </c>
      <c r="D9807" s="72" t="s">
        <v>4088</v>
      </c>
      <c r="E9807" s="72" t="s">
        <v>10120</v>
      </c>
      <c r="F9807" s="72" t="s">
        <v>9983</v>
      </c>
      <c r="G9807" s="116">
        <v>15423.85</v>
      </c>
      <c r="H9807" s="73">
        <v>281.60000000000002</v>
      </c>
      <c r="I9807" s="70">
        <v>54.772194602272698</v>
      </c>
      <c r="J9807" s="74">
        <v>16313.77</v>
      </c>
      <c r="K9807" s="73">
        <v>297.85000000000002</v>
      </c>
      <c r="L9807" s="75">
        <v>54.771764310894703</v>
      </c>
    </row>
    <row r="9808" spans="2:12" x14ac:dyDescent="0.2">
      <c r="B9808" s="71" t="s">
        <v>6685</v>
      </c>
      <c r="C9808" s="72" t="s">
        <v>7079</v>
      </c>
      <c r="D9808" s="72" t="s">
        <v>4089</v>
      </c>
      <c r="E9808" s="72" t="s">
        <v>10120</v>
      </c>
      <c r="F9808" s="72" t="s">
        <v>9983</v>
      </c>
      <c r="G9808" s="116">
        <v>10757.3</v>
      </c>
      <c r="H9808" s="73">
        <v>485</v>
      </c>
      <c r="I9808" s="70">
        <v>22.18</v>
      </c>
      <c r="J9808" s="74">
        <v>16741.13</v>
      </c>
      <c r="K9808" s="73">
        <v>482.88</v>
      </c>
      <c r="L9808" s="75">
        <v>34.669338137839603</v>
      </c>
    </row>
    <row r="9809" spans="2:12" x14ac:dyDescent="0.2">
      <c r="B9809" s="71" t="s">
        <v>6685</v>
      </c>
      <c r="C9809" s="72" t="s">
        <v>7079</v>
      </c>
      <c r="D9809" s="72" t="s">
        <v>4090</v>
      </c>
      <c r="E9809" s="72" t="s">
        <v>10120</v>
      </c>
      <c r="F9809" s="72" t="s">
        <v>9983</v>
      </c>
      <c r="G9809" s="116">
        <v>19000</v>
      </c>
      <c r="H9809" s="73">
        <v>570.27</v>
      </c>
      <c r="I9809" s="70">
        <v>33.317551335332404</v>
      </c>
      <c r="J9809" s="74">
        <v>21000</v>
      </c>
      <c r="K9809" s="73">
        <v>571</v>
      </c>
      <c r="L9809" s="75">
        <v>36.777583187390498</v>
      </c>
    </row>
    <row r="9810" spans="2:12" x14ac:dyDescent="0.2">
      <c r="B9810" s="71" t="s">
        <v>6685</v>
      </c>
      <c r="C9810" s="72" t="s">
        <v>7079</v>
      </c>
      <c r="D9810" s="72" t="s">
        <v>4091</v>
      </c>
      <c r="E9810" s="72" t="s">
        <v>10120</v>
      </c>
      <c r="F9810" s="72" t="s">
        <v>9983</v>
      </c>
      <c r="G9810" s="116">
        <v>4600</v>
      </c>
      <c r="H9810" s="73">
        <v>122.84</v>
      </c>
      <c r="I9810" s="70">
        <v>37.447085639856702</v>
      </c>
      <c r="J9810" s="74">
        <v>7500</v>
      </c>
      <c r="K9810" s="73">
        <v>169.03</v>
      </c>
      <c r="L9810" s="75">
        <v>44.370821747618798</v>
      </c>
    </row>
    <row r="9811" spans="2:12" x14ac:dyDescent="0.2">
      <c r="B9811" s="71" t="s">
        <v>6685</v>
      </c>
      <c r="C9811" s="72" t="s">
        <v>7079</v>
      </c>
      <c r="D9811" s="72" t="s">
        <v>4092</v>
      </c>
      <c r="E9811" s="72" t="s">
        <v>10120</v>
      </c>
      <c r="F9811" s="72" t="s">
        <v>9983</v>
      </c>
      <c r="G9811" s="116">
        <v>6336</v>
      </c>
      <c r="H9811" s="73">
        <v>224.72</v>
      </c>
      <c r="I9811" s="70">
        <v>28.1950872196511</v>
      </c>
      <c r="J9811" s="74">
        <v>6800</v>
      </c>
      <c r="K9811" s="73">
        <v>230.79</v>
      </c>
      <c r="L9811" s="75">
        <v>29.4640149053252</v>
      </c>
    </row>
    <row r="9812" spans="2:12" x14ac:dyDescent="0.2">
      <c r="B9812" s="71" t="s">
        <v>6685</v>
      </c>
      <c r="C9812" s="72" t="s">
        <v>7079</v>
      </c>
      <c r="D9812" s="72" t="s">
        <v>7494</v>
      </c>
      <c r="E9812" s="72" t="s">
        <v>10120</v>
      </c>
      <c r="F9812" s="72" t="s">
        <v>9983</v>
      </c>
      <c r="G9812" s="116">
        <v>29905</v>
      </c>
      <c r="H9812" s="73">
        <v>2402.0500000000002</v>
      </c>
      <c r="I9812" s="70">
        <v>12.449782477467201</v>
      </c>
      <c r="J9812" s="74">
        <v>33211.800000000003</v>
      </c>
      <c r="K9812" s="73">
        <v>2579.44</v>
      </c>
      <c r="L9812" s="75">
        <v>12.875585398381</v>
      </c>
    </row>
    <row r="9813" spans="2:12" x14ac:dyDescent="0.2">
      <c r="B9813" s="71" t="s">
        <v>6685</v>
      </c>
      <c r="C9813" s="72" t="s">
        <v>7079</v>
      </c>
      <c r="D9813" s="72" t="s">
        <v>6501</v>
      </c>
      <c r="E9813" s="72" t="s">
        <v>10120</v>
      </c>
      <c r="F9813" s="72" t="s">
        <v>9983</v>
      </c>
      <c r="G9813" s="116">
        <v>8592.1299999999992</v>
      </c>
      <c r="H9813" s="73">
        <v>382.12</v>
      </c>
      <c r="I9813" s="70">
        <v>22.485423427195599</v>
      </c>
      <c r="J9813" s="74">
        <v>8782.75</v>
      </c>
      <c r="K9813" s="73">
        <v>395.76</v>
      </c>
      <c r="L9813" s="75">
        <v>22.192111380634699</v>
      </c>
    </row>
    <row r="9814" spans="2:12" x14ac:dyDescent="0.2">
      <c r="B9814" s="71" t="s">
        <v>6685</v>
      </c>
      <c r="C9814" s="72" t="s">
        <v>7079</v>
      </c>
      <c r="D9814" s="72" t="s">
        <v>3878</v>
      </c>
      <c r="E9814" s="72" t="s">
        <v>10120</v>
      </c>
      <c r="F9814" s="72" t="s">
        <v>9983</v>
      </c>
      <c r="G9814" s="116">
        <v>3830.5</v>
      </c>
      <c r="H9814" s="73">
        <v>134.66999999999999</v>
      </c>
      <c r="I9814" s="70">
        <v>28.443602881116799</v>
      </c>
      <c r="J9814" s="74">
        <v>3870.86</v>
      </c>
      <c r="K9814" s="73">
        <v>136.62</v>
      </c>
      <c r="L9814" s="75">
        <v>28.3330405504319</v>
      </c>
    </row>
    <row r="9815" spans="2:12" x14ac:dyDescent="0.2">
      <c r="B9815" s="71" t="s">
        <v>6685</v>
      </c>
      <c r="C9815" s="72" t="s">
        <v>7079</v>
      </c>
      <c r="D9815" s="72" t="s">
        <v>6502</v>
      </c>
      <c r="E9815" s="72" t="s">
        <v>10120</v>
      </c>
      <c r="F9815" s="72" t="s">
        <v>9983</v>
      </c>
      <c r="G9815" s="116">
        <v>12924.3</v>
      </c>
      <c r="H9815" s="73">
        <v>289.08999999999997</v>
      </c>
      <c r="I9815" s="70">
        <v>44.706838700750602</v>
      </c>
      <c r="J9815" s="74">
        <v>14236.87</v>
      </c>
      <c r="K9815" s="73">
        <v>289.48</v>
      </c>
      <c r="L9815" s="75">
        <v>49.180841508912501</v>
      </c>
    </row>
    <row r="9816" spans="2:12" x14ac:dyDescent="0.2">
      <c r="B9816" s="71" t="s">
        <v>6685</v>
      </c>
      <c r="C9816" s="72" t="s">
        <v>7079</v>
      </c>
      <c r="D9816" s="72" t="s">
        <v>2869</v>
      </c>
      <c r="E9816" s="72" t="s">
        <v>10120</v>
      </c>
      <c r="F9816" s="72" t="s">
        <v>9983</v>
      </c>
      <c r="G9816" s="116">
        <v>3095.18</v>
      </c>
      <c r="H9816" s="73">
        <v>126.08</v>
      </c>
      <c r="I9816" s="70">
        <v>24.549333756345199</v>
      </c>
      <c r="J9816" s="74">
        <v>3091.66</v>
      </c>
      <c r="K9816" s="73">
        <v>130.24</v>
      </c>
      <c r="L9816" s="75">
        <v>23.738175675675699</v>
      </c>
    </row>
    <row r="9817" spans="2:12" x14ac:dyDescent="0.2">
      <c r="B9817" s="71" t="s">
        <v>6685</v>
      </c>
      <c r="C9817" s="72" t="s">
        <v>7079</v>
      </c>
      <c r="D9817" s="72" t="s">
        <v>7498</v>
      </c>
      <c r="E9817" s="72" t="s">
        <v>10120</v>
      </c>
      <c r="F9817" s="72" t="s">
        <v>9983</v>
      </c>
      <c r="G9817" s="116">
        <v>2425.13</v>
      </c>
      <c r="H9817" s="73">
        <v>78.61</v>
      </c>
      <c r="I9817" s="70">
        <v>30.850146291820401</v>
      </c>
      <c r="J9817" s="74">
        <v>2445.35</v>
      </c>
      <c r="K9817" s="73">
        <v>78.7</v>
      </c>
      <c r="L9817" s="75">
        <v>31.071791613723001</v>
      </c>
    </row>
    <row r="9818" spans="2:12" x14ac:dyDescent="0.2">
      <c r="B9818" s="71" t="s">
        <v>6685</v>
      </c>
      <c r="C9818" s="72" t="s">
        <v>7079</v>
      </c>
      <c r="D9818" s="72" t="s">
        <v>2870</v>
      </c>
      <c r="E9818" s="72" t="s">
        <v>10120</v>
      </c>
      <c r="F9818" s="72" t="s">
        <v>9983</v>
      </c>
      <c r="G9818" s="116">
        <v>6076.34</v>
      </c>
      <c r="H9818" s="73">
        <v>180.59</v>
      </c>
      <c r="I9818" s="70">
        <v>33.647156542444201</v>
      </c>
      <c r="J9818" s="74">
        <v>6076</v>
      </c>
      <c r="K9818" s="73">
        <v>182.79</v>
      </c>
      <c r="L9818" s="75">
        <v>33.240330433831197</v>
      </c>
    </row>
    <row r="9819" spans="2:12" x14ac:dyDescent="0.2">
      <c r="B9819" s="71" t="s">
        <v>6685</v>
      </c>
      <c r="C9819" s="72" t="s">
        <v>7079</v>
      </c>
      <c r="D9819" s="72" t="s">
        <v>2871</v>
      </c>
      <c r="E9819" s="72" t="s">
        <v>10120</v>
      </c>
      <c r="F9819" s="72" t="s">
        <v>9983</v>
      </c>
      <c r="G9819" s="116">
        <v>6130.32</v>
      </c>
      <c r="H9819" s="73">
        <v>377.28</v>
      </c>
      <c r="I9819" s="70">
        <v>16.248727735368998</v>
      </c>
      <c r="J9819" s="74">
        <v>6482.38</v>
      </c>
      <c r="K9819" s="73">
        <v>379.97</v>
      </c>
      <c r="L9819" s="75">
        <v>17.060241598020902</v>
      </c>
    </row>
    <row r="9820" spans="2:12" x14ac:dyDescent="0.2">
      <c r="B9820" s="71" t="s">
        <v>6685</v>
      </c>
      <c r="C9820" s="72" t="s">
        <v>7079</v>
      </c>
      <c r="D9820" s="72" t="s">
        <v>2872</v>
      </c>
      <c r="E9820" s="72" t="s">
        <v>10120</v>
      </c>
      <c r="F9820" s="72" t="s">
        <v>9983</v>
      </c>
      <c r="G9820" s="116">
        <v>7400</v>
      </c>
      <c r="H9820" s="73">
        <v>291.08999999999997</v>
      </c>
      <c r="I9820" s="70">
        <v>25.421690885980301</v>
      </c>
      <c r="J9820" s="74">
        <v>8201.6200000000008</v>
      </c>
      <c r="K9820" s="73">
        <v>293.81</v>
      </c>
      <c r="L9820" s="75">
        <v>27.914706783295301</v>
      </c>
    </row>
    <row r="9821" spans="2:12" x14ac:dyDescent="0.2">
      <c r="B9821" s="71" t="s">
        <v>6685</v>
      </c>
      <c r="C9821" s="72" t="s">
        <v>7079</v>
      </c>
      <c r="D9821" s="72" t="s">
        <v>6547</v>
      </c>
      <c r="E9821" s="72" t="s">
        <v>10120</v>
      </c>
      <c r="F9821" s="72" t="s">
        <v>9983</v>
      </c>
      <c r="G9821" s="116">
        <v>100390.44</v>
      </c>
      <c r="H9821" s="73">
        <v>1306.2</v>
      </c>
      <c r="I9821" s="70">
        <v>76.8568672485071</v>
      </c>
      <c r="J9821" s="74">
        <v>114044.8</v>
      </c>
      <c r="K9821" s="73">
        <v>1330.07</v>
      </c>
      <c r="L9821" s="75">
        <v>85.743457111279895</v>
      </c>
    </row>
    <row r="9822" spans="2:12" x14ac:dyDescent="0.2">
      <c r="B9822" s="71" t="s">
        <v>6685</v>
      </c>
      <c r="C9822" s="72" t="s">
        <v>7079</v>
      </c>
      <c r="D9822" s="72" t="s">
        <v>2873</v>
      </c>
      <c r="E9822" s="72" t="s">
        <v>10120</v>
      </c>
      <c r="F9822" s="72" t="s">
        <v>9983</v>
      </c>
      <c r="G9822" s="116">
        <v>19905</v>
      </c>
      <c r="H9822" s="73">
        <v>731.8</v>
      </c>
      <c r="I9822" s="70">
        <v>27.200054659743099</v>
      </c>
      <c r="J9822" s="74">
        <v>21211.5</v>
      </c>
      <c r="K9822" s="73">
        <v>738.67</v>
      </c>
      <c r="L9822" s="75">
        <v>28.715800018953001</v>
      </c>
    </row>
    <row r="9823" spans="2:12" x14ac:dyDescent="0.2">
      <c r="B9823" s="71" t="s">
        <v>6685</v>
      </c>
      <c r="C9823" s="72" t="s">
        <v>7079</v>
      </c>
      <c r="D9823" s="72" t="s">
        <v>4122</v>
      </c>
      <c r="E9823" s="72" t="s">
        <v>10120</v>
      </c>
      <c r="F9823" s="72" t="s">
        <v>9983</v>
      </c>
      <c r="G9823" s="116">
        <v>7000</v>
      </c>
      <c r="H9823" s="73">
        <v>207.43</v>
      </c>
      <c r="I9823" s="70">
        <v>33.746324061129101</v>
      </c>
      <c r="J9823" s="74">
        <v>7135</v>
      </c>
      <c r="K9823" s="73">
        <v>207.37</v>
      </c>
      <c r="L9823" s="75">
        <v>34.407098423108501</v>
      </c>
    </row>
    <row r="9824" spans="2:12" x14ac:dyDescent="0.2">
      <c r="B9824" s="71" t="s">
        <v>6685</v>
      </c>
      <c r="C9824" s="72" t="s">
        <v>7079</v>
      </c>
      <c r="D9824" s="72" t="s">
        <v>4123</v>
      </c>
      <c r="E9824" s="72" t="s">
        <v>10120</v>
      </c>
      <c r="F9824" s="72" t="s">
        <v>9983</v>
      </c>
      <c r="G9824" s="116">
        <v>87573</v>
      </c>
      <c r="H9824" s="73">
        <v>1428.5</v>
      </c>
      <c r="I9824" s="70">
        <v>61.3041652082604</v>
      </c>
      <c r="J9824" s="74">
        <v>50000</v>
      </c>
      <c r="K9824" s="73">
        <v>1452.02</v>
      </c>
      <c r="L9824" s="75">
        <v>34.4347873996226</v>
      </c>
    </row>
    <row r="9825" spans="2:12" x14ac:dyDescent="0.2">
      <c r="B9825" s="71" t="s">
        <v>6685</v>
      </c>
      <c r="C9825" s="72" t="s">
        <v>7079</v>
      </c>
      <c r="D9825" s="72" t="s">
        <v>4124</v>
      </c>
      <c r="E9825" s="72" t="s">
        <v>10120</v>
      </c>
      <c r="F9825" s="72" t="s">
        <v>9983</v>
      </c>
      <c r="G9825" s="116">
        <v>10400.14</v>
      </c>
      <c r="H9825" s="73">
        <v>125.06</v>
      </c>
      <c r="I9825" s="70">
        <v>83.161202622741101</v>
      </c>
      <c r="J9825" s="74">
        <v>12358.9</v>
      </c>
      <c r="K9825" s="73">
        <v>131.06</v>
      </c>
      <c r="L9825" s="75">
        <v>94.299557454600901</v>
      </c>
    </row>
    <row r="9826" spans="2:12" x14ac:dyDescent="0.2">
      <c r="B9826" s="71" t="s">
        <v>6685</v>
      </c>
      <c r="C9826" s="72" t="s">
        <v>7079</v>
      </c>
      <c r="D9826" s="72" t="s">
        <v>4125</v>
      </c>
      <c r="E9826" s="72" t="s">
        <v>10120</v>
      </c>
      <c r="F9826" s="72" t="s">
        <v>9983</v>
      </c>
      <c r="G9826" s="116">
        <v>322491.71000000002</v>
      </c>
      <c r="H9826" s="73">
        <v>1871.47</v>
      </c>
      <c r="I9826" s="70">
        <v>172.31999978626399</v>
      </c>
      <c r="J9826" s="74">
        <v>336599.15</v>
      </c>
      <c r="K9826" s="73">
        <v>1896.44</v>
      </c>
      <c r="L9826" s="75">
        <v>177.49000759317499</v>
      </c>
    </row>
    <row r="9827" spans="2:12" x14ac:dyDescent="0.2">
      <c r="B9827" s="71" t="s">
        <v>6685</v>
      </c>
      <c r="C9827" s="72" t="s">
        <v>7079</v>
      </c>
      <c r="D9827" s="72" t="s">
        <v>4126</v>
      </c>
      <c r="E9827" s="72" t="s">
        <v>10120</v>
      </c>
      <c r="F9827" s="72" t="s">
        <v>9983</v>
      </c>
      <c r="G9827" s="116">
        <v>6120.95</v>
      </c>
      <c r="H9827" s="73">
        <v>186.79</v>
      </c>
      <c r="I9827" s="70">
        <v>32.769152524225099</v>
      </c>
      <c r="J9827" s="74">
        <v>6169.3</v>
      </c>
      <c r="K9827" s="73">
        <v>185.59</v>
      </c>
      <c r="L9827" s="75">
        <v>33.2415539630368</v>
      </c>
    </row>
    <row r="9828" spans="2:12" x14ac:dyDescent="0.2">
      <c r="B9828" s="71" t="s">
        <v>6685</v>
      </c>
      <c r="C9828" s="72" t="s">
        <v>7079</v>
      </c>
      <c r="D9828" s="72" t="s">
        <v>5150</v>
      </c>
      <c r="E9828" s="72" t="s">
        <v>10120</v>
      </c>
      <c r="F9828" s="72" t="s">
        <v>9983</v>
      </c>
      <c r="G9828" s="116">
        <v>332.6</v>
      </c>
      <c r="H9828" s="73">
        <v>51.82</v>
      </c>
      <c r="I9828" s="70">
        <v>6.4183712852180603</v>
      </c>
      <c r="J9828" s="74">
        <v>600</v>
      </c>
      <c r="K9828" s="73">
        <v>52.82</v>
      </c>
      <c r="L9828" s="75">
        <v>11.359333585763</v>
      </c>
    </row>
    <row r="9829" spans="2:12" x14ac:dyDescent="0.2">
      <c r="B9829" s="71" t="s">
        <v>6685</v>
      </c>
      <c r="C9829" s="72" t="s">
        <v>7079</v>
      </c>
      <c r="D9829" s="72" t="s">
        <v>4127</v>
      </c>
      <c r="E9829" s="72" t="s">
        <v>10120</v>
      </c>
      <c r="F9829" s="72" t="s">
        <v>9983</v>
      </c>
      <c r="G9829" s="116">
        <v>42746.15</v>
      </c>
      <c r="H9829" s="73">
        <v>730.1</v>
      </c>
      <c r="I9829" s="70">
        <v>58.5483495411587</v>
      </c>
      <c r="J9829" s="74">
        <v>44027.97</v>
      </c>
      <c r="K9829" s="73">
        <v>731.14</v>
      </c>
      <c r="L9829" s="75">
        <v>60.218248215116098</v>
      </c>
    </row>
    <row r="9830" spans="2:12" x14ac:dyDescent="0.2">
      <c r="B9830" s="71" t="s">
        <v>6685</v>
      </c>
      <c r="C9830" s="72" t="s">
        <v>7079</v>
      </c>
      <c r="D9830" s="72" t="s">
        <v>4128</v>
      </c>
      <c r="E9830" s="72" t="s">
        <v>10120</v>
      </c>
      <c r="F9830" s="72" t="s">
        <v>9983</v>
      </c>
      <c r="G9830" s="116">
        <v>457444.68</v>
      </c>
      <c r="H9830" s="73">
        <v>3137.05</v>
      </c>
      <c r="I9830" s="70">
        <v>145.82001561977</v>
      </c>
      <c r="J9830" s="74">
        <v>473544</v>
      </c>
      <c r="K9830" s="73">
        <v>3171.08</v>
      </c>
      <c r="L9830" s="75">
        <v>149.33208875209701</v>
      </c>
    </row>
    <row r="9831" spans="2:12" x14ac:dyDescent="0.2">
      <c r="B9831" s="71" t="s">
        <v>6685</v>
      </c>
      <c r="C9831" s="72" t="s">
        <v>7079</v>
      </c>
      <c r="D9831" s="72" t="s">
        <v>6848</v>
      </c>
      <c r="E9831" s="72" t="s">
        <v>10120</v>
      </c>
      <c r="F9831" s="72" t="s">
        <v>9983</v>
      </c>
      <c r="G9831" s="116">
        <v>1930.12</v>
      </c>
      <c r="H9831" s="73">
        <v>77.17</v>
      </c>
      <c r="I9831" s="70">
        <v>25.011273811066498</v>
      </c>
      <c r="J9831" s="74">
        <v>2000</v>
      </c>
      <c r="K9831" s="73">
        <v>76.52</v>
      </c>
      <c r="L9831" s="75">
        <v>26.136957658128601</v>
      </c>
    </row>
    <row r="9832" spans="2:12" x14ac:dyDescent="0.2">
      <c r="B9832" s="71" t="s">
        <v>6685</v>
      </c>
      <c r="C9832" s="72" t="s">
        <v>7079</v>
      </c>
      <c r="D9832" s="72" t="s">
        <v>7495</v>
      </c>
      <c r="E9832" s="72" t="s">
        <v>10120</v>
      </c>
      <c r="F9832" s="72" t="s">
        <v>9983</v>
      </c>
      <c r="G9832" s="116">
        <v>2840</v>
      </c>
      <c r="H9832" s="73">
        <v>105.65</v>
      </c>
      <c r="I9832" s="70">
        <v>26.8812115475627</v>
      </c>
      <c r="J9832" s="74">
        <v>2900</v>
      </c>
      <c r="K9832" s="73">
        <v>108.62</v>
      </c>
      <c r="L9832" s="75">
        <v>26.698582213220401</v>
      </c>
    </row>
    <row r="9833" spans="2:12" x14ac:dyDescent="0.2">
      <c r="B9833" s="71" t="s">
        <v>6685</v>
      </c>
      <c r="C9833" s="72" t="s">
        <v>7079</v>
      </c>
      <c r="D9833" s="72" t="s">
        <v>4129</v>
      </c>
      <c r="E9833" s="72" t="s">
        <v>10120</v>
      </c>
      <c r="F9833" s="72" t="s">
        <v>9983</v>
      </c>
      <c r="G9833" s="116">
        <v>371110</v>
      </c>
      <c r="H9833" s="73">
        <v>4271.95</v>
      </c>
      <c r="I9833" s="70">
        <v>86.871335104577497</v>
      </c>
      <c r="J9833" s="74">
        <v>384930</v>
      </c>
      <c r="K9833" s="73">
        <v>4382.93</v>
      </c>
      <c r="L9833" s="75">
        <v>87.824811256396998</v>
      </c>
    </row>
    <row r="9834" spans="2:12" x14ac:dyDescent="0.2">
      <c r="B9834" s="71" t="s">
        <v>6685</v>
      </c>
      <c r="C9834" s="72" t="s">
        <v>7079</v>
      </c>
      <c r="D9834" s="72" t="s">
        <v>4130</v>
      </c>
      <c r="E9834" s="72" t="s">
        <v>10120</v>
      </c>
      <c r="F9834" s="72" t="s">
        <v>9983</v>
      </c>
      <c r="G9834" s="116">
        <v>123496.42</v>
      </c>
      <c r="H9834" s="73">
        <v>2966.74</v>
      </c>
      <c r="I9834" s="70">
        <v>41.626977760100303</v>
      </c>
      <c r="J9834" s="74">
        <v>166423.59</v>
      </c>
      <c r="K9834" s="73">
        <v>3121</v>
      </c>
      <c r="L9834" s="75">
        <v>53.323803268183298</v>
      </c>
    </row>
    <row r="9835" spans="2:12" x14ac:dyDescent="0.2">
      <c r="B9835" s="71" t="s">
        <v>6685</v>
      </c>
      <c r="C9835" s="72" t="s">
        <v>7079</v>
      </c>
      <c r="D9835" s="72" t="s">
        <v>2563</v>
      </c>
      <c r="E9835" s="72" t="s">
        <v>10120</v>
      </c>
      <c r="F9835" s="72" t="s">
        <v>9983</v>
      </c>
      <c r="G9835" s="116">
        <v>99220.86</v>
      </c>
      <c r="H9835" s="73">
        <v>1088.0999999999999</v>
      </c>
      <c r="I9835" s="70">
        <v>91.187262200165407</v>
      </c>
      <c r="J9835" s="74">
        <v>105002.13</v>
      </c>
      <c r="K9835" s="73">
        <v>1119.81</v>
      </c>
      <c r="L9835" s="75">
        <v>93.767808824711295</v>
      </c>
    </row>
    <row r="9836" spans="2:12" x14ac:dyDescent="0.2">
      <c r="B9836" s="71" t="s">
        <v>6685</v>
      </c>
      <c r="C9836" s="72" t="s">
        <v>7079</v>
      </c>
      <c r="D9836" s="72" t="s">
        <v>4587</v>
      </c>
      <c r="E9836" s="72" t="s">
        <v>10120</v>
      </c>
      <c r="F9836" s="72" t="s">
        <v>9983</v>
      </c>
      <c r="G9836" s="116">
        <v>13000</v>
      </c>
      <c r="H9836" s="73">
        <v>210.17</v>
      </c>
      <c r="I9836" s="70">
        <v>61.854689061236101</v>
      </c>
      <c r="J9836" s="74">
        <v>13000</v>
      </c>
      <c r="K9836" s="73">
        <v>212.48</v>
      </c>
      <c r="L9836" s="75">
        <v>61.182228915662698</v>
      </c>
    </row>
    <row r="9837" spans="2:12" x14ac:dyDescent="0.2">
      <c r="B9837" s="71" t="s">
        <v>6685</v>
      </c>
      <c r="C9837" s="72" t="s">
        <v>7079</v>
      </c>
      <c r="D9837" s="72" t="s">
        <v>4131</v>
      </c>
      <c r="E9837" s="72" t="s">
        <v>10120</v>
      </c>
      <c r="F9837" s="72" t="s">
        <v>9983</v>
      </c>
      <c r="G9837" s="116">
        <v>828.43</v>
      </c>
      <c r="H9837" s="73">
        <v>53.48</v>
      </c>
      <c r="I9837" s="70">
        <v>15.4904637247569</v>
      </c>
      <c r="J9837" s="74">
        <v>800</v>
      </c>
      <c r="K9837" s="73">
        <v>53.58</v>
      </c>
      <c r="L9837" s="75">
        <v>14.9309443822322</v>
      </c>
    </row>
    <row r="9838" spans="2:12" x14ac:dyDescent="0.2">
      <c r="B9838" s="71" t="s">
        <v>6685</v>
      </c>
      <c r="C9838" s="72" t="s">
        <v>7079</v>
      </c>
      <c r="D9838" s="72" t="s">
        <v>4132</v>
      </c>
      <c r="E9838" s="72" t="s">
        <v>10120</v>
      </c>
      <c r="F9838" s="72" t="s">
        <v>9983</v>
      </c>
      <c r="G9838" s="116">
        <v>7872.18</v>
      </c>
      <c r="H9838" s="73">
        <v>251.82</v>
      </c>
      <c r="I9838" s="70">
        <v>31.2611389087443</v>
      </c>
      <c r="J9838" s="74">
        <v>8906.69</v>
      </c>
      <c r="K9838" s="73">
        <v>260.23</v>
      </c>
      <c r="L9838" s="75">
        <v>34.226222956615302</v>
      </c>
    </row>
    <row r="9839" spans="2:12" x14ac:dyDescent="0.2">
      <c r="B9839" s="71" t="s">
        <v>6685</v>
      </c>
      <c r="C9839" s="72" t="s">
        <v>7079</v>
      </c>
      <c r="D9839" s="72" t="s">
        <v>4133</v>
      </c>
      <c r="E9839" s="72" t="s">
        <v>10120</v>
      </c>
      <c r="F9839" s="72" t="s">
        <v>9983</v>
      </c>
      <c r="G9839" s="116">
        <v>11946.15</v>
      </c>
      <c r="H9839" s="73">
        <v>662.04</v>
      </c>
      <c r="I9839" s="70">
        <v>18.044453507340901</v>
      </c>
      <c r="J9839" s="74">
        <v>11960.69</v>
      </c>
      <c r="K9839" s="73">
        <v>672.66</v>
      </c>
      <c r="L9839" s="75">
        <v>17.781182172271301</v>
      </c>
    </row>
    <row r="9840" spans="2:12" x14ac:dyDescent="0.2">
      <c r="B9840" s="71" t="s">
        <v>6685</v>
      </c>
      <c r="C9840" s="72" t="s">
        <v>7079</v>
      </c>
      <c r="D9840" s="72" t="s">
        <v>4134</v>
      </c>
      <c r="E9840" s="72" t="s">
        <v>10120</v>
      </c>
      <c r="F9840" s="72" t="s">
        <v>9983</v>
      </c>
      <c r="G9840" s="116">
        <v>4624.45</v>
      </c>
      <c r="H9840" s="73">
        <v>169</v>
      </c>
      <c r="I9840" s="70">
        <v>27.3636094674556</v>
      </c>
      <c r="J9840" s="74">
        <v>5000</v>
      </c>
      <c r="K9840" s="73">
        <v>168.5</v>
      </c>
      <c r="L9840" s="75">
        <v>29.673590504450999</v>
      </c>
    </row>
    <row r="9841" spans="2:12" x14ac:dyDescent="0.2">
      <c r="B9841" s="71" t="s">
        <v>6685</v>
      </c>
      <c r="C9841" s="72" t="s">
        <v>7079</v>
      </c>
      <c r="D9841" s="72" t="s">
        <v>4135</v>
      </c>
      <c r="E9841" s="72" t="s">
        <v>10120</v>
      </c>
      <c r="F9841" s="72" t="s">
        <v>9983</v>
      </c>
      <c r="G9841" s="116">
        <v>19568.39</v>
      </c>
      <c r="H9841" s="73">
        <v>375.81</v>
      </c>
      <c r="I9841" s="70">
        <v>52.0699023442697</v>
      </c>
      <c r="J9841" s="74">
        <v>21500</v>
      </c>
      <c r="K9841" s="73">
        <v>381.6</v>
      </c>
      <c r="L9841" s="75">
        <v>56.341719077568101</v>
      </c>
    </row>
    <row r="9842" spans="2:12" x14ac:dyDescent="0.2">
      <c r="B9842" s="71" t="s">
        <v>6685</v>
      </c>
      <c r="C9842" s="72" t="s">
        <v>7079</v>
      </c>
      <c r="D9842" s="72" t="s">
        <v>4136</v>
      </c>
      <c r="E9842" s="72" t="s">
        <v>10120</v>
      </c>
      <c r="F9842" s="72" t="s">
        <v>9983</v>
      </c>
      <c r="G9842" s="116">
        <v>1736.33</v>
      </c>
      <c r="H9842" s="73">
        <v>191.97</v>
      </c>
      <c r="I9842" s="70">
        <v>9.0447986664583002</v>
      </c>
      <c r="J9842" s="74">
        <v>1760.46</v>
      </c>
      <c r="K9842" s="73">
        <v>194.75</v>
      </c>
      <c r="L9842" s="75">
        <v>9.0395892169447993</v>
      </c>
    </row>
    <row r="9843" spans="2:12" x14ac:dyDescent="0.2">
      <c r="B9843" s="71" t="s">
        <v>6685</v>
      </c>
      <c r="C9843" s="72" t="s">
        <v>7079</v>
      </c>
      <c r="D9843" s="72" t="s">
        <v>998</v>
      </c>
      <c r="E9843" s="72" t="s">
        <v>10120</v>
      </c>
      <c r="F9843" s="72" t="s">
        <v>9983</v>
      </c>
      <c r="G9843" s="116">
        <v>4886.84</v>
      </c>
      <c r="H9843" s="73">
        <v>328.49</v>
      </c>
      <c r="I9843" s="70">
        <v>14.876678133276499</v>
      </c>
      <c r="J9843" s="74">
        <v>5000</v>
      </c>
      <c r="K9843" s="73">
        <v>326.45</v>
      </c>
      <c r="L9843" s="75">
        <v>15.316281206923</v>
      </c>
    </row>
    <row r="9844" spans="2:12" x14ac:dyDescent="0.2">
      <c r="B9844" s="71" t="s">
        <v>6685</v>
      </c>
      <c r="C9844" s="72" t="s">
        <v>7079</v>
      </c>
      <c r="D9844" s="72" t="s">
        <v>7496</v>
      </c>
      <c r="E9844" s="72" t="s">
        <v>10120</v>
      </c>
      <c r="F9844" s="72" t="s">
        <v>9983</v>
      </c>
      <c r="G9844" s="116">
        <v>7014</v>
      </c>
      <c r="H9844" s="73">
        <v>164.86</v>
      </c>
      <c r="I9844" s="70">
        <v>42.545189858061399</v>
      </c>
      <c r="J9844" s="74">
        <v>7960</v>
      </c>
      <c r="K9844" s="73">
        <v>165.3</v>
      </c>
      <c r="L9844" s="75">
        <v>48.1548699334543</v>
      </c>
    </row>
    <row r="9845" spans="2:12" x14ac:dyDescent="0.2">
      <c r="B9845" s="71" t="s">
        <v>6685</v>
      </c>
      <c r="C9845" s="72" t="s">
        <v>7079</v>
      </c>
      <c r="D9845" s="72" t="s">
        <v>4137</v>
      </c>
      <c r="E9845" s="72" t="s">
        <v>10120</v>
      </c>
      <c r="F9845" s="72" t="s">
        <v>9983</v>
      </c>
      <c r="G9845" s="116">
        <v>9504.14</v>
      </c>
      <c r="H9845" s="73">
        <v>665.9</v>
      </c>
      <c r="I9845" s="70">
        <v>14.2726235170446</v>
      </c>
      <c r="J9845" s="74">
        <v>9659.16</v>
      </c>
      <c r="K9845" s="73">
        <v>672.55</v>
      </c>
      <c r="L9845" s="75">
        <v>14.361995390677301</v>
      </c>
    </row>
    <row r="9846" spans="2:12" x14ac:dyDescent="0.2">
      <c r="B9846" s="71" t="s">
        <v>6685</v>
      </c>
      <c r="C9846" s="72" t="s">
        <v>7079</v>
      </c>
      <c r="D9846" s="72" t="s">
        <v>4138</v>
      </c>
      <c r="E9846" s="72" t="s">
        <v>10120</v>
      </c>
      <c r="F9846" s="72" t="s">
        <v>9983</v>
      </c>
      <c r="G9846" s="116">
        <v>3700</v>
      </c>
      <c r="H9846" s="73">
        <v>189.22</v>
      </c>
      <c r="I9846" s="70">
        <v>19.5539583553536</v>
      </c>
      <c r="J9846" s="74">
        <v>5500</v>
      </c>
      <c r="K9846" s="73">
        <v>188.46</v>
      </c>
      <c r="L9846" s="75">
        <v>29.183911705401702</v>
      </c>
    </row>
    <row r="9847" spans="2:12" x14ac:dyDescent="0.2">
      <c r="B9847" s="71" t="s">
        <v>6685</v>
      </c>
      <c r="C9847" s="72" t="s">
        <v>7079</v>
      </c>
      <c r="D9847" s="72" t="s">
        <v>4139</v>
      </c>
      <c r="E9847" s="72" t="s">
        <v>10120</v>
      </c>
      <c r="F9847" s="72" t="s">
        <v>9983</v>
      </c>
      <c r="G9847" s="116">
        <v>6000</v>
      </c>
      <c r="H9847" s="73">
        <v>204.17</v>
      </c>
      <c r="I9847" s="70">
        <v>29.387275309790901</v>
      </c>
      <c r="J9847" s="74">
        <v>6000</v>
      </c>
      <c r="K9847" s="73">
        <v>205.8</v>
      </c>
      <c r="L9847" s="75">
        <v>29.1545189504373</v>
      </c>
    </row>
    <row r="9848" spans="2:12" x14ac:dyDescent="0.2">
      <c r="B9848" s="71" t="s">
        <v>6685</v>
      </c>
      <c r="C9848" s="72" t="s">
        <v>7079</v>
      </c>
      <c r="D9848" s="72" t="s">
        <v>9741</v>
      </c>
      <c r="E9848" s="72" t="s">
        <v>10120</v>
      </c>
      <c r="F9848" s="72" t="s">
        <v>9990</v>
      </c>
      <c r="G9848" s="116">
        <v>0</v>
      </c>
      <c r="H9848" s="73">
        <v>63.01</v>
      </c>
      <c r="I9848" s="70">
        <v>0</v>
      </c>
      <c r="J9848" s="74">
        <v>0</v>
      </c>
      <c r="K9848" s="73">
        <v>63.58</v>
      </c>
      <c r="L9848" s="75">
        <v>0</v>
      </c>
    </row>
    <row r="9849" spans="2:12" x14ac:dyDescent="0.2">
      <c r="B9849" s="71" t="s">
        <v>6685</v>
      </c>
      <c r="C9849" s="72" t="s">
        <v>7079</v>
      </c>
      <c r="D9849" s="72" t="s">
        <v>9742</v>
      </c>
      <c r="E9849" s="72" t="s">
        <v>10120</v>
      </c>
      <c r="F9849" s="72" t="s">
        <v>9990</v>
      </c>
      <c r="G9849" s="116">
        <v>0</v>
      </c>
      <c r="H9849" s="73">
        <v>54.03</v>
      </c>
      <c r="I9849" s="70">
        <v>0</v>
      </c>
      <c r="J9849" s="74">
        <v>0</v>
      </c>
      <c r="K9849" s="73">
        <v>55.12</v>
      </c>
      <c r="L9849" s="75">
        <v>0</v>
      </c>
    </row>
    <row r="9850" spans="2:12" x14ac:dyDescent="0.2">
      <c r="B9850" s="71" t="s">
        <v>6685</v>
      </c>
      <c r="C9850" s="72" t="s">
        <v>7079</v>
      </c>
      <c r="D9850" s="72" t="s">
        <v>4140</v>
      </c>
      <c r="E9850" s="72" t="s">
        <v>10120</v>
      </c>
      <c r="F9850" s="72" t="s">
        <v>9983</v>
      </c>
      <c r="G9850" s="116">
        <v>13365.17</v>
      </c>
      <c r="H9850" s="73">
        <v>223.61</v>
      </c>
      <c r="I9850" s="70">
        <v>59.770001341621601</v>
      </c>
      <c r="J9850" s="74">
        <v>13798.12</v>
      </c>
      <c r="K9850" s="73">
        <v>226.31</v>
      </c>
      <c r="L9850" s="75">
        <v>60.969996906897599</v>
      </c>
    </row>
    <row r="9851" spans="2:12" x14ac:dyDescent="0.2">
      <c r="B9851" s="71" t="s">
        <v>6685</v>
      </c>
      <c r="C9851" s="72" t="s">
        <v>7079</v>
      </c>
      <c r="D9851" s="72" t="s">
        <v>4141</v>
      </c>
      <c r="E9851" s="72" t="s">
        <v>10120</v>
      </c>
      <c r="F9851" s="72" t="s">
        <v>9983</v>
      </c>
      <c r="G9851" s="116">
        <v>9580</v>
      </c>
      <c r="H9851" s="73">
        <v>239.83</v>
      </c>
      <c r="I9851" s="70">
        <v>39.9449610140516</v>
      </c>
      <c r="J9851" s="74">
        <v>11268.47</v>
      </c>
      <c r="K9851" s="73">
        <v>245.34</v>
      </c>
      <c r="L9851" s="75">
        <v>45.9300154887095</v>
      </c>
    </row>
    <row r="9852" spans="2:12" x14ac:dyDescent="0.2">
      <c r="B9852" s="71" t="s">
        <v>6685</v>
      </c>
      <c r="C9852" s="72" t="s">
        <v>7079</v>
      </c>
      <c r="D9852" s="72" t="s">
        <v>4142</v>
      </c>
      <c r="E9852" s="72" t="s">
        <v>10120</v>
      </c>
      <c r="F9852" s="72" t="s">
        <v>9983</v>
      </c>
      <c r="G9852" s="116">
        <v>2889.93</v>
      </c>
      <c r="H9852" s="73">
        <v>184.48</v>
      </c>
      <c r="I9852" s="70">
        <v>15.6652753686036</v>
      </c>
      <c r="J9852" s="74">
        <v>2894.41</v>
      </c>
      <c r="K9852" s="73">
        <v>184.17</v>
      </c>
      <c r="L9852" s="75">
        <v>15.7159689417386</v>
      </c>
    </row>
    <row r="9853" spans="2:12" x14ac:dyDescent="0.2">
      <c r="B9853" s="71" t="s">
        <v>6685</v>
      </c>
      <c r="C9853" s="72" t="s">
        <v>7079</v>
      </c>
      <c r="D9853" s="72" t="s">
        <v>4143</v>
      </c>
      <c r="E9853" s="72" t="s">
        <v>10120</v>
      </c>
      <c r="F9853" s="72" t="s">
        <v>9983</v>
      </c>
      <c r="G9853" s="116">
        <v>6500</v>
      </c>
      <c r="H9853" s="73">
        <v>204.93</v>
      </c>
      <c r="I9853" s="70">
        <v>31.718147660176601</v>
      </c>
      <c r="J9853" s="74">
        <v>8451.98</v>
      </c>
      <c r="K9853" s="73">
        <v>214.03</v>
      </c>
      <c r="L9853" s="75">
        <v>39.489697705929103</v>
      </c>
    </row>
    <row r="9854" spans="2:12" x14ac:dyDescent="0.2">
      <c r="B9854" s="71" t="s">
        <v>6685</v>
      </c>
      <c r="C9854" s="72" t="s">
        <v>7079</v>
      </c>
      <c r="D9854" s="72" t="s">
        <v>4144</v>
      </c>
      <c r="E9854" s="72" t="s">
        <v>10120</v>
      </c>
      <c r="F9854" s="72" t="s">
        <v>9983</v>
      </c>
      <c r="G9854" s="116">
        <v>1434.42</v>
      </c>
      <c r="H9854" s="73">
        <v>101.43</v>
      </c>
      <c r="I9854" s="70">
        <v>14.141969831410799</v>
      </c>
      <c r="J9854" s="74">
        <v>1452.12</v>
      </c>
      <c r="K9854" s="73">
        <v>102.12</v>
      </c>
      <c r="L9854" s="75">
        <v>14.219741480611001</v>
      </c>
    </row>
    <row r="9855" spans="2:12" x14ac:dyDescent="0.2">
      <c r="B9855" s="71" t="s">
        <v>6685</v>
      </c>
      <c r="C9855" s="72" t="s">
        <v>7079</v>
      </c>
      <c r="D9855" s="72" t="s">
        <v>4145</v>
      </c>
      <c r="E9855" s="72" t="s">
        <v>10120</v>
      </c>
      <c r="F9855" s="72" t="s">
        <v>9983</v>
      </c>
      <c r="G9855" s="116">
        <v>563.41</v>
      </c>
      <c r="H9855" s="73">
        <v>59.78</v>
      </c>
      <c r="I9855" s="70">
        <v>9.42472398795584</v>
      </c>
      <c r="J9855" s="74">
        <v>973.29</v>
      </c>
      <c r="K9855" s="73">
        <v>60.78</v>
      </c>
      <c r="L9855" s="75">
        <v>16.013326752221101</v>
      </c>
    </row>
    <row r="9856" spans="2:12" x14ac:dyDescent="0.2">
      <c r="B9856" s="71" t="s">
        <v>6685</v>
      </c>
      <c r="C9856" s="72" t="s">
        <v>7079</v>
      </c>
      <c r="D9856" s="72" t="s">
        <v>4146</v>
      </c>
      <c r="E9856" s="72" t="s">
        <v>10120</v>
      </c>
      <c r="F9856" s="72" t="s">
        <v>9983</v>
      </c>
      <c r="G9856" s="116">
        <v>82038.69</v>
      </c>
      <c r="H9856" s="73">
        <v>1407.82</v>
      </c>
      <c r="I9856" s="70">
        <v>58.273564802318504</v>
      </c>
      <c r="J9856" s="74">
        <v>85648.24</v>
      </c>
      <c r="K9856" s="73">
        <v>1452.17</v>
      </c>
      <c r="L9856" s="75">
        <v>58.9794858728661</v>
      </c>
    </row>
    <row r="9857" spans="2:12" x14ac:dyDescent="0.2">
      <c r="B9857" s="71" t="s">
        <v>6685</v>
      </c>
      <c r="C9857" s="72" t="s">
        <v>7079</v>
      </c>
      <c r="D9857" s="72" t="s">
        <v>4147</v>
      </c>
      <c r="E9857" s="72" t="s">
        <v>10120</v>
      </c>
      <c r="F9857" s="72" t="s">
        <v>9983</v>
      </c>
      <c r="G9857" s="116">
        <v>7258.88</v>
      </c>
      <c r="H9857" s="73">
        <v>355.83</v>
      </c>
      <c r="I9857" s="70">
        <v>20.399853862799699</v>
      </c>
      <c r="J9857" s="74">
        <v>9323.98</v>
      </c>
      <c r="K9857" s="73">
        <v>358.96</v>
      </c>
      <c r="L9857" s="75">
        <v>25.974983285045699</v>
      </c>
    </row>
    <row r="9858" spans="2:12" x14ac:dyDescent="0.2">
      <c r="B9858" s="71" t="s">
        <v>6685</v>
      </c>
      <c r="C9858" s="72" t="s">
        <v>7079</v>
      </c>
      <c r="D9858" s="72" t="s">
        <v>4148</v>
      </c>
      <c r="E9858" s="72" t="s">
        <v>10120</v>
      </c>
      <c r="F9858" s="72" t="s">
        <v>9983</v>
      </c>
      <c r="G9858" s="116">
        <v>16000</v>
      </c>
      <c r="H9858" s="73">
        <v>563.96</v>
      </c>
      <c r="I9858" s="70">
        <v>28.370806440173101</v>
      </c>
      <c r="J9858" s="74">
        <v>16238</v>
      </c>
      <c r="K9858" s="73">
        <v>572.39</v>
      </c>
      <c r="L9858" s="75">
        <v>28.368769545240099</v>
      </c>
    </row>
    <row r="9859" spans="2:12" x14ac:dyDescent="0.2">
      <c r="B9859" s="71" t="s">
        <v>6685</v>
      </c>
      <c r="C9859" s="72" t="s">
        <v>7079</v>
      </c>
      <c r="D9859" s="72" t="s">
        <v>4149</v>
      </c>
      <c r="E9859" s="72" t="s">
        <v>10120</v>
      </c>
      <c r="F9859" s="72" t="s">
        <v>9983</v>
      </c>
      <c r="G9859" s="116">
        <v>5454.4</v>
      </c>
      <c r="H9859" s="73">
        <v>142.28</v>
      </c>
      <c r="I9859" s="70">
        <v>38.335676131571503</v>
      </c>
      <c r="J9859" s="74">
        <v>6784.39</v>
      </c>
      <c r="K9859" s="73">
        <v>152</v>
      </c>
      <c r="L9859" s="75">
        <v>44.634144736842103</v>
      </c>
    </row>
    <row r="9860" spans="2:12" x14ac:dyDescent="0.2">
      <c r="B9860" s="71" t="s">
        <v>6685</v>
      </c>
      <c r="C9860" s="72" t="s">
        <v>7079</v>
      </c>
      <c r="D9860" s="72" t="s">
        <v>4150</v>
      </c>
      <c r="E9860" s="72" t="s">
        <v>10120</v>
      </c>
      <c r="F9860" s="72" t="s">
        <v>9983</v>
      </c>
      <c r="G9860" s="116">
        <v>2050</v>
      </c>
      <c r="H9860" s="73">
        <v>76.63</v>
      </c>
      <c r="I9860" s="70">
        <v>26.751924833616101</v>
      </c>
      <c r="J9860" s="74">
        <v>2050</v>
      </c>
      <c r="K9860" s="73">
        <v>82.39</v>
      </c>
      <c r="L9860" s="75">
        <v>24.881660395679098</v>
      </c>
    </row>
    <row r="9861" spans="2:12" x14ac:dyDescent="0.2">
      <c r="B9861" s="71" t="s">
        <v>6685</v>
      </c>
      <c r="C9861" s="72" t="s">
        <v>7079</v>
      </c>
      <c r="D9861" s="72" t="s">
        <v>3195</v>
      </c>
      <c r="E9861" s="72" t="s">
        <v>10120</v>
      </c>
      <c r="F9861" s="72" t="s">
        <v>9983</v>
      </c>
      <c r="G9861" s="116">
        <v>171902</v>
      </c>
      <c r="H9861" s="73">
        <v>1625.95</v>
      </c>
      <c r="I9861" s="70">
        <v>105.72403825455901</v>
      </c>
      <c r="J9861" s="74">
        <v>185087.21</v>
      </c>
      <c r="K9861" s="73">
        <v>1724.79</v>
      </c>
      <c r="L9861" s="75">
        <v>107.309997159074</v>
      </c>
    </row>
    <row r="9862" spans="2:12" x14ac:dyDescent="0.2">
      <c r="B9862" s="71" t="s">
        <v>6685</v>
      </c>
      <c r="C9862" s="72" t="s">
        <v>7079</v>
      </c>
      <c r="D9862" s="72" t="s">
        <v>3196</v>
      </c>
      <c r="E9862" s="72" t="s">
        <v>10120</v>
      </c>
      <c r="F9862" s="72" t="s">
        <v>9983</v>
      </c>
      <c r="G9862" s="116">
        <v>5342</v>
      </c>
      <c r="H9862" s="73">
        <v>143.16999999999999</v>
      </c>
      <c r="I9862" s="70">
        <v>37.312286093455299</v>
      </c>
      <c r="J9862" s="74">
        <v>6466</v>
      </c>
      <c r="K9862" s="73">
        <v>146.54</v>
      </c>
      <c r="L9862" s="75">
        <v>44.124471134161297</v>
      </c>
    </row>
    <row r="9863" spans="2:12" x14ac:dyDescent="0.2">
      <c r="B9863" s="71" t="s">
        <v>6685</v>
      </c>
      <c r="C9863" s="72" t="s">
        <v>7079</v>
      </c>
      <c r="D9863" s="72" t="s">
        <v>3232</v>
      </c>
      <c r="E9863" s="72" t="s">
        <v>10120</v>
      </c>
      <c r="F9863" s="72" t="s">
        <v>9983</v>
      </c>
      <c r="G9863" s="116">
        <v>44646.03</v>
      </c>
      <c r="H9863" s="73">
        <v>896.18</v>
      </c>
      <c r="I9863" s="70">
        <v>49.818150371577097</v>
      </c>
      <c r="J9863" s="74">
        <v>45986</v>
      </c>
      <c r="K9863" s="73">
        <v>907.32</v>
      </c>
      <c r="L9863" s="75">
        <v>50.683331129039402</v>
      </c>
    </row>
    <row r="9864" spans="2:12" x14ac:dyDescent="0.2">
      <c r="B9864" s="71" t="s">
        <v>6685</v>
      </c>
      <c r="C9864" s="72" t="s">
        <v>7079</v>
      </c>
      <c r="D9864" s="72" t="s">
        <v>3318</v>
      </c>
      <c r="E9864" s="72" t="s">
        <v>10120</v>
      </c>
      <c r="F9864" s="72" t="s">
        <v>9983</v>
      </c>
      <c r="G9864" s="116">
        <v>44615.69</v>
      </c>
      <c r="H9864" s="73">
        <v>1519.91</v>
      </c>
      <c r="I9864" s="70">
        <v>29.354165707180002</v>
      </c>
      <c r="J9864" s="74">
        <v>45832.75</v>
      </c>
      <c r="K9864" s="73">
        <v>1530.82</v>
      </c>
      <c r="L9864" s="75">
        <v>29.939999477404299</v>
      </c>
    </row>
    <row r="9865" spans="2:12" x14ac:dyDescent="0.2">
      <c r="B9865" s="71" t="s">
        <v>6685</v>
      </c>
      <c r="C9865" s="72" t="s">
        <v>7079</v>
      </c>
      <c r="D9865" s="72" t="s">
        <v>3319</v>
      </c>
      <c r="E9865" s="72" t="s">
        <v>10120</v>
      </c>
      <c r="F9865" s="72" t="s">
        <v>9983</v>
      </c>
      <c r="G9865" s="116">
        <v>80833.36</v>
      </c>
      <c r="H9865" s="73">
        <v>1968.12</v>
      </c>
      <c r="I9865" s="70">
        <v>41.071357437554603</v>
      </c>
      <c r="J9865" s="74">
        <v>80088.960000000006</v>
      </c>
      <c r="K9865" s="73">
        <v>1950.08</v>
      </c>
      <c r="L9865" s="75">
        <v>41.069576632753503</v>
      </c>
    </row>
    <row r="9866" spans="2:12" x14ac:dyDescent="0.2">
      <c r="B9866" s="71" t="s">
        <v>6685</v>
      </c>
      <c r="C9866" s="72" t="s">
        <v>7079</v>
      </c>
      <c r="D9866" s="72" t="s">
        <v>3320</v>
      </c>
      <c r="E9866" s="72" t="s">
        <v>10120</v>
      </c>
      <c r="F9866" s="72" t="s">
        <v>9983</v>
      </c>
      <c r="G9866" s="116">
        <v>26357.73</v>
      </c>
      <c r="H9866" s="73">
        <v>469.5</v>
      </c>
      <c r="I9866" s="70">
        <v>56.14</v>
      </c>
      <c r="J9866" s="74">
        <v>27120.45</v>
      </c>
      <c r="K9866" s="73">
        <v>483.11</v>
      </c>
      <c r="L9866" s="75">
        <v>56.137215126989702</v>
      </c>
    </row>
    <row r="9867" spans="2:12" x14ac:dyDescent="0.2">
      <c r="B9867" s="71" t="s">
        <v>6685</v>
      </c>
      <c r="C9867" s="72" t="s">
        <v>7079</v>
      </c>
      <c r="D9867" s="72" t="s">
        <v>3321</v>
      </c>
      <c r="E9867" s="72" t="s">
        <v>10120</v>
      </c>
      <c r="F9867" s="72" t="s">
        <v>9983</v>
      </c>
      <c r="G9867" s="116">
        <v>3224.65</v>
      </c>
      <c r="H9867" s="73">
        <v>70</v>
      </c>
      <c r="I9867" s="70">
        <v>46.066428571428602</v>
      </c>
      <c r="J9867" s="74">
        <v>3478.09</v>
      </c>
      <c r="K9867" s="73">
        <v>73.3</v>
      </c>
      <c r="L9867" s="75">
        <v>47.450068212824</v>
      </c>
    </row>
    <row r="9868" spans="2:12" x14ac:dyDescent="0.2">
      <c r="B9868" s="71" t="s">
        <v>6685</v>
      </c>
      <c r="C9868" s="72" t="s">
        <v>7079</v>
      </c>
      <c r="D9868" s="72" t="s">
        <v>5295</v>
      </c>
      <c r="E9868" s="72" t="s">
        <v>10120</v>
      </c>
      <c r="F9868" s="72" t="s">
        <v>9983</v>
      </c>
      <c r="G9868" s="116">
        <v>1432857.3</v>
      </c>
      <c r="H9868" s="73">
        <v>13646.26</v>
      </c>
      <c r="I9868" s="70">
        <v>105</v>
      </c>
      <c r="J9868" s="74">
        <v>1451128.3</v>
      </c>
      <c r="K9868" s="73">
        <v>13820.27</v>
      </c>
      <c r="L9868" s="75">
        <v>104.999996382126</v>
      </c>
    </row>
    <row r="9869" spans="2:12" x14ac:dyDescent="0.2">
      <c r="B9869" s="71" t="s">
        <v>6685</v>
      </c>
      <c r="C9869" s="72" t="s">
        <v>7079</v>
      </c>
      <c r="D9869" s="72" t="s">
        <v>3322</v>
      </c>
      <c r="E9869" s="72" t="s">
        <v>10120</v>
      </c>
      <c r="F9869" s="72" t="s">
        <v>9983</v>
      </c>
      <c r="G9869" s="116">
        <v>1000</v>
      </c>
      <c r="H9869" s="73">
        <v>133.47</v>
      </c>
      <c r="I9869" s="70">
        <v>7.4923203716190896</v>
      </c>
      <c r="J9869" s="74">
        <v>1000</v>
      </c>
      <c r="K9869" s="73">
        <v>134.52000000000001</v>
      </c>
      <c r="L9869" s="75">
        <v>7.43383883437407</v>
      </c>
    </row>
    <row r="9870" spans="2:12" x14ac:dyDescent="0.2">
      <c r="B9870" s="71" t="s">
        <v>6685</v>
      </c>
      <c r="C9870" s="72" t="s">
        <v>7079</v>
      </c>
      <c r="D9870" s="72" t="s">
        <v>3323</v>
      </c>
      <c r="E9870" s="72" t="s">
        <v>10120</v>
      </c>
      <c r="F9870" s="72" t="s">
        <v>9983</v>
      </c>
      <c r="G9870" s="116">
        <v>8458.0400000000009</v>
      </c>
      <c r="H9870" s="73">
        <v>152.91</v>
      </c>
      <c r="I9870" s="70">
        <v>55.313844745274999</v>
      </c>
      <c r="J9870" s="74">
        <v>11500</v>
      </c>
      <c r="K9870" s="73">
        <v>161.57</v>
      </c>
      <c r="L9870" s="75">
        <v>71.176579810608402</v>
      </c>
    </row>
    <row r="9871" spans="2:12" x14ac:dyDescent="0.2">
      <c r="B9871" s="71" t="s">
        <v>6685</v>
      </c>
      <c r="C9871" s="72" t="s">
        <v>7079</v>
      </c>
      <c r="D9871" s="72" t="s">
        <v>3324</v>
      </c>
      <c r="E9871" s="72" t="s">
        <v>10120</v>
      </c>
      <c r="F9871" s="72" t="s">
        <v>9983</v>
      </c>
      <c r="G9871" s="116">
        <v>6432.72</v>
      </c>
      <c r="H9871" s="73">
        <v>272.11</v>
      </c>
      <c r="I9871" s="70">
        <v>23.640145529381499</v>
      </c>
      <c r="J9871" s="74">
        <v>6580.88</v>
      </c>
      <c r="K9871" s="73">
        <v>279.01</v>
      </c>
      <c r="L9871" s="75">
        <v>23.586538116913399</v>
      </c>
    </row>
    <row r="9872" spans="2:12" x14ac:dyDescent="0.2">
      <c r="B9872" s="71" t="s">
        <v>6685</v>
      </c>
      <c r="C9872" s="72" t="s">
        <v>7079</v>
      </c>
      <c r="D9872" s="72" t="s">
        <v>3325</v>
      </c>
      <c r="E9872" s="72" t="s">
        <v>10120</v>
      </c>
      <c r="F9872" s="72" t="s">
        <v>9983</v>
      </c>
      <c r="G9872" s="116">
        <v>9962</v>
      </c>
      <c r="H9872" s="73">
        <v>503.49</v>
      </c>
      <c r="I9872" s="70">
        <v>19.785894456692301</v>
      </c>
      <c r="J9872" s="74">
        <v>10021</v>
      </c>
      <c r="K9872" s="73">
        <v>510.33</v>
      </c>
      <c r="L9872" s="75">
        <v>19.636313757764601</v>
      </c>
    </row>
    <row r="9873" spans="2:12" x14ac:dyDescent="0.2">
      <c r="B9873" s="71" t="s">
        <v>6685</v>
      </c>
      <c r="C9873" s="72" t="s">
        <v>7079</v>
      </c>
      <c r="D9873" s="72" t="s">
        <v>3326</v>
      </c>
      <c r="E9873" s="72" t="s">
        <v>10120</v>
      </c>
      <c r="F9873" s="72" t="s">
        <v>9983</v>
      </c>
      <c r="G9873" s="116">
        <v>8168.56</v>
      </c>
      <c r="H9873" s="73">
        <v>366.81</v>
      </c>
      <c r="I9873" s="70">
        <v>22.2691856819607</v>
      </c>
      <c r="J9873" s="74">
        <v>9258.0499999999993</v>
      </c>
      <c r="K9873" s="73">
        <v>376.62</v>
      </c>
      <c r="L9873" s="75">
        <v>24.581939355318401</v>
      </c>
    </row>
    <row r="9874" spans="2:12" x14ac:dyDescent="0.2">
      <c r="B9874" s="71" t="s">
        <v>6685</v>
      </c>
      <c r="C9874" s="72" t="s">
        <v>7079</v>
      </c>
      <c r="D9874" s="72" t="s">
        <v>523</v>
      </c>
      <c r="E9874" s="72" t="s">
        <v>10120</v>
      </c>
      <c r="F9874" s="72" t="s">
        <v>9983</v>
      </c>
      <c r="G9874" s="116">
        <v>3000</v>
      </c>
      <c r="H9874" s="73">
        <v>315.33</v>
      </c>
      <c r="I9874" s="70">
        <v>9.5138426410427197</v>
      </c>
      <c r="J9874" s="74">
        <v>3000</v>
      </c>
      <c r="K9874" s="73">
        <v>319.7</v>
      </c>
      <c r="L9874" s="75">
        <v>9.3837973099780996</v>
      </c>
    </row>
    <row r="9875" spans="2:12" x14ac:dyDescent="0.2">
      <c r="B9875" s="71" t="s">
        <v>6685</v>
      </c>
      <c r="C9875" s="72" t="s">
        <v>7079</v>
      </c>
      <c r="D9875" s="72" t="s">
        <v>9743</v>
      </c>
      <c r="E9875" s="72" t="s">
        <v>10120</v>
      </c>
      <c r="F9875" s="72" t="s">
        <v>9990</v>
      </c>
      <c r="G9875" s="116">
        <v>0</v>
      </c>
      <c r="H9875" s="73">
        <v>32.549999999999997</v>
      </c>
      <c r="I9875" s="70">
        <v>0</v>
      </c>
      <c r="J9875" s="74">
        <v>0</v>
      </c>
      <c r="K9875" s="73">
        <v>34.92</v>
      </c>
      <c r="L9875" s="75">
        <v>0</v>
      </c>
    </row>
    <row r="9876" spans="2:12" x14ac:dyDescent="0.2">
      <c r="B9876" s="71" t="s">
        <v>6685</v>
      </c>
      <c r="C9876" s="72" t="s">
        <v>7079</v>
      </c>
      <c r="D9876" s="72" t="s">
        <v>524</v>
      </c>
      <c r="E9876" s="72" t="s">
        <v>10120</v>
      </c>
      <c r="F9876" s="72" t="s">
        <v>9983</v>
      </c>
      <c r="G9876" s="116">
        <v>24784.84</v>
      </c>
      <c r="H9876" s="73">
        <v>679.69</v>
      </c>
      <c r="I9876" s="70">
        <v>36.464917830187296</v>
      </c>
      <c r="J9876" s="74">
        <v>25322.62</v>
      </c>
      <c r="K9876" s="73">
        <v>694.53</v>
      </c>
      <c r="L9876" s="75">
        <v>36.460080918030897</v>
      </c>
    </row>
    <row r="9877" spans="2:12" x14ac:dyDescent="0.2">
      <c r="B9877" s="71" t="s">
        <v>6685</v>
      </c>
      <c r="C9877" s="72" t="s">
        <v>7079</v>
      </c>
      <c r="D9877" s="72" t="s">
        <v>525</v>
      </c>
      <c r="E9877" s="72" t="s">
        <v>10120</v>
      </c>
      <c r="F9877" s="72" t="s">
        <v>9983</v>
      </c>
      <c r="G9877" s="116">
        <v>17606.91</v>
      </c>
      <c r="H9877" s="73">
        <v>716.23</v>
      </c>
      <c r="I9877" s="70">
        <v>24.582759728020299</v>
      </c>
      <c r="J9877" s="74">
        <v>21848.04</v>
      </c>
      <c r="K9877" s="73">
        <v>722.03</v>
      </c>
      <c r="L9877" s="75">
        <v>30.259185906402799</v>
      </c>
    </row>
    <row r="9878" spans="2:12" x14ac:dyDescent="0.2">
      <c r="B9878" s="71" t="s">
        <v>6685</v>
      </c>
      <c r="C9878" s="72" t="s">
        <v>7079</v>
      </c>
      <c r="D9878" s="72" t="s">
        <v>526</v>
      </c>
      <c r="E9878" s="72" t="s">
        <v>10120</v>
      </c>
      <c r="F9878" s="72" t="s">
        <v>9983</v>
      </c>
      <c r="G9878" s="116">
        <v>492.14</v>
      </c>
      <c r="H9878" s="73">
        <v>58.95</v>
      </c>
      <c r="I9878" s="70">
        <v>8.3484308736217105</v>
      </c>
      <c r="J9878" s="74">
        <v>494.26</v>
      </c>
      <c r="K9878" s="73">
        <v>63.61</v>
      </c>
      <c r="L9878" s="75">
        <v>7.77016192422575</v>
      </c>
    </row>
    <row r="9879" spans="2:12" x14ac:dyDescent="0.2">
      <c r="B9879" s="71" t="s">
        <v>6685</v>
      </c>
      <c r="C9879" s="72" t="s">
        <v>7079</v>
      </c>
      <c r="D9879" s="72" t="s">
        <v>527</v>
      </c>
      <c r="E9879" s="72" t="s">
        <v>10120</v>
      </c>
      <c r="F9879" s="72" t="s">
        <v>9983</v>
      </c>
      <c r="G9879" s="116">
        <v>4228.51</v>
      </c>
      <c r="H9879" s="73">
        <v>222.46</v>
      </c>
      <c r="I9879" s="70">
        <v>19.007956486559401</v>
      </c>
      <c r="J9879" s="74">
        <v>4355.8100000000004</v>
      </c>
      <c r="K9879" s="73">
        <v>225.99</v>
      </c>
      <c r="L9879" s="75">
        <v>19.274348422496601</v>
      </c>
    </row>
    <row r="9880" spans="2:12" x14ac:dyDescent="0.2">
      <c r="B9880" s="71" t="s">
        <v>6685</v>
      </c>
      <c r="C9880" s="72" t="s">
        <v>7079</v>
      </c>
      <c r="D9880" s="72" t="s">
        <v>528</v>
      </c>
      <c r="E9880" s="72" t="s">
        <v>10120</v>
      </c>
      <c r="F9880" s="72" t="s">
        <v>9983</v>
      </c>
      <c r="G9880" s="116">
        <v>3495.19</v>
      </c>
      <c r="H9880" s="73">
        <v>210.53</v>
      </c>
      <c r="I9880" s="70">
        <v>16.601861967415601</v>
      </c>
      <c r="J9880" s="74">
        <v>3496.49</v>
      </c>
      <c r="K9880" s="73">
        <v>217.77</v>
      </c>
      <c r="L9880" s="75">
        <v>16.0558846489415</v>
      </c>
    </row>
    <row r="9881" spans="2:12" x14ac:dyDescent="0.2">
      <c r="B9881" s="71" t="s">
        <v>6685</v>
      </c>
      <c r="C9881" s="72" t="s">
        <v>7079</v>
      </c>
      <c r="D9881" s="72" t="s">
        <v>7459</v>
      </c>
      <c r="E9881" s="72" t="s">
        <v>10120</v>
      </c>
      <c r="F9881" s="72" t="s">
        <v>9983</v>
      </c>
      <c r="G9881" s="116">
        <v>14075</v>
      </c>
      <c r="H9881" s="73">
        <v>694.21</v>
      </c>
      <c r="I9881" s="70">
        <v>20.274844787600301</v>
      </c>
      <c r="J9881" s="74">
        <v>16477.04</v>
      </c>
      <c r="K9881" s="73">
        <v>712.16</v>
      </c>
      <c r="L9881" s="75">
        <v>23.136710851494001</v>
      </c>
    </row>
    <row r="9882" spans="2:12" x14ac:dyDescent="0.2">
      <c r="B9882" s="71" t="s">
        <v>6685</v>
      </c>
      <c r="C9882" s="72" t="s">
        <v>7079</v>
      </c>
      <c r="D9882" s="72" t="s">
        <v>529</v>
      </c>
      <c r="E9882" s="72" t="s">
        <v>10120</v>
      </c>
      <c r="F9882" s="72" t="s">
        <v>9983</v>
      </c>
      <c r="G9882" s="116">
        <v>11276</v>
      </c>
      <c r="H9882" s="73">
        <v>929.67</v>
      </c>
      <c r="I9882" s="70">
        <v>12.1290350339368</v>
      </c>
      <c r="J9882" s="74">
        <v>11463</v>
      </c>
      <c r="K9882" s="73">
        <v>945.08</v>
      </c>
      <c r="L9882" s="75">
        <v>12.129131925339699</v>
      </c>
    </row>
    <row r="9883" spans="2:12" x14ac:dyDescent="0.2">
      <c r="B9883" s="71" t="s">
        <v>6685</v>
      </c>
      <c r="C9883" s="72" t="s">
        <v>7079</v>
      </c>
      <c r="D9883" s="72" t="s">
        <v>530</v>
      </c>
      <c r="E9883" s="72" t="s">
        <v>10120</v>
      </c>
      <c r="F9883" s="72" t="s">
        <v>9983</v>
      </c>
      <c r="G9883" s="116">
        <v>2458.42</v>
      </c>
      <c r="H9883" s="73">
        <v>80.540000000000006</v>
      </c>
      <c r="I9883" s="70">
        <v>30.524211571889701</v>
      </c>
      <c r="J9883" s="74">
        <v>3469.65</v>
      </c>
      <c r="K9883" s="73">
        <v>82.83</v>
      </c>
      <c r="L9883" s="75">
        <v>41.888808402752602</v>
      </c>
    </row>
    <row r="9884" spans="2:12" x14ac:dyDescent="0.2">
      <c r="B9884" s="71" t="s">
        <v>6685</v>
      </c>
      <c r="C9884" s="72" t="s">
        <v>7079</v>
      </c>
      <c r="D9884" s="72" t="s">
        <v>531</v>
      </c>
      <c r="E9884" s="72" t="s">
        <v>10120</v>
      </c>
      <c r="F9884" s="72" t="s">
        <v>9983</v>
      </c>
      <c r="G9884" s="116">
        <v>5366.39</v>
      </c>
      <c r="H9884" s="73">
        <v>250.29</v>
      </c>
      <c r="I9884" s="70">
        <v>21.440688800990898</v>
      </c>
      <c r="J9884" s="74">
        <v>5402</v>
      </c>
      <c r="K9884" s="73">
        <v>256.05</v>
      </c>
      <c r="L9884" s="75">
        <v>21.097441905877801</v>
      </c>
    </row>
    <row r="9885" spans="2:12" x14ac:dyDescent="0.2">
      <c r="B9885" s="71" t="s">
        <v>6685</v>
      </c>
      <c r="C9885" s="72" t="s">
        <v>7079</v>
      </c>
      <c r="D9885" s="72" t="s">
        <v>2522</v>
      </c>
      <c r="E9885" s="72" t="s">
        <v>10120</v>
      </c>
      <c r="F9885" s="72" t="s">
        <v>9983</v>
      </c>
      <c r="G9885" s="116">
        <v>3037.33</v>
      </c>
      <c r="H9885" s="73">
        <v>132.85</v>
      </c>
      <c r="I9885" s="70">
        <v>22.862852841550598</v>
      </c>
      <c r="J9885" s="74">
        <v>3173.56</v>
      </c>
      <c r="K9885" s="73">
        <v>135.06</v>
      </c>
      <c r="L9885" s="75">
        <v>23.497408559158899</v>
      </c>
    </row>
    <row r="9886" spans="2:12" x14ac:dyDescent="0.2">
      <c r="B9886" s="71" t="s">
        <v>6685</v>
      </c>
      <c r="C9886" s="72" t="s">
        <v>7079</v>
      </c>
      <c r="D9886" s="72" t="s">
        <v>7176</v>
      </c>
      <c r="E9886" s="72" t="s">
        <v>10120</v>
      </c>
      <c r="F9886" s="72" t="s">
        <v>9983</v>
      </c>
      <c r="G9886" s="116">
        <v>20757.53</v>
      </c>
      <c r="H9886" s="73">
        <v>661.7</v>
      </c>
      <c r="I9886" s="70">
        <v>31.370001511258899</v>
      </c>
      <c r="J9886" s="74">
        <v>21505.22</v>
      </c>
      <c r="K9886" s="73">
        <v>652.89</v>
      </c>
      <c r="L9886" s="75">
        <v>32.938504189067103</v>
      </c>
    </row>
    <row r="9887" spans="2:12" x14ac:dyDescent="0.2">
      <c r="B9887" s="71" t="s">
        <v>6685</v>
      </c>
      <c r="C9887" s="72" t="s">
        <v>7079</v>
      </c>
      <c r="D9887" s="72" t="s">
        <v>532</v>
      </c>
      <c r="E9887" s="72" t="s">
        <v>10120</v>
      </c>
      <c r="F9887" s="72" t="s">
        <v>9983</v>
      </c>
      <c r="G9887" s="116">
        <v>19032.68</v>
      </c>
      <c r="H9887" s="73">
        <v>421.45</v>
      </c>
      <c r="I9887" s="70">
        <v>45.159995254478602</v>
      </c>
      <c r="J9887" s="74">
        <v>19194.349999999999</v>
      </c>
      <c r="K9887" s="73">
        <v>425.03</v>
      </c>
      <c r="L9887" s="75">
        <v>45.159988706679499</v>
      </c>
    </row>
    <row r="9888" spans="2:12" x14ac:dyDescent="0.2">
      <c r="B9888" s="71" t="s">
        <v>6685</v>
      </c>
      <c r="C9888" s="72" t="s">
        <v>7079</v>
      </c>
      <c r="D9888" s="72" t="s">
        <v>533</v>
      </c>
      <c r="E9888" s="72" t="s">
        <v>10120</v>
      </c>
      <c r="F9888" s="72" t="s">
        <v>9983</v>
      </c>
      <c r="G9888" s="116">
        <v>4323.18</v>
      </c>
      <c r="H9888" s="73">
        <v>233.92</v>
      </c>
      <c r="I9888" s="70">
        <v>18.4814466484268</v>
      </c>
      <c r="J9888" s="74">
        <v>4500</v>
      </c>
      <c r="K9888" s="73">
        <v>232.69</v>
      </c>
      <c r="L9888" s="75">
        <v>19.339034767287</v>
      </c>
    </row>
    <row r="9889" spans="2:12" x14ac:dyDescent="0.2">
      <c r="B9889" s="71" t="s">
        <v>6685</v>
      </c>
      <c r="C9889" s="72" t="s">
        <v>7079</v>
      </c>
      <c r="D9889" s="72" t="s">
        <v>534</v>
      </c>
      <c r="E9889" s="72" t="s">
        <v>10120</v>
      </c>
      <c r="F9889" s="72" t="s">
        <v>9983</v>
      </c>
      <c r="G9889" s="116">
        <v>911.3</v>
      </c>
      <c r="H9889" s="73">
        <v>91.13</v>
      </c>
      <c r="I9889" s="70">
        <v>10</v>
      </c>
      <c r="J9889" s="74">
        <v>911.3</v>
      </c>
      <c r="K9889" s="73">
        <v>90.05</v>
      </c>
      <c r="L9889" s="75">
        <v>10.1199333703498</v>
      </c>
    </row>
    <row r="9890" spans="2:12" x14ac:dyDescent="0.2">
      <c r="B9890" s="71" t="s">
        <v>6685</v>
      </c>
      <c r="C9890" s="72" t="s">
        <v>7079</v>
      </c>
      <c r="D9890" s="72" t="s">
        <v>6436</v>
      </c>
      <c r="E9890" s="72" t="s">
        <v>10120</v>
      </c>
      <c r="F9890" s="72" t="s">
        <v>9983</v>
      </c>
      <c r="G9890" s="116">
        <v>500</v>
      </c>
      <c r="H9890" s="73">
        <v>81.8</v>
      </c>
      <c r="I9890" s="70">
        <v>6.1124694376528099</v>
      </c>
      <c r="J9890" s="74">
        <v>500</v>
      </c>
      <c r="K9890" s="73">
        <v>78.48</v>
      </c>
      <c r="L9890" s="75">
        <v>6.3710499490316002</v>
      </c>
    </row>
    <row r="9891" spans="2:12" x14ac:dyDescent="0.2">
      <c r="B9891" s="71" t="s">
        <v>6685</v>
      </c>
      <c r="C9891" s="72" t="s">
        <v>7079</v>
      </c>
      <c r="D9891" s="72" t="s">
        <v>535</v>
      </c>
      <c r="E9891" s="72" t="s">
        <v>10120</v>
      </c>
      <c r="F9891" s="72" t="s">
        <v>9983</v>
      </c>
      <c r="G9891" s="116">
        <v>1838.1</v>
      </c>
      <c r="H9891" s="73">
        <v>91.7</v>
      </c>
      <c r="I9891" s="70">
        <v>20.044711014176698</v>
      </c>
      <c r="J9891" s="74">
        <v>1898</v>
      </c>
      <c r="K9891" s="73">
        <v>96.41</v>
      </c>
      <c r="L9891" s="75">
        <v>19.6867544860492</v>
      </c>
    </row>
    <row r="9892" spans="2:12" x14ac:dyDescent="0.2">
      <c r="B9892" s="71" t="s">
        <v>6685</v>
      </c>
      <c r="C9892" s="72" t="s">
        <v>7079</v>
      </c>
      <c r="D9892" s="72" t="s">
        <v>9744</v>
      </c>
      <c r="E9892" s="72" t="s">
        <v>10120</v>
      </c>
      <c r="F9892" s="72" t="s">
        <v>9990</v>
      </c>
      <c r="G9892" s="116">
        <v>0</v>
      </c>
      <c r="H9892" s="73">
        <v>28.2</v>
      </c>
      <c r="I9892" s="70">
        <v>0</v>
      </c>
      <c r="J9892" s="74">
        <v>0</v>
      </c>
      <c r="K9892" s="73">
        <v>29.02</v>
      </c>
      <c r="L9892" s="75">
        <v>0</v>
      </c>
    </row>
    <row r="9893" spans="2:12" x14ac:dyDescent="0.2">
      <c r="B9893" s="71" t="s">
        <v>6685</v>
      </c>
      <c r="C9893" s="72" t="s">
        <v>7079</v>
      </c>
      <c r="D9893" s="72" t="s">
        <v>536</v>
      </c>
      <c r="E9893" s="72" t="s">
        <v>10120</v>
      </c>
      <c r="F9893" s="72" t="s">
        <v>9983</v>
      </c>
      <c r="G9893" s="116">
        <v>8699.57</v>
      </c>
      <c r="H9893" s="73">
        <v>433.03</v>
      </c>
      <c r="I9893" s="70">
        <v>20.0899937648662</v>
      </c>
      <c r="J9893" s="74">
        <v>9508.9500000000007</v>
      </c>
      <c r="K9893" s="73">
        <v>467.73</v>
      </c>
      <c r="L9893" s="75">
        <v>20.329998075812998</v>
      </c>
    </row>
    <row r="9894" spans="2:12" x14ac:dyDescent="0.2">
      <c r="B9894" s="71" t="s">
        <v>6685</v>
      </c>
      <c r="C9894" s="72" t="s">
        <v>7079</v>
      </c>
      <c r="D9894" s="72" t="s">
        <v>537</v>
      </c>
      <c r="E9894" s="72" t="s">
        <v>10120</v>
      </c>
      <c r="F9894" s="72" t="s">
        <v>9983</v>
      </c>
      <c r="G9894" s="116">
        <v>1200</v>
      </c>
      <c r="H9894" s="73">
        <v>134.32</v>
      </c>
      <c r="I9894" s="70">
        <v>8.9338892197736808</v>
      </c>
      <c r="J9894" s="74">
        <v>1275</v>
      </c>
      <c r="K9894" s="73">
        <v>136.47</v>
      </c>
      <c r="L9894" s="75">
        <v>9.3427126841064005</v>
      </c>
    </row>
    <row r="9895" spans="2:12" x14ac:dyDescent="0.2">
      <c r="B9895" s="71" t="s">
        <v>6685</v>
      </c>
      <c r="C9895" s="72" t="s">
        <v>7079</v>
      </c>
      <c r="D9895" s="72" t="s">
        <v>538</v>
      </c>
      <c r="E9895" s="72" t="s">
        <v>10120</v>
      </c>
      <c r="F9895" s="72" t="s">
        <v>9983</v>
      </c>
      <c r="G9895" s="116">
        <v>10523.22</v>
      </c>
      <c r="H9895" s="73">
        <v>297.88</v>
      </c>
      <c r="I9895" s="70">
        <v>35.327044447428499</v>
      </c>
      <c r="J9895" s="74">
        <v>10651.95</v>
      </c>
      <c r="K9895" s="73">
        <v>306.94</v>
      </c>
      <c r="L9895" s="75">
        <v>34.703688017202097</v>
      </c>
    </row>
    <row r="9896" spans="2:12" x14ac:dyDescent="0.2">
      <c r="B9896" s="71" t="s">
        <v>6685</v>
      </c>
      <c r="C9896" s="72" t="s">
        <v>7079</v>
      </c>
      <c r="D9896" s="72" t="s">
        <v>539</v>
      </c>
      <c r="E9896" s="72" t="s">
        <v>10120</v>
      </c>
      <c r="F9896" s="72" t="s">
        <v>9983</v>
      </c>
      <c r="G9896" s="116">
        <v>2247.5500000000002</v>
      </c>
      <c r="H9896" s="73">
        <v>99.71</v>
      </c>
      <c r="I9896" s="70">
        <v>22.540868518704201</v>
      </c>
      <c r="J9896" s="74">
        <v>2266.0500000000002</v>
      </c>
      <c r="K9896" s="73">
        <v>101.88</v>
      </c>
      <c r="L9896" s="75">
        <v>22.2423439340401</v>
      </c>
    </row>
    <row r="9897" spans="2:12" x14ac:dyDescent="0.2">
      <c r="B9897" s="71" t="s">
        <v>6685</v>
      </c>
      <c r="C9897" s="72" t="s">
        <v>7079</v>
      </c>
      <c r="D9897" s="72" t="s">
        <v>540</v>
      </c>
      <c r="E9897" s="72" t="s">
        <v>10120</v>
      </c>
      <c r="F9897" s="72" t="s">
        <v>9983</v>
      </c>
      <c r="G9897" s="116">
        <v>6379</v>
      </c>
      <c r="H9897" s="73">
        <v>136.65</v>
      </c>
      <c r="I9897" s="70">
        <v>46.681302597877803</v>
      </c>
      <c r="J9897" s="74">
        <v>7463</v>
      </c>
      <c r="K9897" s="73">
        <v>141.79</v>
      </c>
      <c r="L9897" s="75">
        <v>52.634177304464401</v>
      </c>
    </row>
    <row r="9898" spans="2:12" x14ac:dyDescent="0.2">
      <c r="B9898" s="71" t="s">
        <v>6685</v>
      </c>
      <c r="C9898" s="72" t="s">
        <v>7079</v>
      </c>
      <c r="D9898" s="72" t="s">
        <v>9745</v>
      </c>
      <c r="E9898" s="72" t="s">
        <v>10120</v>
      </c>
      <c r="F9898" s="72" t="s">
        <v>9990</v>
      </c>
      <c r="G9898" s="116">
        <v>0</v>
      </c>
      <c r="H9898" s="73">
        <v>53.5</v>
      </c>
      <c r="I9898" s="70">
        <v>0</v>
      </c>
      <c r="J9898" s="74">
        <v>0</v>
      </c>
      <c r="K9898" s="73">
        <v>54.33</v>
      </c>
      <c r="L9898" s="75">
        <v>0</v>
      </c>
    </row>
    <row r="9899" spans="2:12" x14ac:dyDescent="0.2">
      <c r="B9899" s="71" t="s">
        <v>6685</v>
      </c>
      <c r="C9899" s="72" t="s">
        <v>7079</v>
      </c>
      <c r="D9899" s="72" t="s">
        <v>541</v>
      </c>
      <c r="E9899" s="72" t="s">
        <v>10120</v>
      </c>
      <c r="F9899" s="72" t="s">
        <v>9983</v>
      </c>
      <c r="G9899" s="116">
        <v>201023.13</v>
      </c>
      <c r="H9899" s="73">
        <v>1938.84</v>
      </c>
      <c r="I9899" s="70">
        <v>103.682165624807</v>
      </c>
      <c r="J9899" s="74">
        <v>241759.85</v>
      </c>
      <c r="K9899" s="73">
        <v>2038.77</v>
      </c>
      <c r="L9899" s="75">
        <v>118.581227897213</v>
      </c>
    </row>
    <row r="9900" spans="2:12" x14ac:dyDescent="0.2">
      <c r="B9900" s="71" t="s">
        <v>6685</v>
      </c>
      <c r="C9900" s="72" t="s">
        <v>7079</v>
      </c>
      <c r="D9900" s="72" t="s">
        <v>542</v>
      </c>
      <c r="E9900" s="72" t="s">
        <v>10120</v>
      </c>
      <c r="F9900" s="72" t="s">
        <v>9983</v>
      </c>
      <c r="G9900" s="116">
        <v>6250</v>
      </c>
      <c r="H9900" s="73">
        <v>131.34</v>
      </c>
      <c r="I9900" s="70">
        <v>47.586416933150602</v>
      </c>
      <c r="J9900" s="74">
        <v>6295</v>
      </c>
      <c r="K9900" s="73">
        <v>133.58000000000001</v>
      </c>
      <c r="L9900" s="75">
        <v>47.125318161401403</v>
      </c>
    </row>
    <row r="9901" spans="2:12" x14ac:dyDescent="0.2">
      <c r="B9901" s="71" t="s">
        <v>6685</v>
      </c>
      <c r="C9901" s="72" t="s">
        <v>7079</v>
      </c>
      <c r="D9901" s="72" t="s">
        <v>543</v>
      </c>
      <c r="E9901" s="72" t="s">
        <v>10120</v>
      </c>
      <c r="F9901" s="72" t="s">
        <v>9983</v>
      </c>
      <c r="G9901" s="116">
        <v>44822.73</v>
      </c>
      <c r="H9901" s="73">
        <v>847.96</v>
      </c>
      <c r="I9901" s="70">
        <v>52.8594862965234</v>
      </c>
      <c r="J9901" s="74">
        <v>52106.39</v>
      </c>
      <c r="K9901" s="73">
        <v>893.69</v>
      </c>
      <c r="L9901" s="75">
        <v>58.304770110440998</v>
      </c>
    </row>
    <row r="9902" spans="2:12" x14ac:dyDescent="0.2">
      <c r="B9902" s="71" t="s">
        <v>6685</v>
      </c>
      <c r="C9902" s="72" t="s">
        <v>7079</v>
      </c>
      <c r="D9902" s="72" t="s">
        <v>544</v>
      </c>
      <c r="E9902" s="72" t="s">
        <v>10120</v>
      </c>
      <c r="F9902" s="72" t="s">
        <v>9983</v>
      </c>
      <c r="G9902" s="116">
        <v>3600</v>
      </c>
      <c r="H9902" s="73">
        <v>112.74</v>
      </c>
      <c r="I9902" s="70">
        <v>31.931878658861098</v>
      </c>
      <c r="J9902" s="74">
        <v>4405.28</v>
      </c>
      <c r="K9902" s="73">
        <v>114.24</v>
      </c>
      <c r="L9902" s="75">
        <v>38.561624649859901</v>
      </c>
    </row>
    <row r="9903" spans="2:12" x14ac:dyDescent="0.2">
      <c r="B9903" s="71" t="s">
        <v>6685</v>
      </c>
      <c r="C9903" s="72" t="s">
        <v>7079</v>
      </c>
      <c r="D9903" s="72" t="s">
        <v>563</v>
      </c>
      <c r="E9903" s="72" t="s">
        <v>10120</v>
      </c>
      <c r="F9903" s="72" t="s">
        <v>9983</v>
      </c>
      <c r="G9903" s="116">
        <v>3200</v>
      </c>
      <c r="H9903" s="73">
        <v>63.78</v>
      </c>
      <c r="I9903" s="70">
        <v>50.172467858262799</v>
      </c>
      <c r="J9903" s="74">
        <v>4000</v>
      </c>
      <c r="K9903" s="73">
        <v>63.88</v>
      </c>
      <c r="L9903" s="75">
        <v>62.617407639323702</v>
      </c>
    </row>
    <row r="9904" spans="2:12" x14ac:dyDescent="0.2">
      <c r="B9904" s="71" t="s">
        <v>6685</v>
      </c>
      <c r="C9904" s="72" t="s">
        <v>7079</v>
      </c>
      <c r="D9904" s="72" t="s">
        <v>564</v>
      </c>
      <c r="E9904" s="72" t="s">
        <v>10120</v>
      </c>
      <c r="F9904" s="72" t="s">
        <v>9983</v>
      </c>
      <c r="G9904" s="116">
        <v>1326290</v>
      </c>
      <c r="H9904" s="73">
        <v>9616.6</v>
      </c>
      <c r="I9904" s="70">
        <v>137.91672732566599</v>
      </c>
      <c r="J9904" s="74">
        <v>1427981</v>
      </c>
      <c r="K9904" s="73">
        <v>10226.120000000001</v>
      </c>
      <c r="L9904" s="75">
        <v>139.64054793020199</v>
      </c>
    </row>
    <row r="9905" spans="2:12" x14ac:dyDescent="0.2">
      <c r="B9905" s="71" t="s">
        <v>6685</v>
      </c>
      <c r="C9905" s="72" t="s">
        <v>7079</v>
      </c>
      <c r="D9905" s="72" t="s">
        <v>565</v>
      </c>
      <c r="E9905" s="72" t="s">
        <v>10120</v>
      </c>
      <c r="F9905" s="72" t="s">
        <v>9983</v>
      </c>
      <c r="G9905" s="116">
        <v>16164.04</v>
      </c>
      <c r="H9905" s="73">
        <v>444.57</v>
      </c>
      <c r="I9905" s="70">
        <v>36.358818633736</v>
      </c>
      <c r="J9905" s="74">
        <v>17089.75</v>
      </c>
      <c r="K9905" s="73">
        <v>450.1</v>
      </c>
      <c r="L9905" s="75">
        <v>37.968784714507898</v>
      </c>
    </row>
    <row r="9906" spans="2:12" x14ac:dyDescent="0.2">
      <c r="B9906" s="71" t="s">
        <v>6685</v>
      </c>
      <c r="C9906" s="72" t="s">
        <v>7079</v>
      </c>
      <c r="D9906" s="72" t="s">
        <v>7499</v>
      </c>
      <c r="E9906" s="72" t="s">
        <v>10120</v>
      </c>
      <c r="F9906" s="72" t="s">
        <v>9983</v>
      </c>
      <c r="G9906" s="116">
        <v>6510</v>
      </c>
      <c r="H9906" s="73">
        <v>166.73</v>
      </c>
      <c r="I9906" s="70">
        <v>39.045162838121499</v>
      </c>
      <c r="J9906" s="74">
        <v>6510</v>
      </c>
      <c r="K9906" s="73">
        <v>166.57</v>
      </c>
      <c r="L9906" s="75">
        <v>39.082667947409497</v>
      </c>
    </row>
    <row r="9907" spans="2:12" x14ac:dyDescent="0.2">
      <c r="B9907" s="71" t="s">
        <v>6685</v>
      </c>
      <c r="C9907" s="72" t="s">
        <v>7079</v>
      </c>
      <c r="D9907" s="72" t="s">
        <v>3327</v>
      </c>
      <c r="E9907" s="72" t="s">
        <v>10120</v>
      </c>
      <c r="F9907" s="72" t="s">
        <v>9983</v>
      </c>
      <c r="G9907" s="116">
        <v>3007.36</v>
      </c>
      <c r="H9907" s="73">
        <v>91.22</v>
      </c>
      <c r="I9907" s="70">
        <v>32.968208726156497</v>
      </c>
      <c r="J9907" s="74">
        <v>3050.5</v>
      </c>
      <c r="K9907" s="73">
        <v>90.72</v>
      </c>
      <c r="L9907" s="75">
        <v>33.625440917107603</v>
      </c>
    </row>
    <row r="9908" spans="2:12" x14ac:dyDescent="0.2">
      <c r="B9908" s="71" t="s">
        <v>6685</v>
      </c>
      <c r="C9908" s="72" t="s">
        <v>7079</v>
      </c>
      <c r="D9908" s="72" t="s">
        <v>3328</v>
      </c>
      <c r="E9908" s="72" t="s">
        <v>10120</v>
      </c>
      <c r="F9908" s="72" t="s">
        <v>9983</v>
      </c>
      <c r="G9908" s="116">
        <v>3100.8</v>
      </c>
      <c r="H9908" s="73">
        <v>137.75</v>
      </c>
      <c r="I9908" s="70">
        <v>22.510344827586199</v>
      </c>
      <c r="J9908" s="74">
        <v>3127.58</v>
      </c>
      <c r="K9908" s="73">
        <v>135.97</v>
      </c>
      <c r="L9908" s="75">
        <v>23.0019857321468</v>
      </c>
    </row>
    <row r="9909" spans="2:12" x14ac:dyDescent="0.2">
      <c r="B9909" s="71" t="s">
        <v>6685</v>
      </c>
      <c r="C9909" s="72" t="s">
        <v>7079</v>
      </c>
      <c r="D9909" s="72" t="s">
        <v>3329</v>
      </c>
      <c r="E9909" s="72" t="s">
        <v>10120</v>
      </c>
      <c r="F9909" s="72" t="s">
        <v>9983</v>
      </c>
      <c r="G9909" s="116">
        <v>39329.67</v>
      </c>
      <c r="H9909" s="73">
        <v>475.6</v>
      </c>
      <c r="I9909" s="70">
        <v>82.694848612279202</v>
      </c>
      <c r="J9909" s="74">
        <v>41485.379999999997</v>
      </c>
      <c r="K9909" s="73">
        <v>490.43</v>
      </c>
      <c r="L9909" s="75">
        <v>84.589808943172301</v>
      </c>
    </row>
    <row r="9910" spans="2:12" x14ac:dyDescent="0.2">
      <c r="B9910" s="71" t="s">
        <v>6685</v>
      </c>
      <c r="C9910" s="72" t="s">
        <v>7079</v>
      </c>
      <c r="D9910" s="72" t="s">
        <v>3330</v>
      </c>
      <c r="E9910" s="72" t="s">
        <v>10120</v>
      </c>
      <c r="F9910" s="72" t="s">
        <v>9983</v>
      </c>
      <c r="G9910" s="116">
        <v>454801.96</v>
      </c>
      <c r="H9910" s="73">
        <v>5609.73</v>
      </c>
      <c r="I9910" s="70">
        <v>81.073770038843193</v>
      </c>
      <c r="J9910" s="74">
        <v>470211.33</v>
      </c>
      <c r="K9910" s="73">
        <v>5707.03</v>
      </c>
      <c r="L9910" s="75">
        <v>82.391599483444097</v>
      </c>
    </row>
    <row r="9911" spans="2:12" x14ac:dyDescent="0.2">
      <c r="B9911" s="71" t="s">
        <v>6685</v>
      </c>
      <c r="C9911" s="72" t="s">
        <v>7079</v>
      </c>
      <c r="D9911" s="72" t="s">
        <v>3331</v>
      </c>
      <c r="E9911" s="72" t="s">
        <v>10120</v>
      </c>
      <c r="F9911" s="72" t="s">
        <v>9983</v>
      </c>
      <c r="G9911" s="116">
        <v>4070.58</v>
      </c>
      <c r="H9911" s="73">
        <v>302.43</v>
      </c>
      <c r="I9911" s="70">
        <v>13.4595774228747</v>
      </c>
      <c r="J9911" s="74">
        <v>4143.62</v>
      </c>
      <c r="K9911" s="73">
        <v>306.24</v>
      </c>
      <c r="L9911" s="75">
        <v>13.5306295715778</v>
      </c>
    </row>
    <row r="9912" spans="2:12" x14ac:dyDescent="0.2">
      <c r="B9912" s="71" t="s">
        <v>6685</v>
      </c>
      <c r="C9912" s="72" t="s">
        <v>7079</v>
      </c>
      <c r="D9912" s="72" t="s">
        <v>5168</v>
      </c>
      <c r="E9912" s="72" t="s">
        <v>10120</v>
      </c>
      <c r="F9912" s="72" t="s">
        <v>9983</v>
      </c>
      <c r="G9912" s="116">
        <v>3158.49</v>
      </c>
      <c r="H9912" s="73">
        <v>101.69</v>
      </c>
      <c r="I9912" s="70">
        <v>31.059986232667899</v>
      </c>
      <c r="J9912" s="74">
        <v>6000</v>
      </c>
      <c r="K9912" s="73">
        <v>103.81</v>
      </c>
      <c r="L9912" s="75">
        <v>57.797900009632997</v>
      </c>
    </row>
    <row r="9913" spans="2:12" x14ac:dyDescent="0.2">
      <c r="B9913" s="71" t="s">
        <v>6685</v>
      </c>
      <c r="C9913" s="72" t="s">
        <v>7079</v>
      </c>
      <c r="D9913" s="72" t="s">
        <v>3332</v>
      </c>
      <c r="E9913" s="72" t="s">
        <v>10120</v>
      </c>
      <c r="F9913" s="72" t="s">
        <v>9983</v>
      </c>
      <c r="G9913" s="116">
        <v>2689.66</v>
      </c>
      <c r="H9913" s="73">
        <v>63.15</v>
      </c>
      <c r="I9913" s="70">
        <v>42.591607284243899</v>
      </c>
      <c r="J9913" s="74">
        <v>3203.76</v>
      </c>
      <c r="K9913" s="73">
        <v>63.23</v>
      </c>
      <c r="L9913" s="75">
        <v>50.668353629606202</v>
      </c>
    </row>
    <row r="9914" spans="2:12" x14ac:dyDescent="0.2">
      <c r="B9914" s="71" t="s">
        <v>6685</v>
      </c>
      <c r="C9914" s="72" t="s">
        <v>7079</v>
      </c>
      <c r="D9914" s="72" t="s">
        <v>5170</v>
      </c>
      <c r="E9914" s="72" t="s">
        <v>10120</v>
      </c>
      <c r="F9914" s="72" t="s">
        <v>9983</v>
      </c>
      <c r="G9914" s="116">
        <v>25259.46</v>
      </c>
      <c r="H9914" s="73">
        <v>440.99</v>
      </c>
      <c r="I9914" s="70">
        <v>57.278985918048001</v>
      </c>
      <c r="J9914" s="74">
        <v>25725.02</v>
      </c>
      <c r="K9914" s="73">
        <v>449.11</v>
      </c>
      <c r="L9914" s="75">
        <v>57.279998218699198</v>
      </c>
    </row>
    <row r="9915" spans="2:12" x14ac:dyDescent="0.2">
      <c r="B9915" s="71" t="s">
        <v>6685</v>
      </c>
      <c r="C9915" s="72" t="s">
        <v>7079</v>
      </c>
      <c r="D9915" s="72" t="s">
        <v>3333</v>
      </c>
      <c r="E9915" s="72" t="s">
        <v>10120</v>
      </c>
      <c r="F9915" s="72" t="s">
        <v>9983</v>
      </c>
      <c r="G9915" s="116">
        <v>5981.79</v>
      </c>
      <c r="H9915" s="73">
        <v>268.43</v>
      </c>
      <c r="I9915" s="70">
        <v>22.284357188093701</v>
      </c>
      <c r="J9915" s="74">
        <v>6419</v>
      </c>
      <c r="K9915" s="73">
        <v>267.91000000000003</v>
      </c>
      <c r="L9915" s="75">
        <v>23.959538651039502</v>
      </c>
    </row>
    <row r="9916" spans="2:12" x14ac:dyDescent="0.2">
      <c r="B9916" s="71" t="s">
        <v>6685</v>
      </c>
      <c r="C9916" s="72" t="s">
        <v>7079</v>
      </c>
      <c r="D9916" s="72" t="s">
        <v>5029</v>
      </c>
      <c r="E9916" s="72" t="s">
        <v>10120</v>
      </c>
      <c r="F9916" s="72" t="s">
        <v>9983</v>
      </c>
      <c r="G9916" s="116">
        <v>343697</v>
      </c>
      <c r="H9916" s="73">
        <v>4372.8900000000003</v>
      </c>
      <c r="I9916" s="70">
        <v>78.597220602393406</v>
      </c>
      <c r="J9916" s="74">
        <v>394427</v>
      </c>
      <c r="K9916" s="73">
        <v>4494.7299999999996</v>
      </c>
      <c r="L9916" s="75">
        <v>87.753213207467397</v>
      </c>
    </row>
    <row r="9917" spans="2:12" x14ac:dyDescent="0.2">
      <c r="B9917" s="71" t="s">
        <v>6685</v>
      </c>
      <c r="C9917" s="72" t="s">
        <v>7079</v>
      </c>
      <c r="D9917" s="72" t="s">
        <v>3334</v>
      </c>
      <c r="E9917" s="72" t="s">
        <v>10120</v>
      </c>
      <c r="F9917" s="72" t="s">
        <v>9983</v>
      </c>
      <c r="G9917" s="116">
        <v>10898.58</v>
      </c>
      <c r="H9917" s="73">
        <v>466.55</v>
      </c>
      <c r="I9917" s="70">
        <v>23.359939984996199</v>
      </c>
      <c r="J9917" s="74">
        <v>16060.96</v>
      </c>
      <c r="K9917" s="73">
        <v>470.72</v>
      </c>
      <c r="L9917" s="75">
        <v>34.119986403806898</v>
      </c>
    </row>
    <row r="9918" spans="2:12" x14ac:dyDescent="0.2">
      <c r="B9918" s="71" t="s">
        <v>6685</v>
      </c>
      <c r="C9918" s="72" t="s">
        <v>7079</v>
      </c>
      <c r="D9918" s="72" t="s">
        <v>3335</v>
      </c>
      <c r="E9918" s="72" t="s">
        <v>10120</v>
      </c>
      <c r="F9918" s="72" t="s">
        <v>9983</v>
      </c>
      <c r="G9918" s="116">
        <v>26753.33</v>
      </c>
      <c r="H9918" s="73">
        <v>681.44</v>
      </c>
      <c r="I9918" s="70">
        <v>39.259993543085201</v>
      </c>
      <c r="J9918" s="74">
        <v>26895.46</v>
      </c>
      <c r="K9918" s="73">
        <v>685.06</v>
      </c>
      <c r="L9918" s="75">
        <v>39.260006422795101</v>
      </c>
    </row>
    <row r="9919" spans="2:12" x14ac:dyDescent="0.2">
      <c r="B9919" s="71" t="s">
        <v>6685</v>
      </c>
      <c r="C9919" s="72" t="s">
        <v>7079</v>
      </c>
      <c r="D9919" s="72" t="s">
        <v>7497</v>
      </c>
      <c r="E9919" s="72" t="s">
        <v>10120</v>
      </c>
      <c r="F9919" s="72" t="s">
        <v>9983</v>
      </c>
      <c r="G9919" s="116">
        <v>5448.73</v>
      </c>
      <c r="H9919" s="73">
        <v>260.29000000000002</v>
      </c>
      <c r="I9919" s="70">
        <v>20.933305159629601</v>
      </c>
      <c r="J9919" s="74">
        <v>6012.57</v>
      </c>
      <c r="K9919" s="73">
        <v>264.08999999999997</v>
      </c>
      <c r="L9919" s="75">
        <v>22.767124843803199</v>
      </c>
    </row>
    <row r="9920" spans="2:12" x14ac:dyDescent="0.2">
      <c r="B9920" s="71" t="s">
        <v>6685</v>
      </c>
      <c r="C9920" s="72" t="s">
        <v>7079</v>
      </c>
      <c r="D9920" s="72" t="s">
        <v>3336</v>
      </c>
      <c r="E9920" s="72" t="s">
        <v>10120</v>
      </c>
      <c r="F9920" s="72" t="s">
        <v>9983</v>
      </c>
      <c r="G9920" s="116">
        <v>500</v>
      </c>
      <c r="H9920" s="73">
        <v>57.33</v>
      </c>
      <c r="I9920" s="70">
        <v>8.7214372928658594</v>
      </c>
      <c r="J9920" s="74">
        <v>500</v>
      </c>
      <c r="K9920" s="73">
        <v>52.23</v>
      </c>
      <c r="L9920" s="75">
        <v>9.5730423128470203</v>
      </c>
    </row>
    <row r="9921" spans="2:12" x14ac:dyDescent="0.2">
      <c r="B9921" s="71" t="s">
        <v>6685</v>
      </c>
      <c r="C9921" s="72" t="s">
        <v>7079</v>
      </c>
      <c r="D9921" s="72" t="s">
        <v>2991</v>
      </c>
      <c r="E9921" s="72" t="s">
        <v>10120</v>
      </c>
      <c r="F9921" s="72" t="s">
        <v>9983</v>
      </c>
      <c r="G9921" s="116">
        <v>115810.79</v>
      </c>
      <c r="H9921" s="73">
        <v>1201.51</v>
      </c>
      <c r="I9921" s="70">
        <v>96.387703806044101</v>
      </c>
      <c r="J9921" s="74">
        <v>132048.88</v>
      </c>
      <c r="K9921" s="73">
        <v>1273.21</v>
      </c>
      <c r="L9921" s="75">
        <v>103.713354434854</v>
      </c>
    </row>
    <row r="9922" spans="2:12" x14ac:dyDescent="0.2">
      <c r="B9922" s="71" t="s">
        <v>6685</v>
      </c>
      <c r="C9922" s="72" t="s">
        <v>7079</v>
      </c>
      <c r="D9922" s="72" t="s">
        <v>1794</v>
      </c>
      <c r="E9922" s="72" t="s">
        <v>10120</v>
      </c>
      <c r="F9922" s="72" t="s">
        <v>9983</v>
      </c>
      <c r="G9922" s="116">
        <v>6372.64</v>
      </c>
      <c r="H9922" s="73">
        <v>183.17</v>
      </c>
      <c r="I9922" s="70">
        <v>34.790850030026803</v>
      </c>
      <c r="J9922" s="74">
        <v>9407.0300000000007</v>
      </c>
      <c r="K9922" s="73">
        <v>185</v>
      </c>
      <c r="L9922" s="75">
        <v>50.848810810810797</v>
      </c>
    </row>
    <row r="9923" spans="2:12" x14ac:dyDescent="0.2">
      <c r="B9923" s="71" t="s">
        <v>6685</v>
      </c>
      <c r="C9923" s="72" t="s">
        <v>7079</v>
      </c>
      <c r="D9923" s="72" t="s">
        <v>3337</v>
      </c>
      <c r="E9923" s="72" t="s">
        <v>10120</v>
      </c>
      <c r="F9923" s="72" t="s">
        <v>9983</v>
      </c>
      <c r="G9923" s="116">
        <v>18538.349999999999</v>
      </c>
      <c r="H9923" s="73">
        <v>889.08</v>
      </c>
      <c r="I9923" s="70">
        <v>20.851160750438702</v>
      </c>
      <c r="J9923" s="74">
        <v>18662.990000000002</v>
      </c>
      <c r="K9923" s="73">
        <v>903.84</v>
      </c>
      <c r="L9923" s="75">
        <v>20.648555053991899</v>
      </c>
    </row>
    <row r="9924" spans="2:12" x14ac:dyDescent="0.2">
      <c r="B9924" s="71" t="s">
        <v>6685</v>
      </c>
      <c r="C9924" s="72" t="s">
        <v>7079</v>
      </c>
      <c r="D9924" s="72" t="s">
        <v>1083</v>
      </c>
      <c r="E9924" s="72" t="s">
        <v>10120</v>
      </c>
      <c r="F9924" s="72" t="s">
        <v>9983</v>
      </c>
      <c r="G9924" s="116">
        <v>16985</v>
      </c>
      <c r="H9924" s="73">
        <v>545.21</v>
      </c>
      <c r="I9924" s="70">
        <v>31.153133654922001</v>
      </c>
      <c r="J9924" s="74">
        <v>17834</v>
      </c>
      <c r="K9924" s="73">
        <v>554.84</v>
      </c>
      <c r="L9924" s="75">
        <v>32.142599668372902</v>
      </c>
    </row>
    <row r="9925" spans="2:12" x14ac:dyDescent="0.2">
      <c r="B9925" s="71" t="s">
        <v>6685</v>
      </c>
      <c r="C9925" s="72" t="s">
        <v>7079</v>
      </c>
      <c r="D9925" s="72" t="s">
        <v>3338</v>
      </c>
      <c r="E9925" s="72" t="s">
        <v>10120</v>
      </c>
      <c r="F9925" s="72" t="s">
        <v>9983</v>
      </c>
      <c r="G9925" s="116">
        <v>5300</v>
      </c>
      <c r="H9925" s="73">
        <v>83.69</v>
      </c>
      <c r="I9925" s="70">
        <v>63.328952085075898</v>
      </c>
      <c r="J9925" s="74">
        <v>5830</v>
      </c>
      <c r="K9925" s="73">
        <v>82.56</v>
      </c>
      <c r="L9925" s="75">
        <v>70.615310077519396</v>
      </c>
    </row>
    <row r="9926" spans="2:12" x14ac:dyDescent="0.2">
      <c r="B9926" s="71" t="s">
        <v>6685</v>
      </c>
      <c r="C9926" s="72" t="s">
        <v>7079</v>
      </c>
      <c r="D9926" s="72" t="s">
        <v>3339</v>
      </c>
      <c r="E9926" s="72" t="s">
        <v>10120</v>
      </c>
      <c r="F9926" s="72" t="s">
        <v>9983</v>
      </c>
      <c r="G9926" s="116">
        <v>21707.33</v>
      </c>
      <c r="H9926" s="73">
        <v>867.11</v>
      </c>
      <c r="I9926" s="70">
        <v>25.034113318956098</v>
      </c>
      <c r="J9926" s="74">
        <v>33212.22</v>
      </c>
      <c r="K9926" s="73">
        <v>874.28</v>
      </c>
      <c r="L9926" s="75">
        <v>37.988081621448501</v>
      </c>
    </row>
    <row r="9927" spans="2:12" x14ac:dyDescent="0.2">
      <c r="B9927" s="71" t="s">
        <v>6685</v>
      </c>
      <c r="C9927" s="72" t="s">
        <v>7079</v>
      </c>
      <c r="D9927" s="72" t="s">
        <v>8062</v>
      </c>
      <c r="E9927" s="72" t="s">
        <v>10120</v>
      </c>
      <c r="F9927" s="72" t="s">
        <v>9983</v>
      </c>
      <c r="G9927" s="116">
        <v>2994.06</v>
      </c>
      <c r="H9927" s="73">
        <v>140.44999999999999</v>
      </c>
      <c r="I9927" s="70">
        <v>21.317621929512299</v>
      </c>
      <c r="J9927" s="74">
        <v>5995.66</v>
      </c>
      <c r="K9927" s="73">
        <v>139.74</v>
      </c>
      <c r="L9927" s="75">
        <v>42.905825103764101</v>
      </c>
    </row>
    <row r="9928" spans="2:12" x14ac:dyDescent="0.2">
      <c r="B9928" s="71" t="s">
        <v>6685</v>
      </c>
      <c r="C9928" s="72" t="s">
        <v>7079</v>
      </c>
      <c r="D9928" s="72" t="s">
        <v>7466</v>
      </c>
      <c r="E9928" s="72" t="s">
        <v>10120</v>
      </c>
      <c r="F9928" s="72" t="s">
        <v>9983</v>
      </c>
      <c r="G9928" s="116">
        <v>4163.29</v>
      </c>
      <c r="H9928" s="73">
        <v>221.52</v>
      </c>
      <c r="I9928" s="70">
        <v>18.7941946551101</v>
      </c>
      <c r="J9928" s="74">
        <v>4505.3500000000004</v>
      </c>
      <c r="K9928" s="73">
        <v>228.35</v>
      </c>
      <c r="L9928" s="75">
        <v>19.730019706590799</v>
      </c>
    </row>
    <row r="9929" spans="2:12" x14ac:dyDescent="0.2">
      <c r="B9929" s="71" t="s">
        <v>6685</v>
      </c>
      <c r="C9929" s="72" t="s">
        <v>7079</v>
      </c>
      <c r="D9929" s="72" t="s">
        <v>3340</v>
      </c>
      <c r="E9929" s="72" t="s">
        <v>10120</v>
      </c>
      <c r="F9929" s="72" t="s">
        <v>9983</v>
      </c>
      <c r="G9929" s="116">
        <v>761101</v>
      </c>
      <c r="H9929" s="73">
        <v>4009.84</v>
      </c>
      <c r="I9929" s="70">
        <v>189.80832152903901</v>
      </c>
      <c r="J9929" s="74">
        <v>802232</v>
      </c>
      <c r="K9929" s="73">
        <v>4226.5</v>
      </c>
      <c r="L9929" s="75">
        <v>189.81000828108401</v>
      </c>
    </row>
    <row r="9930" spans="2:12" x14ac:dyDescent="0.2">
      <c r="B9930" s="71" t="s">
        <v>6685</v>
      </c>
      <c r="C9930" s="72" t="s">
        <v>7079</v>
      </c>
      <c r="D9930" s="72" t="s">
        <v>3341</v>
      </c>
      <c r="E9930" s="72" t="s">
        <v>10120</v>
      </c>
      <c r="F9930" s="72" t="s">
        <v>9983</v>
      </c>
      <c r="G9930" s="116">
        <v>2162.8000000000002</v>
      </c>
      <c r="H9930" s="73">
        <v>119.69</v>
      </c>
      <c r="I9930" s="70">
        <v>18.070014203358699</v>
      </c>
      <c r="J9930" s="74">
        <v>2307.1799999999998</v>
      </c>
      <c r="K9930" s="73">
        <v>127.68</v>
      </c>
      <c r="L9930" s="75">
        <v>18.0700187969925</v>
      </c>
    </row>
    <row r="9931" spans="2:12" x14ac:dyDescent="0.2">
      <c r="B9931" s="71" t="s">
        <v>6685</v>
      </c>
      <c r="C9931" s="72" t="s">
        <v>7079</v>
      </c>
      <c r="D9931" s="72" t="s">
        <v>260</v>
      </c>
      <c r="E9931" s="72" t="s">
        <v>10120</v>
      </c>
      <c r="F9931" s="72" t="s">
        <v>9983</v>
      </c>
      <c r="G9931" s="116">
        <v>9519.98</v>
      </c>
      <c r="H9931" s="73">
        <v>257.35000000000002</v>
      </c>
      <c r="I9931" s="70">
        <v>36.992345055372098</v>
      </c>
      <c r="J9931" s="74">
        <v>10015.58</v>
      </c>
      <c r="K9931" s="73">
        <v>257.68</v>
      </c>
      <c r="L9931" s="75">
        <v>38.868286246507303</v>
      </c>
    </row>
    <row r="9932" spans="2:12" x14ac:dyDescent="0.2">
      <c r="B9932" s="71" t="s">
        <v>6685</v>
      </c>
      <c r="C9932" s="72" t="s">
        <v>7079</v>
      </c>
      <c r="D9932" s="72" t="s">
        <v>3342</v>
      </c>
      <c r="E9932" s="72" t="s">
        <v>10120</v>
      </c>
      <c r="F9932" s="72" t="s">
        <v>9983</v>
      </c>
      <c r="G9932" s="116">
        <v>4867.87</v>
      </c>
      <c r="H9932" s="73">
        <v>202.64</v>
      </c>
      <c r="I9932" s="70">
        <v>24.022256217923399</v>
      </c>
      <c r="J9932" s="74">
        <v>4903.54</v>
      </c>
      <c r="K9932" s="73">
        <v>203.4</v>
      </c>
      <c r="L9932" s="75">
        <v>24.107866273353</v>
      </c>
    </row>
    <row r="9933" spans="2:12" x14ac:dyDescent="0.2">
      <c r="B9933" s="71" t="s">
        <v>6685</v>
      </c>
      <c r="C9933" s="72" t="s">
        <v>7079</v>
      </c>
      <c r="D9933" s="72" t="s">
        <v>3343</v>
      </c>
      <c r="E9933" s="72" t="s">
        <v>10120</v>
      </c>
      <c r="F9933" s="72" t="s">
        <v>9983</v>
      </c>
      <c r="G9933" s="116">
        <v>8750</v>
      </c>
      <c r="H9933" s="73">
        <v>362.25</v>
      </c>
      <c r="I9933" s="70">
        <v>24.154589371980698</v>
      </c>
      <c r="J9933" s="74">
        <v>8750</v>
      </c>
      <c r="K9933" s="73">
        <v>365.68</v>
      </c>
      <c r="L9933" s="75">
        <v>23.928024502297099</v>
      </c>
    </row>
    <row r="9934" spans="2:12" x14ac:dyDescent="0.2">
      <c r="B9934" s="71" t="s">
        <v>6685</v>
      </c>
      <c r="C9934" s="72" t="s">
        <v>7079</v>
      </c>
      <c r="D9934" s="72" t="s">
        <v>3344</v>
      </c>
      <c r="E9934" s="72" t="s">
        <v>10120</v>
      </c>
      <c r="F9934" s="72" t="s">
        <v>9983</v>
      </c>
      <c r="G9934" s="116">
        <v>4169.74</v>
      </c>
      <c r="H9934" s="73">
        <v>261.77999999999997</v>
      </c>
      <c r="I9934" s="70">
        <v>15.9284131713653</v>
      </c>
      <c r="J9934" s="74">
        <v>4452.05</v>
      </c>
      <c r="K9934" s="73">
        <v>256.76</v>
      </c>
      <c r="L9934" s="75">
        <v>17.339344134600399</v>
      </c>
    </row>
    <row r="9935" spans="2:12" x14ac:dyDescent="0.2">
      <c r="B9935" s="71" t="s">
        <v>7059</v>
      </c>
      <c r="C9935" s="72" t="s">
        <v>7058</v>
      </c>
      <c r="D9935" s="72" t="s">
        <v>75</v>
      </c>
      <c r="E9935" s="72" t="s">
        <v>10118</v>
      </c>
      <c r="F9935" s="72" t="s">
        <v>9983</v>
      </c>
      <c r="G9935" s="116">
        <v>31640</v>
      </c>
      <c r="H9935" s="73">
        <v>972.59</v>
      </c>
      <c r="I9935" s="70">
        <v>32.531693725002299</v>
      </c>
      <c r="J9935" s="74">
        <v>35750</v>
      </c>
      <c r="K9935" s="73">
        <v>964.85</v>
      </c>
      <c r="L9935" s="75">
        <v>37.052391563455501</v>
      </c>
    </row>
    <row r="9936" spans="2:12" x14ac:dyDescent="0.2">
      <c r="B9936" s="71" t="s">
        <v>7059</v>
      </c>
      <c r="C9936" s="72" t="s">
        <v>7058</v>
      </c>
      <c r="D9936" s="72" t="s">
        <v>9746</v>
      </c>
      <c r="E9936" s="72" t="s">
        <v>10118</v>
      </c>
      <c r="F9936" s="72" t="s">
        <v>9990</v>
      </c>
      <c r="G9936" s="116">
        <v>0</v>
      </c>
      <c r="H9936" s="73">
        <v>57.8</v>
      </c>
      <c r="I9936" s="70">
        <v>0</v>
      </c>
      <c r="J9936" s="74">
        <v>0</v>
      </c>
      <c r="K9936" s="73">
        <v>57.55</v>
      </c>
      <c r="L9936" s="75">
        <v>0</v>
      </c>
    </row>
    <row r="9937" spans="2:12" x14ac:dyDescent="0.2">
      <c r="B9937" s="71" t="s">
        <v>7059</v>
      </c>
      <c r="C9937" s="72" t="s">
        <v>7058</v>
      </c>
      <c r="D9937" s="72" t="s">
        <v>76</v>
      </c>
      <c r="E9937" s="72" t="s">
        <v>10118</v>
      </c>
      <c r="F9937" s="72" t="s">
        <v>9983</v>
      </c>
      <c r="G9937" s="116">
        <v>3711</v>
      </c>
      <c r="H9937" s="73">
        <v>162.69999999999999</v>
      </c>
      <c r="I9937" s="70">
        <v>22.808850645359598</v>
      </c>
      <c r="J9937" s="74">
        <v>3695.56</v>
      </c>
      <c r="K9937" s="73">
        <v>164.93</v>
      </c>
      <c r="L9937" s="75">
        <v>22.4068392651428</v>
      </c>
    </row>
    <row r="9938" spans="2:12" x14ac:dyDescent="0.2">
      <c r="B9938" s="71" t="s">
        <v>7059</v>
      </c>
      <c r="C9938" s="72" t="s">
        <v>7058</v>
      </c>
      <c r="D9938" s="72" t="s">
        <v>77</v>
      </c>
      <c r="E9938" s="72" t="s">
        <v>10118</v>
      </c>
      <c r="F9938" s="72" t="s">
        <v>9983</v>
      </c>
      <c r="G9938" s="116">
        <v>4389</v>
      </c>
      <c r="H9938" s="73">
        <v>204.31</v>
      </c>
      <c r="I9938" s="70">
        <v>21.482061573099699</v>
      </c>
      <c r="J9938" s="74">
        <v>4800</v>
      </c>
      <c r="K9938" s="73">
        <v>205.39</v>
      </c>
      <c r="L9938" s="75">
        <v>23.370173815667801</v>
      </c>
    </row>
    <row r="9939" spans="2:12" x14ac:dyDescent="0.2">
      <c r="B9939" s="71" t="s">
        <v>7059</v>
      </c>
      <c r="C9939" s="72" t="s">
        <v>7058</v>
      </c>
      <c r="D9939" s="72" t="s">
        <v>78</v>
      </c>
      <c r="E9939" s="72" t="s">
        <v>10118</v>
      </c>
      <c r="F9939" s="72" t="s">
        <v>9983</v>
      </c>
      <c r="G9939" s="116">
        <v>284845</v>
      </c>
      <c r="H9939" s="73">
        <v>2530.88</v>
      </c>
      <c r="I9939" s="70">
        <v>112.54780945758</v>
      </c>
      <c r="J9939" s="74">
        <v>320337.32</v>
      </c>
      <c r="K9939" s="73">
        <v>2572.73</v>
      </c>
      <c r="L9939" s="75">
        <v>124.51260723045201</v>
      </c>
    </row>
    <row r="9940" spans="2:12" x14ac:dyDescent="0.2">
      <c r="B9940" s="71" t="s">
        <v>7059</v>
      </c>
      <c r="C9940" s="72" t="s">
        <v>7058</v>
      </c>
      <c r="D9940" s="72" t="s">
        <v>79</v>
      </c>
      <c r="E9940" s="72" t="s">
        <v>10118</v>
      </c>
      <c r="F9940" s="72" t="s">
        <v>9983</v>
      </c>
      <c r="G9940" s="116">
        <v>13999</v>
      </c>
      <c r="H9940" s="73">
        <v>247.57</v>
      </c>
      <c r="I9940" s="70">
        <v>56.5456234600315</v>
      </c>
      <c r="J9940" s="74">
        <v>15567.8</v>
      </c>
      <c r="K9940" s="73">
        <v>256.87</v>
      </c>
      <c r="L9940" s="75">
        <v>60.605753883287299</v>
      </c>
    </row>
    <row r="9941" spans="2:12" x14ac:dyDescent="0.2">
      <c r="B9941" s="71" t="s">
        <v>7059</v>
      </c>
      <c r="C9941" s="72" t="s">
        <v>7058</v>
      </c>
      <c r="D9941" s="72" t="s">
        <v>80</v>
      </c>
      <c r="E9941" s="72" t="s">
        <v>10118</v>
      </c>
      <c r="F9941" s="72" t="s">
        <v>9983</v>
      </c>
      <c r="G9941" s="116">
        <v>6570</v>
      </c>
      <c r="H9941" s="73">
        <v>207.17</v>
      </c>
      <c r="I9941" s="70">
        <v>31.7130858715065</v>
      </c>
      <c r="J9941" s="74">
        <v>6646.34</v>
      </c>
      <c r="K9941" s="73">
        <v>211.54</v>
      </c>
      <c r="L9941" s="75">
        <v>31.418833317575899</v>
      </c>
    </row>
    <row r="9942" spans="2:12" x14ac:dyDescent="0.2">
      <c r="B9942" s="71" t="s">
        <v>7059</v>
      </c>
      <c r="C9942" s="72" t="s">
        <v>7058</v>
      </c>
      <c r="D9942" s="72" t="s">
        <v>81</v>
      </c>
      <c r="E9942" s="72" t="s">
        <v>10118</v>
      </c>
      <c r="F9942" s="72" t="s">
        <v>9983</v>
      </c>
      <c r="G9942" s="116">
        <v>8618</v>
      </c>
      <c r="H9942" s="73">
        <v>308.2</v>
      </c>
      <c r="I9942" s="70">
        <v>27.9623621025308</v>
      </c>
      <c r="J9942" s="74">
        <v>9577.66</v>
      </c>
      <c r="K9942" s="73">
        <v>321.95</v>
      </c>
      <c r="L9942" s="75">
        <v>29.748905109489101</v>
      </c>
    </row>
    <row r="9943" spans="2:12" x14ac:dyDescent="0.2">
      <c r="B9943" s="71" t="s">
        <v>7059</v>
      </c>
      <c r="C9943" s="72" t="s">
        <v>7058</v>
      </c>
      <c r="D9943" s="72" t="s">
        <v>9747</v>
      </c>
      <c r="E9943" s="72" t="s">
        <v>10118</v>
      </c>
      <c r="F9943" s="72" t="s">
        <v>9990</v>
      </c>
      <c r="G9943" s="116">
        <v>0</v>
      </c>
      <c r="H9943" s="73">
        <v>58.63</v>
      </c>
      <c r="I9943" s="70">
        <v>0</v>
      </c>
      <c r="J9943" s="74">
        <v>0</v>
      </c>
      <c r="K9943" s="73">
        <v>57.82</v>
      </c>
      <c r="L9943" s="75">
        <v>0</v>
      </c>
    </row>
    <row r="9944" spans="2:12" x14ac:dyDescent="0.2">
      <c r="B9944" s="71" t="s">
        <v>7059</v>
      </c>
      <c r="C9944" s="72" t="s">
        <v>7058</v>
      </c>
      <c r="D9944" s="72" t="s">
        <v>328</v>
      </c>
      <c r="E9944" s="72" t="s">
        <v>10118</v>
      </c>
      <c r="F9944" s="72" t="s">
        <v>9983</v>
      </c>
      <c r="G9944" s="116">
        <v>131252</v>
      </c>
      <c r="H9944" s="73">
        <v>1505.58</v>
      </c>
      <c r="I9944" s="70">
        <v>87.177034764011196</v>
      </c>
      <c r="J9944" s="74">
        <v>138827</v>
      </c>
      <c r="K9944" s="73">
        <v>1523.04</v>
      </c>
      <c r="L9944" s="75">
        <v>91.151250131316303</v>
      </c>
    </row>
    <row r="9945" spans="2:12" x14ac:dyDescent="0.2">
      <c r="B9945" s="71" t="s">
        <v>7059</v>
      </c>
      <c r="C9945" s="72" t="s">
        <v>7058</v>
      </c>
      <c r="D9945" s="72" t="s">
        <v>329</v>
      </c>
      <c r="E9945" s="72" t="s">
        <v>10118</v>
      </c>
      <c r="F9945" s="72" t="s">
        <v>9983</v>
      </c>
      <c r="G9945" s="116">
        <v>26507</v>
      </c>
      <c r="H9945" s="73">
        <v>836.3</v>
      </c>
      <c r="I9945" s="70">
        <v>31.6955637928973</v>
      </c>
      <c r="J9945" s="74">
        <v>26670.14</v>
      </c>
      <c r="K9945" s="73">
        <v>846.4</v>
      </c>
      <c r="L9945" s="75">
        <v>31.510089792060501</v>
      </c>
    </row>
    <row r="9946" spans="2:12" x14ac:dyDescent="0.2">
      <c r="B9946" s="71" t="s">
        <v>7059</v>
      </c>
      <c r="C9946" s="72" t="s">
        <v>7058</v>
      </c>
      <c r="D9946" s="72" t="s">
        <v>330</v>
      </c>
      <c r="E9946" s="72" t="s">
        <v>10118</v>
      </c>
      <c r="F9946" s="72" t="s">
        <v>9983</v>
      </c>
      <c r="G9946" s="116">
        <v>10189</v>
      </c>
      <c r="H9946" s="73">
        <v>376.45</v>
      </c>
      <c r="I9946" s="70">
        <v>27.066011422499699</v>
      </c>
      <c r="J9946" s="74">
        <v>12749.29</v>
      </c>
      <c r="K9946" s="73">
        <v>370.64</v>
      </c>
      <c r="L9946" s="75">
        <v>34.398041225987498</v>
      </c>
    </row>
    <row r="9947" spans="2:12" x14ac:dyDescent="0.2">
      <c r="B9947" s="71" t="s">
        <v>7059</v>
      </c>
      <c r="C9947" s="72" t="s">
        <v>7058</v>
      </c>
      <c r="D9947" s="72" t="s">
        <v>5834</v>
      </c>
      <c r="E9947" s="72" t="s">
        <v>10118</v>
      </c>
      <c r="F9947" s="72" t="s">
        <v>9983</v>
      </c>
      <c r="G9947" s="116">
        <v>12839</v>
      </c>
      <c r="H9947" s="73">
        <v>219.85</v>
      </c>
      <c r="I9947" s="70">
        <v>58.398908346600003</v>
      </c>
      <c r="J9947" s="74">
        <v>13098.33</v>
      </c>
      <c r="K9947" s="73">
        <v>218.45</v>
      </c>
      <c r="L9947" s="75">
        <v>59.960311284046703</v>
      </c>
    </row>
    <row r="9948" spans="2:12" x14ac:dyDescent="0.2">
      <c r="B9948" s="71" t="s">
        <v>7059</v>
      </c>
      <c r="C9948" s="72" t="s">
        <v>7058</v>
      </c>
      <c r="D9948" s="72" t="s">
        <v>331</v>
      </c>
      <c r="E9948" s="72" t="s">
        <v>10118</v>
      </c>
      <c r="F9948" s="72" t="s">
        <v>9983</v>
      </c>
      <c r="G9948" s="116">
        <v>22106</v>
      </c>
      <c r="H9948" s="73">
        <v>618.22</v>
      </c>
      <c r="I9948" s="70">
        <v>35.757497331047198</v>
      </c>
      <c r="J9948" s="74">
        <v>29750</v>
      </c>
      <c r="K9948" s="73">
        <v>633.88</v>
      </c>
      <c r="L9948" s="75">
        <v>46.933173471319499</v>
      </c>
    </row>
    <row r="9949" spans="2:12" x14ac:dyDescent="0.2">
      <c r="B9949" s="71" t="s">
        <v>7059</v>
      </c>
      <c r="C9949" s="72" t="s">
        <v>7058</v>
      </c>
      <c r="D9949" s="72" t="s">
        <v>332</v>
      </c>
      <c r="E9949" s="72" t="s">
        <v>10118</v>
      </c>
      <c r="F9949" s="72" t="s">
        <v>9983</v>
      </c>
      <c r="G9949" s="116">
        <v>316499</v>
      </c>
      <c r="H9949" s="73">
        <v>2707.52</v>
      </c>
      <c r="I9949" s="70">
        <v>116.896274081078</v>
      </c>
      <c r="J9949" s="74">
        <v>326424.40999999997</v>
      </c>
      <c r="K9949" s="73">
        <v>2826.61</v>
      </c>
      <c r="L9949" s="75">
        <v>115.482648826686</v>
      </c>
    </row>
    <row r="9950" spans="2:12" x14ac:dyDescent="0.2">
      <c r="B9950" s="71" t="s">
        <v>7059</v>
      </c>
      <c r="C9950" s="72" t="s">
        <v>7058</v>
      </c>
      <c r="D9950" s="72" t="s">
        <v>333</v>
      </c>
      <c r="E9950" s="72" t="s">
        <v>10118</v>
      </c>
      <c r="F9950" s="72" t="s">
        <v>9983</v>
      </c>
      <c r="G9950" s="116">
        <v>12239.58</v>
      </c>
      <c r="H9950" s="73">
        <v>324.39</v>
      </c>
      <c r="I9950" s="70">
        <v>37.731064459446998</v>
      </c>
      <c r="J9950" s="74">
        <v>17500.23</v>
      </c>
      <c r="K9950" s="73">
        <v>322.7</v>
      </c>
      <c r="L9950" s="75">
        <v>54.230647660365698</v>
      </c>
    </row>
    <row r="9951" spans="2:12" x14ac:dyDescent="0.2">
      <c r="B9951" s="71" t="s">
        <v>7059</v>
      </c>
      <c r="C9951" s="72" t="s">
        <v>7058</v>
      </c>
      <c r="D9951" s="72" t="s">
        <v>334</v>
      </c>
      <c r="E9951" s="72" t="s">
        <v>10118</v>
      </c>
      <c r="F9951" s="72" t="s">
        <v>9983</v>
      </c>
      <c r="G9951" s="116">
        <v>16881.79</v>
      </c>
      <c r="H9951" s="73">
        <v>450.92</v>
      </c>
      <c r="I9951" s="70">
        <v>37.438547857713097</v>
      </c>
      <c r="J9951" s="74">
        <v>17409.12</v>
      </c>
      <c r="K9951" s="73">
        <v>458.01</v>
      </c>
      <c r="L9951" s="75">
        <v>38.010349119014897</v>
      </c>
    </row>
    <row r="9952" spans="2:12" x14ac:dyDescent="0.2">
      <c r="B9952" s="71" t="s">
        <v>7059</v>
      </c>
      <c r="C9952" s="72" t="s">
        <v>7058</v>
      </c>
      <c r="D9952" s="72" t="s">
        <v>2795</v>
      </c>
      <c r="E9952" s="72" t="s">
        <v>10118</v>
      </c>
      <c r="F9952" s="72" t="s">
        <v>9990</v>
      </c>
      <c r="G9952" s="116">
        <v>660.43</v>
      </c>
      <c r="H9952" s="73">
        <v>130.6</v>
      </c>
      <c r="I9952" s="70">
        <v>5.05689127105666</v>
      </c>
      <c r="J9952" s="74">
        <v>0</v>
      </c>
      <c r="K9952" s="73">
        <v>135.55000000000001</v>
      </c>
      <c r="L9952" s="75">
        <v>0</v>
      </c>
    </row>
    <row r="9953" spans="2:12" x14ac:dyDescent="0.2">
      <c r="B9953" s="71" t="s">
        <v>7059</v>
      </c>
      <c r="C9953" s="72" t="s">
        <v>7058</v>
      </c>
      <c r="D9953" s="72" t="s">
        <v>1509</v>
      </c>
      <c r="E9953" s="72" t="s">
        <v>10118</v>
      </c>
      <c r="F9953" s="72" t="s">
        <v>9983</v>
      </c>
      <c r="G9953" s="116">
        <v>13099.73</v>
      </c>
      <c r="H9953" s="73">
        <v>506.91</v>
      </c>
      <c r="I9953" s="70">
        <v>25.842319149355902</v>
      </c>
      <c r="J9953" s="74">
        <v>13278.18</v>
      </c>
      <c r="K9953" s="73">
        <v>512.35</v>
      </c>
      <c r="L9953" s="75">
        <v>25.916229140236201</v>
      </c>
    </row>
    <row r="9954" spans="2:12" x14ac:dyDescent="0.2">
      <c r="B9954" s="71" t="s">
        <v>7059</v>
      </c>
      <c r="C9954" s="72" t="s">
        <v>7058</v>
      </c>
      <c r="D9954" s="72" t="s">
        <v>335</v>
      </c>
      <c r="E9954" s="72" t="s">
        <v>10118</v>
      </c>
      <c r="F9954" s="72" t="s">
        <v>9983</v>
      </c>
      <c r="G9954" s="116">
        <v>4437</v>
      </c>
      <c r="H9954" s="73">
        <v>237.55</v>
      </c>
      <c r="I9954" s="70">
        <v>18.678173016207101</v>
      </c>
      <c r="J9954" s="74">
        <v>5545.92</v>
      </c>
      <c r="K9954" s="73">
        <v>244.66</v>
      </c>
      <c r="L9954" s="75">
        <v>22.667865609417198</v>
      </c>
    </row>
    <row r="9955" spans="2:12" x14ac:dyDescent="0.2">
      <c r="B9955" s="71" t="s">
        <v>7059</v>
      </c>
      <c r="C9955" s="72" t="s">
        <v>7058</v>
      </c>
      <c r="D9955" s="72" t="s">
        <v>336</v>
      </c>
      <c r="E9955" s="72" t="s">
        <v>10118</v>
      </c>
      <c r="F9955" s="72" t="s">
        <v>9983</v>
      </c>
      <c r="G9955" s="116">
        <v>21808.1</v>
      </c>
      <c r="H9955" s="73">
        <v>434.85</v>
      </c>
      <c r="I9955" s="70">
        <v>50.150856617224299</v>
      </c>
      <c r="J9955" s="74">
        <v>18102.490000000002</v>
      </c>
      <c r="K9955" s="73">
        <v>439.62</v>
      </c>
      <c r="L9955" s="75">
        <v>41.1775851872071</v>
      </c>
    </row>
    <row r="9956" spans="2:12" x14ac:dyDescent="0.2">
      <c r="B9956" s="71" t="s">
        <v>7059</v>
      </c>
      <c r="C9956" s="72" t="s">
        <v>7058</v>
      </c>
      <c r="D9956" s="72" t="s">
        <v>337</v>
      </c>
      <c r="E9956" s="72" t="s">
        <v>10118</v>
      </c>
      <c r="F9956" s="72" t="s">
        <v>9983</v>
      </c>
      <c r="G9956" s="116">
        <v>2750.49</v>
      </c>
      <c r="H9956" s="73">
        <v>122.84</v>
      </c>
      <c r="I9956" s="70">
        <v>22.390833604689</v>
      </c>
      <c r="J9956" s="74">
        <v>2715.06</v>
      </c>
      <c r="K9956" s="73">
        <v>128.19999999999999</v>
      </c>
      <c r="L9956" s="75">
        <v>21.178315132605299</v>
      </c>
    </row>
    <row r="9957" spans="2:12" x14ac:dyDescent="0.2">
      <c r="B9957" s="71" t="s">
        <v>7059</v>
      </c>
      <c r="C9957" s="72" t="s">
        <v>7058</v>
      </c>
      <c r="D9957" s="72" t="s">
        <v>338</v>
      </c>
      <c r="E9957" s="72" t="s">
        <v>10118</v>
      </c>
      <c r="F9957" s="72" t="s">
        <v>9983</v>
      </c>
      <c r="G9957" s="116">
        <v>17102.03</v>
      </c>
      <c r="H9957" s="73">
        <v>714.56</v>
      </c>
      <c r="I9957" s="70">
        <v>23.933651477832498</v>
      </c>
      <c r="J9957" s="74">
        <v>23300</v>
      </c>
      <c r="K9957" s="73">
        <v>722.5</v>
      </c>
      <c r="L9957" s="75">
        <v>32.249134948096902</v>
      </c>
    </row>
    <row r="9958" spans="2:12" x14ac:dyDescent="0.2">
      <c r="B9958" s="71" t="s">
        <v>7059</v>
      </c>
      <c r="C9958" s="72" t="s">
        <v>7058</v>
      </c>
      <c r="D9958" s="72" t="s">
        <v>339</v>
      </c>
      <c r="E9958" s="72" t="s">
        <v>10118</v>
      </c>
      <c r="F9958" s="72" t="s">
        <v>9983</v>
      </c>
      <c r="G9958" s="116">
        <v>3442.84</v>
      </c>
      <c r="H9958" s="73">
        <v>133.34</v>
      </c>
      <c r="I9958" s="70">
        <v>25.820008999550002</v>
      </c>
      <c r="J9958" s="74">
        <v>3600</v>
      </c>
      <c r="K9958" s="73">
        <v>133.99</v>
      </c>
      <c r="L9958" s="75">
        <v>26.867676692290502</v>
      </c>
    </row>
    <row r="9959" spans="2:12" x14ac:dyDescent="0.2">
      <c r="B9959" s="71" t="s">
        <v>7059</v>
      </c>
      <c r="C9959" s="72" t="s">
        <v>7058</v>
      </c>
      <c r="D9959" s="72" t="s">
        <v>340</v>
      </c>
      <c r="E9959" s="72" t="s">
        <v>10118</v>
      </c>
      <c r="F9959" s="72" t="s">
        <v>9983</v>
      </c>
      <c r="G9959" s="116">
        <v>107900.09</v>
      </c>
      <c r="H9959" s="73">
        <v>1769.86</v>
      </c>
      <c r="I9959" s="70">
        <v>60.965324940955803</v>
      </c>
      <c r="J9959" s="74">
        <v>110058.69</v>
      </c>
      <c r="K9959" s="73">
        <v>1809.54</v>
      </c>
      <c r="L9959" s="75">
        <v>60.8213634404324</v>
      </c>
    </row>
    <row r="9960" spans="2:12" x14ac:dyDescent="0.2">
      <c r="B9960" s="71" t="s">
        <v>7059</v>
      </c>
      <c r="C9960" s="72" t="s">
        <v>7058</v>
      </c>
      <c r="D9960" s="72" t="s">
        <v>341</v>
      </c>
      <c r="E9960" s="72" t="s">
        <v>10118</v>
      </c>
      <c r="F9960" s="72" t="s">
        <v>9983</v>
      </c>
      <c r="G9960" s="116">
        <v>72950.539999999994</v>
      </c>
      <c r="H9960" s="73">
        <v>1460.05</v>
      </c>
      <c r="I9960" s="70">
        <v>49.964412177665103</v>
      </c>
      <c r="J9960" s="74">
        <v>79437.19</v>
      </c>
      <c r="K9960" s="73">
        <v>1460.58</v>
      </c>
      <c r="L9960" s="75">
        <v>54.387428281915398</v>
      </c>
    </row>
    <row r="9961" spans="2:12" x14ac:dyDescent="0.2">
      <c r="B9961" s="71" t="s">
        <v>7059</v>
      </c>
      <c r="C9961" s="72" t="s">
        <v>7058</v>
      </c>
      <c r="D9961" s="72" t="s">
        <v>342</v>
      </c>
      <c r="E9961" s="72" t="s">
        <v>10118</v>
      </c>
      <c r="F9961" s="72" t="s">
        <v>9983</v>
      </c>
      <c r="G9961" s="116">
        <v>42726.01</v>
      </c>
      <c r="H9961" s="73">
        <v>639.66</v>
      </c>
      <c r="I9961" s="70">
        <v>66.794875402557594</v>
      </c>
      <c r="J9961" s="74">
        <v>42718.78</v>
      </c>
      <c r="K9961" s="73">
        <v>658.19</v>
      </c>
      <c r="L9961" s="75">
        <v>64.903416946474394</v>
      </c>
    </row>
    <row r="9962" spans="2:12" x14ac:dyDescent="0.2">
      <c r="B9962" s="71" t="s">
        <v>7059</v>
      </c>
      <c r="C9962" s="72" t="s">
        <v>7058</v>
      </c>
      <c r="D9962" s="72" t="s">
        <v>343</v>
      </c>
      <c r="E9962" s="72" t="s">
        <v>10118</v>
      </c>
      <c r="F9962" s="72" t="s">
        <v>9983</v>
      </c>
      <c r="G9962" s="116">
        <v>251416.84</v>
      </c>
      <c r="H9962" s="73">
        <v>2171.44</v>
      </c>
      <c r="I9962" s="70">
        <v>115.783461665991</v>
      </c>
      <c r="J9962" s="74">
        <v>255224.99</v>
      </c>
      <c r="K9962" s="73">
        <v>2169.9699999999998</v>
      </c>
      <c r="L9962" s="75">
        <v>117.616828804085</v>
      </c>
    </row>
    <row r="9963" spans="2:12" x14ac:dyDescent="0.2">
      <c r="B9963" s="71" t="s">
        <v>7059</v>
      </c>
      <c r="C9963" s="72" t="s">
        <v>7058</v>
      </c>
      <c r="D9963" s="72" t="s">
        <v>344</v>
      </c>
      <c r="E9963" s="72" t="s">
        <v>10118</v>
      </c>
      <c r="F9963" s="72" t="s">
        <v>9983</v>
      </c>
      <c r="G9963" s="116">
        <v>3797.92</v>
      </c>
      <c r="H9963" s="73">
        <v>127.75</v>
      </c>
      <c r="I9963" s="70">
        <v>29.7293150684932</v>
      </c>
      <c r="J9963" s="74">
        <v>3831.27</v>
      </c>
      <c r="K9963" s="73">
        <v>128.61000000000001</v>
      </c>
      <c r="L9963" s="75">
        <v>29.789829717751299</v>
      </c>
    </row>
    <row r="9964" spans="2:12" x14ac:dyDescent="0.2">
      <c r="B9964" s="71" t="s">
        <v>7059</v>
      </c>
      <c r="C9964" s="72" t="s">
        <v>7058</v>
      </c>
      <c r="D9964" s="72" t="s">
        <v>345</v>
      </c>
      <c r="E9964" s="72" t="s">
        <v>10118</v>
      </c>
      <c r="F9964" s="72" t="s">
        <v>9983</v>
      </c>
      <c r="G9964" s="116">
        <v>11381.83</v>
      </c>
      <c r="H9964" s="73">
        <v>249.5</v>
      </c>
      <c r="I9964" s="70">
        <v>45.618557114228501</v>
      </c>
      <c r="J9964" s="74">
        <v>12230.41</v>
      </c>
      <c r="K9964" s="73">
        <v>252.91</v>
      </c>
      <c r="L9964" s="75">
        <v>48.358744217310502</v>
      </c>
    </row>
    <row r="9965" spans="2:12" x14ac:dyDescent="0.2">
      <c r="B9965" s="71" t="s">
        <v>7059</v>
      </c>
      <c r="C9965" s="72" t="s">
        <v>7058</v>
      </c>
      <c r="D9965" s="72" t="s">
        <v>346</v>
      </c>
      <c r="E9965" s="72" t="s">
        <v>10118</v>
      </c>
      <c r="F9965" s="72" t="s">
        <v>9983</v>
      </c>
      <c r="G9965" s="116">
        <v>24720.7</v>
      </c>
      <c r="H9965" s="73">
        <v>742.34</v>
      </c>
      <c r="I9965" s="70">
        <v>33.301048037287501</v>
      </c>
      <c r="J9965" s="74">
        <v>24776.9</v>
      </c>
      <c r="K9965" s="73">
        <v>744.38</v>
      </c>
      <c r="L9965" s="75">
        <v>33.285284397753799</v>
      </c>
    </row>
    <row r="9966" spans="2:12" x14ac:dyDescent="0.2">
      <c r="B9966" s="71" t="s">
        <v>7059</v>
      </c>
      <c r="C9966" s="72" t="s">
        <v>7058</v>
      </c>
      <c r="D9966" s="72" t="s">
        <v>347</v>
      </c>
      <c r="E9966" s="72" t="s">
        <v>10118</v>
      </c>
      <c r="F9966" s="72" t="s">
        <v>9983</v>
      </c>
      <c r="G9966" s="116">
        <v>32301.62</v>
      </c>
      <c r="H9966" s="73">
        <v>698.06</v>
      </c>
      <c r="I9966" s="70">
        <v>46.273414892702597</v>
      </c>
      <c r="J9966" s="74">
        <v>33121.9</v>
      </c>
      <c r="K9966" s="73">
        <v>700.77</v>
      </c>
      <c r="L9966" s="75">
        <v>47.2650084906603</v>
      </c>
    </row>
    <row r="9967" spans="2:12" x14ac:dyDescent="0.2">
      <c r="B9967" s="71" t="s">
        <v>7059</v>
      </c>
      <c r="C9967" s="72" t="s">
        <v>7058</v>
      </c>
      <c r="D9967" s="72" t="s">
        <v>348</v>
      </c>
      <c r="E9967" s="72" t="s">
        <v>10118</v>
      </c>
      <c r="F9967" s="72" t="s">
        <v>9983</v>
      </c>
      <c r="G9967" s="116">
        <v>21997.1</v>
      </c>
      <c r="H9967" s="73">
        <v>374.57</v>
      </c>
      <c r="I9967" s="70">
        <v>58.726272792802398</v>
      </c>
      <c r="J9967" s="74">
        <v>21800</v>
      </c>
      <c r="K9967" s="73">
        <v>382.95</v>
      </c>
      <c r="L9967" s="75">
        <v>56.926491709100397</v>
      </c>
    </row>
    <row r="9968" spans="2:12" x14ac:dyDescent="0.2">
      <c r="B9968" s="71" t="s">
        <v>7059</v>
      </c>
      <c r="C9968" s="72" t="s">
        <v>7058</v>
      </c>
      <c r="D9968" s="72" t="s">
        <v>349</v>
      </c>
      <c r="E9968" s="72" t="s">
        <v>10118</v>
      </c>
      <c r="F9968" s="72" t="s">
        <v>9983</v>
      </c>
      <c r="G9968" s="116">
        <v>71592.45</v>
      </c>
      <c r="H9968" s="73">
        <v>1595.73</v>
      </c>
      <c r="I9968" s="70">
        <v>44.8650147581358</v>
      </c>
      <c r="J9968" s="74">
        <v>75783.16</v>
      </c>
      <c r="K9968" s="73">
        <v>1600.84</v>
      </c>
      <c r="L9968" s="75">
        <v>47.339621698608198</v>
      </c>
    </row>
    <row r="9969" spans="2:12" x14ac:dyDescent="0.2">
      <c r="B9969" s="71" t="s">
        <v>7059</v>
      </c>
      <c r="C9969" s="72" t="s">
        <v>7058</v>
      </c>
      <c r="D9969" s="72" t="s">
        <v>350</v>
      </c>
      <c r="E9969" s="72" t="s">
        <v>10118</v>
      </c>
      <c r="F9969" s="72" t="s">
        <v>9983</v>
      </c>
      <c r="G9969" s="116">
        <v>26548.5</v>
      </c>
      <c r="H9969" s="73">
        <v>798.68</v>
      </c>
      <c r="I9969" s="70">
        <v>33.240471778434397</v>
      </c>
      <c r="J9969" s="74">
        <v>27556</v>
      </c>
      <c r="K9969" s="73">
        <v>810.71</v>
      </c>
      <c r="L9969" s="75">
        <v>33.989959418287697</v>
      </c>
    </row>
    <row r="9970" spans="2:12" x14ac:dyDescent="0.2">
      <c r="B9970" s="71" t="s">
        <v>7059</v>
      </c>
      <c r="C9970" s="72" t="s">
        <v>7058</v>
      </c>
      <c r="D9970" s="72" t="s">
        <v>351</v>
      </c>
      <c r="E9970" s="72" t="s">
        <v>10118</v>
      </c>
      <c r="F9970" s="72" t="s">
        <v>9983</v>
      </c>
      <c r="G9970" s="116">
        <v>83150.44</v>
      </c>
      <c r="H9970" s="73">
        <v>1187.9100000000001</v>
      </c>
      <c r="I9970" s="70">
        <v>69.997255684353206</v>
      </c>
      <c r="J9970" s="74">
        <v>95861.9</v>
      </c>
      <c r="K9970" s="73">
        <v>1189.8</v>
      </c>
      <c r="L9970" s="75">
        <v>80.569759623466098</v>
      </c>
    </row>
    <row r="9971" spans="2:12" x14ac:dyDescent="0.2">
      <c r="B9971" s="71" t="s">
        <v>7059</v>
      </c>
      <c r="C9971" s="72" t="s">
        <v>7058</v>
      </c>
      <c r="D9971" s="72" t="s">
        <v>352</v>
      </c>
      <c r="E9971" s="72" t="s">
        <v>10118</v>
      </c>
      <c r="F9971" s="72" t="s">
        <v>9983</v>
      </c>
      <c r="G9971" s="116">
        <v>13870.25</v>
      </c>
      <c r="H9971" s="73">
        <v>262.23</v>
      </c>
      <c r="I9971" s="70">
        <v>52.893452312855104</v>
      </c>
      <c r="J9971" s="74">
        <v>15869.67</v>
      </c>
      <c r="K9971" s="73">
        <v>319.58999999999997</v>
      </c>
      <c r="L9971" s="75">
        <v>49.656340936825302</v>
      </c>
    </row>
    <row r="9972" spans="2:12" x14ac:dyDescent="0.2">
      <c r="B9972" s="71" t="s">
        <v>7059</v>
      </c>
      <c r="C9972" s="72" t="s">
        <v>7058</v>
      </c>
      <c r="D9972" s="72" t="s">
        <v>1983</v>
      </c>
      <c r="E9972" s="72" t="s">
        <v>10118</v>
      </c>
      <c r="F9972" s="72" t="s">
        <v>9983</v>
      </c>
      <c r="G9972" s="116">
        <v>13750.76</v>
      </c>
      <c r="H9972" s="73">
        <v>298.42</v>
      </c>
      <c r="I9972" s="70">
        <v>46.078547014275202</v>
      </c>
      <c r="J9972" s="74">
        <v>15225</v>
      </c>
      <c r="K9972" s="73">
        <v>295.38</v>
      </c>
      <c r="L9972" s="75">
        <v>51.543774121470598</v>
      </c>
    </row>
    <row r="9973" spans="2:12" x14ac:dyDescent="0.2">
      <c r="B9973" s="71" t="s">
        <v>7059</v>
      </c>
      <c r="C9973" s="72" t="s">
        <v>7058</v>
      </c>
      <c r="D9973" s="72" t="s">
        <v>353</v>
      </c>
      <c r="E9973" s="72" t="s">
        <v>10118</v>
      </c>
      <c r="F9973" s="72" t="s">
        <v>9983</v>
      </c>
      <c r="G9973" s="116">
        <v>159933.87</v>
      </c>
      <c r="H9973" s="73">
        <v>1260.92</v>
      </c>
      <c r="I9973" s="70">
        <v>126.839030231894</v>
      </c>
      <c r="J9973" s="74">
        <v>162534.82</v>
      </c>
      <c r="K9973" s="73">
        <v>1260.1199999999999</v>
      </c>
      <c r="L9973" s="75">
        <v>128.983604736057</v>
      </c>
    </row>
    <row r="9974" spans="2:12" x14ac:dyDescent="0.2">
      <c r="B9974" s="71" t="s">
        <v>7059</v>
      </c>
      <c r="C9974" s="72" t="s">
        <v>7058</v>
      </c>
      <c r="D9974" s="72" t="s">
        <v>354</v>
      </c>
      <c r="E9974" s="72" t="s">
        <v>10118</v>
      </c>
      <c r="F9974" s="72" t="s">
        <v>9983</v>
      </c>
      <c r="G9974" s="116">
        <v>4546</v>
      </c>
      <c r="H9974" s="73">
        <v>114.43</v>
      </c>
      <c r="I9974" s="70">
        <v>39.727344227912297</v>
      </c>
      <c r="J9974" s="74">
        <v>4339.3100000000004</v>
      </c>
      <c r="K9974" s="73">
        <v>109.22</v>
      </c>
      <c r="L9974" s="75">
        <v>39.729994506500603</v>
      </c>
    </row>
    <row r="9975" spans="2:12" x14ac:dyDescent="0.2">
      <c r="B9975" s="71" t="s">
        <v>7059</v>
      </c>
      <c r="C9975" s="72" t="s">
        <v>7058</v>
      </c>
      <c r="D9975" s="72" t="s">
        <v>6281</v>
      </c>
      <c r="E9975" s="72" t="s">
        <v>10118</v>
      </c>
      <c r="F9975" s="72" t="s">
        <v>9983</v>
      </c>
      <c r="G9975" s="116">
        <v>55198.76</v>
      </c>
      <c r="H9975" s="73">
        <v>712.49</v>
      </c>
      <c r="I9975" s="70">
        <v>77.473031200437902</v>
      </c>
      <c r="J9975" s="74">
        <v>55658.21</v>
      </c>
      <c r="K9975" s="73">
        <v>718.45</v>
      </c>
      <c r="L9975" s="75">
        <v>77.469844804788096</v>
      </c>
    </row>
    <row r="9976" spans="2:12" x14ac:dyDescent="0.2">
      <c r="B9976" s="71" t="s">
        <v>7059</v>
      </c>
      <c r="C9976" s="72" t="s">
        <v>7058</v>
      </c>
      <c r="D9976" s="72" t="s">
        <v>405</v>
      </c>
      <c r="E9976" s="72" t="s">
        <v>10118</v>
      </c>
      <c r="F9976" s="72" t="s">
        <v>9983</v>
      </c>
      <c r="G9976" s="116">
        <v>17457.27</v>
      </c>
      <c r="H9976" s="73">
        <v>314</v>
      </c>
      <c r="I9976" s="70">
        <v>55.596401273885299</v>
      </c>
      <c r="J9976" s="74">
        <v>18428.57</v>
      </c>
      <c r="K9976" s="73">
        <v>323.24</v>
      </c>
      <c r="L9976" s="75">
        <v>57.012034401683003</v>
      </c>
    </row>
    <row r="9977" spans="2:12" x14ac:dyDescent="0.2">
      <c r="B9977" s="71" t="s">
        <v>7059</v>
      </c>
      <c r="C9977" s="72" t="s">
        <v>7058</v>
      </c>
      <c r="D9977" s="72" t="s">
        <v>406</v>
      </c>
      <c r="E9977" s="72" t="s">
        <v>10118</v>
      </c>
      <c r="F9977" s="72" t="s">
        <v>9983</v>
      </c>
      <c r="G9977" s="116">
        <v>880.84</v>
      </c>
      <c r="H9977" s="73">
        <v>108.32</v>
      </c>
      <c r="I9977" s="70">
        <v>8.1318316100443102</v>
      </c>
      <c r="J9977" s="74">
        <v>890.27</v>
      </c>
      <c r="K9977" s="73">
        <v>106.94</v>
      </c>
      <c r="L9977" s="75">
        <v>8.3249485692911893</v>
      </c>
    </row>
    <row r="9978" spans="2:12" x14ac:dyDescent="0.2">
      <c r="B9978" s="71" t="s">
        <v>7059</v>
      </c>
      <c r="C9978" s="72" t="s">
        <v>7058</v>
      </c>
      <c r="D9978" s="72" t="s">
        <v>407</v>
      </c>
      <c r="E9978" s="72" t="s">
        <v>10118</v>
      </c>
      <c r="F9978" s="72" t="s">
        <v>9983</v>
      </c>
      <c r="G9978" s="116">
        <v>20985.95</v>
      </c>
      <c r="H9978" s="73">
        <v>370.56</v>
      </c>
      <c r="I9978" s="70">
        <v>56.633068868739201</v>
      </c>
      <c r="J9978" s="74">
        <v>29269.41</v>
      </c>
      <c r="K9978" s="73">
        <v>377.95</v>
      </c>
      <c r="L9978" s="75">
        <v>77.442545310226194</v>
      </c>
    </row>
    <row r="9979" spans="2:12" x14ac:dyDescent="0.2">
      <c r="B9979" s="71" t="s">
        <v>7059</v>
      </c>
      <c r="C9979" s="72" t="s">
        <v>7058</v>
      </c>
      <c r="D9979" s="72" t="s">
        <v>408</v>
      </c>
      <c r="E9979" s="72" t="s">
        <v>10118</v>
      </c>
      <c r="F9979" s="72" t="s">
        <v>9983</v>
      </c>
      <c r="G9979" s="116">
        <v>112410.79</v>
      </c>
      <c r="H9979" s="73">
        <v>1262.43</v>
      </c>
      <c r="I9979" s="70">
        <v>89.043186552917803</v>
      </c>
      <c r="J9979" s="74">
        <v>113920.26</v>
      </c>
      <c r="K9979" s="73">
        <v>1280.71</v>
      </c>
      <c r="L9979" s="75">
        <v>88.950863193072607</v>
      </c>
    </row>
    <row r="9980" spans="2:12" x14ac:dyDescent="0.2">
      <c r="B9980" s="71" t="s">
        <v>7059</v>
      </c>
      <c r="C9980" s="72" t="s">
        <v>7058</v>
      </c>
      <c r="D9980" s="72" t="s">
        <v>409</v>
      </c>
      <c r="E9980" s="72" t="s">
        <v>10118</v>
      </c>
      <c r="F9980" s="72" t="s">
        <v>9983</v>
      </c>
      <c r="G9980" s="116">
        <v>123775.4</v>
      </c>
      <c r="H9980" s="73">
        <v>1632.92</v>
      </c>
      <c r="I9980" s="70">
        <v>75.8000391935918</v>
      </c>
      <c r="J9980" s="74">
        <v>133686.89000000001</v>
      </c>
      <c r="K9980" s="73">
        <v>1643.07</v>
      </c>
      <c r="L9980" s="75">
        <v>81.3640867400659</v>
      </c>
    </row>
    <row r="9981" spans="2:12" x14ac:dyDescent="0.2">
      <c r="B9981" s="71" t="s">
        <v>7059</v>
      </c>
      <c r="C9981" s="72" t="s">
        <v>7058</v>
      </c>
      <c r="D9981" s="72" t="s">
        <v>410</v>
      </c>
      <c r="E9981" s="72" t="s">
        <v>10118</v>
      </c>
      <c r="F9981" s="72" t="s">
        <v>9983</v>
      </c>
      <c r="G9981" s="116">
        <v>33776.980000000003</v>
      </c>
      <c r="H9981" s="73">
        <v>570.94000000000005</v>
      </c>
      <c r="I9981" s="70">
        <v>59.160297053981203</v>
      </c>
      <c r="J9981" s="74">
        <v>33848.06</v>
      </c>
      <c r="K9981" s="73">
        <v>582.91999999999996</v>
      </c>
      <c r="L9981" s="75">
        <v>58.066389899128502</v>
      </c>
    </row>
    <row r="9982" spans="2:12" x14ac:dyDescent="0.2">
      <c r="B9982" s="71" t="s">
        <v>7060</v>
      </c>
      <c r="C9982" s="72" t="s">
        <v>7380</v>
      </c>
      <c r="D9982" s="72" t="s">
        <v>411</v>
      </c>
      <c r="E9982" s="72" t="s">
        <v>10120</v>
      </c>
      <c r="F9982" s="72" t="s">
        <v>9983</v>
      </c>
      <c r="G9982" s="116">
        <v>24000</v>
      </c>
      <c r="H9982" s="73">
        <v>704.45</v>
      </c>
      <c r="I9982" s="70">
        <v>34.069131946908897</v>
      </c>
      <c r="J9982" s="74">
        <v>25000</v>
      </c>
      <c r="K9982" s="73">
        <v>709.92</v>
      </c>
      <c r="L9982" s="75">
        <v>35.215235519495202</v>
      </c>
    </row>
    <row r="9983" spans="2:12" x14ac:dyDescent="0.2">
      <c r="B9983" s="71" t="s">
        <v>7060</v>
      </c>
      <c r="C9983" s="72" t="s">
        <v>7380</v>
      </c>
      <c r="D9983" s="72" t="s">
        <v>412</v>
      </c>
      <c r="E9983" s="72" t="s">
        <v>10120</v>
      </c>
      <c r="F9983" s="72" t="s">
        <v>9983</v>
      </c>
      <c r="G9983" s="116">
        <v>132600</v>
      </c>
      <c r="H9983" s="73">
        <v>4067.85</v>
      </c>
      <c r="I9983" s="70">
        <v>32.597072163427903</v>
      </c>
      <c r="J9983" s="74">
        <v>136313</v>
      </c>
      <c r="K9983" s="73">
        <v>4132.47</v>
      </c>
      <c r="L9983" s="75">
        <v>32.985841397517703</v>
      </c>
    </row>
    <row r="9984" spans="2:12" x14ac:dyDescent="0.2">
      <c r="B9984" s="71" t="s">
        <v>7060</v>
      </c>
      <c r="C9984" s="72" t="s">
        <v>7380</v>
      </c>
      <c r="D9984" s="72" t="s">
        <v>413</v>
      </c>
      <c r="E9984" s="72" t="s">
        <v>10120</v>
      </c>
      <c r="F9984" s="72" t="s">
        <v>9983</v>
      </c>
      <c r="G9984" s="116">
        <v>87543</v>
      </c>
      <c r="H9984" s="73">
        <v>2774.41</v>
      </c>
      <c r="I9984" s="70">
        <v>31.553735749222401</v>
      </c>
      <c r="J9984" s="74">
        <v>88418</v>
      </c>
      <c r="K9984" s="73">
        <v>2785.34</v>
      </c>
      <c r="L9984" s="75">
        <v>31.7440599711346</v>
      </c>
    </row>
    <row r="9985" spans="2:12" x14ac:dyDescent="0.2">
      <c r="B9985" s="71" t="s">
        <v>7060</v>
      </c>
      <c r="C9985" s="72" t="s">
        <v>7380</v>
      </c>
      <c r="D9985" s="72" t="s">
        <v>414</v>
      </c>
      <c r="E9985" s="72" t="s">
        <v>10120</v>
      </c>
      <c r="F9985" s="72" t="s">
        <v>9983</v>
      </c>
      <c r="G9985" s="116">
        <v>108843</v>
      </c>
      <c r="H9985" s="73">
        <v>2950.57</v>
      </c>
      <c r="I9985" s="70">
        <v>36.888804536072698</v>
      </c>
      <c r="J9985" s="74">
        <v>110957</v>
      </c>
      <c r="K9985" s="73">
        <v>3007.84</v>
      </c>
      <c r="L9985" s="75">
        <v>36.889262726740803</v>
      </c>
    </row>
    <row r="9986" spans="2:12" x14ac:dyDescent="0.2">
      <c r="B9986" s="71" t="s">
        <v>7060</v>
      </c>
      <c r="C9986" s="72" t="s">
        <v>7380</v>
      </c>
      <c r="D9986" s="72" t="s">
        <v>415</v>
      </c>
      <c r="E9986" s="72" t="s">
        <v>10120</v>
      </c>
      <c r="F9986" s="72" t="s">
        <v>9983</v>
      </c>
      <c r="G9986" s="116">
        <v>176650</v>
      </c>
      <c r="H9986" s="73">
        <v>2105.58</v>
      </c>
      <c r="I9986" s="70">
        <v>83.896123633393202</v>
      </c>
      <c r="J9986" s="74">
        <v>176650</v>
      </c>
      <c r="K9986" s="73">
        <v>2141.29</v>
      </c>
      <c r="L9986" s="75">
        <v>82.496999472280706</v>
      </c>
    </row>
    <row r="9987" spans="2:12" x14ac:dyDescent="0.2">
      <c r="B9987" s="71" t="s">
        <v>7060</v>
      </c>
      <c r="C9987" s="72" t="s">
        <v>7380</v>
      </c>
      <c r="D9987" s="72" t="s">
        <v>416</v>
      </c>
      <c r="E9987" s="72" t="s">
        <v>10120</v>
      </c>
      <c r="F9987" s="72" t="s">
        <v>9983</v>
      </c>
      <c r="G9987" s="116">
        <v>57442</v>
      </c>
      <c r="H9987" s="73">
        <v>1653.25</v>
      </c>
      <c r="I9987" s="70">
        <v>34.744896416149999</v>
      </c>
      <c r="J9987" s="74">
        <v>57988</v>
      </c>
      <c r="K9987" s="73">
        <v>1698.9</v>
      </c>
      <c r="L9987" s="75">
        <v>34.132674083230299</v>
      </c>
    </row>
    <row r="9988" spans="2:12" x14ac:dyDescent="0.2">
      <c r="B9988" s="71" t="s">
        <v>7060</v>
      </c>
      <c r="C9988" s="72" t="s">
        <v>7380</v>
      </c>
      <c r="D9988" s="72" t="s">
        <v>1215</v>
      </c>
      <c r="E9988" s="72" t="s">
        <v>10120</v>
      </c>
      <c r="F9988" s="72" t="s">
        <v>9983</v>
      </c>
      <c r="G9988" s="116">
        <v>23268</v>
      </c>
      <c r="H9988" s="73">
        <v>450.89</v>
      </c>
      <c r="I9988" s="70">
        <v>51.604604227195097</v>
      </c>
      <c r="J9988" s="74">
        <v>24164</v>
      </c>
      <c r="K9988" s="73">
        <v>454.56</v>
      </c>
      <c r="L9988" s="75">
        <v>53.159098908834899</v>
      </c>
    </row>
    <row r="9989" spans="2:12" x14ac:dyDescent="0.2">
      <c r="B9989" s="71" t="s">
        <v>7060</v>
      </c>
      <c r="C9989" s="72" t="s">
        <v>7380</v>
      </c>
      <c r="D9989" s="72" t="s">
        <v>4874</v>
      </c>
      <c r="E9989" s="72" t="s">
        <v>10120</v>
      </c>
      <c r="F9989" s="72" t="s">
        <v>9983</v>
      </c>
      <c r="G9989" s="116">
        <v>30750</v>
      </c>
      <c r="H9989" s="73">
        <v>939.08</v>
      </c>
      <c r="I9989" s="70">
        <v>32.744814073348401</v>
      </c>
      <c r="J9989" s="74">
        <v>31750</v>
      </c>
      <c r="K9989" s="73">
        <v>964.99</v>
      </c>
      <c r="L9989" s="75">
        <v>32.901895356428597</v>
      </c>
    </row>
    <row r="9990" spans="2:12" x14ac:dyDescent="0.2">
      <c r="B9990" s="71" t="s">
        <v>7060</v>
      </c>
      <c r="C9990" s="72" t="s">
        <v>7380</v>
      </c>
      <c r="D9990" s="72" t="s">
        <v>4875</v>
      </c>
      <c r="E9990" s="72" t="s">
        <v>10120</v>
      </c>
      <c r="F9990" s="72" t="s">
        <v>9983</v>
      </c>
      <c r="G9990" s="116">
        <v>120631</v>
      </c>
      <c r="H9990" s="73">
        <v>2263.2399999999998</v>
      </c>
      <c r="I9990" s="70">
        <v>53.300136088086099</v>
      </c>
      <c r="J9990" s="74">
        <v>127935</v>
      </c>
      <c r="K9990" s="73">
        <v>2303.4499999999998</v>
      </c>
      <c r="L9990" s="75">
        <v>55.5406021402679</v>
      </c>
    </row>
    <row r="9991" spans="2:12" x14ac:dyDescent="0.2">
      <c r="B9991" s="71" t="s">
        <v>7060</v>
      </c>
      <c r="C9991" s="72" t="s">
        <v>7380</v>
      </c>
      <c r="D9991" s="72" t="s">
        <v>9748</v>
      </c>
      <c r="E9991" s="72" t="s">
        <v>10120</v>
      </c>
      <c r="F9991" s="72" t="s">
        <v>9990</v>
      </c>
      <c r="G9991" s="116">
        <v>0</v>
      </c>
      <c r="H9991" s="73">
        <v>72.069999999999993</v>
      </c>
      <c r="I9991" s="70">
        <v>0</v>
      </c>
      <c r="J9991" s="74">
        <v>0</v>
      </c>
      <c r="K9991" s="73">
        <v>72.38</v>
      </c>
      <c r="L9991" s="75">
        <v>0</v>
      </c>
    </row>
    <row r="9992" spans="2:12" x14ac:dyDescent="0.2">
      <c r="B9992" s="71" t="s">
        <v>7060</v>
      </c>
      <c r="C9992" s="72" t="s">
        <v>7380</v>
      </c>
      <c r="D9992" s="72" t="s">
        <v>4876</v>
      </c>
      <c r="E9992" s="72" t="s">
        <v>10120</v>
      </c>
      <c r="F9992" s="72" t="s">
        <v>9983</v>
      </c>
      <c r="G9992" s="116">
        <v>84835</v>
      </c>
      <c r="H9992" s="73">
        <v>3065.23</v>
      </c>
      <c r="I9992" s="70">
        <v>27.676552819853601</v>
      </c>
      <c r="J9992" s="74">
        <v>87460</v>
      </c>
      <c r="K9992" s="73">
        <v>3157.69</v>
      </c>
      <c r="L9992" s="75">
        <v>27.697462385478001</v>
      </c>
    </row>
    <row r="9993" spans="2:12" x14ac:dyDescent="0.2">
      <c r="B9993" s="71" t="s">
        <v>7060</v>
      </c>
      <c r="C9993" s="72" t="s">
        <v>7380</v>
      </c>
      <c r="D9993" s="72" t="s">
        <v>4343</v>
      </c>
      <c r="E9993" s="72" t="s">
        <v>10120</v>
      </c>
      <c r="F9993" s="72" t="s">
        <v>9983</v>
      </c>
      <c r="G9993" s="116">
        <v>151041</v>
      </c>
      <c r="H9993" s="73">
        <v>5951.17</v>
      </c>
      <c r="I9993" s="70">
        <v>25.380051317640099</v>
      </c>
      <c r="J9993" s="74">
        <v>161080</v>
      </c>
      <c r="K9993" s="73">
        <v>6131.7</v>
      </c>
      <c r="L9993" s="75">
        <v>26.270039303945101</v>
      </c>
    </row>
    <row r="9994" spans="2:12" x14ac:dyDescent="0.2">
      <c r="B9994" s="71" t="s">
        <v>7060</v>
      </c>
      <c r="C9994" s="72" t="s">
        <v>7380</v>
      </c>
      <c r="D9994" s="72" t="s">
        <v>4877</v>
      </c>
      <c r="E9994" s="72" t="s">
        <v>10120</v>
      </c>
      <c r="F9994" s="72" t="s">
        <v>9983</v>
      </c>
      <c r="G9994" s="116">
        <v>14000</v>
      </c>
      <c r="H9994" s="73">
        <v>634.80999999999995</v>
      </c>
      <c r="I9994" s="70">
        <v>22.053842882122201</v>
      </c>
      <c r="J9994" s="74">
        <v>14000</v>
      </c>
      <c r="K9994" s="73">
        <v>643.59</v>
      </c>
      <c r="L9994" s="75">
        <v>21.752979381283101</v>
      </c>
    </row>
    <row r="9995" spans="2:12" x14ac:dyDescent="0.2">
      <c r="B9995" s="71" t="s">
        <v>7060</v>
      </c>
      <c r="C9995" s="72" t="s">
        <v>7380</v>
      </c>
      <c r="D9995" s="72" t="s">
        <v>4878</v>
      </c>
      <c r="E9995" s="72" t="s">
        <v>10120</v>
      </c>
      <c r="F9995" s="72" t="s">
        <v>9983</v>
      </c>
      <c r="G9995" s="116">
        <v>93958</v>
      </c>
      <c r="H9995" s="73">
        <v>1106.3800000000001</v>
      </c>
      <c r="I9995" s="70">
        <v>84.923805564091893</v>
      </c>
      <c r="J9995" s="74">
        <v>95078</v>
      </c>
      <c r="K9995" s="73">
        <v>1126.51</v>
      </c>
      <c r="L9995" s="75">
        <v>84.400493559755304</v>
      </c>
    </row>
    <row r="9996" spans="2:12" x14ac:dyDescent="0.2">
      <c r="B9996" s="71" t="s">
        <v>7060</v>
      </c>
      <c r="C9996" s="72" t="s">
        <v>7380</v>
      </c>
      <c r="D9996" s="72" t="s">
        <v>4879</v>
      </c>
      <c r="E9996" s="72" t="s">
        <v>10120</v>
      </c>
      <c r="F9996" s="72" t="s">
        <v>9983</v>
      </c>
      <c r="G9996" s="116">
        <v>61229</v>
      </c>
      <c r="H9996" s="73">
        <v>2054.37</v>
      </c>
      <c r="I9996" s="70">
        <v>29.804270895700402</v>
      </c>
      <c r="J9996" s="74">
        <v>63066</v>
      </c>
      <c r="K9996" s="73">
        <v>2097.14</v>
      </c>
      <c r="L9996" s="75">
        <v>30.072384294801498</v>
      </c>
    </row>
    <row r="9997" spans="2:12" x14ac:dyDescent="0.2">
      <c r="B9997" s="71" t="s">
        <v>7061</v>
      </c>
      <c r="C9997" s="72" t="s">
        <v>7381</v>
      </c>
      <c r="D9997" s="72" t="s">
        <v>4880</v>
      </c>
      <c r="E9997" s="72" t="s">
        <v>10120</v>
      </c>
      <c r="F9997" s="72" t="s">
        <v>9983</v>
      </c>
      <c r="G9997" s="116">
        <v>86289</v>
      </c>
      <c r="H9997" s="73">
        <v>1259.5</v>
      </c>
      <c r="I9997" s="70">
        <v>68.510520047637996</v>
      </c>
      <c r="J9997" s="74">
        <v>86280</v>
      </c>
      <c r="K9997" s="73">
        <v>1259.5</v>
      </c>
      <c r="L9997" s="75">
        <v>68.503374354902704</v>
      </c>
    </row>
    <row r="9998" spans="2:12" x14ac:dyDescent="0.2">
      <c r="B9998" s="71" t="s">
        <v>7061</v>
      </c>
      <c r="C9998" s="72" t="s">
        <v>7381</v>
      </c>
      <c r="D9998" s="72" t="s">
        <v>4881</v>
      </c>
      <c r="E9998" s="72" t="s">
        <v>10120</v>
      </c>
      <c r="F9998" s="72" t="s">
        <v>9983</v>
      </c>
      <c r="G9998" s="116">
        <v>38342</v>
      </c>
      <c r="H9998" s="73">
        <v>1427.8</v>
      </c>
      <c r="I9998" s="70">
        <v>26.853901106597601</v>
      </c>
      <c r="J9998" s="74">
        <v>38342</v>
      </c>
      <c r="K9998" s="73">
        <v>1440.1</v>
      </c>
      <c r="L9998" s="75">
        <v>26.624539962502599</v>
      </c>
    </row>
    <row r="9999" spans="2:12" x14ac:dyDescent="0.2">
      <c r="B9999" s="71" t="s">
        <v>7061</v>
      </c>
      <c r="C9999" s="72" t="s">
        <v>7381</v>
      </c>
      <c r="D9999" s="72" t="s">
        <v>4882</v>
      </c>
      <c r="E9999" s="72" t="s">
        <v>10120</v>
      </c>
      <c r="F9999" s="72" t="s">
        <v>9983</v>
      </c>
      <c r="G9999" s="116">
        <v>38572</v>
      </c>
      <c r="H9999" s="73">
        <v>1382.2</v>
      </c>
      <c r="I9999" s="70">
        <v>27.906236434669399</v>
      </c>
      <c r="J9999" s="74">
        <v>39451</v>
      </c>
      <c r="K9999" s="73">
        <v>1392.4</v>
      </c>
      <c r="L9999" s="75">
        <v>28.333093938523401</v>
      </c>
    </row>
    <row r="10000" spans="2:12" x14ac:dyDescent="0.2">
      <c r="B10000" s="71" t="s">
        <v>7061</v>
      </c>
      <c r="C10000" s="72" t="s">
        <v>7381</v>
      </c>
      <c r="D10000" s="72" t="s">
        <v>4883</v>
      </c>
      <c r="E10000" s="72" t="s">
        <v>10120</v>
      </c>
      <c r="F10000" s="72" t="s">
        <v>9983</v>
      </c>
      <c r="G10000" s="116">
        <v>735213</v>
      </c>
      <c r="H10000" s="73">
        <v>11664.5</v>
      </c>
      <c r="I10000" s="70">
        <v>63.0299627073599</v>
      </c>
      <c r="J10000" s="74">
        <v>747387</v>
      </c>
      <c r="K10000" s="73">
        <v>11671.1</v>
      </c>
      <c r="L10000" s="75">
        <v>64.037408641858903</v>
      </c>
    </row>
    <row r="10001" spans="2:12" x14ac:dyDescent="0.2">
      <c r="B10001" s="71" t="s">
        <v>7061</v>
      </c>
      <c r="C10001" s="72" t="s">
        <v>7381</v>
      </c>
      <c r="D10001" s="72" t="s">
        <v>4884</v>
      </c>
      <c r="E10001" s="72" t="s">
        <v>10120</v>
      </c>
      <c r="F10001" s="72" t="s">
        <v>9983</v>
      </c>
      <c r="G10001" s="116">
        <v>122408</v>
      </c>
      <c r="H10001" s="73">
        <v>5653.7</v>
      </c>
      <c r="I10001" s="70">
        <v>21.650954242354601</v>
      </c>
      <c r="J10001" s="74">
        <v>122410</v>
      </c>
      <c r="K10001" s="73">
        <v>5653.7</v>
      </c>
      <c r="L10001" s="75">
        <v>21.651307992995701</v>
      </c>
    </row>
    <row r="10002" spans="2:12" x14ac:dyDescent="0.2">
      <c r="B10002" s="71" t="s">
        <v>7061</v>
      </c>
      <c r="C10002" s="72" t="s">
        <v>7381</v>
      </c>
      <c r="D10002" s="72" t="s">
        <v>4885</v>
      </c>
      <c r="E10002" s="72" t="s">
        <v>10120</v>
      </c>
      <c r="F10002" s="72" t="s">
        <v>9983</v>
      </c>
      <c r="G10002" s="116">
        <v>21420</v>
      </c>
      <c r="H10002" s="73">
        <v>309.3</v>
      </c>
      <c r="I10002" s="70">
        <v>69.253152279340398</v>
      </c>
      <c r="J10002" s="74">
        <v>21420</v>
      </c>
      <c r="K10002" s="73">
        <v>317.5</v>
      </c>
      <c r="L10002" s="75">
        <v>67.464566929133895</v>
      </c>
    </row>
    <row r="10003" spans="2:12" x14ac:dyDescent="0.2">
      <c r="B10003" s="71" t="s">
        <v>7061</v>
      </c>
      <c r="C10003" s="72" t="s">
        <v>7381</v>
      </c>
      <c r="D10003" s="72" t="s">
        <v>850</v>
      </c>
      <c r="E10003" s="72" t="s">
        <v>10120</v>
      </c>
      <c r="F10003" s="72" t="s">
        <v>9983</v>
      </c>
      <c r="G10003" s="116">
        <v>9766</v>
      </c>
      <c r="H10003" s="73">
        <v>487.9</v>
      </c>
      <c r="I10003" s="70">
        <v>20.0163968026235</v>
      </c>
      <c r="J10003" s="74">
        <v>9766</v>
      </c>
      <c r="K10003" s="73">
        <v>495.6</v>
      </c>
      <c r="L10003" s="75">
        <v>19.705407586763499</v>
      </c>
    </row>
    <row r="10004" spans="2:12" x14ac:dyDescent="0.2">
      <c r="B10004" s="71" t="s">
        <v>7061</v>
      </c>
      <c r="C10004" s="72" t="s">
        <v>7381</v>
      </c>
      <c r="D10004" s="72" t="s">
        <v>851</v>
      </c>
      <c r="E10004" s="72" t="s">
        <v>10120</v>
      </c>
      <c r="F10004" s="72" t="s">
        <v>9983</v>
      </c>
      <c r="G10004" s="116">
        <v>264470</v>
      </c>
      <c r="H10004" s="73">
        <v>4591.3</v>
      </c>
      <c r="I10004" s="70">
        <v>57.602421971990502</v>
      </c>
      <c r="J10004" s="74">
        <v>277919</v>
      </c>
      <c r="K10004" s="73">
        <v>4621.2</v>
      </c>
      <c r="L10004" s="75">
        <v>60.140006924608301</v>
      </c>
    </row>
    <row r="10005" spans="2:12" x14ac:dyDescent="0.2">
      <c r="B10005" s="71" t="s">
        <v>7061</v>
      </c>
      <c r="C10005" s="72" t="s">
        <v>7381</v>
      </c>
      <c r="D10005" s="72" t="s">
        <v>852</v>
      </c>
      <c r="E10005" s="72" t="s">
        <v>10120</v>
      </c>
      <c r="F10005" s="72" t="s">
        <v>9983</v>
      </c>
      <c r="G10005" s="116">
        <v>31459</v>
      </c>
      <c r="H10005" s="73">
        <v>787.5</v>
      </c>
      <c r="I10005" s="70">
        <v>39.947936507936497</v>
      </c>
      <c r="J10005" s="74">
        <v>34400</v>
      </c>
      <c r="K10005" s="73">
        <v>805.9</v>
      </c>
      <c r="L10005" s="75">
        <v>42.6851966745254</v>
      </c>
    </row>
    <row r="10006" spans="2:12" x14ac:dyDescent="0.2">
      <c r="B10006" s="71" t="s">
        <v>7061</v>
      </c>
      <c r="C10006" s="72" t="s">
        <v>7381</v>
      </c>
      <c r="D10006" s="72" t="s">
        <v>853</v>
      </c>
      <c r="E10006" s="72" t="s">
        <v>10120</v>
      </c>
      <c r="F10006" s="72" t="s">
        <v>9983</v>
      </c>
      <c r="G10006" s="116">
        <v>22500</v>
      </c>
      <c r="H10006" s="73">
        <v>1022.8</v>
      </c>
      <c r="I10006" s="70">
        <v>21.998435666797</v>
      </c>
      <c r="J10006" s="74">
        <v>22500</v>
      </c>
      <c r="K10006" s="73">
        <v>1039.5999999999999</v>
      </c>
      <c r="L10006" s="75">
        <v>21.6429395921508</v>
      </c>
    </row>
    <row r="10007" spans="2:12" x14ac:dyDescent="0.2">
      <c r="B10007" s="71" t="s">
        <v>7061</v>
      </c>
      <c r="C10007" s="72" t="s">
        <v>7381</v>
      </c>
      <c r="D10007" s="72" t="s">
        <v>854</v>
      </c>
      <c r="E10007" s="72" t="s">
        <v>10120</v>
      </c>
      <c r="F10007" s="72" t="s">
        <v>9983</v>
      </c>
      <c r="G10007" s="116">
        <v>18303</v>
      </c>
      <c r="H10007" s="73">
        <v>956.3</v>
      </c>
      <c r="I10007" s="70">
        <v>19.139391404371001</v>
      </c>
      <c r="J10007" s="74">
        <v>18540</v>
      </c>
      <c r="K10007" s="73">
        <v>957</v>
      </c>
      <c r="L10007" s="75">
        <v>19.373040752351098</v>
      </c>
    </row>
    <row r="10008" spans="2:12" x14ac:dyDescent="0.2">
      <c r="B10008" s="71" t="s">
        <v>7061</v>
      </c>
      <c r="C10008" s="72" t="s">
        <v>7381</v>
      </c>
      <c r="D10008" s="72" t="s">
        <v>6281</v>
      </c>
      <c r="E10008" s="72" t="s">
        <v>10120</v>
      </c>
      <c r="F10008" s="72" t="s">
        <v>9983</v>
      </c>
      <c r="G10008" s="116">
        <v>58599</v>
      </c>
      <c r="H10008" s="73">
        <v>2944</v>
      </c>
      <c r="I10008" s="70">
        <v>19.904551630434799</v>
      </c>
      <c r="J10008" s="74">
        <v>58597.91</v>
      </c>
      <c r="K10008" s="73">
        <v>2944</v>
      </c>
      <c r="L10008" s="75">
        <v>19.904181385869599</v>
      </c>
    </row>
    <row r="10009" spans="2:12" x14ac:dyDescent="0.2">
      <c r="B10009" s="71" t="s">
        <v>7061</v>
      </c>
      <c r="C10009" s="72" t="s">
        <v>7381</v>
      </c>
      <c r="D10009" s="72" t="s">
        <v>855</v>
      </c>
      <c r="E10009" s="72" t="s">
        <v>10120</v>
      </c>
      <c r="F10009" s="72" t="s">
        <v>9983</v>
      </c>
      <c r="G10009" s="116">
        <v>152841</v>
      </c>
      <c r="H10009" s="73">
        <v>2077.6999999999998</v>
      </c>
      <c r="I10009" s="70">
        <v>73.562593252153803</v>
      </c>
      <c r="J10009" s="74">
        <v>154937</v>
      </c>
      <c r="K10009" s="73">
        <v>2078.6999999999998</v>
      </c>
      <c r="L10009" s="75">
        <v>74.535527012074894</v>
      </c>
    </row>
    <row r="10010" spans="2:12" x14ac:dyDescent="0.2">
      <c r="B10010" s="71" t="s">
        <v>7061</v>
      </c>
      <c r="C10010" s="72" t="s">
        <v>7381</v>
      </c>
      <c r="D10010" s="72" t="s">
        <v>856</v>
      </c>
      <c r="E10010" s="72" t="s">
        <v>10120</v>
      </c>
      <c r="F10010" s="72" t="s">
        <v>9983</v>
      </c>
      <c r="G10010" s="116">
        <v>107801</v>
      </c>
      <c r="H10010" s="73">
        <v>3800.7</v>
      </c>
      <c r="I10010" s="70">
        <v>28.363459362749001</v>
      </c>
      <c r="J10010" s="74">
        <v>107801</v>
      </c>
      <c r="K10010" s="73">
        <v>3800.7</v>
      </c>
      <c r="L10010" s="75">
        <v>28.363459362749001</v>
      </c>
    </row>
    <row r="10011" spans="2:12" x14ac:dyDescent="0.2">
      <c r="B10011" s="71" t="s">
        <v>7061</v>
      </c>
      <c r="C10011" s="72" t="s">
        <v>7381</v>
      </c>
      <c r="D10011" s="72" t="s">
        <v>7381</v>
      </c>
      <c r="E10011" s="72" t="s">
        <v>10120</v>
      </c>
      <c r="F10011" s="72" t="s">
        <v>9983</v>
      </c>
      <c r="G10011" s="116">
        <v>625492</v>
      </c>
      <c r="H10011" s="73">
        <v>13600.5</v>
      </c>
      <c r="I10011" s="70">
        <v>45.9903680011764</v>
      </c>
      <c r="J10011" s="74">
        <v>665195</v>
      </c>
      <c r="K10011" s="73">
        <v>14042</v>
      </c>
      <c r="L10011" s="75">
        <v>47.3718131320325</v>
      </c>
    </row>
    <row r="10012" spans="2:12" x14ac:dyDescent="0.2">
      <c r="B10012" s="71" t="s">
        <v>7061</v>
      </c>
      <c r="C10012" s="72" t="s">
        <v>7381</v>
      </c>
      <c r="D10012" s="72" t="s">
        <v>1187</v>
      </c>
      <c r="E10012" s="72" t="s">
        <v>10120</v>
      </c>
      <c r="F10012" s="72" t="s">
        <v>9983</v>
      </c>
      <c r="G10012" s="116">
        <v>143925</v>
      </c>
      <c r="H10012" s="73">
        <v>3073.3</v>
      </c>
      <c r="I10012" s="70">
        <v>46.830768229590298</v>
      </c>
      <c r="J10012" s="74">
        <v>143925</v>
      </c>
      <c r="K10012" s="73">
        <v>3073.3</v>
      </c>
      <c r="L10012" s="75">
        <v>46.830768229590298</v>
      </c>
    </row>
    <row r="10013" spans="2:12" x14ac:dyDescent="0.2">
      <c r="B10013" s="71" t="s">
        <v>7061</v>
      </c>
      <c r="C10013" s="72" t="s">
        <v>7381</v>
      </c>
      <c r="D10013" s="72" t="s">
        <v>1188</v>
      </c>
      <c r="E10013" s="72" t="s">
        <v>10120</v>
      </c>
      <c r="F10013" s="72" t="s">
        <v>9983</v>
      </c>
      <c r="G10013" s="116">
        <v>1030349</v>
      </c>
      <c r="H10013" s="73">
        <v>9459.9</v>
      </c>
      <c r="I10013" s="70">
        <v>108.91753612617499</v>
      </c>
      <c r="J10013" s="74">
        <v>1010532</v>
      </c>
      <c r="K10013" s="73">
        <v>9564.9</v>
      </c>
      <c r="L10013" s="75">
        <v>105.650032932911</v>
      </c>
    </row>
    <row r="10014" spans="2:12" x14ac:dyDescent="0.2">
      <c r="B10014" s="71" t="s">
        <v>7063</v>
      </c>
      <c r="C10014" s="72" t="s">
        <v>7062</v>
      </c>
      <c r="D10014" s="72" t="s">
        <v>1189</v>
      </c>
      <c r="E10014" s="72" t="s">
        <v>10118</v>
      </c>
      <c r="F10014" s="72" t="s">
        <v>9983</v>
      </c>
      <c r="G10014" s="116">
        <v>34783</v>
      </c>
      <c r="H10014" s="73">
        <v>2150</v>
      </c>
      <c r="I10014" s="70">
        <v>16.178139534883702</v>
      </c>
      <c r="J10014" s="74">
        <v>35507</v>
      </c>
      <c r="K10014" s="73">
        <v>2154</v>
      </c>
      <c r="L10014" s="75">
        <v>16.484215413184799</v>
      </c>
    </row>
    <row r="10015" spans="2:12" x14ac:dyDescent="0.2">
      <c r="B10015" s="71" t="s">
        <v>7063</v>
      </c>
      <c r="C10015" s="72" t="s">
        <v>7062</v>
      </c>
      <c r="D10015" s="72" t="s">
        <v>1190</v>
      </c>
      <c r="E10015" s="72" t="s">
        <v>10118</v>
      </c>
      <c r="F10015" s="72" t="s">
        <v>9983</v>
      </c>
      <c r="G10015" s="116">
        <v>88014</v>
      </c>
      <c r="H10015" s="73">
        <v>3899</v>
      </c>
      <c r="I10015" s="70">
        <v>22.573480379584499</v>
      </c>
      <c r="J10015" s="74">
        <v>88498</v>
      </c>
      <c r="K10015" s="73">
        <v>3908</v>
      </c>
      <c r="L10015" s="75">
        <v>22.645342886386899</v>
      </c>
    </row>
    <row r="10016" spans="2:12" x14ac:dyDescent="0.2">
      <c r="B10016" s="71" t="s">
        <v>6511</v>
      </c>
      <c r="C10016" s="72" t="s">
        <v>6510</v>
      </c>
      <c r="D10016" s="72" t="s">
        <v>9749</v>
      </c>
      <c r="E10016" s="72" t="s">
        <v>10118</v>
      </c>
      <c r="F10016" s="72" t="s">
        <v>9990</v>
      </c>
      <c r="G10016" s="116">
        <v>0</v>
      </c>
      <c r="H10016" s="73">
        <v>34.36</v>
      </c>
      <c r="I10016" s="70">
        <v>0</v>
      </c>
      <c r="J10016" s="74">
        <v>0</v>
      </c>
      <c r="K10016" s="73">
        <v>32.75</v>
      </c>
      <c r="L10016" s="75">
        <v>0</v>
      </c>
    </row>
    <row r="10017" spans="2:12" x14ac:dyDescent="0.2">
      <c r="B10017" s="71" t="s">
        <v>6511</v>
      </c>
      <c r="C10017" s="72" t="s">
        <v>6510</v>
      </c>
      <c r="D10017" s="72" t="s">
        <v>1191</v>
      </c>
      <c r="E10017" s="72" t="s">
        <v>10118</v>
      </c>
      <c r="F10017" s="72" t="s">
        <v>9983</v>
      </c>
      <c r="G10017" s="116">
        <v>5709</v>
      </c>
      <c r="H10017" s="73">
        <v>88.64</v>
      </c>
      <c r="I10017" s="70">
        <v>64.406588447653405</v>
      </c>
      <c r="J10017" s="74">
        <v>5709</v>
      </c>
      <c r="K10017" s="73">
        <v>89.33</v>
      </c>
      <c r="L10017" s="75">
        <v>63.909101085861401</v>
      </c>
    </row>
    <row r="10018" spans="2:12" x14ac:dyDescent="0.2">
      <c r="B10018" s="71" t="s">
        <v>6511</v>
      </c>
      <c r="C10018" s="72" t="s">
        <v>6510</v>
      </c>
      <c r="D10018" s="72" t="s">
        <v>9750</v>
      </c>
      <c r="E10018" s="72" t="s">
        <v>10118</v>
      </c>
      <c r="F10018" s="72" t="s">
        <v>9980</v>
      </c>
      <c r="G10018" s="116">
        <v>0</v>
      </c>
      <c r="H10018" s="73">
        <v>0</v>
      </c>
      <c r="I10018" s="70">
        <v>0</v>
      </c>
      <c r="J10018" s="74">
        <v>0</v>
      </c>
      <c r="K10018" s="73">
        <v>0</v>
      </c>
      <c r="L10018" s="75">
        <v>0</v>
      </c>
    </row>
    <row r="10019" spans="2:12" x14ac:dyDescent="0.2">
      <c r="B10019" s="71" t="s">
        <v>6511</v>
      </c>
      <c r="C10019" s="72" t="s">
        <v>6510</v>
      </c>
      <c r="D10019" s="72" t="s">
        <v>1192</v>
      </c>
      <c r="E10019" s="72" t="s">
        <v>10118</v>
      </c>
      <c r="F10019" s="72" t="s">
        <v>9983</v>
      </c>
      <c r="G10019" s="116">
        <v>9631</v>
      </c>
      <c r="H10019" s="73">
        <v>327.44</v>
      </c>
      <c r="I10019" s="70">
        <v>29.413022233080898</v>
      </c>
      <c r="J10019" s="74">
        <v>10131</v>
      </c>
      <c r="K10019" s="73">
        <v>334.47</v>
      </c>
      <c r="L10019" s="75">
        <v>30.289712081801099</v>
      </c>
    </row>
    <row r="10020" spans="2:12" x14ac:dyDescent="0.2">
      <c r="B10020" s="71" t="s">
        <v>6511</v>
      </c>
      <c r="C10020" s="72" t="s">
        <v>6510</v>
      </c>
      <c r="D10020" s="72" t="s">
        <v>9751</v>
      </c>
      <c r="E10020" s="72" t="s">
        <v>10118</v>
      </c>
      <c r="F10020" s="72" t="s">
        <v>9980</v>
      </c>
      <c r="G10020" s="116">
        <v>0</v>
      </c>
      <c r="H10020" s="73">
        <v>0</v>
      </c>
      <c r="I10020" s="70">
        <v>0</v>
      </c>
      <c r="J10020" s="74">
        <v>0</v>
      </c>
      <c r="K10020" s="73">
        <v>0</v>
      </c>
      <c r="L10020" s="75">
        <v>0</v>
      </c>
    </row>
    <row r="10021" spans="2:12" x14ac:dyDescent="0.2">
      <c r="B10021" s="71" t="s">
        <v>6511</v>
      </c>
      <c r="C10021" s="72" t="s">
        <v>6510</v>
      </c>
      <c r="D10021" s="72" t="s">
        <v>9752</v>
      </c>
      <c r="E10021" s="72" t="s">
        <v>10118</v>
      </c>
      <c r="F10021" s="72" t="s">
        <v>9980</v>
      </c>
      <c r="G10021" s="116">
        <v>37197</v>
      </c>
      <c r="H10021" s="73">
        <v>1025.74</v>
      </c>
      <c r="I10021" s="70">
        <v>36.263575564958003</v>
      </c>
      <c r="J10021" s="74">
        <v>37847</v>
      </c>
      <c r="K10021" s="73">
        <v>1046.0999999999999</v>
      </c>
      <c r="L10021" s="75">
        <v>36.179141573463298</v>
      </c>
    </row>
    <row r="10022" spans="2:12" x14ac:dyDescent="0.2">
      <c r="B10022" s="71" t="s">
        <v>6511</v>
      </c>
      <c r="C10022" s="72" t="s">
        <v>6510</v>
      </c>
      <c r="D10022" s="72" t="s">
        <v>545</v>
      </c>
      <c r="E10022" s="72" t="s">
        <v>10118</v>
      </c>
      <c r="F10022" s="72" t="s">
        <v>9983</v>
      </c>
      <c r="G10022" s="116">
        <v>19579</v>
      </c>
      <c r="H10022" s="73">
        <v>266.99</v>
      </c>
      <c r="I10022" s="70">
        <v>73.332334544364997</v>
      </c>
      <c r="J10022" s="74">
        <v>16339</v>
      </c>
      <c r="K10022" s="73">
        <v>271.95</v>
      </c>
      <c r="L10022" s="75">
        <v>60.080897223754398</v>
      </c>
    </row>
    <row r="10023" spans="2:12" x14ac:dyDescent="0.2">
      <c r="B10023" s="71" t="s">
        <v>6511</v>
      </c>
      <c r="C10023" s="72" t="s">
        <v>6510</v>
      </c>
      <c r="D10023" s="72" t="s">
        <v>9753</v>
      </c>
      <c r="E10023" s="72" t="s">
        <v>10118</v>
      </c>
      <c r="F10023" s="72" t="s">
        <v>9980</v>
      </c>
      <c r="G10023" s="116">
        <v>0</v>
      </c>
      <c r="H10023" s="73">
        <v>0</v>
      </c>
      <c r="I10023" s="70">
        <v>0</v>
      </c>
      <c r="J10023" s="74">
        <v>0</v>
      </c>
      <c r="K10023" s="73">
        <v>0</v>
      </c>
      <c r="L10023" s="75">
        <v>0</v>
      </c>
    </row>
    <row r="10024" spans="2:12" x14ac:dyDescent="0.2">
      <c r="B10024" s="71" t="s">
        <v>6511</v>
      </c>
      <c r="C10024" s="72" t="s">
        <v>6510</v>
      </c>
      <c r="D10024" s="72" t="s">
        <v>9754</v>
      </c>
      <c r="E10024" s="72" t="s">
        <v>10118</v>
      </c>
      <c r="F10024" s="72" t="s">
        <v>9990</v>
      </c>
      <c r="G10024" s="116">
        <v>0</v>
      </c>
      <c r="H10024" s="73">
        <v>32.47</v>
      </c>
      <c r="I10024" s="70">
        <v>0</v>
      </c>
      <c r="J10024" s="74">
        <v>0</v>
      </c>
      <c r="K10024" s="73">
        <v>32.75</v>
      </c>
      <c r="L10024" s="75">
        <v>0</v>
      </c>
    </row>
    <row r="10025" spans="2:12" x14ac:dyDescent="0.2">
      <c r="B10025" s="71" t="s">
        <v>6511</v>
      </c>
      <c r="C10025" s="72" t="s">
        <v>6510</v>
      </c>
      <c r="D10025" s="72" t="s">
        <v>546</v>
      </c>
      <c r="E10025" s="72" t="s">
        <v>10118</v>
      </c>
      <c r="F10025" s="72" t="s">
        <v>9983</v>
      </c>
      <c r="G10025" s="116">
        <v>4821</v>
      </c>
      <c r="H10025" s="73">
        <v>162.93</v>
      </c>
      <c r="I10025" s="70">
        <v>29.589394218376</v>
      </c>
      <c r="J10025" s="74">
        <v>4882</v>
      </c>
      <c r="K10025" s="73">
        <v>161.78</v>
      </c>
      <c r="L10025" s="75">
        <v>30.176783285943898</v>
      </c>
    </row>
    <row r="10026" spans="2:12" x14ac:dyDescent="0.2">
      <c r="B10026" s="71" t="s">
        <v>6511</v>
      </c>
      <c r="C10026" s="72" t="s">
        <v>6510</v>
      </c>
      <c r="D10026" s="72" t="s">
        <v>9755</v>
      </c>
      <c r="E10026" s="72" t="s">
        <v>10118</v>
      </c>
      <c r="F10026" s="72" t="s">
        <v>9980</v>
      </c>
      <c r="G10026" s="116">
        <v>17903</v>
      </c>
      <c r="H10026" s="73">
        <v>384.87</v>
      </c>
      <c r="I10026" s="70">
        <v>46.517005742198698</v>
      </c>
      <c r="J10026" s="74">
        <v>17903</v>
      </c>
      <c r="K10026" s="73">
        <v>389.06</v>
      </c>
      <c r="L10026" s="75">
        <v>46.016038657276503</v>
      </c>
    </row>
    <row r="10027" spans="2:12" x14ac:dyDescent="0.2">
      <c r="B10027" s="71" t="s">
        <v>6511</v>
      </c>
      <c r="C10027" s="72" t="s">
        <v>6510</v>
      </c>
      <c r="D10027" s="72" t="s">
        <v>9756</v>
      </c>
      <c r="E10027" s="72" t="s">
        <v>10118</v>
      </c>
      <c r="F10027" s="72" t="s">
        <v>9990</v>
      </c>
      <c r="G10027" s="116">
        <v>0</v>
      </c>
      <c r="H10027" s="73">
        <v>11.48</v>
      </c>
      <c r="I10027" s="70">
        <v>0</v>
      </c>
      <c r="J10027" s="74">
        <v>0</v>
      </c>
      <c r="K10027" s="73">
        <v>10.93</v>
      </c>
      <c r="L10027" s="75">
        <v>0</v>
      </c>
    </row>
    <row r="10028" spans="2:12" x14ac:dyDescent="0.2">
      <c r="B10028" s="71" t="s">
        <v>6511</v>
      </c>
      <c r="C10028" s="72" t="s">
        <v>6510</v>
      </c>
      <c r="D10028" s="72" t="s">
        <v>9757</v>
      </c>
      <c r="E10028" s="72" t="s">
        <v>10118</v>
      </c>
      <c r="F10028" s="72" t="s">
        <v>9980</v>
      </c>
      <c r="G10028" s="116">
        <v>0</v>
      </c>
      <c r="H10028" s="73">
        <v>0</v>
      </c>
      <c r="I10028" s="70">
        <v>0</v>
      </c>
      <c r="J10028" s="74">
        <v>0</v>
      </c>
      <c r="K10028" s="73">
        <v>0</v>
      </c>
      <c r="L10028" s="75">
        <v>0</v>
      </c>
    </row>
    <row r="10029" spans="2:12" x14ac:dyDescent="0.2">
      <c r="B10029" s="71" t="s">
        <v>6511</v>
      </c>
      <c r="C10029" s="72" t="s">
        <v>6510</v>
      </c>
      <c r="D10029" s="72" t="s">
        <v>9758</v>
      </c>
      <c r="E10029" s="72" t="s">
        <v>10118</v>
      </c>
      <c r="F10029" s="72" t="s">
        <v>9980</v>
      </c>
      <c r="G10029" s="116">
        <v>42925</v>
      </c>
      <c r="H10029" s="73">
        <v>1275.6300000000001</v>
      </c>
      <c r="I10029" s="70">
        <v>33.650039588281899</v>
      </c>
      <c r="J10029" s="74">
        <v>43183</v>
      </c>
      <c r="K10029" s="73">
        <v>1283.3</v>
      </c>
      <c r="L10029" s="75">
        <v>33.649964934154099</v>
      </c>
    </row>
    <row r="10030" spans="2:12" x14ac:dyDescent="0.2">
      <c r="B10030" s="71" t="s">
        <v>6511</v>
      </c>
      <c r="C10030" s="72" t="s">
        <v>6510</v>
      </c>
      <c r="D10030" s="72" t="s">
        <v>547</v>
      </c>
      <c r="E10030" s="72" t="s">
        <v>10118</v>
      </c>
      <c r="F10030" s="72" t="s">
        <v>9983</v>
      </c>
      <c r="G10030" s="116">
        <v>21859</v>
      </c>
      <c r="H10030" s="73">
        <v>397.5</v>
      </c>
      <c r="I10030" s="70">
        <v>54.991194968553501</v>
      </c>
      <c r="J10030" s="74">
        <v>22949</v>
      </c>
      <c r="K10030" s="73">
        <v>409.9</v>
      </c>
      <c r="L10030" s="75">
        <v>55.986826055135403</v>
      </c>
    </row>
    <row r="10031" spans="2:12" x14ac:dyDescent="0.2">
      <c r="B10031" s="71" t="s">
        <v>6511</v>
      </c>
      <c r="C10031" s="72" t="s">
        <v>6510</v>
      </c>
      <c r="D10031" s="72" t="s">
        <v>9759</v>
      </c>
      <c r="E10031" s="72" t="s">
        <v>10118</v>
      </c>
      <c r="F10031" s="72" t="s">
        <v>9980</v>
      </c>
      <c r="G10031" s="116">
        <v>0</v>
      </c>
      <c r="H10031" s="73">
        <v>0</v>
      </c>
      <c r="I10031" s="70">
        <v>0</v>
      </c>
      <c r="J10031" s="74">
        <v>0</v>
      </c>
      <c r="K10031" s="73">
        <v>0</v>
      </c>
      <c r="L10031" s="75">
        <v>0</v>
      </c>
    </row>
    <row r="10032" spans="2:12" x14ac:dyDescent="0.2">
      <c r="B10032" s="71" t="s">
        <v>6511</v>
      </c>
      <c r="C10032" s="72" t="s">
        <v>6510</v>
      </c>
      <c r="D10032" s="72" t="s">
        <v>2013</v>
      </c>
      <c r="E10032" s="72" t="s">
        <v>10118</v>
      </c>
      <c r="F10032" s="72" t="s">
        <v>9983</v>
      </c>
      <c r="G10032" s="116">
        <v>80203</v>
      </c>
      <c r="H10032" s="73">
        <v>1510.42</v>
      </c>
      <c r="I10032" s="70">
        <v>53.099800055613699</v>
      </c>
      <c r="J10032" s="74">
        <v>80203</v>
      </c>
      <c r="K10032" s="73">
        <v>1531.43</v>
      </c>
      <c r="L10032" s="75">
        <v>52.371313086461697</v>
      </c>
    </row>
    <row r="10033" spans="2:12" x14ac:dyDescent="0.2">
      <c r="B10033" s="71" t="s">
        <v>6511</v>
      </c>
      <c r="C10033" s="72" t="s">
        <v>6510</v>
      </c>
      <c r="D10033" s="72" t="s">
        <v>548</v>
      </c>
      <c r="E10033" s="72" t="s">
        <v>10118</v>
      </c>
      <c r="F10033" s="72" t="s">
        <v>9983</v>
      </c>
      <c r="G10033" s="116">
        <v>24</v>
      </c>
      <c r="H10033" s="73">
        <v>87.95</v>
      </c>
      <c r="I10033" s="70">
        <v>0.27288231949971598</v>
      </c>
      <c r="J10033" s="74">
        <v>24</v>
      </c>
      <c r="K10033" s="73">
        <v>89.33</v>
      </c>
      <c r="L10033" s="75">
        <v>0.26866674129631701</v>
      </c>
    </row>
    <row r="10034" spans="2:12" x14ac:dyDescent="0.2">
      <c r="B10034" s="71" t="s">
        <v>6511</v>
      </c>
      <c r="C10034" s="72" t="s">
        <v>6510</v>
      </c>
      <c r="D10034" s="72" t="s">
        <v>238</v>
      </c>
      <c r="E10034" s="72" t="s">
        <v>10118</v>
      </c>
      <c r="F10034" s="72" t="s">
        <v>9983</v>
      </c>
      <c r="G10034" s="116">
        <v>11048</v>
      </c>
      <c r="H10034" s="73">
        <v>255.81</v>
      </c>
      <c r="I10034" s="70">
        <v>43.188303819240801</v>
      </c>
      <c r="J10034" s="74">
        <v>11102</v>
      </c>
      <c r="K10034" s="73">
        <v>257.06</v>
      </c>
      <c r="L10034" s="75">
        <v>43.188360694001403</v>
      </c>
    </row>
    <row r="10035" spans="2:12" x14ac:dyDescent="0.2">
      <c r="B10035" s="71" t="s">
        <v>6511</v>
      </c>
      <c r="C10035" s="72" t="s">
        <v>6510</v>
      </c>
      <c r="D10035" s="72" t="s">
        <v>549</v>
      </c>
      <c r="E10035" s="72" t="s">
        <v>10118</v>
      </c>
      <c r="F10035" s="72" t="s">
        <v>9983</v>
      </c>
      <c r="G10035" s="116">
        <v>6750</v>
      </c>
      <c r="H10035" s="73">
        <v>345.32</v>
      </c>
      <c r="I10035" s="70">
        <v>19.547086760106598</v>
      </c>
      <c r="J10035" s="74">
        <v>6863</v>
      </c>
      <c r="K10035" s="73">
        <v>351.35</v>
      </c>
      <c r="L10035" s="75">
        <v>19.533228973957598</v>
      </c>
    </row>
    <row r="10036" spans="2:12" x14ac:dyDescent="0.2">
      <c r="B10036" s="71" t="s">
        <v>6511</v>
      </c>
      <c r="C10036" s="72" t="s">
        <v>6510</v>
      </c>
      <c r="D10036" s="72" t="s">
        <v>5690</v>
      </c>
      <c r="E10036" s="72" t="s">
        <v>10118</v>
      </c>
      <c r="F10036" s="72" t="s">
        <v>9990</v>
      </c>
      <c r="G10036" s="116">
        <v>0</v>
      </c>
      <c r="H10036" s="73">
        <v>13.32</v>
      </c>
      <c r="I10036" s="70">
        <v>0</v>
      </c>
      <c r="J10036" s="74">
        <v>0</v>
      </c>
      <c r="K10036" s="73">
        <v>13.9</v>
      </c>
      <c r="L10036" s="75">
        <v>0</v>
      </c>
    </row>
    <row r="10037" spans="2:12" x14ac:dyDescent="0.2">
      <c r="B10037" s="71" t="s">
        <v>6511</v>
      </c>
      <c r="C10037" s="72" t="s">
        <v>6510</v>
      </c>
      <c r="D10037" s="72" t="s">
        <v>550</v>
      </c>
      <c r="E10037" s="72" t="s">
        <v>10118</v>
      </c>
      <c r="F10037" s="72" t="s">
        <v>9983</v>
      </c>
      <c r="G10037" s="116">
        <v>19746</v>
      </c>
      <c r="H10037" s="73">
        <v>272.89</v>
      </c>
      <c r="I10037" s="70">
        <v>72.358825900545995</v>
      </c>
      <c r="J10037" s="74">
        <v>19746</v>
      </c>
      <c r="K10037" s="73">
        <v>274.92</v>
      </c>
      <c r="L10037" s="75">
        <v>71.824530772588403</v>
      </c>
    </row>
    <row r="10038" spans="2:12" x14ac:dyDescent="0.2">
      <c r="B10038" s="71" t="s">
        <v>6511</v>
      </c>
      <c r="C10038" s="72" t="s">
        <v>6510</v>
      </c>
      <c r="D10038" s="72" t="s">
        <v>9760</v>
      </c>
      <c r="E10038" s="72" t="s">
        <v>10118</v>
      </c>
      <c r="F10038" s="72" t="s">
        <v>9980</v>
      </c>
      <c r="G10038" s="116">
        <v>0</v>
      </c>
      <c r="H10038" s="73">
        <v>0</v>
      </c>
      <c r="I10038" s="70">
        <v>0</v>
      </c>
      <c r="J10038" s="74">
        <v>0</v>
      </c>
      <c r="K10038" s="73">
        <v>0</v>
      </c>
      <c r="L10038" s="75">
        <v>0</v>
      </c>
    </row>
    <row r="10039" spans="2:12" x14ac:dyDescent="0.2">
      <c r="B10039" s="71" t="s">
        <v>6511</v>
      </c>
      <c r="C10039" s="72" t="s">
        <v>6510</v>
      </c>
      <c r="D10039" s="72" t="s">
        <v>551</v>
      </c>
      <c r="E10039" s="72" t="s">
        <v>10118</v>
      </c>
      <c r="F10039" s="72" t="s">
        <v>9983</v>
      </c>
      <c r="G10039" s="116">
        <v>21276</v>
      </c>
      <c r="H10039" s="73">
        <v>549.82000000000005</v>
      </c>
      <c r="I10039" s="70">
        <v>38.6963006074715</v>
      </c>
      <c r="J10039" s="74">
        <v>21501</v>
      </c>
      <c r="K10039" s="73">
        <v>556.79</v>
      </c>
      <c r="L10039" s="75">
        <v>38.615995258535499</v>
      </c>
    </row>
    <row r="10040" spans="2:12" x14ac:dyDescent="0.2">
      <c r="B10040" s="71" t="s">
        <v>6511</v>
      </c>
      <c r="C10040" s="72" t="s">
        <v>6510</v>
      </c>
      <c r="D10040" s="72" t="s">
        <v>552</v>
      </c>
      <c r="E10040" s="72" t="s">
        <v>10118</v>
      </c>
      <c r="F10040" s="72" t="s">
        <v>9983</v>
      </c>
      <c r="G10040" s="116">
        <v>5008</v>
      </c>
      <c r="H10040" s="73">
        <v>267.89999999999998</v>
      </c>
      <c r="I10040" s="70">
        <v>18.693542366554698</v>
      </c>
      <c r="J10040" s="74">
        <v>5218</v>
      </c>
      <c r="K10040" s="73">
        <v>273.93</v>
      </c>
      <c r="L10040" s="75">
        <v>19.048662066951401</v>
      </c>
    </row>
    <row r="10041" spans="2:12" x14ac:dyDescent="0.2">
      <c r="B10041" s="71" t="s">
        <v>6511</v>
      </c>
      <c r="C10041" s="72" t="s">
        <v>6510</v>
      </c>
      <c r="D10041" s="72" t="s">
        <v>553</v>
      </c>
      <c r="E10041" s="72" t="s">
        <v>10118</v>
      </c>
      <c r="F10041" s="72" t="s">
        <v>9983</v>
      </c>
      <c r="G10041" s="116">
        <v>20059</v>
      </c>
      <c r="H10041" s="73">
        <v>495.38</v>
      </c>
      <c r="I10041" s="70">
        <v>40.492147442367497</v>
      </c>
      <c r="J10041" s="74">
        <v>22459</v>
      </c>
      <c r="K10041" s="73">
        <v>505.18</v>
      </c>
      <c r="L10041" s="75">
        <v>44.4574211172255</v>
      </c>
    </row>
    <row r="10042" spans="2:12" x14ac:dyDescent="0.2">
      <c r="B10042" s="71" t="s">
        <v>6511</v>
      </c>
      <c r="C10042" s="72" t="s">
        <v>6510</v>
      </c>
      <c r="D10042" s="72" t="s">
        <v>9761</v>
      </c>
      <c r="E10042" s="72" t="s">
        <v>10118</v>
      </c>
      <c r="F10042" s="72" t="s">
        <v>9980</v>
      </c>
      <c r="G10042" s="116">
        <v>8526</v>
      </c>
      <c r="H10042" s="73">
        <v>416.81</v>
      </c>
      <c r="I10042" s="70">
        <v>20.4553633550059</v>
      </c>
      <c r="J10042" s="74">
        <v>8676</v>
      </c>
      <c r="K10042" s="73">
        <v>424.79</v>
      </c>
      <c r="L10042" s="75">
        <v>20.424209609454099</v>
      </c>
    </row>
    <row r="10043" spans="2:12" x14ac:dyDescent="0.2">
      <c r="B10043" s="71" t="s">
        <v>6511</v>
      </c>
      <c r="C10043" s="72" t="s">
        <v>6510</v>
      </c>
      <c r="D10043" s="72" t="s">
        <v>554</v>
      </c>
      <c r="E10043" s="72" t="s">
        <v>10118</v>
      </c>
      <c r="F10043" s="72" t="s">
        <v>9983</v>
      </c>
      <c r="G10043" s="116">
        <v>33527</v>
      </c>
      <c r="H10043" s="73">
        <v>764.92</v>
      </c>
      <c r="I10043" s="70">
        <v>43.830727396329003</v>
      </c>
      <c r="J10043" s="74">
        <v>33527</v>
      </c>
      <c r="K10043" s="73">
        <v>802.93</v>
      </c>
      <c r="L10043" s="75">
        <v>41.755819311770601</v>
      </c>
    </row>
    <row r="10044" spans="2:12" x14ac:dyDescent="0.2">
      <c r="B10044" s="71" t="s">
        <v>6511</v>
      </c>
      <c r="C10044" s="72" t="s">
        <v>6510</v>
      </c>
      <c r="D10044" s="72" t="s">
        <v>9762</v>
      </c>
      <c r="E10044" s="72" t="s">
        <v>10118</v>
      </c>
      <c r="F10044" s="72" t="s">
        <v>9980</v>
      </c>
      <c r="G10044" s="116">
        <v>0</v>
      </c>
      <c r="H10044" s="73">
        <v>0</v>
      </c>
      <c r="I10044" s="70">
        <v>0</v>
      </c>
      <c r="J10044" s="74">
        <v>0</v>
      </c>
      <c r="K10044" s="73">
        <v>0</v>
      </c>
      <c r="L10044" s="75">
        <v>0</v>
      </c>
    </row>
    <row r="10045" spans="2:12" x14ac:dyDescent="0.2">
      <c r="B10045" s="71" t="s">
        <v>6511</v>
      </c>
      <c r="C10045" s="72" t="s">
        <v>6510</v>
      </c>
      <c r="D10045" s="72" t="s">
        <v>9763</v>
      </c>
      <c r="E10045" s="72" t="s">
        <v>10118</v>
      </c>
      <c r="F10045" s="72" t="s">
        <v>9980</v>
      </c>
      <c r="G10045" s="116">
        <v>0</v>
      </c>
      <c r="H10045" s="73">
        <v>0</v>
      </c>
      <c r="I10045" s="70">
        <v>0</v>
      </c>
      <c r="J10045" s="74">
        <v>0</v>
      </c>
      <c r="K10045" s="73">
        <v>0</v>
      </c>
      <c r="L10045" s="75">
        <v>0</v>
      </c>
    </row>
    <row r="10046" spans="2:12" x14ac:dyDescent="0.2">
      <c r="B10046" s="71" t="s">
        <v>6511</v>
      </c>
      <c r="C10046" s="72" t="s">
        <v>6510</v>
      </c>
      <c r="D10046" s="72" t="s">
        <v>7501</v>
      </c>
      <c r="E10046" s="72" t="s">
        <v>10118</v>
      </c>
      <c r="F10046" s="72" t="s">
        <v>9983</v>
      </c>
      <c r="G10046" s="116">
        <v>13057.05</v>
      </c>
      <c r="H10046" s="73">
        <v>556.62</v>
      </c>
      <c r="I10046" s="70">
        <v>23.4577449606554</v>
      </c>
      <c r="J10046" s="74">
        <v>13057.05</v>
      </c>
      <c r="K10046" s="73">
        <v>567.71</v>
      </c>
      <c r="L10046" s="75">
        <v>22.999506790438801</v>
      </c>
    </row>
    <row r="10047" spans="2:12" x14ac:dyDescent="0.2">
      <c r="B10047" s="71" t="s">
        <v>6511</v>
      </c>
      <c r="C10047" s="72" t="s">
        <v>6510</v>
      </c>
      <c r="D10047" s="72" t="s">
        <v>555</v>
      </c>
      <c r="E10047" s="72" t="s">
        <v>10118</v>
      </c>
      <c r="F10047" s="72" t="s">
        <v>9983</v>
      </c>
      <c r="G10047" s="116">
        <v>280381</v>
      </c>
      <c r="H10047" s="73">
        <v>7916.21</v>
      </c>
      <c r="I10047" s="70">
        <v>35.418590461849803</v>
      </c>
      <c r="J10047" s="74">
        <v>289881</v>
      </c>
      <c r="K10047" s="73">
        <v>8001.53</v>
      </c>
      <c r="L10047" s="75">
        <v>36.228196357446599</v>
      </c>
    </row>
    <row r="10048" spans="2:12" x14ac:dyDescent="0.2">
      <c r="B10048" s="71" t="s">
        <v>6511</v>
      </c>
      <c r="C10048" s="72" t="s">
        <v>6510</v>
      </c>
      <c r="D10048" s="72" t="s">
        <v>4831</v>
      </c>
      <c r="E10048" s="72" t="s">
        <v>10118</v>
      </c>
      <c r="F10048" s="72" t="s">
        <v>9983</v>
      </c>
      <c r="G10048" s="116">
        <v>20868</v>
      </c>
      <c r="H10048" s="73">
        <v>536.88</v>
      </c>
      <c r="I10048" s="70">
        <v>38.8690210102816</v>
      </c>
      <c r="J10048" s="74">
        <v>22168</v>
      </c>
      <c r="K10048" s="73">
        <v>537.94000000000005</v>
      </c>
      <c r="L10048" s="75">
        <v>41.209056772130701</v>
      </c>
    </row>
    <row r="10049" spans="2:12" x14ac:dyDescent="0.2">
      <c r="B10049" s="71" t="s">
        <v>6511</v>
      </c>
      <c r="C10049" s="72" t="s">
        <v>6510</v>
      </c>
      <c r="D10049" s="72" t="s">
        <v>5872</v>
      </c>
      <c r="E10049" s="72" t="s">
        <v>10118</v>
      </c>
      <c r="F10049" s="72" t="s">
        <v>9983</v>
      </c>
      <c r="G10049" s="116">
        <v>4506</v>
      </c>
      <c r="H10049" s="73">
        <v>252.2</v>
      </c>
      <c r="I10049" s="70">
        <v>17.866772402854899</v>
      </c>
      <c r="J10049" s="74">
        <v>4506</v>
      </c>
      <c r="K10049" s="73">
        <v>250.11</v>
      </c>
      <c r="L10049" s="75">
        <v>18.016072927911701</v>
      </c>
    </row>
    <row r="10050" spans="2:12" x14ac:dyDescent="0.2">
      <c r="B10050" s="71" t="s">
        <v>6511</v>
      </c>
      <c r="C10050" s="72" t="s">
        <v>6510</v>
      </c>
      <c r="D10050" s="72" t="s">
        <v>9764</v>
      </c>
      <c r="E10050" s="72" t="s">
        <v>10118</v>
      </c>
      <c r="F10050" s="72" t="s">
        <v>9980</v>
      </c>
      <c r="G10050" s="116">
        <v>12321</v>
      </c>
      <c r="H10050" s="73">
        <v>338.43</v>
      </c>
      <c r="I10050" s="70">
        <v>36.406346955057202</v>
      </c>
      <c r="J10050" s="74">
        <v>12606</v>
      </c>
      <c r="K10050" s="73">
        <v>339.44</v>
      </c>
      <c r="L10050" s="75">
        <v>37.137638463351401</v>
      </c>
    </row>
    <row r="10051" spans="2:12" x14ac:dyDescent="0.2">
      <c r="B10051" s="71" t="s">
        <v>6511</v>
      </c>
      <c r="C10051" s="72" t="s">
        <v>6510</v>
      </c>
      <c r="D10051" s="72" t="s">
        <v>556</v>
      </c>
      <c r="E10051" s="72" t="s">
        <v>10118</v>
      </c>
      <c r="F10051" s="72" t="s">
        <v>9983</v>
      </c>
      <c r="G10051" s="116">
        <v>6613</v>
      </c>
      <c r="H10051" s="73">
        <v>160.78</v>
      </c>
      <c r="I10051" s="70">
        <v>41.130737653937103</v>
      </c>
      <c r="J10051" s="74">
        <v>7613</v>
      </c>
      <c r="K10051" s="73">
        <v>160.78</v>
      </c>
      <c r="L10051" s="75">
        <v>47.3504167184973</v>
      </c>
    </row>
    <row r="10052" spans="2:12" x14ac:dyDescent="0.2">
      <c r="B10052" s="71" t="s">
        <v>6511</v>
      </c>
      <c r="C10052" s="72" t="s">
        <v>6510</v>
      </c>
      <c r="D10052" s="72" t="s">
        <v>557</v>
      </c>
      <c r="E10052" s="72" t="s">
        <v>10118</v>
      </c>
      <c r="F10052" s="72" t="s">
        <v>9983</v>
      </c>
      <c r="G10052" s="116">
        <v>346782</v>
      </c>
      <c r="H10052" s="73">
        <v>7714.77</v>
      </c>
      <c r="I10052" s="70">
        <v>44.950400335978898</v>
      </c>
      <c r="J10052" s="74">
        <v>388882</v>
      </c>
      <c r="K10052" s="73">
        <v>8119.64</v>
      </c>
      <c r="L10052" s="75">
        <v>47.893995300284203</v>
      </c>
    </row>
    <row r="10053" spans="2:12" x14ac:dyDescent="0.2">
      <c r="B10053" s="71" t="s">
        <v>6511</v>
      </c>
      <c r="C10053" s="72" t="s">
        <v>6510</v>
      </c>
      <c r="D10053" s="72" t="s">
        <v>558</v>
      </c>
      <c r="E10053" s="72" t="s">
        <v>10118</v>
      </c>
      <c r="F10053" s="72" t="s">
        <v>9983</v>
      </c>
      <c r="G10053" s="116">
        <v>14509</v>
      </c>
      <c r="H10053" s="73">
        <v>389.38</v>
      </c>
      <c r="I10053" s="70">
        <v>37.2618008115466</v>
      </c>
      <c r="J10053" s="74">
        <v>14809</v>
      </c>
      <c r="K10053" s="73">
        <v>393.03</v>
      </c>
      <c r="L10053" s="75">
        <v>37.679057578301901</v>
      </c>
    </row>
    <row r="10054" spans="2:12" x14ac:dyDescent="0.2">
      <c r="B10054" s="71" t="s">
        <v>6511</v>
      </c>
      <c r="C10054" s="72" t="s">
        <v>6510</v>
      </c>
      <c r="D10054" s="72" t="s">
        <v>9765</v>
      </c>
      <c r="E10054" s="72" t="s">
        <v>10118</v>
      </c>
      <c r="F10054" s="72" t="s">
        <v>9980</v>
      </c>
      <c r="G10054" s="116">
        <v>9071</v>
      </c>
      <c r="H10054" s="73">
        <v>261.86</v>
      </c>
      <c r="I10054" s="70">
        <v>34.640647674329799</v>
      </c>
      <c r="J10054" s="74">
        <v>9424</v>
      </c>
      <c r="K10054" s="73">
        <v>266.98</v>
      </c>
      <c r="L10054" s="75">
        <v>35.298524234025002</v>
      </c>
    </row>
    <row r="10055" spans="2:12" x14ac:dyDescent="0.2">
      <c r="B10055" s="71" t="s">
        <v>6511</v>
      </c>
      <c r="C10055" s="72" t="s">
        <v>6510</v>
      </c>
      <c r="D10055" s="72" t="s">
        <v>9766</v>
      </c>
      <c r="E10055" s="72" t="s">
        <v>10118</v>
      </c>
      <c r="F10055" s="72" t="s">
        <v>9980</v>
      </c>
      <c r="G10055" s="116">
        <v>0</v>
      </c>
      <c r="H10055" s="73">
        <v>0</v>
      </c>
      <c r="I10055" s="70">
        <v>0</v>
      </c>
      <c r="J10055" s="74">
        <v>0</v>
      </c>
      <c r="K10055" s="73">
        <v>0</v>
      </c>
      <c r="L10055" s="75">
        <v>0</v>
      </c>
    </row>
    <row r="10056" spans="2:12" x14ac:dyDescent="0.2">
      <c r="B10056" s="71" t="s">
        <v>6511</v>
      </c>
      <c r="C10056" s="72" t="s">
        <v>6510</v>
      </c>
      <c r="D10056" s="72" t="s">
        <v>559</v>
      </c>
      <c r="E10056" s="72" t="s">
        <v>10118</v>
      </c>
      <c r="F10056" s="72" t="s">
        <v>9983</v>
      </c>
      <c r="G10056" s="116">
        <v>2308</v>
      </c>
      <c r="H10056" s="73">
        <v>130.37</v>
      </c>
      <c r="I10056" s="70">
        <v>17.703459384827799</v>
      </c>
      <c r="J10056" s="74">
        <v>2438</v>
      </c>
      <c r="K10056" s="73">
        <v>137.96</v>
      </c>
      <c r="L10056" s="75">
        <v>17.671788924325899</v>
      </c>
    </row>
    <row r="10057" spans="2:12" x14ac:dyDescent="0.2">
      <c r="B10057" s="71" t="s">
        <v>6511</v>
      </c>
      <c r="C10057" s="72" t="s">
        <v>6510</v>
      </c>
      <c r="D10057" s="72" t="s">
        <v>9767</v>
      </c>
      <c r="E10057" s="72" t="s">
        <v>10118</v>
      </c>
      <c r="F10057" s="72" t="s">
        <v>9980</v>
      </c>
      <c r="G10057" s="116">
        <v>3431</v>
      </c>
      <c r="H10057" s="73">
        <v>527.4</v>
      </c>
      <c r="I10057" s="70">
        <v>6.5054986727341699</v>
      </c>
      <c r="J10057" s="74">
        <v>3431</v>
      </c>
      <c r="K10057" s="73">
        <v>529.99</v>
      </c>
      <c r="L10057" s="75">
        <v>6.4737070510764401</v>
      </c>
    </row>
    <row r="10058" spans="2:12" x14ac:dyDescent="0.2">
      <c r="B10058" s="71" t="s">
        <v>6511</v>
      </c>
      <c r="C10058" s="72" t="s">
        <v>6510</v>
      </c>
      <c r="D10058" s="72" t="s">
        <v>9768</v>
      </c>
      <c r="E10058" s="72" t="s">
        <v>10118</v>
      </c>
      <c r="F10058" s="72" t="s">
        <v>9980</v>
      </c>
      <c r="G10058" s="116">
        <v>9199</v>
      </c>
      <c r="H10058" s="73">
        <v>164.26</v>
      </c>
      <c r="I10058" s="70">
        <v>56.002678680141202</v>
      </c>
      <c r="J10058" s="74">
        <v>9649</v>
      </c>
      <c r="K10058" s="73">
        <v>172.7</v>
      </c>
      <c r="L10058" s="75">
        <v>55.871453387377002</v>
      </c>
    </row>
    <row r="10059" spans="2:12" x14ac:dyDescent="0.2">
      <c r="B10059" s="71" t="s">
        <v>6511</v>
      </c>
      <c r="C10059" s="72" t="s">
        <v>6510</v>
      </c>
      <c r="D10059" s="72" t="s">
        <v>3874</v>
      </c>
      <c r="E10059" s="72" t="s">
        <v>10118</v>
      </c>
      <c r="F10059" s="72" t="s">
        <v>9983</v>
      </c>
      <c r="G10059" s="116">
        <v>18699</v>
      </c>
      <c r="H10059" s="73">
        <v>436.73</v>
      </c>
      <c r="I10059" s="70">
        <v>42.8159274609026</v>
      </c>
      <c r="J10059" s="74">
        <v>18699</v>
      </c>
      <c r="K10059" s="73">
        <v>432.73</v>
      </c>
      <c r="L10059" s="75">
        <v>43.211702447253501</v>
      </c>
    </row>
    <row r="10060" spans="2:12" x14ac:dyDescent="0.2">
      <c r="B10060" s="71" t="s">
        <v>6511</v>
      </c>
      <c r="C10060" s="72" t="s">
        <v>6510</v>
      </c>
      <c r="D10060" s="72" t="s">
        <v>560</v>
      </c>
      <c r="E10060" s="72" t="s">
        <v>10118</v>
      </c>
      <c r="F10060" s="72" t="s">
        <v>9983</v>
      </c>
      <c r="G10060" s="116">
        <v>20608</v>
      </c>
      <c r="H10060" s="73">
        <v>1191.17</v>
      </c>
      <c r="I10060" s="70">
        <v>17.300637188646501</v>
      </c>
      <c r="J10060" s="74">
        <v>21050</v>
      </c>
      <c r="K10060" s="73">
        <v>1195.96</v>
      </c>
      <c r="L10060" s="75">
        <v>17.600923107796199</v>
      </c>
    </row>
    <row r="10061" spans="2:12" x14ac:dyDescent="0.2">
      <c r="B10061" s="71" t="s">
        <v>6511</v>
      </c>
      <c r="C10061" s="72" t="s">
        <v>6510</v>
      </c>
      <c r="D10061" s="72" t="s">
        <v>561</v>
      </c>
      <c r="E10061" s="72" t="s">
        <v>10118</v>
      </c>
      <c r="F10061" s="72" t="s">
        <v>9983</v>
      </c>
      <c r="G10061" s="116">
        <v>35939</v>
      </c>
      <c r="H10061" s="73">
        <v>622.91</v>
      </c>
      <c r="I10061" s="70">
        <v>57.695333194201403</v>
      </c>
      <c r="J10061" s="74">
        <v>35939</v>
      </c>
      <c r="K10061" s="73">
        <v>627.26</v>
      </c>
      <c r="L10061" s="75">
        <v>57.2952204827344</v>
      </c>
    </row>
    <row r="10062" spans="2:12" x14ac:dyDescent="0.2">
      <c r="B10062" s="71" t="s">
        <v>6511</v>
      </c>
      <c r="C10062" s="72" t="s">
        <v>6510</v>
      </c>
      <c r="D10062" s="72" t="s">
        <v>562</v>
      </c>
      <c r="E10062" s="72" t="s">
        <v>10118</v>
      </c>
      <c r="F10062" s="72" t="s">
        <v>9983</v>
      </c>
      <c r="G10062" s="116">
        <v>11355</v>
      </c>
      <c r="H10062" s="73">
        <v>295.61</v>
      </c>
      <c r="I10062" s="70">
        <v>38.412097019721898</v>
      </c>
      <c r="J10062" s="74">
        <v>11615</v>
      </c>
      <c r="K10062" s="73">
        <v>299.73</v>
      </c>
      <c r="L10062" s="75">
        <v>38.751543055416498</v>
      </c>
    </row>
    <row r="10063" spans="2:12" x14ac:dyDescent="0.2">
      <c r="B10063" s="71" t="s">
        <v>6511</v>
      </c>
      <c r="C10063" s="72" t="s">
        <v>6510</v>
      </c>
      <c r="D10063" s="72" t="s">
        <v>9769</v>
      </c>
      <c r="E10063" s="72" t="s">
        <v>10118</v>
      </c>
      <c r="F10063" s="72" t="s">
        <v>9980</v>
      </c>
      <c r="G10063" s="116">
        <v>0</v>
      </c>
      <c r="H10063" s="73">
        <v>0</v>
      </c>
      <c r="I10063" s="70">
        <v>0</v>
      </c>
      <c r="J10063" s="74">
        <v>0</v>
      </c>
      <c r="K10063" s="73">
        <v>0</v>
      </c>
      <c r="L10063" s="75">
        <v>0</v>
      </c>
    </row>
    <row r="10064" spans="2:12" x14ac:dyDescent="0.2">
      <c r="B10064" s="71" t="s">
        <v>6511</v>
      </c>
      <c r="C10064" s="72" t="s">
        <v>6510</v>
      </c>
      <c r="D10064" s="72" t="s">
        <v>9770</v>
      </c>
      <c r="E10064" s="72" t="s">
        <v>10118</v>
      </c>
      <c r="F10064" s="72" t="s">
        <v>9980</v>
      </c>
      <c r="G10064" s="116">
        <v>11023</v>
      </c>
      <c r="H10064" s="73">
        <v>351.02</v>
      </c>
      <c r="I10064" s="70">
        <v>31.402769072987301</v>
      </c>
      <c r="J10064" s="74">
        <v>12365</v>
      </c>
      <c r="K10064" s="73">
        <v>357.3</v>
      </c>
      <c r="L10064" s="75">
        <v>34.606773019871298</v>
      </c>
    </row>
    <row r="10065" spans="2:12" x14ac:dyDescent="0.2">
      <c r="B10065" s="71" t="s">
        <v>6511</v>
      </c>
      <c r="C10065" s="72" t="s">
        <v>6510</v>
      </c>
      <c r="D10065" s="72" t="s">
        <v>9771</v>
      </c>
      <c r="E10065" s="72" t="s">
        <v>10118</v>
      </c>
      <c r="F10065" s="72" t="s">
        <v>9980</v>
      </c>
      <c r="G10065" s="116">
        <v>5833</v>
      </c>
      <c r="H10065" s="73">
        <v>196.7</v>
      </c>
      <c r="I10065" s="70">
        <v>29.654295882053901</v>
      </c>
      <c r="J10065" s="74">
        <v>5833</v>
      </c>
      <c r="K10065" s="73">
        <v>195.52</v>
      </c>
      <c r="L10065" s="75">
        <v>29.8332651391162</v>
      </c>
    </row>
    <row r="10066" spans="2:12" x14ac:dyDescent="0.2">
      <c r="B10066" s="71" t="s">
        <v>6511</v>
      </c>
      <c r="C10066" s="72" t="s">
        <v>6510</v>
      </c>
      <c r="D10066" s="72" t="s">
        <v>566</v>
      </c>
      <c r="E10066" s="72" t="s">
        <v>10118</v>
      </c>
      <c r="F10066" s="72" t="s">
        <v>9983</v>
      </c>
      <c r="G10066" s="116">
        <v>48527</v>
      </c>
      <c r="H10066" s="73">
        <v>564.61</v>
      </c>
      <c r="I10066" s="70">
        <v>85.947822390676706</v>
      </c>
      <c r="J10066" s="74">
        <v>51527</v>
      </c>
      <c r="K10066" s="73">
        <v>587.55999999999995</v>
      </c>
      <c r="L10066" s="75">
        <v>87.696575668867894</v>
      </c>
    </row>
    <row r="10067" spans="2:12" x14ac:dyDescent="0.2">
      <c r="B10067" s="71" t="s">
        <v>6511</v>
      </c>
      <c r="C10067" s="72" t="s">
        <v>6510</v>
      </c>
      <c r="D10067" s="72" t="s">
        <v>9772</v>
      </c>
      <c r="E10067" s="72" t="s">
        <v>10118</v>
      </c>
      <c r="F10067" s="72" t="s">
        <v>9980</v>
      </c>
      <c r="G10067" s="116">
        <v>0</v>
      </c>
      <c r="H10067" s="73">
        <v>0</v>
      </c>
      <c r="I10067" s="70">
        <v>0</v>
      </c>
      <c r="J10067" s="74">
        <v>0</v>
      </c>
      <c r="K10067" s="73">
        <v>0</v>
      </c>
      <c r="L10067" s="75">
        <v>0</v>
      </c>
    </row>
    <row r="10068" spans="2:12" x14ac:dyDescent="0.2">
      <c r="B10068" s="71" t="s">
        <v>6511</v>
      </c>
      <c r="C10068" s="72" t="s">
        <v>6510</v>
      </c>
      <c r="D10068" s="72" t="s">
        <v>567</v>
      </c>
      <c r="E10068" s="72" t="s">
        <v>10118</v>
      </c>
      <c r="F10068" s="72" t="s">
        <v>9983</v>
      </c>
      <c r="G10068" s="116">
        <v>18105</v>
      </c>
      <c r="H10068" s="73">
        <v>910.64</v>
      </c>
      <c r="I10068" s="70">
        <v>19.8816217165949</v>
      </c>
      <c r="J10068" s="74">
        <v>18105</v>
      </c>
      <c r="K10068" s="73">
        <v>926.99</v>
      </c>
      <c r="L10068" s="75">
        <v>19.5309550264836</v>
      </c>
    </row>
    <row r="10069" spans="2:12" x14ac:dyDescent="0.2">
      <c r="B10069" s="71" t="s">
        <v>6511</v>
      </c>
      <c r="C10069" s="72" t="s">
        <v>6510</v>
      </c>
      <c r="D10069" s="72" t="s">
        <v>568</v>
      </c>
      <c r="E10069" s="72" t="s">
        <v>10118</v>
      </c>
      <c r="F10069" s="72" t="s">
        <v>9983</v>
      </c>
      <c r="G10069" s="116">
        <v>7273</v>
      </c>
      <c r="H10069" s="73">
        <v>215.17</v>
      </c>
      <c r="I10069" s="70">
        <v>33.8011804619603</v>
      </c>
      <c r="J10069" s="74">
        <v>7208</v>
      </c>
      <c r="K10069" s="73">
        <v>209.42</v>
      </c>
      <c r="L10069" s="75">
        <v>34.418871167987803</v>
      </c>
    </row>
    <row r="10070" spans="2:12" x14ac:dyDescent="0.2">
      <c r="B10070" s="71" t="s">
        <v>6511</v>
      </c>
      <c r="C10070" s="72" t="s">
        <v>6510</v>
      </c>
      <c r="D10070" s="72" t="s">
        <v>9773</v>
      </c>
      <c r="E10070" s="72" t="s">
        <v>10118</v>
      </c>
      <c r="F10070" s="72" t="s">
        <v>9980</v>
      </c>
      <c r="G10070" s="116">
        <v>5031</v>
      </c>
      <c r="H10070" s="73">
        <v>209.17</v>
      </c>
      <c r="I10070" s="70">
        <v>24.0522063393412</v>
      </c>
      <c r="J10070" s="74">
        <v>5060</v>
      </c>
      <c r="K10070" s="73">
        <v>206.44</v>
      </c>
      <c r="L10070" s="75">
        <v>24.510753729897299</v>
      </c>
    </row>
    <row r="10071" spans="2:12" x14ac:dyDescent="0.2">
      <c r="B10071" s="71" t="s">
        <v>6511</v>
      </c>
      <c r="C10071" s="72" t="s">
        <v>6510</v>
      </c>
      <c r="D10071" s="72" t="s">
        <v>569</v>
      </c>
      <c r="E10071" s="72" t="s">
        <v>10118</v>
      </c>
      <c r="F10071" s="72" t="s">
        <v>9983</v>
      </c>
      <c r="G10071" s="116">
        <v>4817</v>
      </c>
      <c r="H10071" s="73">
        <v>140.18</v>
      </c>
      <c r="I10071" s="70">
        <v>34.362961906120702</v>
      </c>
      <c r="J10071" s="74">
        <v>4817</v>
      </c>
      <c r="K10071" s="73">
        <v>145.9</v>
      </c>
      <c r="L10071" s="75">
        <v>33.015764222069897</v>
      </c>
    </row>
    <row r="10072" spans="2:12" x14ac:dyDescent="0.2">
      <c r="B10072" s="71" t="s">
        <v>6511</v>
      </c>
      <c r="C10072" s="72" t="s">
        <v>6510</v>
      </c>
      <c r="D10072" s="72" t="s">
        <v>9774</v>
      </c>
      <c r="E10072" s="72" t="s">
        <v>10118</v>
      </c>
      <c r="F10072" s="72" t="s">
        <v>9980</v>
      </c>
      <c r="G10072" s="116">
        <v>0</v>
      </c>
      <c r="H10072" s="73">
        <v>0</v>
      </c>
      <c r="I10072" s="70">
        <v>0</v>
      </c>
      <c r="J10072" s="74">
        <v>0</v>
      </c>
      <c r="K10072" s="73">
        <v>0</v>
      </c>
      <c r="L10072" s="75">
        <v>0</v>
      </c>
    </row>
    <row r="10073" spans="2:12" x14ac:dyDescent="0.2">
      <c r="B10073" s="71" t="s">
        <v>6511</v>
      </c>
      <c r="C10073" s="72" t="s">
        <v>6510</v>
      </c>
      <c r="D10073" s="72" t="s">
        <v>570</v>
      </c>
      <c r="E10073" s="72" t="s">
        <v>10118</v>
      </c>
      <c r="F10073" s="72" t="s">
        <v>9983</v>
      </c>
      <c r="G10073" s="116">
        <v>3291</v>
      </c>
      <c r="H10073" s="73">
        <v>76.84</v>
      </c>
      <c r="I10073" s="70">
        <v>42.829255596043701</v>
      </c>
      <c r="J10073" s="74">
        <v>3379</v>
      </c>
      <c r="K10073" s="73">
        <v>77.41</v>
      </c>
      <c r="L10073" s="75">
        <v>43.650691125177602</v>
      </c>
    </row>
    <row r="10074" spans="2:12" x14ac:dyDescent="0.2">
      <c r="B10074" s="71" t="s">
        <v>6511</v>
      </c>
      <c r="C10074" s="72" t="s">
        <v>6510</v>
      </c>
      <c r="D10074" s="72" t="s">
        <v>9775</v>
      </c>
      <c r="E10074" s="72" t="s">
        <v>10118</v>
      </c>
      <c r="F10074" s="72" t="s">
        <v>9980</v>
      </c>
      <c r="G10074" s="116">
        <v>0</v>
      </c>
      <c r="H10074" s="73">
        <v>0</v>
      </c>
      <c r="I10074" s="70">
        <v>0</v>
      </c>
      <c r="J10074" s="74">
        <v>0</v>
      </c>
      <c r="K10074" s="73">
        <v>0</v>
      </c>
      <c r="L10074" s="75">
        <v>0</v>
      </c>
    </row>
    <row r="10075" spans="2:12" x14ac:dyDescent="0.2">
      <c r="B10075" s="71" t="s">
        <v>6511</v>
      </c>
      <c r="C10075" s="72" t="s">
        <v>6510</v>
      </c>
      <c r="D10075" s="72" t="s">
        <v>571</v>
      </c>
      <c r="E10075" s="72" t="s">
        <v>10118</v>
      </c>
      <c r="F10075" s="72" t="s">
        <v>9983</v>
      </c>
      <c r="G10075" s="116">
        <v>18001</v>
      </c>
      <c r="H10075" s="73">
        <v>332.15</v>
      </c>
      <c r="I10075" s="70">
        <v>54.195393647448398</v>
      </c>
      <c r="J10075" s="74">
        <v>18001</v>
      </c>
      <c r="K10075" s="73">
        <v>339.43</v>
      </c>
      <c r="L10075" s="75">
        <v>53.033025955277999</v>
      </c>
    </row>
    <row r="10076" spans="2:12" x14ac:dyDescent="0.2">
      <c r="B10076" s="71" t="s">
        <v>6511</v>
      </c>
      <c r="C10076" s="72" t="s">
        <v>6510</v>
      </c>
      <c r="D10076" s="72" t="s">
        <v>572</v>
      </c>
      <c r="E10076" s="72" t="s">
        <v>10118</v>
      </c>
      <c r="F10076" s="72" t="s">
        <v>9983</v>
      </c>
      <c r="G10076" s="116">
        <v>76882</v>
      </c>
      <c r="H10076" s="73">
        <v>1403.56</v>
      </c>
      <c r="I10076" s="70">
        <v>54.776425660463403</v>
      </c>
      <c r="J10076" s="74">
        <v>78082</v>
      </c>
      <c r="K10076" s="73">
        <v>1408.36</v>
      </c>
      <c r="L10076" s="75">
        <v>55.441790451305103</v>
      </c>
    </row>
    <row r="10077" spans="2:12" x14ac:dyDescent="0.2">
      <c r="B10077" s="71" t="s">
        <v>6511</v>
      </c>
      <c r="C10077" s="72" t="s">
        <v>6510</v>
      </c>
      <c r="D10077" s="72" t="s">
        <v>9776</v>
      </c>
      <c r="E10077" s="72" t="s">
        <v>10118</v>
      </c>
      <c r="F10077" s="72" t="s">
        <v>9980</v>
      </c>
      <c r="G10077" s="116">
        <v>0</v>
      </c>
      <c r="H10077" s="73">
        <v>0</v>
      </c>
      <c r="I10077" s="70">
        <v>0</v>
      </c>
      <c r="J10077" s="74">
        <v>0</v>
      </c>
      <c r="K10077" s="73">
        <v>0</v>
      </c>
      <c r="L10077" s="75">
        <v>0</v>
      </c>
    </row>
    <row r="10078" spans="2:12" x14ac:dyDescent="0.2">
      <c r="B10078" s="71" t="s">
        <v>6511</v>
      </c>
      <c r="C10078" s="72" t="s">
        <v>6510</v>
      </c>
      <c r="D10078" s="72" t="s">
        <v>573</v>
      </c>
      <c r="E10078" s="72" t="s">
        <v>10118</v>
      </c>
      <c r="F10078" s="72" t="s">
        <v>9983</v>
      </c>
      <c r="G10078" s="116">
        <v>9289</v>
      </c>
      <c r="H10078" s="73">
        <v>353.19</v>
      </c>
      <c r="I10078" s="70">
        <v>26.300291627735799</v>
      </c>
      <c r="J10078" s="74">
        <v>9789</v>
      </c>
      <c r="K10078" s="73">
        <v>352.34</v>
      </c>
      <c r="L10078" s="75">
        <v>27.782823409207001</v>
      </c>
    </row>
    <row r="10079" spans="2:12" x14ac:dyDescent="0.2">
      <c r="B10079" s="71" t="s">
        <v>6511</v>
      </c>
      <c r="C10079" s="72" t="s">
        <v>6510</v>
      </c>
      <c r="D10079" s="72" t="s">
        <v>574</v>
      </c>
      <c r="E10079" s="72" t="s">
        <v>10118</v>
      </c>
      <c r="F10079" s="72" t="s">
        <v>9983</v>
      </c>
      <c r="G10079" s="116">
        <v>31498</v>
      </c>
      <c r="H10079" s="73">
        <v>945.3</v>
      </c>
      <c r="I10079" s="70">
        <v>33.320638950597697</v>
      </c>
      <c r="J10079" s="74">
        <v>37894</v>
      </c>
      <c r="K10079" s="73">
        <v>951.81</v>
      </c>
      <c r="L10079" s="75">
        <v>39.812567634296798</v>
      </c>
    </row>
    <row r="10080" spans="2:12" x14ac:dyDescent="0.2">
      <c r="B10080" s="71" t="s">
        <v>6511</v>
      </c>
      <c r="C10080" s="72" t="s">
        <v>6510</v>
      </c>
      <c r="D10080" s="72" t="s">
        <v>9777</v>
      </c>
      <c r="E10080" s="72" t="s">
        <v>10118</v>
      </c>
      <c r="F10080" s="72" t="s">
        <v>9980</v>
      </c>
      <c r="G10080" s="116">
        <v>0</v>
      </c>
      <c r="H10080" s="73">
        <v>0</v>
      </c>
      <c r="I10080" s="70">
        <v>0</v>
      </c>
      <c r="J10080" s="74">
        <v>0</v>
      </c>
      <c r="K10080" s="73">
        <v>0</v>
      </c>
      <c r="L10080" s="75">
        <v>0</v>
      </c>
    </row>
    <row r="10081" spans="2:12" x14ac:dyDescent="0.2">
      <c r="B10081" s="71" t="s">
        <v>6511</v>
      </c>
      <c r="C10081" s="72" t="s">
        <v>6510</v>
      </c>
      <c r="D10081" s="72" t="s">
        <v>575</v>
      </c>
      <c r="E10081" s="72" t="s">
        <v>10118</v>
      </c>
      <c r="F10081" s="72" t="s">
        <v>9983</v>
      </c>
      <c r="G10081" s="116">
        <v>30705</v>
      </c>
      <c r="H10081" s="73">
        <v>521.32000000000005</v>
      </c>
      <c r="I10081" s="70">
        <v>58.898565180695201</v>
      </c>
      <c r="J10081" s="74">
        <v>32305</v>
      </c>
      <c r="K10081" s="73">
        <v>537.92999999999995</v>
      </c>
      <c r="L10081" s="75">
        <v>60.054282155670798</v>
      </c>
    </row>
    <row r="10082" spans="2:12" x14ac:dyDescent="0.2">
      <c r="B10082" s="71" t="s">
        <v>6511</v>
      </c>
      <c r="C10082" s="72" t="s">
        <v>6510</v>
      </c>
      <c r="D10082" s="72" t="s">
        <v>9778</v>
      </c>
      <c r="E10082" s="72" t="s">
        <v>10118</v>
      </c>
      <c r="F10082" s="72" t="s">
        <v>9980</v>
      </c>
      <c r="G10082" s="116">
        <v>21277</v>
      </c>
      <c r="H10082" s="73">
        <v>1054.1300000000001</v>
      </c>
      <c r="I10082" s="70">
        <v>20.184417481714799</v>
      </c>
      <c r="J10082" s="74">
        <v>21677</v>
      </c>
      <c r="K10082" s="73">
        <v>1073.8800000000001</v>
      </c>
      <c r="L10082" s="75">
        <v>20.185681826647301</v>
      </c>
    </row>
    <row r="10083" spans="2:12" x14ac:dyDescent="0.2">
      <c r="B10083" s="71" t="s">
        <v>6511</v>
      </c>
      <c r="C10083" s="72" t="s">
        <v>6510</v>
      </c>
      <c r="D10083" s="72" t="s">
        <v>9779</v>
      </c>
      <c r="E10083" s="72" t="s">
        <v>10118</v>
      </c>
      <c r="F10083" s="72" t="s">
        <v>9980</v>
      </c>
      <c r="G10083" s="116">
        <v>2765</v>
      </c>
      <c r="H10083" s="73">
        <v>121.72</v>
      </c>
      <c r="I10083" s="70">
        <v>22.7160696680907</v>
      </c>
      <c r="J10083" s="74">
        <v>2823</v>
      </c>
      <c r="K10083" s="73">
        <v>128.03</v>
      </c>
      <c r="L10083" s="75">
        <v>22.049519643833499</v>
      </c>
    </row>
    <row r="10084" spans="2:12" x14ac:dyDescent="0.2">
      <c r="B10084" s="71" t="s">
        <v>6511</v>
      </c>
      <c r="C10084" s="72" t="s">
        <v>6510</v>
      </c>
      <c r="D10084" s="72" t="s">
        <v>576</v>
      </c>
      <c r="E10084" s="72" t="s">
        <v>10118</v>
      </c>
      <c r="F10084" s="72" t="s">
        <v>9983</v>
      </c>
      <c r="G10084" s="116">
        <v>24335</v>
      </c>
      <c r="H10084" s="73">
        <v>337.51</v>
      </c>
      <c r="I10084" s="70">
        <v>72.101567360967096</v>
      </c>
      <c r="J10084" s="74">
        <v>26085</v>
      </c>
      <c r="K10084" s="73">
        <v>361.27</v>
      </c>
      <c r="L10084" s="75">
        <v>72.203615024773697</v>
      </c>
    </row>
    <row r="10085" spans="2:12" x14ac:dyDescent="0.2">
      <c r="B10085" s="71" t="s">
        <v>6511</v>
      </c>
      <c r="C10085" s="72" t="s">
        <v>6510</v>
      </c>
      <c r="D10085" s="72" t="s">
        <v>577</v>
      </c>
      <c r="E10085" s="72" t="s">
        <v>10118</v>
      </c>
      <c r="F10085" s="72" t="s">
        <v>9983</v>
      </c>
      <c r="G10085" s="116">
        <v>7277</v>
      </c>
      <c r="H10085" s="73">
        <v>247.25</v>
      </c>
      <c r="I10085" s="70">
        <v>29.431749241658199</v>
      </c>
      <c r="J10085" s="74">
        <v>7615</v>
      </c>
      <c r="K10085" s="73">
        <v>254.08</v>
      </c>
      <c r="L10085" s="75">
        <v>29.970875314861502</v>
      </c>
    </row>
    <row r="10086" spans="2:12" x14ac:dyDescent="0.2">
      <c r="B10086" s="71" t="s">
        <v>6511</v>
      </c>
      <c r="C10086" s="72" t="s">
        <v>6510</v>
      </c>
      <c r="D10086" s="72" t="s">
        <v>578</v>
      </c>
      <c r="E10086" s="72" t="s">
        <v>10118</v>
      </c>
      <c r="F10086" s="72" t="s">
        <v>9983</v>
      </c>
      <c r="G10086" s="116">
        <v>152343</v>
      </c>
      <c r="H10086" s="73">
        <v>2641.85</v>
      </c>
      <c r="I10086" s="70">
        <v>57.6652724416602</v>
      </c>
      <c r="J10086" s="74">
        <v>158557</v>
      </c>
      <c r="K10086" s="73">
        <v>2695.63</v>
      </c>
      <c r="L10086" s="75">
        <v>58.820016100132399</v>
      </c>
    </row>
    <row r="10087" spans="2:12" x14ac:dyDescent="0.2">
      <c r="B10087" s="71" t="s">
        <v>6511</v>
      </c>
      <c r="C10087" s="72" t="s">
        <v>6510</v>
      </c>
      <c r="D10087" s="72" t="s">
        <v>579</v>
      </c>
      <c r="E10087" s="72" t="s">
        <v>10118</v>
      </c>
      <c r="F10087" s="72" t="s">
        <v>9983</v>
      </c>
      <c r="G10087" s="116">
        <v>11244</v>
      </c>
      <c r="H10087" s="73">
        <v>241.87</v>
      </c>
      <c r="I10087" s="70">
        <v>46.487782693182297</v>
      </c>
      <c r="J10087" s="74">
        <v>11671</v>
      </c>
      <c r="K10087" s="73">
        <v>251.1</v>
      </c>
      <c r="L10087" s="75">
        <v>46.479490242931099</v>
      </c>
    </row>
    <row r="10088" spans="2:12" x14ac:dyDescent="0.2">
      <c r="B10088" s="71" t="s">
        <v>6511</v>
      </c>
      <c r="C10088" s="72" t="s">
        <v>6510</v>
      </c>
      <c r="D10088" s="72" t="s">
        <v>2436</v>
      </c>
      <c r="E10088" s="72" t="s">
        <v>10118</v>
      </c>
      <c r="F10088" s="72" t="s">
        <v>9983</v>
      </c>
      <c r="G10088" s="116">
        <v>1088.55</v>
      </c>
      <c r="H10088" s="73">
        <v>59.93</v>
      </c>
      <c r="I10088" s="70">
        <v>18.1636909728016</v>
      </c>
      <c r="J10088" s="74">
        <v>1088.55</v>
      </c>
      <c r="K10088" s="73">
        <v>61.54</v>
      </c>
      <c r="L10088" s="75">
        <v>17.688495287617801</v>
      </c>
    </row>
    <row r="10089" spans="2:12" x14ac:dyDescent="0.2">
      <c r="B10089" s="71" t="s">
        <v>6511</v>
      </c>
      <c r="C10089" s="72" t="s">
        <v>6510</v>
      </c>
      <c r="D10089" s="72" t="s">
        <v>580</v>
      </c>
      <c r="E10089" s="72" t="s">
        <v>10118</v>
      </c>
      <c r="F10089" s="72" t="s">
        <v>9983</v>
      </c>
      <c r="G10089" s="116">
        <v>4075</v>
      </c>
      <c r="H10089" s="73">
        <v>140.21</v>
      </c>
      <c r="I10089" s="70">
        <v>29.063547535839099</v>
      </c>
      <c r="J10089" s="74">
        <v>4075</v>
      </c>
      <c r="K10089" s="73">
        <v>143.91</v>
      </c>
      <c r="L10089" s="75">
        <v>28.316308804113699</v>
      </c>
    </row>
    <row r="10090" spans="2:12" x14ac:dyDescent="0.2">
      <c r="B10090" s="71" t="s">
        <v>6511</v>
      </c>
      <c r="C10090" s="72" t="s">
        <v>6510</v>
      </c>
      <c r="D10090" s="72" t="s">
        <v>9780</v>
      </c>
      <c r="E10090" s="72" t="s">
        <v>10118</v>
      </c>
      <c r="F10090" s="72" t="s">
        <v>9980</v>
      </c>
      <c r="G10090" s="116">
        <v>0</v>
      </c>
      <c r="H10090" s="73">
        <v>0</v>
      </c>
      <c r="I10090" s="70">
        <v>0</v>
      </c>
      <c r="J10090" s="74">
        <v>0</v>
      </c>
      <c r="K10090" s="73">
        <v>0</v>
      </c>
      <c r="L10090" s="75">
        <v>0</v>
      </c>
    </row>
    <row r="10091" spans="2:12" x14ac:dyDescent="0.2">
      <c r="B10091" s="71" t="s">
        <v>6511</v>
      </c>
      <c r="C10091" s="72" t="s">
        <v>6510</v>
      </c>
      <c r="D10091" s="72" t="s">
        <v>581</v>
      </c>
      <c r="E10091" s="72" t="s">
        <v>10118</v>
      </c>
      <c r="F10091" s="72" t="s">
        <v>9983</v>
      </c>
      <c r="G10091" s="116">
        <v>9020</v>
      </c>
      <c r="H10091" s="73">
        <v>341.2</v>
      </c>
      <c r="I10091" s="70">
        <v>26.436107854630698</v>
      </c>
      <c r="J10091" s="74">
        <v>9103</v>
      </c>
      <c r="K10091" s="73">
        <v>344.4</v>
      </c>
      <c r="L10091" s="75">
        <v>26.431475029036001</v>
      </c>
    </row>
    <row r="10092" spans="2:12" x14ac:dyDescent="0.2">
      <c r="B10092" s="71" t="s">
        <v>6511</v>
      </c>
      <c r="C10092" s="72" t="s">
        <v>6510</v>
      </c>
      <c r="D10092" s="72" t="s">
        <v>7500</v>
      </c>
      <c r="E10092" s="72" t="s">
        <v>10118</v>
      </c>
      <c r="F10092" s="72" t="s">
        <v>9983</v>
      </c>
      <c r="G10092" s="116">
        <v>9620</v>
      </c>
      <c r="H10092" s="73">
        <v>336.88</v>
      </c>
      <c r="I10092" s="70">
        <v>28.556162431726399</v>
      </c>
      <c r="J10092" s="74">
        <v>9620</v>
      </c>
      <c r="K10092" s="73">
        <v>344.4</v>
      </c>
      <c r="L10092" s="75">
        <v>27.932636469221801</v>
      </c>
    </row>
    <row r="10093" spans="2:12" x14ac:dyDescent="0.2">
      <c r="B10093" s="71" t="s">
        <v>6511</v>
      </c>
      <c r="C10093" s="72" t="s">
        <v>6510</v>
      </c>
      <c r="D10093" s="72" t="s">
        <v>582</v>
      </c>
      <c r="E10093" s="72" t="s">
        <v>10118</v>
      </c>
      <c r="F10093" s="72" t="s">
        <v>9983</v>
      </c>
      <c r="G10093" s="116">
        <v>33335</v>
      </c>
      <c r="H10093" s="73">
        <v>417.3</v>
      </c>
      <c r="I10093" s="70">
        <v>79.882578480709299</v>
      </c>
      <c r="J10093" s="74">
        <v>40435</v>
      </c>
      <c r="K10093" s="73">
        <v>420.82</v>
      </c>
      <c r="L10093" s="75">
        <v>96.086212632479402</v>
      </c>
    </row>
    <row r="10094" spans="2:12" x14ac:dyDescent="0.2">
      <c r="B10094" s="71" t="s">
        <v>6511</v>
      </c>
      <c r="C10094" s="72" t="s">
        <v>6510</v>
      </c>
      <c r="D10094" s="72" t="s">
        <v>9781</v>
      </c>
      <c r="E10094" s="72" t="s">
        <v>10118</v>
      </c>
      <c r="F10094" s="72" t="s">
        <v>9990</v>
      </c>
      <c r="G10094" s="116">
        <v>0</v>
      </c>
      <c r="H10094" s="73">
        <v>40.33</v>
      </c>
      <c r="I10094" s="70">
        <v>0</v>
      </c>
      <c r="J10094" s="74">
        <v>0</v>
      </c>
      <c r="K10094" s="73">
        <v>40.69</v>
      </c>
      <c r="L10094" s="75">
        <v>0</v>
      </c>
    </row>
    <row r="10095" spans="2:12" x14ac:dyDescent="0.2">
      <c r="B10095" s="71" t="s">
        <v>6511</v>
      </c>
      <c r="C10095" s="72" t="s">
        <v>6510</v>
      </c>
      <c r="D10095" s="72" t="s">
        <v>583</v>
      </c>
      <c r="E10095" s="72" t="s">
        <v>10118</v>
      </c>
      <c r="F10095" s="72" t="s">
        <v>9983</v>
      </c>
      <c r="G10095" s="116">
        <v>5843</v>
      </c>
      <c r="H10095" s="73">
        <v>163.80000000000001</v>
      </c>
      <c r="I10095" s="70">
        <v>35.671550671550698</v>
      </c>
      <c r="J10095" s="74">
        <v>6343</v>
      </c>
      <c r="K10095" s="73">
        <v>161.78</v>
      </c>
      <c r="L10095" s="75">
        <v>39.2075658301397</v>
      </c>
    </row>
    <row r="10096" spans="2:12" x14ac:dyDescent="0.2">
      <c r="B10096" s="71" t="s">
        <v>6511</v>
      </c>
      <c r="C10096" s="72" t="s">
        <v>6510</v>
      </c>
      <c r="D10096" s="72" t="s">
        <v>3347</v>
      </c>
      <c r="E10096" s="72" t="s">
        <v>10118</v>
      </c>
      <c r="F10096" s="72" t="s">
        <v>9983</v>
      </c>
      <c r="G10096" s="116">
        <v>5898</v>
      </c>
      <c r="H10096" s="73">
        <v>191.93</v>
      </c>
      <c r="I10096" s="70">
        <v>30.729953628927198</v>
      </c>
      <c r="J10096" s="74">
        <v>6199</v>
      </c>
      <c r="K10096" s="73">
        <v>191.55</v>
      </c>
      <c r="L10096" s="75">
        <v>32.362307491516603</v>
      </c>
    </row>
    <row r="10097" spans="2:12" x14ac:dyDescent="0.2">
      <c r="B10097" s="71" t="s">
        <v>6511</v>
      </c>
      <c r="C10097" s="72" t="s">
        <v>6510</v>
      </c>
      <c r="D10097" s="72" t="s">
        <v>3348</v>
      </c>
      <c r="E10097" s="72" t="s">
        <v>10118</v>
      </c>
      <c r="F10097" s="72" t="s">
        <v>9983</v>
      </c>
      <c r="G10097" s="116">
        <v>4693</v>
      </c>
      <c r="H10097" s="73">
        <v>139.12</v>
      </c>
      <c r="I10097" s="70">
        <v>33.733467510063299</v>
      </c>
      <c r="J10097" s="74">
        <v>4693</v>
      </c>
      <c r="K10097" s="73">
        <v>142.91999999999999</v>
      </c>
      <c r="L10097" s="75">
        <v>32.836551917156498</v>
      </c>
    </row>
    <row r="10098" spans="2:12" x14ac:dyDescent="0.2">
      <c r="B10098" s="71" t="s">
        <v>6511</v>
      </c>
      <c r="C10098" s="72" t="s">
        <v>6510</v>
      </c>
      <c r="D10098" s="72" t="s">
        <v>9782</v>
      </c>
      <c r="E10098" s="72" t="s">
        <v>10118</v>
      </c>
      <c r="F10098" s="72" t="s">
        <v>9980</v>
      </c>
      <c r="G10098" s="116">
        <v>0</v>
      </c>
      <c r="H10098" s="73">
        <v>0</v>
      </c>
      <c r="I10098" s="70">
        <v>0</v>
      </c>
      <c r="J10098" s="74">
        <v>0</v>
      </c>
      <c r="K10098" s="73">
        <v>0</v>
      </c>
      <c r="L10098" s="75">
        <v>0</v>
      </c>
    </row>
    <row r="10099" spans="2:12" x14ac:dyDescent="0.2">
      <c r="B10099" s="71" t="s">
        <v>6511</v>
      </c>
      <c r="C10099" s="72" t="s">
        <v>6510</v>
      </c>
      <c r="D10099" s="72" t="s">
        <v>8037</v>
      </c>
      <c r="E10099" s="72" t="s">
        <v>10118</v>
      </c>
      <c r="F10099" s="72" t="s">
        <v>9983</v>
      </c>
      <c r="G10099" s="116">
        <v>18289</v>
      </c>
      <c r="H10099" s="73">
        <v>295.76</v>
      </c>
      <c r="I10099" s="70">
        <v>61.837300513930202</v>
      </c>
      <c r="J10099" s="74">
        <v>18289</v>
      </c>
      <c r="K10099" s="73">
        <v>296.76</v>
      </c>
      <c r="L10099" s="75">
        <v>61.628925731230602</v>
      </c>
    </row>
    <row r="10100" spans="2:12" x14ac:dyDescent="0.2">
      <c r="B10100" s="71" t="s">
        <v>6511</v>
      </c>
      <c r="C10100" s="72" t="s">
        <v>6510</v>
      </c>
      <c r="D10100" s="72" t="s">
        <v>3349</v>
      </c>
      <c r="E10100" s="72" t="s">
        <v>10118</v>
      </c>
      <c r="F10100" s="72" t="s">
        <v>9983</v>
      </c>
      <c r="G10100" s="116">
        <v>2819</v>
      </c>
      <c r="H10100" s="73">
        <v>154.59</v>
      </c>
      <c r="I10100" s="70">
        <v>18.235332168963101</v>
      </c>
      <c r="J10100" s="74">
        <v>3369</v>
      </c>
      <c r="K10100" s="73">
        <v>157.81</v>
      </c>
      <c r="L10100" s="75">
        <v>21.348457005259501</v>
      </c>
    </row>
    <row r="10101" spans="2:12" x14ac:dyDescent="0.2">
      <c r="B10101" s="71" t="s">
        <v>6511</v>
      </c>
      <c r="C10101" s="72" t="s">
        <v>6510</v>
      </c>
      <c r="D10101" s="72" t="s">
        <v>3350</v>
      </c>
      <c r="E10101" s="72" t="s">
        <v>10118</v>
      </c>
      <c r="F10101" s="72" t="s">
        <v>9983</v>
      </c>
      <c r="G10101" s="116">
        <v>2694</v>
      </c>
      <c r="H10101" s="73">
        <v>149.35</v>
      </c>
      <c r="I10101" s="70">
        <v>18.038165383327801</v>
      </c>
      <c r="J10101" s="74">
        <v>2694</v>
      </c>
      <c r="K10101" s="73">
        <v>151.85</v>
      </c>
      <c r="L10101" s="75">
        <v>17.7411919657557</v>
      </c>
    </row>
    <row r="10102" spans="2:12" x14ac:dyDescent="0.2">
      <c r="B10102" s="71" t="s">
        <v>6511</v>
      </c>
      <c r="C10102" s="72" t="s">
        <v>6510</v>
      </c>
      <c r="D10102" s="72" t="s">
        <v>7502</v>
      </c>
      <c r="E10102" s="72" t="s">
        <v>10118</v>
      </c>
      <c r="F10102" s="72" t="s">
        <v>9983</v>
      </c>
      <c r="G10102" s="116">
        <v>1872.4</v>
      </c>
      <c r="H10102" s="73">
        <v>103.36</v>
      </c>
      <c r="I10102" s="70">
        <v>18.115325077399401</v>
      </c>
      <c r="J10102" s="74">
        <v>1872.4</v>
      </c>
      <c r="K10102" s="73">
        <v>101.23</v>
      </c>
      <c r="L10102" s="75">
        <v>18.4964931344463</v>
      </c>
    </row>
    <row r="10103" spans="2:12" x14ac:dyDescent="0.2">
      <c r="B10103" s="71" t="s">
        <v>6511</v>
      </c>
      <c r="C10103" s="72" t="s">
        <v>6510</v>
      </c>
      <c r="D10103" s="72" t="s">
        <v>9783</v>
      </c>
      <c r="E10103" s="72" t="s">
        <v>10118</v>
      </c>
      <c r="F10103" s="72" t="s">
        <v>9980</v>
      </c>
      <c r="G10103" s="116">
        <v>0</v>
      </c>
      <c r="H10103" s="73">
        <v>0</v>
      </c>
      <c r="I10103" s="70">
        <v>0</v>
      </c>
      <c r="J10103" s="74">
        <v>0</v>
      </c>
      <c r="K10103" s="73">
        <v>0</v>
      </c>
      <c r="L10103" s="75">
        <v>0</v>
      </c>
    </row>
    <row r="10104" spans="2:12" x14ac:dyDescent="0.2">
      <c r="B10104" s="71" t="s">
        <v>6511</v>
      </c>
      <c r="C10104" s="72" t="s">
        <v>6510</v>
      </c>
      <c r="D10104" s="72" t="s">
        <v>9784</v>
      </c>
      <c r="E10104" s="72" t="s">
        <v>10118</v>
      </c>
      <c r="F10104" s="72" t="s">
        <v>9990</v>
      </c>
      <c r="G10104" s="116">
        <v>0</v>
      </c>
      <c r="H10104" s="73">
        <v>95.08</v>
      </c>
      <c r="I10104" s="70">
        <v>0</v>
      </c>
      <c r="J10104" s="74">
        <v>0</v>
      </c>
      <c r="K10104" s="73">
        <v>99.25</v>
      </c>
      <c r="L10104" s="75">
        <v>0</v>
      </c>
    </row>
    <row r="10105" spans="2:12" x14ac:dyDescent="0.2">
      <c r="B10105" s="71" t="s">
        <v>6511</v>
      </c>
      <c r="C10105" s="72" t="s">
        <v>6510</v>
      </c>
      <c r="D10105" s="72" t="s">
        <v>5492</v>
      </c>
      <c r="E10105" s="72" t="s">
        <v>10118</v>
      </c>
      <c r="F10105" s="72" t="s">
        <v>9983</v>
      </c>
      <c r="G10105" s="116">
        <v>6445</v>
      </c>
      <c r="H10105" s="73">
        <v>218.08</v>
      </c>
      <c r="I10105" s="70">
        <v>29.5533749082905</v>
      </c>
      <c r="J10105" s="74">
        <v>6445</v>
      </c>
      <c r="K10105" s="73">
        <v>222.32</v>
      </c>
      <c r="L10105" s="75">
        <v>28.9897445124145</v>
      </c>
    </row>
    <row r="10106" spans="2:12" x14ac:dyDescent="0.2">
      <c r="B10106" s="71" t="s">
        <v>6511</v>
      </c>
      <c r="C10106" s="72" t="s">
        <v>6510</v>
      </c>
      <c r="D10106" s="72" t="s">
        <v>3351</v>
      </c>
      <c r="E10106" s="72" t="s">
        <v>10118</v>
      </c>
      <c r="F10106" s="72" t="s">
        <v>9983</v>
      </c>
      <c r="G10106" s="116">
        <v>6656</v>
      </c>
      <c r="H10106" s="73">
        <v>200.46</v>
      </c>
      <c r="I10106" s="70">
        <v>33.203631647211402</v>
      </c>
      <c r="J10106" s="74">
        <v>6931</v>
      </c>
      <c r="K10106" s="73">
        <v>205.45</v>
      </c>
      <c r="L10106" s="75">
        <v>33.735702117303497</v>
      </c>
    </row>
    <row r="10107" spans="2:12" x14ac:dyDescent="0.2">
      <c r="B10107" s="71" t="s">
        <v>6511</v>
      </c>
      <c r="C10107" s="72" t="s">
        <v>6510</v>
      </c>
      <c r="D10107" s="72" t="s">
        <v>3352</v>
      </c>
      <c r="E10107" s="72" t="s">
        <v>10118</v>
      </c>
      <c r="F10107" s="72" t="s">
        <v>9983</v>
      </c>
      <c r="G10107" s="116">
        <v>9170</v>
      </c>
      <c r="H10107" s="73">
        <v>281.08999999999997</v>
      </c>
      <c r="I10107" s="70">
        <v>32.623003308548903</v>
      </c>
      <c r="J10107" s="74">
        <v>9170</v>
      </c>
      <c r="K10107" s="73">
        <v>282.86</v>
      </c>
      <c r="L10107" s="75">
        <v>32.418864455914601</v>
      </c>
    </row>
    <row r="10108" spans="2:12" x14ac:dyDescent="0.2">
      <c r="B10108" s="71" t="s">
        <v>6511</v>
      </c>
      <c r="C10108" s="72" t="s">
        <v>6510</v>
      </c>
      <c r="D10108" s="72" t="s">
        <v>3353</v>
      </c>
      <c r="E10108" s="72" t="s">
        <v>10118</v>
      </c>
      <c r="F10108" s="72" t="s">
        <v>9983</v>
      </c>
      <c r="G10108" s="116">
        <v>10451</v>
      </c>
      <c r="H10108" s="73">
        <v>271.52</v>
      </c>
      <c r="I10108" s="70">
        <v>38.490718915733702</v>
      </c>
      <c r="J10108" s="74">
        <v>10631</v>
      </c>
      <c r="K10108" s="73">
        <v>276.91000000000003</v>
      </c>
      <c r="L10108" s="75">
        <v>38.391535155826801</v>
      </c>
    </row>
    <row r="10109" spans="2:12" x14ac:dyDescent="0.2">
      <c r="B10109" s="71" t="s">
        <v>6513</v>
      </c>
      <c r="C10109" s="72" t="s">
        <v>6512</v>
      </c>
      <c r="D10109" s="72" t="s">
        <v>3354</v>
      </c>
      <c r="E10109" s="72" t="s">
        <v>10118</v>
      </c>
      <c r="F10109" s="72" t="s">
        <v>9983</v>
      </c>
      <c r="G10109" s="116">
        <v>16800</v>
      </c>
      <c r="H10109" s="73">
        <v>1182.1300000000001</v>
      </c>
      <c r="I10109" s="70">
        <v>14.211634930168399</v>
      </c>
      <c r="J10109" s="74">
        <v>16800</v>
      </c>
      <c r="K10109" s="73">
        <v>1191.8900000000001</v>
      </c>
      <c r="L10109" s="75">
        <v>14.0952604686674</v>
      </c>
    </row>
    <row r="10110" spans="2:12" x14ac:dyDescent="0.2">
      <c r="B10110" s="71" t="s">
        <v>6513</v>
      </c>
      <c r="C10110" s="72" t="s">
        <v>6512</v>
      </c>
      <c r="D10110" s="72" t="s">
        <v>5445</v>
      </c>
      <c r="E10110" s="72" t="s">
        <v>10118</v>
      </c>
      <c r="F10110" s="72" t="s">
        <v>9983</v>
      </c>
      <c r="G10110" s="116">
        <v>7000</v>
      </c>
      <c r="H10110" s="73">
        <v>224.71</v>
      </c>
      <c r="I10110" s="70">
        <v>31.151261626095899</v>
      </c>
      <c r="J10110" s="74">
        <v>7000</v>
      </c>
      <c r="K10110" s="73">
        <v>227.76</v>
      </c>
      <c r="L10110" s="75">
        <v>30.734106076571798</v>
      </c>
    </row>
    <row r="10111" spans="2:12" x14ac:dyDescent="0.2">
      <c r="B10111" s="71" t="s">
        <v>6513</v>
      </c>
      <c r="C10111" s="72" t="s">
        <v>6512</v>
      </c>
      <c r="D10111" s="72" t="s">
        <v>3355</v>
      </c>
      <c r="E10111" s="72" t="s">
        <v>10118</v>
      </c>
      <c r="F10111" s="72" t="s">
        <v>9983</v>
      </c>
      <c r="G10111" s="116">
        <v>330654</v>
      </c>
      <c r="H10111" s="73">
        <v>6247.33</v>
      </c>
      <c r="I10111" s="70">
        <v>52.9272505214227</v>
      </c>
      <c r="J10111" s="74">
        <v>337890</v>
      </c>
      <c r="K10111" s="73">
        <v>6290.44</v>
      </c>
      <c r="L10111" s="75">
        <v>53.714843476767903</v>
      </c>
    </row>
    <row r="10112" spans="2:12" x14ac:dyDescent="0.2">
      <c r="B10112" s="71" t="s">
        <v>6513</v>
      </c>
      <c r="C10112" s="72" t="s">
        <v>6512</v>
      </c>
      <c r="D10112" s="72" t="s">
        <v>3356</v>
      </c>
      <c r="E10112" s="72" t="s">
        <v>10118</v>
      </c>
      <c r="F10112" s="72" t="s">
        <v>9983</v>
      </c>
      <c r="G10112" s="116">
        <v>89000</v>
      </c>
      <c r="H10112" s="73">
        <v>1931.39</v>
      </c>
      <c r="I10112" s="70">
        <v>46.080801909505603</v>
      </c>
      <c r="J10112" s="74">
        <v>79000</v>
      </c>
      <c r="K10112" s="73">
        <v>1951.46</v>
      </c>
      <c r="L10112" s="75">
        <v>40.482510530577102</v>
      </c>
    </row>
    <row r="10113" spans="2:12" x14ac:dyDescent="0.2">
      <c r="B10113" s="71" t="s">
        <v>6513</v>
      </c>
      <c r="C10113" s="72" t="s">
        <v>6512</v>
      </c>
      <c r="D10113" s="72" t="s">
        <v>3357</v>
      </c>
      <c r="E10113" s="72" t="s">
        <v>10118</v>
      </c>
      <c r="F10113" s="72" t="s">
        <v>9983</v>
      </c>
      <c r="G10113" s="116">
        <v>21468.720000000001</v>
      </c>
      <c r="H10113" s="73">
        <v>432.46</v>
      </c>
      <c r="I10113" s="70">
        <v>49.643250242797002</v>
      </c>
      <c r="J10113" s="74">
        <v>21550.54</v>
      </c>
      <c r="K10113" s="73">
        <v>431.76</v>
      </c>
      <c r="L10113" s="75">
        <v>49.913238836390597</v>
      </c>
    </row>
    <row r="10114" spans="2:12" x14ac:dyDescent="0.2">
      <c r="B10114" s="71" t="s">
        <v>6513</v>
      </c>
      <c r="C10114" s="72" t="s">
        <v>6512</v>
      </c>
      <c r="D10114" s="72" t="s">
        <v>5027</v>
      </c>
      <c r="E10114" s="72" t="s">
        <v>10118</v>
      </c>
      <c r="F10114" s="72" t="s">
        <v>9990</v>
      </c>
      <c r="G10114" s="116">
        <v>0</v>
      </c>
      <c r="H10114" s="73">
        <v>139.94999999999999</v>
      </c>
      <c r="I10114" s="70">
        <v>0</v>
      </c>
      <c r="J10114" s="74">
        <v>0</v>
      </c>
      <c r="K10114" s="73">
        <v>136.33000000000001</v>
      </c>
      <c r="L10114" s="75">
        <v>0</v>
      </c>
    </row>
    <row r="10115" spans="2:12" x14ac:dyDescent="0.2">
      <c r="B10115" s="71" t="s">
        <v>6513</v>
      </c>
      <c r="C10115" s="72" t="s">
        <v>6512</v>
      </c>
      <c r="D10115" s="72" t="s">
        <v>3358</v>
      </c>
      <c r="E10115" s="72" t="s">
        <v>10118</v>
      </c>
      <c r="F10115" s="72" t="s">
        <v>9983</v>
      </c>
      <c r="G10115" s="116">
        <v>2395.96</v>
      </c>
      <c r="H10115" s="73">
        <v>158.88</v>
      </c>
      <c r="I10115" s="70">
        <v>15.0803121852971</v>
      </c>
      <c r="J10115" s="74">
        <v>2395.96</v>
      </c>
      <c r="K10115" s="73">
        <v>159.55000000000001</v>
      </c>
      <c r="L10115" s="75">
        <v>15.016985271074899</v>
      </c>
    </row>
    <row r="10116" spans="2:12" x14ac:dyDescent="0.2">
      <c r="B10116" s="71" t="s">
        <v>6513</v>
      </c>
      <c r="C10116" s="72" t="s">
        <v>6512</v>
      </c>
      <c r="D10116" s="72" t="s">
        <v>3359</v>
      </c>
      <c r="E10116" s="72" t="s">
        <v>10118</v>
      </c>
      <c r="F10116" s="72" t="s">
        <v>9983</v>
      </c>
      <c r="G10116" s="116">
        <v>25000</v>
      </c>
      <c r="H10116" s="73">
        <v>466.92</v>
      </c>
      <c r="I10116" s="70">
        <v>53.542362717381998</v>
      </c>
      <c r="J10116" s="74">
        <v>30000</v>
      </c>
      <c r="K10116" s="73">
        <v>474.93</v>
      </c>
      <c r="L10116" s="75">
        <v>63.167203587897198</v>
      </c>
    </row>
    <row r="10117" spans="2:12" x14ac:dyDescent="0.2">
      <c r="B10117" s="71" t="s">
        <v>6513</v>
      </c>
      <c r="C10117" s="72" t="s">
        <v>6512</v>
      </c>
      <c r="D10117" s="72" t="s">
        <v>3360</v>
      </c>
      <c r="E10117" s="72" t="s">
        <v>10118</v>
      </c>
      <c r="F10117" s="72" t="s">
        <v>9983</v>
      </c>
      <c r="G10117" s="116">
        <v>9950</v>
      </c>
      <c r="H10117" s="73">
        <v>712.29</v>
      </c>
      <c r="I10117" s="70">
        <v>13.969029468334501</v>
      </c>
      <c r="J10117" s="74">
        <v>10700</v>
      </c>
      <c r="K10117" s="73">
        <v>717.26</v>
      </c>
      <c r="L10117" s="75">
        <v>14.9178819396035</v>
      </c>
    </row>
    <row r="10118" spans="2:12" x14ac:dyDescent="0.2">
      <c r="B10118" s="71" t="s">
        <v>6513</v>
      </c>
      <c r="C10118" s="72" t="s">
        <v>6512</v>
      </c>
      <c r="D10118" s="72" t="s">
        <v>3361</v>
      </c>
      <c r="E10118" s="72" t="s">
        <v>10118</v>
      </c>
      <c r="F10118" s="72" t="s">
        <v>9983</v>
      </c>
      <c r="G10118" s="116">
        <v>28000</v>
      </c>
      <c r="H10118" s="73">
        <v>815.45</v>
      </c>
      <c r="I10118" s="70">
        <v>34.336869213317797</v>
      </c>
      <c r="J10118" s="74">
        <v>30000</v>
      </c>
      <c r="K10118" s="73">
        <v>825.64</v>
      </c>
      <c r="L10118" s="75">
        <v>36.335448863911601</v>
      </c>
    </row>
    <row r="10119" spans="2:12" x14ac:dyDescent="0.2">
      <c r="B10119" s="71" t="s">
        <v>6513</v>
      </c>
      <c r="C10119" s="72" t="s">
        <v>6512</v>
      </c>
      <c r="D10119" s="72" t="s">
        <v>3362</v>
      </c>
      <c r="E10119" s="72" t="s">
        <v>10118</v>
      </c>
      <c r="F10119" s="72" t="s">
        <v>9983</v>
      </c>
      <c r="G10119" s="116">
        <v>227050</v>
      </c>
      <c r="H10119" s="73">
        <v>3946.13</v>
      </c>
      <c r="I10119" s="70">
        <v>57.537384728835598</v>
      </c>
      <c r="J10119" s="74">
        <v>227050</v>
      </c>
      <c r="K10119" s="73">
        <v>3959.23</v>
      </c>
      <c r="L10119" s="75">
        <v>57.347009393240597</v>
      </c>
    </row>
    <row r="10120" spans="2:12" x14ac:dyDescent="0.2">
      <c r="B10120" s="71" t="s">
        <v>6513</v>
      </c>
      <c r="C10120" s="72" t="s">
        <v>6512</v>
      </c>
      <c r="D10120" s="72" t="s">
        <v>9785</v>
      </c>
      <c r="E10120" s="72" t="s">
        <v>10118</v>
      </c>
      <c r="F10120" s="72" t="s">
        <v>9990</v>
      </c>
      <c r="G10120" s="116">
        <v>0</v>
      </c>
      <c r="H10120" s="73">
        <v>83</v>
      </c>
      <c r="I10120" s="70">
        <v>0</v>
      </c>
      <c r="J10120" s="74">
        <v>0</v>
      </c>
      <c r="K10120" s="73">
        <v>81.06</v>
      </c>
      <c r="L10120" s="75">
        <v>0</v>
      </c>
    </row>
    <row r="10121" spans="2:12" x14ac:dyDescent="0.2">
      <c r="B10121" s="71" t="s">
        <v>6513</v>
      </c>
      <c r="C10121" s="72" t="s">
        <v>6512</v>
      </c>
      <c r="D10121" s="72" t="s">
        <v>4300</v>
      </c>
      <c r="E10121" s="72" t="s">
        <v>10118</v>
      </c>
      <c r="F10121" s="72" t="s">
        <v>10122</v>
      </c>
      <c r="G10121" s="116">
        <v>43391</v>
      </c>
      <c r="H10121" s="73">
        <v>20564.400000000001</v>
      </c>
      <c r="I10121" s="70">
        <v>2.11</v>
      </c>
      <c r="J10121" s="74">
        <v>57274</v>
      </c>
      <c r="K10121" s="73">
        <v>21213.59</v>
      </c>
      <c r="L10121" s="75">
        <v>2.6998730530758799</v>
      </c>
    </row>
    <row r="10122" spans="2:12" x14ac:dyDescent="0.2">
      <c r="B10122" s="71" t="s">
        <v>6513</v>
      </c>
      <c r="C10122" s="72" t="s">
        <v>6512</v>
      </c>
      <c r="D10122" s="72" t="s">
        <v>3363</v>
      </c>
      <c r="E10122" s="72" t="s">
        <v>10118</v>
      </c>
      <c r="F10122" s="72" t="s">
        <v>9983</v>
      </c>
      <c r="G10122" s="116">
        <v>154710</v>
      </c>
      <c r="H10122" s="73">
        <v>3906.27</v>
      </c>
      <c r="I10122" s="70">
        <v>39.605557219547002</v>
      </c>
      <c r="J10122" s="74">
        <v>177280</v>
      </c>
      <c r="K10122" s="73">
        <v>3923.56</v>
      </c>
      <c r="L10122" s="75">
        <v>45.183455841123902</v>
      </c>
    </row>
    <row r="10123" spans="2:12" x14ac:dyDescent="0.2">
      <c r="B10123" s="71" t="s">
        <v>6513</v>
      </c>
      <c r="C10123" s="72" t="s">
        <v>6512</v>
      </c>
      <c r="D10123" s="72" t="s">
        <v>3364</v>
      </c>
      <c r="E10123" s="72" t="s">
        <v>10118</v>
      </c>
      <c r="F10123" s="72" t="s">
        <v>9983</v>
      </c>
      <c r="G10123" s="116">
        <v>6000</v>
      </c>
      <c r="H10123" s="73">
        <v>142.77000000000001</v>
      </c>
      <c r="I10123" s="70">
        <v>42.025635637739001</v>
      </c>
      <c r="J10123" s="74">
        <v>6250</v>
      </c>
      <c r="K10123" s="73">
        <v>143.51</v>
      </c>
      <c r="L10123" s="75">
        <v>43.550972057696299</v>
      </c>
    </row>
    <row r="10124" spans="2:12" x14ac:dyDescent="0.2">
      <c r="B10124" s="71" t="s">
        <v>6513</v>
      </c>
      <c r="C10124" s="72" t="s">
        <v>6512</v>
      </c>
      <c r="D10124" s="72" t="s">
        <v>3365</v>
      </c>
      <c r="E10124" s="72" t="s">
        <v>10118</v>
      </c>
      <c r="F10124" s="72" t="s">
        <v>9983</v>
      </c>
      <c r="G10124" s="116">
        <v>24498.01</v>
      </c>
      <c r="H10124" s="73">
        <v>1234.1600000000001</v>
      </c>
      <c r="I10124" s="70">
        <v>19.849946522330999</v>
      </c>
      <c r="J10124" s="74">
        <v>24441.11</v>
      </c>
      <c r="K10124" s="73">
        <v>1231.29</v>
      </c>
      <c r="L10124" s="75">
        <v>19.850002842547202</v>
      </c>
    </row>
    <row r="10125" spans="2:12" x14ac:dyDescent="0.2">
      <c r="B10125" s="71" t="s">
        <v>6513</v>
      </c>
      <c r="C10125" s="72" t="s">
        <v>6512</v>
      </c>
      <c r="D10125" s="72" t="s">
        <v>3366</v>
      </c>
      <c r="E10125" s="72" t="s">
        <v>10118</v>
      </c>
      <c r="F10125" s="72" t="s">
        <v>9983</v>
      </c>
      <c r="G10125" s="116">
        <v>99085.36</v>
      </c>
      <c r="H10125" s="73">
        <v>1300.45</v>
      </c>
      <c r="I10125" s="70">
        <v>76.193133146218599</v>
      </c>
      <c r="J10125" s="74">
        <v>106650.61</v>
      </c>
      <c r="K10125" s="73">
        <v>1333.94</v>
      </c>
      <c r="L10125" s="75">
        <v>79.9515795313132</v>
      </c>
    </row>
    <row r="10126" spans="2:12" x14ac:dyDescent="0.2">
      <c r="B10126" s="71" t="s">
        <v>6513</v>
      </c>
      <c r="C10126" s="72" t="s">
        <v>6512</v>
      </c>
      <c r="D10126" s="72" t="s">
        <v>3367</v>
      </c>
      <c r="E10126" s="72" t="s">
        <v>10118</v>
      </c>
      <c r="F10126" s="72" t="s">
        <v>9983</v>
      </c>
      <c r="G10126" s="116">
        <v>40650</v>
      </c>
      <c r="H10126" s="73">
        <v>795.3</v>
      </c>
      <c r="I10126" s="70">
        <v>51.112787627310503</v>
      </c>
      <c r="J10126" s="74">
        <v>42064.800000000003</v>
      </c>
      <c r="K10126" s="73">
        <v>800.52</v>
      </c>
      <c r="L10126" s="75">
        <v>52.546844551041801</v>
      </c>
    </row>
    <row r="10127" spans="2:12" x14ac:dyDescent="0.2">
      <c r="B10127" s="71" t="s">
        <v>6513</v>
      </c>
      <c r="C10127" s="72" t="s">
        <v>6512</v>
      </c>
      <c r="D10127" s="72" t="s">
        <v>3368</v>
      </c>
      <c r="E10127" s="72" t="s">
        <v>10118</v>
      </c>
      <c r="F10127" s="72" t="s">
        <v>9983</v>
      </c>
      <c r="G10127" s="116">
        <v>17609</v>
      </c>
      <c r="H10127" s="73">
        <v>679.76</v>
      </c>
      <c r="I10127" s="70">
        <v>25.9047310815582</v>
      </c>
      <c r="J10127" s="74">
        <v>21000</v>
      </c>
      <c r="K10127" s="73">
        <v>681.84</v>
      </c>
      <c r="L10127" s="75">
        <v>30.7990144315382</v>
      </c>
    </row>
    <row r="10128" spans="2:12" x14ac:dyDescent="0.2">
      <c r="B10128" s="71" t="s">
        <v>6513</v>
      </c>
      <c r="C10128" s="72" t="s">
        <v>6512</v>
      </c>
      <c r="D10128" s="72" t="s">
        <v>3369</v>
      </c>
      <c r="E10128" s="72" t="s">
        <v>10118</v>
      </c>
      <c r="F10128" s="72" t="s">
        <v>9983</v>
      </c>
      <c r="G10128" s="116">
        <v>279225</v>
      </c>
      <c r="H10128" s="73">
        <v>6504.2</v>
      </c>
      <c r="I10128" s="70">
        <v>42.929952953476203</v>
      </c>
      <c r="J10128" s="74">
        <v>282470</v>
      </c>
      <c r="K10128" s="73">
        <v>6579.77</v>
      </c>
      <c r="L10128" s="75">
        <v>42.930072023794096</v>
      </c>
    </row>
    <row r="10129" spans="2:12" x14ac:dyDescent="0.2">
      <c r="B10129" s="71" t="s">
        <v>6513</v>
      </c>
      <c r="C10129" s="72" t="s">
        <v>6512</v>
      </c>
      <c r="D10129" s="72" t="s">
        <v>603</v>
      </c>
      <c r="E10129" s="72" t="s">
        <v>10118</v>
      </c>
      <c r="F10129" s="72" t="s">
        <v>9983</v>
      </c>
      <c r="G10129" s="116">
        <v>30386.799999999999</v>
      </c>
      <c r="H10129" s="73">
        <v>1500.58</v>
      </c>
      <c r="I10129" s="70">
        <v>20.250036652494401</v>
      </c>
      <c r="J10129" s="74">
        <v>30803.69</v>
      </c>
      <c r="K10129" s="73">
        <v>1521.17</v>
      </c>
      <c r="L10129" s="75">
        <v>20.249998356528199</v>
      </c>
    </row>
    <row r="10130" spans="2:12" x14ac:dyDescent="0.2">
      <c r="B10130" s="71" t="s">
        <v>6513</v>
      </c>
      <c r="C10130" s="72" t="s">
        <v>6512</v>
      </c>
      <c r="D10130" s="72" t="s">
        <v>604</v>
      </c>
      <c r="E10130" s="72" t="s">
        <v>10118</v>
      </c>
      <c r="F10130" s="72" t="s">
        <v>9983</v>
      </c>
      <c r="G10130" s="116">
        <v>18327</v>
      </c>
      <c r="H10130" s="73">
        <v>506.69</v>
      </c>
      <c r="I10130" s="70">
        <v>36.170044800568398</v>
      </c>
      <c r="J10130" s="74">
        <v>19110.13</v>
      </c>
      <c r="K10130" s="73">
        <v>516.49</v>
      </c>
      <c r="L10130" s="75">
        <v>37</v>
      </c>
    </row>
    <row r="10131" spans="2:12" x14ac:dyDescent="0.2">
      <c r="B10131" s="71" t="s">
        <v>6513</v>
      </c>
      <c r="C10131" s="72" t="s">
        <v>6512</v>
      </c>
      <c r="D10131" s="72" t="s">
        <v>605</v>
      </c>
      <c r="E10131" s="72" t="s">
        <v>10118</v>
      </c>
      <c r="F10131" s="72" t="s">
        <v>9983</v>
      </c>
      <c r="G10131" s="116">
        <v>18000</v>
      </c>
      <c r="H10131" s="73">
        <v>255.07</v>
      </c>
      <c r="I10131" s="70">
        <v>70.568863449249207</v>
      </c>
      <c r="J10131" s="74">
        <v>18500</v>
      </c>
      <c r="K10131" s="73">
        <v>260.48</v>
      </c>
      <c r="L10131" s="75">
        <v>71.022727272727295</v>
      </c>
    </row>
    <row r="10132" spans="2:12" x14ac:dyDescent="0.2">
      <c r="B10132" s="71" t="s">
        <v>6513</v>
      </c>
      <c r="C10132" s="72" t="s">
        <v>6512</v>
      </c>
      <c r="D10132" s="72" t="s">
        <v>606</v>
      </c>
      <c r="E10132" s="72" t="s">
        <v>10118</v>
      </c>
      <c r="F10132" s="72" t="s">
        <v>9983</v>
      </c>
      <c r="G10132" s="116">
        <v>327132</v>
      </c>
      <c r="H10132" s="73">
        <v>3435.9</v>
      </c>
      <c r="I10132" s="70">
        <v>95.209988649262201</v>
      </c>
      <c r="J10132" s="74">
        <v>327301</v>
      </c>
      <c r="K10132" s="73">
        <v>3437.68</v>
      </c>
      <c r="L10132" s="75">
        <v>95.209850829629303</v>
      </c>
    </row>
    <row r="10133" spans="2:12" x14ac:dyDescent="0.2">
      <c r="B10133" s="71" t="s">
        <v>6513</v>
      </c>
      <c r="C10133" s="72" t="s">
        <v>6512</v>
      </c>
      <c r="D10133" s="72" t="s">
        <v>607</v>
      </c>
      <c r="E10133" s="72" t="s">
        <v>10118</v>
      </c>
      <c r="F10133" s="72" t="s">
        <v>9983</v>
      </c>
      <c r="G10133" s="116">
        <v>24000</v>
      </c>
      <c r="H10133" s="73">
        <v>378.22</v>
      </c>
      <c r="I10133" s="70">
        <v>63.455131933795101</v>
      </c>
      <c r="J10133" s="74">
        <v>24000</v>
      </c>
      <c r="K10133" s="73">
        <v>378.92</v>
      </c>
      <c r="L10133" s="75">
        <v>63.337907737781102</v>
      </c>
    </row>
    <row r="10134" spans="2:12" x14ac:dyDescent="0.2">
      <c r="B10134" s="71" t="s">
        <v>6513</v>
      </c>
      <c r="C10134" s="72" t="s">
        <v>6512</v>
      </c>
      <c r="D10134" s="72" t="s">
        <v>608</v>
      </c>
      <c r="E10134" s="72" t="s">
        <v>10118</v>
      </c>
      <c r="F10134" s="72" t="s">
        <v>9983</v>
      </c>
      <c r="G10134" s="116">
        <v>63415.57</v>
      </c>
      <c r="H10134" s="73">
        <v>1866.26</v>
      </c>
      <c r="I10134" s="70">
        <v>33.980029577872301</v>
      </c>
      <c r="J10134" s="74">
        <v>64190.6</v>
      </c>
      <c r="K10134" s="73">
        <v>1889.07</v>
      </c>
      <c r="L10134" s="75">
        <v>33.9800007411054</v>
      </c>
    </row>
    <row r="10135" spans="2:12" x14ac:dyDescent="0.2">
      <c r="B10135" s="71" t="s">
        <v>6513</v>
      </c>
      <c r="C10135" s="72" t="s">
        <v>6512</v>
      </c>
      <c r="D10135" s="72" t="s">
        <v>609</v>
      </c>
      <c r="E10135" s="72" t="s">
        <v>10118</v>
      </c>
      <c r="F10135" s="72" t="s">
        <v>9983</v>
      </c>
      <c r="G10135" s="116">
        <v>6500</v>
      </c>
      <c r="H10135" s="73">
        <v>216</v>
      </c>
      <c r="I10135" s="70">
        <v>30.092592592592599</v>
      </c>
      <c r="J10135" s="74">
        <v>6500</v>
      </c>
      <c r="K10135" s="73">
        <v>217.68</v>
      </c>
      <c r="L10135" s="75">
        <v>29.860345461227499</v>
      </c>
    </row>
    <row r="10136" spans="2:12" x14ac:dyDescent="0.2">
      <c r="B10136" s="71" t="s">
        <v>6513</v>
      </c>
      <c r="C10136" s="72" t="s">
        <v>6512</v>
      </c>
      <c r="D10136" s="72" t="s">
        <v>610</v>
      </c>
      <c r="E10136" s="72" t="s">
        <v>10118</v>
      </c>
      <c r="F10136" s="72" t="s">
        <v>9983</v>
      </c>
      <c r="G10136" s="116">
        <v>37000</v>
      </c>
      <c r="H10136" s="73">
        <v>523.42999999999995</v>
      </c>
      <c r="I10136" s="70">
        <v>70.687580001146301</v>
      </c>
      <c r="J10136" s="74">
        <v>38250</v>
      </c>
      <c r="K10136" s="73">
        <v>531.74</v>
      </c>
      <c r="L10136" s="75">
        <v>71.933651784706797</v>
      </c>
    </row>
    <row r="10137" spans="2:12" x14ac:dyDescent="0.2">
      <c r="B10137" s="71" t="s">
        <v>6513</v>
      </c>
      <c r="C10137" s="72" t="s">
        <v>6512</v>
      </c>
      <c r="D10137" s="72" t="s">
        <v>611</v>
      </c>
      <c r="E10137" s="72" t="s">
        <v>10118</v>
      </c>
      <c r="F10137" s="72" t="s">
        <v>9983</v>
      </c>
      <c r="G10137" s="116">
        <v>248067</v>
      </c>
      <c r="H10137" s="73">
        <v>4581.09</v>
      </c>
      <c r="I10137" s="70">
        <v>54.150213158877001</v>
      </c>
      <c r="J10137" s="74">
        <v>248067</v>
      </c>
      <c r="K10137" s="73">
        <v>4618.24</v>
      </c>
      <c r="L10137" s="75">
        <v>53.714618555986704</v>
      </c>
    </row>
    <row r="10138" spans="2:12" x14ac:dyDescent="0.2">
      <c r="B10138" s="71" t="s">
        <v>6515</v>
      </c>
      <c r="C10138" s="72" t="s">
        <v>6514</v>
      </c>
      <c r="D10138" s="72" t="s">
        <v>612</v>
      </c>
      <c r="E10138" s="72" t="s">
        <v>10118</v>
      </c>
      <c r="F10138" s="72" t="s">
        <v>9983</v>
      </c>
      <c r="G10138" s="116">
        <v>3000</v>
      </c>
      <c r="H10138" s="73">
        <v>847.1</v>
      </c>
      <c r="I10138" s="70">
        <v>3.5414945106835098</v>
      </c>
      <c r="J10138" s="74">
        <v>3400</v>
      </c>
      <c r="K10138" s="73">
        <v>861.26</v>
      </c>
      <c r="L10138" s="75">
        <v>3.9477045259271302</v>
      </c>
    </row>
    <row r="10139" spans="2:12" x14ac:dyDescent="0.2">
      <c r="B10139" s="71" t="s">
        <v>6515</v>
      </c>
      <c r="C10139" s="72" t="s">
        <v>6514</v>
      </c>
      <c r="D10139" s="72" t="s">
        <v>613</v>
      </c>
      <c r="E10139" s="72" t="s">
        <v>10118</v>
      </c>
      <c r="F10139" s="72" t="s">
        <v>9983</v>
      </c>
      <c r="G10139" s="116">
        <v>1298</v>
      </c>
      <c r="H10139" s="73">
        <v>59.7</v>
      </c>
      <c r="I10139" s="70">
        <v>21.742043551088798</v>
      </c>
      <c r="J10139" s="74">
        <v>1298</v>
      </c>
      <c r="K10139" s="73">
        <v>60.84</v>
      </c>
      <c r="L10139" s="75">
        <v>21.334648257725199</v>
      </c>
    </row>
    <row r="10140" spans="2:12" x14ac:dyDescent="0.2">
      <c r="B10140" s="71" t="s">
        <v>6515</v>
      </c>
      <c r="C10140" s="72" t="s">
        <v>6514</v>
      </c>
      <c r="D10140" s="72" t="s">
        <v>1421</v>
      </c>
      <c r="E10140" s="72" t="s">
        <v>10118</v>
      </c>
      <c r="F10140" s="72" t="s">
        <v>9983</v>
      </c>
      <c r="G10140" s="116">
        <v>6000</v>
      </c>
      <c r="H10140" s="73">
        <v>568.70000000000005</v>
      </c>
      <c r="I10140" s="70">
        <v>10.550378055213599</v>
      </c>
      <c r="J10140" s="74">
        <v>6000</v>
      </c>
      <c r="K10140" s="73">
        <v>577.5</v>
      </c>
      <c r="L10140" s="75">
        <v>10.3896103896104</v>
      </c>
    </row>
    <row r="10141" spans="2:12" x14ac:dyDescent="0.2">
      <c r="B10141" s="71" t="s">
        <v>6515</v>
      </c>
      <c r="C10141" s="72" t="s">
        <v>6514</v>
      </c>
      <c r="D10141" s="72" t="s">
        <v>1422</v>
      </c>
      <c r="E10141" s="72" t="s">
        <v>10118</v>
      </c>
      <c r="F10141" s="72" t="s">
        <v>9983</v>
      </c>
      <c r="G10141" s="116">
        <v>52000</v>
      </c>
      <c r="H10141" s="73">
        <v>763.84</v>
      </c>
      <c r="I10141" s="70">
        <v>68.077084206116496</v>
      </c>
      <c r="J10141" s="74">
        <v>54000</v>
      </c>
      <c r="K10141" s="73">
        <v>787.24</v>
      </c>
      <c r="L10141" s="75">
        <v>68.5940755042935</v>
      </c>
    </row>
    <row r="10142" spans="2:12" x14ac:dyDescent="0.2">
      <c r="B10142" s="71" t="s">
        <v>6515</v>
      </c>
      <c r="C10142" s="72" t="s">
        <v>6514</v>
      </c>
      <c r="D10142" s="72" t="s">
        <v>6610</v>
      </c>
      <c r="E10142" s="72" t="s">
        <v>10118</v>
      </c>
      <c r="F10142" s="72" t="s">
        <v>9983</v>
      </c>
      <c r="G10142" s="116">
        <v>14200</v>
      </c>
      <c r="H10142" s="73">
        <v>261.75</v>
      </c>
      <c r="I10142" s="70">
        <v>54.250238777459401</v>
      </c>
      <c r="J10142" s="74">
        <v>14484</v>
      </c>
      <c r="K10142" s="73">
        <v>262.20999999999998</v>
      </c>
      <c r="L10142" s="75">
        <v>55.2381678807063</v>
      </c>
    </row>
    <row r="10143" spans="2:12" x14ac:dyDescent="0.2">
      <c r="B10143" s="71" t="s">
        <v>6515</v>
      </c>
      <c r="C10143" s="72" t="s">
        <v>6514</v>
      </c>
      <c r="D10143" s="72" t="s">
        <v>1423</v>
      </c>
      <c r="E10143" s="72" t="s">
        <v>10118</v>
      </c>
      <c r="F10143" s="72" t="s">
        <v>9983</v>
      </c>
      <c r="G10143" s="116">
        <v>110000</v>
      </c>
      <c r="H10143" s="73">
        <v>5976.17</v>
      </c>
      <c r="I10143" s="70">
        <v>18.406437567873699</v>
      </c>
      <c r="J10143" s="74">
        <v>110000</v>
      </c>
      <c r="K10143" s="73">
        <v>6133.68</v>
      </c>
      <c r="L10143" s="75">
        <v>17.933768960884802</v>
      </c>
    </row>
    <row r="10144" spans="2:12" x14ac:dyDescent="0.2">
      <c r="B10144" s="71" t="s">
        <v>6515</v>
      </c>
      <c r="C10144" s="72" t="s">
        <v>6514</v>
      </c>
      <c r="D10144" s="72" t="s">
        <v>491</v>
      </c>
      <c r="E10144" s="72" t="s">
        <v>10118</v>
      </c>
      <c r="F10144" s="72" t="s">
        <v>9983</v>
      </c>
      <c r="G10144" s="116">
        <v>12500</v>
      </c>
      <c r="H10144" s="73">
        <v>480.39</v>
      </c>
      <c r="I10144" s="70">
        <v>26.0205249901122</v>
      </c>
      <c r="J10144" s="74">
        <v>12500</v>
      </c>
      <c r="K10144" s="73">
        <v>482.4</v>
      </c>
      <c r="L10144" s="75">
        <v>25.912106135986701</v>
      </c>
    </row>
    <row r="10145" spans="2:12" x14ac:dyDescent="0.2">
      <c r="B10145" s="71" t="s">
        <v>6515</v>
      </c>
      <c r="C10145" s="72" t="s">
        <v>6514</v>
      </c>
      <c r="D10145" s="72" t="s">
        <v>1424</v>
      </c>
      <c r="E10145" s="72" t="s">
        <v>10118</v>
      </c>
      <c r="F10145" s="72" t="s">
        <v>9983</v>
      </c>
      <c r="G10145" s="116">
        <v>63650</v>
      </c>
      <c r="H10145" s="73">
        <v>1642.14</v>
      </c>
      <c r="I10145" s="70">
        <v>38.760398017221398</v>
      </c>
      <c r="J10145" s="74">
        <v>65637</v>
      </c>
      <c r="K10145" s="73">
        <v>1658.03</v>
      </c>
      <c r="L10145" s="75">
        <v>39.5873416041929</v>
      </c>
    </row>
    <row r="10146" spans="2:12" x14ac:dyDescent="0.2">
      <c r="B10146" s="71" t="s">
        <v>6515</v>
      </c>
      <c r="C10146" s="72" t="s">
        <v>6514</v>
      </c>
      <c r="D10146" s="72" t="s">
        <v>1425</v>
      </c>
      <c r="E10146" s="72" t="s">
        <v>10118</v>
      </c>
      <c r="F10146" s="72" t="s">
        <v>9983</v>
      </c>
      <c r="G10146" s="116">
        <v>13500</v>
      </c>
      <c r="H10146" s="73">
        <v>529.57000000000005</v>
      </c>
      <c r="I10146" s="70">
        <v>25.492380610684101</v>
      </c>
      <c r="J10146" s="74">
        <v>14000</v>
      </c>
      <c r="K10146" s="73">
        <v>532.53</v>
      </c>
      <c r="L10146" s="75">
        <v>26.289598708054001</v>
      </c>
    </row>
    <row r="10147" spans="2:12" x14ac:dyDescent="0.2">
      <c r="B10147" s="71" t="s">
        <v>6515</v>
      </c>
      <c r="C10147" s="72" t="s">
        <v>6514</v>
      </c>
      <c r="D10147" s="72" t="s">
        <v>7199</v>
      </c>
      <c r="E10147" s="72" t="s">
        <v>10118</v>
      </c>
      <c r="F10147" s="72" t="s">
        <v>9983</v>
      </c>
      <c r="G10147" s="116">
        <v>25000</v>
      </c>
      <c r="H10147" s="73">
        <v>944.95</v>
      </c>
      <c r="I10147" s="70">
        <v>26.456426265939999</v>
      </c>
      <c r="J10147" s="74">
        <v>25000</v>
      </c>
      <c r="K10147" s="73">
        <v>966.62</v>
      </c>
      <c r="L10147" s="75">
        <v>25.863317539467399</v>
      </c>
    </row>
    <row r="10148" spans="2:12" x14ac:dyDescent="0.2">
      <c r="B10148" s="71" t="s">
        <v>6515</v>
      </c>
      <c r="C10148" s="72" t="s">
        <v>6514</v>
      </c>
      <c r="D10148" s="72" t="s">
        <v>1426</v>
      </c>
      <c r="E10148" s="72" t="s">
        <v>10118</v>
      </c>
      <c r="F10148" s="72" t="s">
        <v>9983</v>
      </c>
      <c r="G10148" s="116">
        <v>8831</v>
      </c>
      <c r="H10148" s="73">
        <v>313.14999999999998</v>
      </c>
      <c r="I10148" s="70">
        <v>28.200542870828698</v>
      </c>
      <c r="J10148" s="74">
        <v>8831</v>
      </c>
      <c r="K10148" s="73">
        <v>309.62</v>
      </c>
      <c r="L10148" s="75">
        <v>28.522059298494899</v>
      </c>
    </row>
    <row r="10149" spans="2:12" x14ac:dyDescent="0.2">
      <c r="B10149" s="71" t="s">
        <v>6515</v>
      </c>
      <c r="C10149" s="72" t="s">
        <v>6514</v>
      </c>
      <c r="D10149" s="72" t="s">
        <v>1427</v>
      </c>
      <c r="E10149" s="72" t="s">
        <v>10118</v>
      </c>
      <c r="F10149" s="72" t="s">
        <v>9983</v>
      </c>
      <c r="G10149" s="116">
        <v>10000</v>
      </c>
      <c r="H10149" s="73">
        <v>135.66</v>
      </c>
      <c r="I10149" s="70">
        <v>73.713696004717704</v>
      </c>
      <c r="J10149" s="74">
        <v>10000</v>
      </c>
      <c r="K10149" s="73">
        <v>132.69</v>
      </c>
      <c r="L10149" s="75">
        <v>75.363629512397296</v>
      </c>
    </row>
    <row r="10150" spans="2:12" x14ac:dyDescent="0.2">
      <c r="B10150" s="71" t="s">
        <v>6515</v>
      </c>
      <c r="C10150" s="72" t="s">
        <v>6514</v>
      </c>
      <c r="D10150" s="72" t="s">
        <v>1428</v>
      </c>
      <c r="E10150" s="72" t="s">
        <v>10118</v>
      </c>
      <c r="F10150" s="72" t="s">
        <v>9983</v>
      </c>
      <c r="G10150" s="116">
        <v>12000</v>
      </c>
      <c r="H10150" s="73">
        <v>391.19</v>
      </c>
      <c r="I10150" s="70">
        <v>30.675630767657701</v>
      </c>
      <c r="J10150" s="74">
        <v>12000</v>
      </c>
      <c r="K10150" s="73">
        <v>397.16</v>
      </c>
      <c r="L10150" s="75">
        <v>30.2145231141102</v>
      </c>
    </row>
    <row r="10151" spans="2:12" x14ac:dyDescent="0.2">
      <c r="B10151" s="71" t="s">
        <v>6515</v>
      </c>
      <c r="C10151" s="72" t="s">
        <v>6514</v>
      </c>
      <c r="D10151" s="72" t="s">
        <v>3947</v>
      </c>
      <c r="E10151" s="72" t="s">
        <v>10118</v>
      </c>
      <c r="F10151" s="72" t="s">
        <v>9983</v>
      </c>
      <c r="G10151" s="116">
        <v>1480</v>
      </c>
      <c r="H10151" s="73">
        <v>218.52</v>
      </c>
      <c r="I10151" s="70">
        <v>6.7728354384038099</v>
      </c>
      <c r="J10151" s="74">
        <v>1496</v>
      </c>
      <c r="K10151" s="73">
        <v>222.73</v>
      </c>
      <c r="L10151" s="75">
        <v>6.7166524491536803</v>
      </c>
    </row>
    <row r="10152" spans="2:12" x14ac:dyDescent="0.2">
      <c r="B10152" s="71" t="s">
        <v>6515</v>
      </c>
      <c r="C10152" s="72" t="s">
        <v>6514</v>
      </c>
      <c r="D10152" s="72" t="s">
        <v>1429</v>
      </c>
      <c r="E10152" s="72" t="s">
        <v>10118</v>
      </c>
      <c r="F10152" s="72" t="s">
        <v>9983</v>
      </c>
      <c r="G10152" s="116">
        <v>12970</v>
      </c>
      <c r="H10152" s="73">
        <v>302.33</v>
      </c>
      <c r="I10152" s="70">
        <v>42.900142228690498</v>
      </c>
      <c r="J10152" s="74">
        <v>12600</v>
      </c>
      <c r="K10152" s="73">
        <v>305.60000000000002</v>
      </c>
      <c r="L10152" s="75">
        <v>41.230366492146601</v>
      </c>
    </row>
    <row r="10153" spans="2:12" x14ac:dyDescent="0.2">
      <c r="B10153" s="71" t="s">
        <v>6515</v>
      </c>
      <c r="C10153" s="72" t="s">
        <v>6514</v>
      </c>
      <c r="D10153" s="72" t="s">
        <v>1430</v>
      </c>
      <c r="E10153" s="72" t="s">
        <v>10118</v>
      </c>
      <c r="F10153" s="72" t="s">
        <v>9983</v>
      </c>
      <c r="G10153" s="116">
        <v>4250</v>
      </c>
      <c r="H10153" s="73">
        <v>253.27</v>
      </c>
      <c r="I10153" s="70">
        <v>16.780510917202999</v>
      </c>
      <c r="J10153" s="74">
        <v>4250</v>
      </c>
      <c r="K10153" s="73">
        <v>257.45</v>
      </c>
      <c r="L10153" s="75">
        <v>16.508059817440301</v>
      </c>
    </row>
    <row r="10154" spans="2:12" x14ac:dyDescent="0.2">
      <c r="B10154" s="71" t="s">
        <v>6515</v>
      </c>
      <c r="C10154" s="72" t="s">
        <v>6514</v>
      </c>
      <c r="D10154" s="72" t="s">
        <v>1431</v>
      </c>
      <c r="E10154" s="72" t="s">
        <v>10118</v>
      </c>
      <c r="F10154" s="72" t="s">
        <v>9983</v>
      </c>
      <c r="G10154" s="116">
        <v>46000</v>
      </c>
      <c r="H10154" s="73">
        <v>753.26</v>
      </c>
      <c r="I10154" s="70">
        <v>61.067891564665601</v>
      </c>
      <c r="J10154" s="74">
        <v>48000</v>
      </c>
      <c r="K10154" s="73">
        <v>769.41</v>
      </c>
      <c r="L10154" s="75">
        <v>62.385464186844501</v>
      </c>
    </row>
    <row r="10155" spans="2:12" x14ac:dyDescent="0.2">
      <c r="B10155" s="71" t="s">
        <v>6515</v>
      </c>
      <c r="C10155" s="72" t="s">
        <v>6514</v>
      </c>
      <c r="D10155" s="72" t="s">
        <v>1432</v>
      </c>
      <c r="E10155" s="72" t="s">
        <v>10118</v>
      </c>
      <c r="F10155" s="72" t="s">
        <v>9983</v>
      </c>
      <c r="G10155" s="116">
        <v>51683</v>
      </c>
      <c r="H10155" s="73">
        <v>1805.19</v>
      </c>
      <c r="I10155" s="70">
        <v>28.630227289094201</v>
      </c>
      <c r="J10155" s="74">
        <v>58601</v>
      </c>
      <c r="K10155" s="73">
        <v>1843.54</v>
      </c>
      <c r="L10155" s="75">
        <v>31.787213730106199</v>
      </c>
    </row>
    <row r="10156" spans="2:12" x14ac:dyDescent="0.2">
      <c r="B10156" s="71" t="s">
        <v>6515</v>
      </c>
      <c r="C10156" s="72" t="s">
        <v>6514</v>
      </c>
      <c r="D10156" s="72" t="s">
        <v>1433</v>
      </c>
      <c r="E10156" s="72" t="s">
        <v>10118</v>
      </c>
      <c r="F10156" s="72" t="s">
        <v>9983</v>
      </c>
      <c r="G10156" s="116">
        <v>16131</v>
      </c>
      <c r="H10156" s="73">
        <v>529.72</v>
      </c>
      <c r="I10156" s="70">
        <v>30.451936872309901</v>
      </c>
      <c r="J10156" s="74">
        <v>18509</v>
      </c>
      <c r="K10156" s="73">
        <v>533.16999999999996</v>
      </c>
      <c r="L10156" s="75">
        <v>34.715006470731701</v>
      </c>
    </row>
    <row r="10157" spans="2:12" x14ac:dyDescent="0.2">
      <c r="B10157" s="71" t="s">
        <v>6515</v>
      </c>
      <c r="C10157" s="72" t="s">
        <v>6514</v>
      </c>
      <c r="D10157" s="72" t="s">
        <v>1434</v>
      </c>
      <c r="E10157" s="72" t="s">
        <v>10118</v>
      </c>
      <c r="F10157" s="72" t="s">
        <v>9983</v>
      </c>
      <c r="G10157" s="116">
        <v>5000</v>
      </c>
      <c r="H10157" s="73">
        <v>265.79000000000002</v>
      </c>
      <c r="I10157" s="70">
        <v>18.811843936942701</v>
      </c>
      <c r="J10157" s="74">
        <v>5000</v>
      </c>
      <c r="K10157" s="73">
        <v>270.55</v>
      </c>
      <c r="L10157" s="75">
        <v>18.4808722971724</v>
      </c>
    </row>
    <row r="10158" spans="2:12" x14ac:dyDescent="0.2">
      <c r="B10158" s="71" t="s">
        <v>6515</v>
      </c>
      <c r="C10158" s="72" t="s">
        <v>6514</v>
      </c>
      <c r="D10158" s="72" t="s">
        <v>1435</v>
      </c>
      <c r="E10158" s="72" t="s">
        <v>10118</v>
      </c>
      <c r="F10158" s="72" t="s">
        <v>9983</v>
      </c>
      <c r="G10158" s="116">
        <v>2618</v>
      </c>
      <c r="H10158" s="73">
        <v>129.65</v>
      </c>
      <c r="I10158" s="70">
        <v>20.192826841496299</v>
      </c>
      <c r="J10158" s="74">
        <v>2587</v>
      </c>
      <c r="K10158" s="73">
        <v>126.19</v>
      </c>
      <c r="L10158" s="75">
        <v>20.500832078611602</v>
      </c>
    </row>
    <row r="10159" spans="2:12" x14ac:dyDescent="0.2">
      <c r="B10159" s="71" t="s">
        <v>6517</v>
      </c>
      <c r="C10159" s="72" t="s">
        <v>6516</v>
      </c>
      <c r="D10159" s="72" t="s">
        <v>1436</v>
      </c>
      <c r="E10159" s="72" t="s">
        <v>10118</v>
      </c>
      <c r="F10159" s="72" t="s">
        <v>9983</v>
      </c>
      <c r="G10159" s="116">
        <v>87491</v>
      </c>
      <c r="H10159" s="73">
        <v>3403.3</v>
      </c>
      <c r="I10159" s="70">
        <v>25.707695472041799</v>
      </c>
      <c r="J10159" s="74">
        <v>89522</v>
      </c>
      <c r="K10159" s="73">
        <v>3482.4</v>
      </c>
      <c r="L10159" s="75">
        <v>25.706983689409601</v>
      </c>
    </row>
    <row r="10160" spans="2:12" x14ac:dyDescent="0.2">
      <c r="B10160" s="71" t="s">
        <v>6517</v>
      </c>
      <c r="C10160" s="72" t="s">
        <v>6516</v>
      </c>
      <c r="D10160" s="72" t="s">
        <v>1827</v>
      </c>
      <c r="E10160" s="72" t="s">
        <v>10118</v>
      </c>
      <c r="F10160" s="72" t="s">
        <v>9983</v>
      </c>
      <c r="G10160" s="116">
        <v>2300</v>
      </c>
      <c r="H10160" s="73">
        <v>177.7</v>
      </c>
      <c r="I10160" s="70">
        <v>12.9431626336522</v>
      </c>
      <c r="J10160" s="74">
        <v>2530</v>
      </c>
      <c r="K10160" s="73">
        <v>195.8</v>
      </c>
      <c r="L10160" s="75">
        <v>12.9213483146067</v>
      </c>
    </row>
    <row r="10161" spans="2:12" x14ac:dyDescent="0.2">
      <c r="B10161" s="71" t="s">
        <v>6517</v>
      </c>
      <c r="C10161" s="72" t="s">
        <v>6516</v>
      </c>
      <c r="D10161" s="72" t="s">
        <v>1437</v>
      </c>
      <c r="E10161" s="72" t="s">
        <v>10118</v>
      </c>
      <c r="F10161" s="72" t="s">
        <v>9983</v>
      </c>
      <c r="G10161" s="116">
        <v>22570</v>
      </c>
      <c r="H10161" s="73">
        <v>689.8</v>
      </c>
      <c r="I10161" s="70">
        <v>32.719628877935598</v>
      </c>
      <c r="J10161" s="74">
        <v>23731</v>
      </c>
      <c r="K10161" s="73">
        <v>720.1</v>
      </c>
      <c r="L10161" s="75">
        <v>32.955145118733498</v>
      </c>
    </row>
    <row r="10162" spans="2:12" x14ac:dyDescent="0.2">
      <c r="B10162" s="71" t="s">
        <v>6517</v>
      </c>
      <c r="C10162" s="72" t="s">
        <v>6516</v>
      </c>
      <c r="D10162" s="72" t="s">
        <v>1438</v>
      </c>
      <c r="E10162" s="72" t="s">
        <v>10118</v>
      </c>
      <c r="F10162" s="72" t="s">
        <v>9983</v>
      </c>
      <c r="G10162" s="116">
        <v>23321</v>
      </c>
      <c r="H10162" s="73">
        <v>738.5</v>
      </c>
      <c r="I10162" s="70">
        <v>31.5788761002031</v>
      </c>
      <c r="J10162" s="74">
        <v>24522</v>
      </c>
      <c r="K10162" s="73">
        <v>776.3</v>
      </c>
      <c r="L10162" s="75">
        <v>31.588303490918499</v>
      </c>
    </row>
    <row r="10163" spans="2:12" x14ac:dyDescent="0.2">
      <c r="B10163" s="71" t="s">
        <v>6517</v>
      </c>
      <c r="C10163" s="72" t="s">
        <v>6516</v>
      </c>
      <c r="D10163" s="72" t="s">
        <v>1439</v>
      </c>
      <c r="E10163" s="72" t="s">
        <v>10118</v>
      </c>
      <c r="F10163" s="72" t="s">
        <v>9983</v>
      </c>
      <c r="G10163" s="116">
        <v>8307</v>
      </c>
      <c r="H10163" s="73">
        <v>368.1</v>
      </c>
      <c r="I10163" s="70">
        <v>22.567237163814202</v>
      </c>
      <c r="J10163" s="74">
        <v>8474</v>
      </c>
      <c r="K10163" s="73">
        <v>398.2</v>
      </c>
      <c r="L10163" s="75">
        <v>21.280763435459601</v>
      </c>
    </row>
    <row r="10164" spans="2:12" x14ac:dyDescent="0.2">
      <c r="B10164" s="71" t="s">
        <v>6517</v>
      </c>
      <c r="C10164" s="72" t="s">
        <v>6516</v>
      </c>
      <c r="D10164" s="72" t="s">
        <v>9786</v>
      </c>
      <c r="E10164" s="72" t="s">
        <v>10118</v>
      </c>
      <c r="F10164" s="72" t="s">
        <v>9990</v>
      </c>
      <c r="G10164" s="116">
        <v>0</v>
      </c>
      <c r="H10164" s="73">
        <v>150.5</v>
      </c>
      <c r="I10164" s="70">
        <v>0</v>
      </c>
      <c r="J10164" s="74">
        <v>0</v>
      </c>
      <c r="K10164" s="73">
        <v>145.19999999999999</v>
      </c>
      <c r="L10164" s="75">
        <v>0</v>
      </c>
    </row>
    <row r="10165" spans="2:12" x14ac:dyDescent="0.2">
      <c r="B10165" s="71" t="s">
        <v>6517</v>
      </c>
      <c r="C10165" s="72" t="s">
        <v>6516</v>
      </c>
      <c r="D10165" s="72" t="s">
        <v>1440</v>
      </c>
      <c r="E10165" s="72" t="s">
        <v>10118</v>
      </c>
      <c r="F10165" s="72" t="s">
        <v>9983</v>
      </c>
      <c r="G10165" s="116">
        <v>24850</v>
      </c>
      <c r="H10165" s="73">
        <v>1157.7</v>
      </c>
      <c r="I10165" s="70">
        <v>21.464973654660099</v>
      </c>
      <c r="J10165" s="74">
        <v>25350</v>
      </c>
      <c r="K10165" s="73">
        <v>1194.0999999999999</v>
      </c>
      <c r="L10165" s="75">
        <v>21.229377774055799</v>
      </c>
    </row>
    <row r="10166" spans="2:12" x14ac:dyDescent="0.2">
      <c r="B10166" s="71" t="s">
        <v>6517</v>
      </c>
      <c r="C10166" s="72" t="s">
        <v>6516</v>
      </c>
      <c r="D10166" s="72" t="s">
        <v>1441</v>
      </c>
      <c r="E10166" s="72" t="s">
        <v>10118</v>
      </c>
      <c r="F10166" s="72" t="s">
        <v>9983</v>
      </c>
      <c r="G10166" s="116">
        <v>2050</v>
      </c>
      <c r="H10166" s="73">
        <v>74.8</v>
      </c>
      <c r="I10166" s="70">
        <v>27.406417112299501</v>
      </c>
      <c r="J10166" s="74">
        <v>2200</v>
      </c>
      <c r="K10166" s="73">
        <v>75.5</v>
      </c>
      <c r="L10166" s="75">
        <v>29.139072847682101</v>
      </c>
    </row>
    <row r="10167" spans="2:12" x14ac:dyDescent="0.2">
      <c r="B10167" s="71" t="s">
        <v>6517</v>
      </c>
      <c r="C10167" s="72" t="s">
        <v>6516</v>
      </c>
      <c r="D10167" s="72" t="s">
        <v>5623</v>
      </c>
      <c r="E10167" s="72" t="s">
        <v>10118</v>
      </c>
      <c r="F10167" s="72" t="s">
        <v>9983</v>
      </c>
      <c r="G10167" s="116">
        <v>6150</v>
      </c>
      <c r="H10167" s="73">
        <v>241.3</v>
      </c>
      <c r="I10167" s="70">
        <v>25.486945710733501</v>
      </c>
      <c r="J10167" s="74">
        <v>6638</v>
      </c>
      <c r="K10167" s="73">
        <v>254.5</v>
      </c>
      <c r="L10167" s="75">
        <v>26.082514734774101</v>
      </c>
    </row>
    <row r="10168" spans="2:12" x14ac:dyDescent="0.2">
      <c r="B10168" s="71" t="s">
        <v>6517</v>
      </c>
      <c r="C10168" s="72" t="s">
        <v>6516</v>
      </c>
      <c r="D10168" s="72" t="s">
        <v>1442</v>
      </c>
      <c r="E10168" s="72" t="s">
        <v>10118</v>
      </c>
      <c r="F10168" s="72" t="s">
        <v>9983</v>
      </c>
      <c r="G10168" s="116">
        <v>167010</v>
      </c>
      <c r="H10168" s="73">
        <v>6393.9</v>
      </c>
      <c r="I10168" s="70">
        <v>26.120208323558401</v>
      </c>
      <c r="J10168" s="74">
        <v>178554</v>
      </c>
      <c r="K10168" s="73">
        <v>6584.1</v>
      </c>
      <c r="L10168" s="75">
        <v>27.118968423930401</v>
      </c>
    </row>
    <row r="10169" spans="2:12" x14ac:dyDescent="0.2">
      <c r="B10169" s="71" t="s">
        <v>6517</v>
      </c>
      <c r="C10169" s="72" t="s">
        <v>6516</v>
      </c>
      <c r="D10169" s="72" t="s">
        <v>7503</v>
      </c>
      <c r="E10169" s="72" t="s">
        <v>10118</v>
      </c>
      <c r="F10169" s="72" t="s">
        <v>10122</v>
      </c>
      <c r="G10169" s="116">
        <v>65717</v>
      </c>
      <c r="H10169" s="73">
        <v>15647.2</v>
      </c>
      <c r="I10169" s="70">
        <v>4.2</v>
      </c>
      <c r="J10169" s="74">
        <v>67388</v>
      </c>
      <c r="K10169" s="73">
        <v>16039.6</v>
      </c>
      <c r="L10169" s="75">
        <v>4.2013516546547303</v>
      </c>
    </row>
    <row r="10170" spans="2:12" x14ac:dyDescent="0.2">
      <c r="B10170" s="71" t="s">
        <v>6517</v>
      </c>
      <c r="C10170" s="72" t="s">
        <v>6516</v>
      </c>
      <c r="D10170" s="72" t="s">
        <v>1443</v>
      </c>
      <c r="E10170" s="72" t="s">
        <v>10118</v>
      </c>
      <c r="F10170" s="72" t="s">
        <v>9983</v>
      </c>
      <c r="G10170" s="116">
        <v>15143</v>
      </c>
      <c r="H10170" s="73">
        <v>318.2</v>
      </c>
      <c r="I10170" s="70">
        <v>47.589566310496501</v>
      </c>
      <c r="J10170" s="74">
        <v>16381</v>
      </c>
      <c r="K10170" s="73">
        <v>343.7</v>
      </c>
      <c r="L10170" s="75">
        <v>47.660750654640701</v>
      </c>
    </row>
    <row r="10171" spans="2:12" x14ac:dyDescent="0.2">
      <c r="B10171" s="71" t="s">
        <v>6517</v>
      </c>
      <c r="C10171" s="72" t="s">
        <v>6516</v>
      </c>
      <c r="D10171" s="72" t="s">
        <v>1444</v>
      </c>
      <c r="E10171" s="72" t="s">
        <v>10118</v>
      </c>
      <c r="F10171" s="72" t="s">
        <v>9983</v>
      </c>
      <c r="G10171" s="116">
        <v>37876</v>
      </c>
      <c r="H10171" s="73">
        <v>1569.2</v>
      </c>
      <c r="I10171" s="70">
        <v>24.137139943920499</v>
      </c>
      <c r="J10171" s="74">
        <v>39326</v>
      </c>
      <c r="K10171" s="73">
        <v>1604.8</v>
      </c>
      <c r="L10171" s="75">
        <v>24.5052342971087</v>
      </c>
    </row>
    <row r="10172" spans="2:12" x14ac:dyDescent="0.2">
      <c r="B10172" s="71" t="s">
        <v>6518</v>
      </c>
      <c r="C10172" s="72" t="s">
        <v>7382</v>
      </c>
      <c r="D10172" s="72" t="s">
        <v>645</v>
      </c>
      <c r="E10172" s="72" t="s">
        <v>10120</v>
      </c>
      <c r="F10172" s="72" t="s">
        <v>9983</v>
      </c>
      <c r="G10172" s="116">
        <v>2615</v>
      </c>
      <c r="H10172" s="73">
        <v>280.62</v>
      </c>
      <c r="I10172" s="70">
        <v>9.3186515572660493</v>
      </c>
      <c r="J10172" s="74">
        <v>2598</v>
      </c>
      <c r="K10172" s="73">
        <v>294.7</v>
      </c>
      <c r="L10172" s="75">
        <v>8.8157448252460107</v>
      </c>
    </row>
    <row r="10173" spans="2:12" x14ac:dyDescent="0.2">
      <c r="B10173" s="71" t="s">
        <v>6518</v>
      </c>
      <c r="C10173" s="72" t="s">
        <v>7382</v>
      </c>
      <c r="D10173" s="72" t="s">
        <v>646</v>
      </c>
      <c r="E10173" s="72" t="s">
        <v>10120</v>
      </c>
      <c r="F10173" s="72" t="s">
        <v>9983</v>
      </c>
      <c r="G10173" s="116">
        <v>2439</v>
      </c>
      <c r="H10173" s="73">
        <v>192.73</v>
      </c>
      <c r="I10173" s="70">
        <v>12.655009598920801</v>
      </c>
      <c r="J10173" s="74">
        <v>2457</v>
      </c>
      <c r="K10173" s="73">
        <v>193.9</v>
      </c>
      <c r="L10173" s="75">
        <v>12.671480144404301</v>
      </c>
    </row>
    <row r="10174" spans="2:12" x14ac:dyDescent="0.2">
      <c r="B10174" s="71" t="s">
        <v>6518</v>
      </c>
      <c r="C10174" s="72" t="s">
        <v>7382</v>
      </c>
      <c r="D10174" s="72" t="s">
        <v>647</v>
      </c>
      <c r="E10174" s="72" t="s">
        <v>10120</v>
      </c>
      <c r="F10174" s="72" t="s">
        <v>9983</v>
      </c>
      <c r="G10174" s="116">
        <v>2250</v>
      </c>
      <c r="H10174" s="73">
        <v>83.02</v>
      </c>
      <c r="I10174" s="70">
        <v>27.101903155866101</v>
      </c>
      <c r="J10174" s="74">
        <v>2251</v>
      </c>
      <c r="K10174" s="73">
        <v>82.4</v>
      </c>
      <c r="L10174" s="75">
        <v>27.317961165048501</v>
      </c>
    </row>
    <row r="10175" spans="2:12" x14ac:dyDescent="0.2">
      <c r="B10175" s="71" t="s">
        <v>6518</v>
      </c>
      <c r="C10175" s="72" t="s">
        <v>7382</v>
      </c>
      <c r="D10175" s="72" t="s">
        <v>648</v>
      </c>
      <c r="E10175" s="72" t="s">
        <v>10120</v>
      </c>
      <c r="F10175" s="72" t="s">
        <v>9983</v>
      </c>
      <c r="G10175" s="116">
        <v>26225</v>
      </c>
      <c r="H10175" s="73">
        <v>1215.2</v>
      </c>
      <c r="I10175" s="70">
        <v>21.5808097432521</v>
      </c>
      <c r="J10175" s="74">
        <v>26625</v>
      </c>
      <c r="K10175" s="73">
        <v>1225.3</v>
      </c>
      <c r="L10175" s="75">
        <v>21.729372398596301</v>
      </c>
    </row>
    <row r="10176" spans="2:12" x14ac:dyDescent="0.2">
      <c r="B10176" s="71" t="s">
        <v>6518</v>
      </c>
      <c r="C10176" s="72" t="s">
        <v>7382</v>
      </c>
      <c r="D10176" s="72" t="s">
        <v>649</v>
      </c>
      <c r="E10176" s="72" t="s">
        <v>10120</v>
      </c>
      <c r="F10176" s="72" t="s">
        <v>9983</v>
      </c>
      <c r="G10176" s="116">
        <v>20942</v>
      </c>
      <c r="H10176" s="73">
        <v>1683.84</v>
      </c>
      <c r="I10176" s="70">
        <v>12.437048650703201</v>
      </c>
      <c r="J10176" s="74">
        <v>21535</v>
      </c>
      <c r="K10176" s="73">
        <v>1684.7</v>
      </c>
      <c r="L10176" s="75">
        <v>12.782691280346601</v>
      </c>
    </row>
    <row r="10177" spans="2:12" x14ac:dyDescent="0.2">
      <c r="B10177" s="71" t="s">
        <v>6518</v>
      </c>
      <c r="C10177" s="72" t="s">
        <v>7382</v>
      </c>
      <c r="D10177" s="72" t="s">
        <v>650</v>
      </c>
      <c r="E10177" s="72" t="s">
        <v>10120</v>
      </c>
      <c r="F10177" s="72" t="s">
        <v>9983</v>
      </c>
      <c r="G10177" s="116">
        <v>26909</v>
      </c>
      <c r="H10177" s="73">
        <v>1616.71</v>
      </c>
      <c r="I10177" s="70">
        <v>16.6442961322686</v>
      </c>
      <c r="J10177" s="74">
        <v>27154</v>
      </c>
      <c r="K10177" s="73">
        <v>1618</v>
      </c>
      <c r="L10177" s="75">
        <v>16.782447466007401</v>
      </c>
    </row>
    <row r="10178" spans="2:12" x14ac:dyDescent="0.2">
      <c r="B10178" s="71" t="s">
        <v>6518</v>
      </c>
      <c r="C10178" s="72" t="s">
        <v>7382</v>
      </c>
      <c r="D10178" s="72" t="s">
        <v>7740</v>
      </c>
      <c r="E10178" s="72" t="s">
        <v>10120</v>
      </c>
      <c r="F10178" s="72" t="s">
        <v>9983</v>
      </c>
      <c r="G10178" s="116">
        <v>3642</v>
      </c>
      <c r="H10178" s="73">
        <v>134.69</v>
      </c>
      <c r="I10178" s="70">
        <v>27.039869329571601</v>
      </c>
      <c r="J10178" s="74">
        <v>3635</v>
      </c>
      <c r="K10178" s="73">
        <v>134.30000000000001</v>
      </c>
      <c r="L10178" s="75">
        <v>27.066269545792998</v>
      </c>
    </row>
    <row r="10179" spans="2:12" x14ac:dyDescent="0.2">
      <c r="B10179" s="71" t="s">
        <v>6518</v>
      </c>
      <c r="C10179" s="72" t="s">
        <v>7382</v>
      </c>
      <c r="D10179" s="72" t="s">
        <v>651</v>
      </c>
      <c r="E10179" s="72" t="s">
        <v>10120</v>
      </c>
      <c r="F10179" s="72" t="s">
        <v>9983</v>
      </c>
      <c r="G10179" s="116">
        <v>14471</v>
      </c>
      <c r="H10179" s="73">
        <v>1292.6600000000001</v>
      </c>
      <c r="I10179" s="70">
        <v>11.1947457181316</v>
      </c>
      <c r="J10179" s="74">
        <v>14836</v>
      </c>
      <c r="K10179" s="73">
        <v>1300.3</v>
      </c>
      <c r="L10179" s="75">
        <v>11.409674690456001</v>
      </c>
    </row>
    <row r="10180" spans="2:12" x14ac:dyDescent="0.2">
      <c r="B10180" s="71" t="s">
        <v>6518</v>
      </c>
      <c r="C10180" s="72" t="s">
        <v>7382</v>
      </c>
      <c r="D10180" s="72" t="s">
        <v>652</v>
      </c>
      <c r="E10180" s="72" t="s">
        <v>10120</v>
      </c>
      <c r="F10180" s="72" t="s">
        <v>9983</v>
      </c>
      <c r="G10180" s="116">
        <v>13835</v>
      </c>
      <c r="H10180" s="73">
        <v>416.97</v>
      </c>
      <c r="I10180" s="70">
        <v>33.179845072787003</v>
      </c>
      <c r="J10180" s="74">
        <v>13975</v>
      </c>
      <c r="K10180" s="73">
        <v>419.5</v>
      </c>
      <c r="L10180" s="75">
        <v>33.3134684147795</v>
      </c>
    </row>
    <row r="10181" spans="2:12" x14ac:dyDescent="0.2">
      <c r="B10181" s="71" t="s">
        <v>6518</v>
      </c>
      <c r="C10181" s="72" t="s">
        <v>7382</v>
      </c>
      <c r="D10181" s="72" t="s">
        <v>653</v>
      </c>
      <c r="E10181" s="72" t="s">
        <v>10120</v>
      </c>
      <c r="F10181" s="72" t="s">
        <v>9983</v>
      </c>
      <c r="G10181" s="116">
        <v>11690</v>
      </c>
      <c r="H10181" s="73">
        <v>462.49799999999999</v>
      </c>
      <c r="I10181" s="70">
        <v>25.2757849763675</v>
      </c>
      <c r="J10181" s="74">
        <v>11812</v>
      </c>
      <c r="K10181" s="73">
        <v>476.6</v>
      </c>
      <c r="L10181" s="75">
        <v>24.783885858162002</v>
      </c>
    </row>
    <row r="10182" spans="2:12" x14ac:dyDescent="0.2">
      <c r="B10182" s="71" t="s">
        <v>6518</v>
      </c>
      <c r="C10182" s="72" t="s">
        <v>7382</v>
      </c>
      <c r="D10182" s="72" t="s">
        <v>493</v>
      </c>
      <c r="E10182" s="72" t="s">
        <v>10120</v>
      </c>
      <c r="F10182" s="72" t="s">
        <v>9983</v>
      </c>
      <c r="G10182" s="116">
        <v>29338</v>
      </c>
      <c r="H10182" s="73">
        <v>907.65219999999999</v>
      </c>
      <c r="I10182" s="70">
        <v>32.3229536600033</v>
      </c>
      <c r="J10182" s="74">
        <v>30454</v>
      </c>
      <c r="K10182" s="73">
        <v>913.7</v>
      </c>
      <c r="L10182" s="75">
        <v>33.330414796979298</v>
      </c>
    </row>
    <row r="10183" spans="2:12" x14ac:dyDescent="0.2">
      <c r="B10183" s="71" t="s">
        <v>6518</v>
      </c>
      <c r="C10183" s="72" t="s">
        <v>7382</v>
      </c>
      <c r="D10183" s="72" t="s">
        <v>654</v>
      </c>
      <c r="E10183" s="72" t="s">
        <v>10120</v>
      </c>
      <c r="F10183" s="72" t="s">
        <v>9983</v>
      </c>
      <c r="G10183" s="116">
        <v>97652</v>
      </c>
      <c r="H10183" s="73">
        <v>3109.05</v>
      </c>
      <c r="I10183" s="70">
        <v>31.408951287370702</v>
      </c>
      <c r="J10183" s="74">
        <v>101119</v>
      </c>
      <c r="K10183" s="73">
        <v>3132.9</v>
      </c>
      <c r="L10183" s="75">
        <v>32.276485045804201</v>
      </c>
    </row>
    <row r="10184" spans="2:12" x14ac:dyDescent="0.2">
      <c r="B10184" s="71" t="s">
        <v>6518</v>
      </c>
      <c r="C10184" s="72" t="s">
        <v>7382</v>
      </c>
      <c r="D10184" s="72" t="s">
        <v>655</v>
      </c>
      <c r="E10184" s="72" t="s">
        <v>10120</v>
      </c>
      <c r="F10184" s="72" t="s">
        <v>9983</v>
      </c>
      <c r="G10184" s="116">
        <v>11623</v>
      </c>
      <c r="H10184" s="73">
        <v>338.36777799999999</v>
      </c>
      <c r="I10184" s="70">
        <v>34.350197494278</v>
      </c>
      <c r="J10184" s="74">
        <v>12393</v>
      </c>
      <c r="K10184" s="73">
        <v>346.3</v>
      </c>
      <c r="L10184" s="75">
        <v>35.786889979786302</v>
      </c>
    </row>
    <row r="10185" spans="2:12" x14ac:dyDescent="0.2">
      <c r="B10185" s="71" t="s">
        <v>6518</v>
      </c>
      <c r="C10185" s="72" t="s">
        <v>7382</v>
      </c>
      <c r="D10185" s="72" t="s">
        <v>656</v>
      </c>
      <c r="E10185" s="72" t="s">
        <v>10120</v>
      </c>
      <c r="F10185" s="72" t="s">
        <v>9983</v>
      </c>
      <c r="G10185" s="116">
        <v>2694</v>
      </c>
      <c r="H10185" s="73">
        <v>113.36</v>
      </c>
      <c r="I10185" s="70">
        <v>23.764996471418499</v>
      </c>
      <c r="J10185" s="74">
        <v>2791</v>
      </c>
      <c r="K10185" s="73">
        <v>114.9</v>
      </c>
      <c r="L10185" s="75">
        <v>24.290687554395099</v>
      </c>
    </row>
    <row r="10186" spans="2:12" x14ac:dyDescent="0.2">
      <c r="B10186" s="71" t="s">
        <v>6518</v>
      </c>
      <c r="C10186" s="72" t="s">
        <v>7382</v>
      </c>
      <c r="D10186" s="72" t="s">
        <v>657</v>
      </c>
      <c r="E10186" s="72" t="s">
        <v>10120</v>
      </c>
      <c r="F10186" s="72" t="s">
        <v>9983</v>
      </c>
      <c r="G10186" s="116">
        <v>11813</v>
      </c>
      <c r="H10186" s="73">
        <v>807.11</v>
      </c>
      <c r="I10186" s="70">
        <v>14.6361710299711</v>
      </c>
      <c r="J10186" s="74">
        <v>11734</v>
      </c>
      <c r="K10186" s="73">
        <v>810.5</v>
      </c>
      <c r="L10186" s="75">
        <v>14.4774830351635</v>
      </c>
    </row>
    <row r="10187" spans="2:12" x14ac:dyDescent="0.2">
      <c r="B10187" s="71" t="s">
        <v>6518</v>
      </c>
      <c r="C10187" s="72" t="s">
        <v>7382</v>
      </c>
      <c r="D10187" s="72" t="s">
        <v>658</v>
      </c>
      <c r="E10187" s="72" t="s">
        <v>10120</v>
      </c>
      <c r="F10187" s="72" t="s">
        <v>9983</v>
      </c>
      <c r="G10187" s="116">
        <v>1716</v>
      </c>
      <c r="H10187" s="73">
        <v>84.12</v>
      </c>
      <c r="I10187" s="70">
        <v>20.399429386590601</v>
      </c>
      <c r="J10187" s="74">
        <v>1764</v>
      </c>
      <c r="K10187" s="73">
        <v>86</v>
      </c>
      <c r="L10187" s="75">
        <v>20.511627906976699</v>
      </c>
    </row>
    <row r="10188" spans="2:12" x14ac:dyDescent="0.2">
      <c r="B10188" s="71" t="s">
        <v>6518</v>
      </c>
      <c r="C10188" s="72" t="s">
        <v>7382</v>
      </c>
      <c r="D10188" s="72" t="s">
        <v>6834</v>
      </c>
      <c r="E10188" s="72" t="s">
        <v>10120</v>
      </c>
      <c r="F10188" s="72" t="s">
        <v>9983</v>
      </c>
      <c r="G10188" s="116">
        <v>94479</v>
      </c>
      <c r="H10188" s="73">
        <v>3250.9922222199998</v>
      </c>
      <c r="I10188" s="70">
        <v>29.0615890601803</v>
      </c>
      <c r="J10188" s="74">
        <v>94842</v>
      </c>
      <c r="K10188" s="73">
        <v>3309.6</v>
      </c>
      <c r="L10188" s="75">
        <v>28.656635242929699</v>
      </c>
    </row>
    <row r="10189" spans="2:12" x14ac:dyDescent="0.2">
      <c r="B10189" s="71" t="s">
        <v>6518</v>
      </c>
      <c r="C10189" s="72" t="s">
        <v>7382</v>
      </c>
      <c r="D10189" s="72" t="s">
        <v>992</v>
      </c>
      <c r="E10189" s="72" t="s">
        <v>10120</v>
      </c>
      <c r="F10189" s="72" t="s">
        <v>9983</v>
      </c>
      <c r="G10189" s="116">
        <v>1727</v>
      </c>
      <c r="H10189" s="73">
        <v>87.8</v>
      </c>
      <c r="I10189" s="70">
        <v>19.669703872437399</v>
      </c>
      <c r="J10189" s="74">
        <v>1723</v>
      </c>
      <c r="K10189" s="73">
        <v>88.6</v>
      </c>
      <c r="L10189" s="75">
        <v>19.4469525959368</v>
      </c>
    </row>
    <row r="10190" spans="2:12" x14ac:dyDescent="0.2">
      <c r="B10190" s="71" t="s">
        <v>6518</v>
      </c>
      <c r="C10190" s="72" t="s">
        <v>7382</v>
      </c>
      <c r="D10190" s="72" t="s">
        <v>6813</v>
      </c>
      <c r="E10190" s="72" t="s">
        <v>10120</v>
      </c>
      <c r="F10190" s="72" t="s">
        <v>9983</v>
      </c>
      <c r="G10190" s="116">
        <v>1896</v>
      </c>
      <c r="H10190" s="73">
        <v>157.37</v>
      </c>
      <c r="I10190" s="70">
        <v>12.048039651776101</v>
      </c>
      <c r="J10190" s="74">
        <v>1949</v>
      </c>
      <c r="K10190" s="73">
        <v>157.6</v>
      </c>
      <c r="L10190" s="75">
        <v>12.3667512690355</v>
      </c>
    </row>
    <row r="10191" spans="2:12" x14ac:dyDescent="0.2">
      <c r="B10191" s="71" t="s">
        <v>6518</v>
      </c>
      <c r="C10191" s="72" t="s">
        <v>7382</v>
      </c>
      <c r="D10191" s="72" t="s">
        <v>659</v>
      </c>
      <c r="E10191" s="72" t="s">
        <v>10120</v>
      </c>
      <c r="F10191" s="72" t="s">
        <v>9983</v>
      </c>
      <c r="G10191" s="116">
        <v>3812</v>
      </c>
      <c r="H10191" s="73">
        <v>206.83</v>
      </c>
      <c r="I10191" s="70">
        <v>18.4305951747812</v>
      </c>
      <c r="J10191" s="74">
        <v>3863</v>
      </c>
      <c r="K10191" s="73">
        <v>209</v>
      </c>
      <c r="L10191" s="75">
        <v>18.4832535885167</v>
      </c>
    </row>
    <row r="10192" spans="2:12" x14ac:dyDescent="0.2">
      <c r="B10192" s="71" t="s">
        <v>6518</v>
      </c>
      <c r="C10192" s="72" t="s">
        <v>7382</v>
      </c>
      <c r="D10192" s="72" t="s">
        <v>660</v>
      </c>
      <c r="E10192" s="72" t="s">
        <v>10120</v>
      </c>
      <c r="F10192" s="72" t="s">
        <v>9983</v>
      </c>
      <c r="G10192" s="116">
        <v>20011</v>
      </c>
      <c r="H10192" s="73">
        <v>857.67</v>
      </c>
      <c r="I10192" s="70">
        <v>23.331817598843401</v>
      </c>
      <c r="J10192" s="74">
        <v>20172</v>
      </c>
      <c r="K10192" s="73">
        <v>855.3</v>
      </c>
      <c r="L10192" s="75">
        <v>23.5847071203087</v>
      </c>
    </row>
    <row r="10193" spans="1:12" x14ac:dyDescent="0.2">
      <c r="B10193" s="71" t="s">
        <v>6518</v>
      </c>
      <c r="C10193" s="72" t="s">
        <v>7382</v>
      </c>
      <c r="D10193" s="72" t="s">
        <v>661</v>
      </c>
      <c r="E10193" s="72" t="s">
        <v>10120</v>
      </c>
      <c r="F10193" s="72" t="s">
        <v>9983</v>
      </c>
      <c r="G10193" s="116">
        <v>14598</v>
      </c>
      <c r="H10193" s="73">
        <v>702.11</v>
      </c>
      <c r="I10193" s="70">
        <v>20.791613849681699</v>
      </c>
      <c r="J10193" s="74">
        <v>16426</v>
      </c>
      <c r="K10193" s="73">
        <v>715.5</v>
      </c>
      <c r="L10193" s="75">
        <v>22.957372466806401</v>
      </c>
    </row>
    <row r="10194" spans="1:12" x14ac:dyDescent="0.2">
      <c r="B10194" s="71" t="s">
        <v>6518</v>
      </c>
      <c r="C10194" s="72" t="s">
        <v>7382</v>
      </c>
      <c r="D10194" s="72" t="s">
        <v>662</v>
      </c>
      <c r="E10194" s="72" t="s">
        <v>10120</v>
      </c>
      <c r="F10194" s="72" t="s">
        <v>9983</v>
      </c>
      <c r="G10194" s="116">
        <v>9550</v>
      </c>
      <c r="H10194" s="73">
        <v>992.58666666700003</v>
      </c>
      <c r="I10194" s="70">
        <v>9.6213260974660102</v>
      </c>
      <c r="J10194" s="74">
        <v>9270</v>
      </c>
      <c r="K10194" s="73">
        <v>1063.3</v>
      </c>
      <c r="L10194" s="75">
        <v>8.7181416345339997</v>
      </c>
    </row>
    <row r="10195" spans="1:12" x14ac:dyDescent="0.2">
      <c r="B10195" s="71" t="s">
        <v>6518</v>
      </c>
      <c r="C10195" s="72" t="s">
        <v>7382</v>
      </c>
      <c r="D10195" s="72" t="s">
        <v>2189</v>
      </c>
      <c r="E10195" s="72" t="s">
        <v>10120</v>
      </c>
      <c r="F10195" s="72" t="s">
        <v>9983</v>
      </c>
      <c r="G10195" s="116">
        <v>40123</v>
      </c>
      <c r="H10195" s="73">
        <v>2193.3322222219999</v>
      </c>
      <c r="I10195" s="70">
        <v>18.2931703612837</v>
      </c>
      <c r="J10195" s="74">
        <v>40811</v>
      </c>
      <c r="K10195" s="73">
        <v>2208.1</v>
      </c>
      <c r="L10195" s="75">
        <v>18.482405688148202</v>
      </c>
    </row>
    <row r="10196" spans="1:12" x14ac:dyDescent="0.2">
      <c r="B10196" s="71" t="s">
        <v>6518</v>
      </c>
      <c r="C10196" s="72" t="s">
        <v>7382</v>
      </c>
      <c r="D10196" s="72" t="s">
        <v>663</v>
      </c>
      <c r="E10196" s="72" t="s">
        <v>10120</v>
      </c>
      <c r="F10196" s="72" t="s">
        <v>9983</v>
      </c>
      <c r="G10196" s="116">
        <v>7346</v>
      </c>
      <c r="H10196" s="73">
        <v>433.97</v>
      </c>
      <c r="I10196" s="70">
        <v>16.927437380464099</v>
      </c>
      <c r="J10196" s="74">
        <v>7982</v>
      </c>
      <c r="K10196" s="73">
        <v>439.2</v>
      </c>
      <c r="L10196" s="75">
        <v>18.173952641165801</v>
      </c>
    </row>
    <row r="10197" spans="1:12" x14ac:dyDescent="0.2">
      <c r="B10197" s="71" t="s">
        <v>6518</v>
      </c>
      <c r="C10197" s="72" t="s">
        <v>7382</v>
      </c>
      <c r="D10197" s="72" t="s">
        <v>3953</v>
      </c>
      <c r="E10197" s="72" t="s">
        <v>10120</v>
      </c>
      <c r="F10197" s="72" t="s">
        <v>9983</v>
      </c>
      <c r="G10197" s="116">
        <v>14712</v>
      </c>
      <c r="H10197" s="73">
        <v>554.21</v>
      </c>
      <c r="I10197" s="70">
        <v>26.545894155645001</v>
      </c>
      <c r="J10197" s="74">
        <v>15536</v>
      </c>
      <c r="K10197" s="73">
        <v>558.29999999999995</v>
      </c>
      <c r="L10197" s="75">
        <v>27.827332975103001</v>
      </c>
    </row>
    <row r="10198" spans="1:12" x14ac:dyDescent="0.2">
      <c r="B10198" s="71" t="s">
        <v>6518</v>
      </c>
      <c r="C10198" s="72" t="s">
        <v>7382</v>
      </c>
      <c r="D10198" s="72" t="s">
        <v>664</v>
      </c>
      <c r="E10198" s="72" t="s">
        <v>10120</v>
      </c>
      <c r="F10198" s="72" t="s">
        <v>9983</v>
      </c>
      <c r="G10198" s="116">
        <v>6637</v>
      </c>
      <c r="H10198" s="73">
        <v>499.85777777800001</v>
      </c>
      <c r="I10198" s="70">
        <v>13.2777767898365</v>
      </c>
      <c r="J10198" s="74">
        <v>6618</v>
      </c>
      <c r="K10198" s="73">
        <v>504.1</v>
      </c>
      <c r="L10198" s="75">
        <v>13.1283475500893</v>
      </c>
    </row>
    <row r="10199" spans="1:12" x14ac:dyDescent="0.2">
      <c r="B10199" s="71" t="s">
        <v>6518</v>
      </c>
      <c r="C10199" s="72" t="s">
        <v>7382</v>
      </c>
      <c r="D10199" s="72" t="s">
        <v>665</v>
      </c>
      <c r="E10199" s="72" t="s">
        <v>10120</v>
      </c>
      <c r="F10199" s="72" t="s">
        <v>9983</v>
      </c>
      <c r="G10199" s="116">
        <v>29424</v>
      </c>
      <c r="H10199" s="73">
        <v>1896.0788888889999</v>
      </c>
      <c r="I10199" s="70">
        <v>15.518341653622301</v>
      </c>
      <c r="J10199" s="74">
        <v>34336</v>
      </c>
      <c r="K10199" s="73">
        <v>1969.9</v>
      </c>
      <c r="L10199" s="75">
        <v>17.4303264125083</v>
      </c>
    </row>
    <row r="10200" spans="1:12" x14ac:dyDescent="0.2">
      <c r="B10200" s="71" t="s">
        <v>6518</v>
      </c>
      <c r="C10200" s="72" t="s">
        <v>7382</v>
      </c>
      <c r="D10200" s="72" t="s">
        <v>666</v>
      </c>
      <c r="E10200" s="72" t="s">
        <v>10120</v>
      </c>
      <c r="F10200" s="72" t="s">
        <v>9983</v>
      </c>
      <c r="G10200" s="116">
        <v>19380</v>
      </c>
      <c r="H10200" s="73">
        <v>876.72888888900002</v>
      </c>
      <c r="I10200" s="70">
        <v>22.104894963092299</v>
      </c>
      <c r="J10200" s="74">
        <v>20003</v>
      </c>
      <c r="K10200" s="73">
        <v>883.1</v>
      </c>
      <c r="L10200" s="75">
        <v>22.6508889140528</v>
      </c>
    </row>
    <row r="10201" spans="1:12" x14ac:dyDescent="0.2">
      <c r="B10201" s="71" t="s">
        <v>6518</v>
      </c>
      <c r="C10201" s="72" t="s">
        <v>7382</v>
      </c>
      <c r="D10201" s="72" t="s">
        <v>667</v>
      </c>
      <c r="E10201" s="72" t="s">
        <v>10120</v>
      </c>
      <c r="F10201" s="72" t="s">
        <v>9983</v>
      </c>
      <c r="G10201" s="116">
        <v>15156</v>
      </c>
      <c r="H10201" s="73">
        <v>820.77</v>
      </c>
      <c r="I10201" s="70">
        <v>18.465587192514299</v>
      </c>
      <c r="J10201" s="74">
        <v>15698</v>
      </c>
      <c r="K10201" s="73">
        <v>827.6</v>
      </c>
      <c r="L10201" s="75">
        <v>18.9681005316578</v>
      </c>
    </row>
    <row r="10202" spans="1:12" ht="13.5" thickBot="1" x14ac:dyDescent="0.25">
      <c r="B10202" s="71" t="s">
        <v>6518</v>
      </c>
      <c r="C10202" s="72" t="s">
        <v>7382</v>
      </c>
      <c r="D10202" s="72" t="s">
        <v>8189</v>
      </c>
      <c r="E10202" s="72" t="s">
        <v>10120</v>
      </c>
      <c r="F10202" s="72" t="s">
        <v>9983</v>
      </c>
      <c r="G10202" s="116">
        <v>41948</v>
      </c>
      <c r="H10202" s="73">
        <v>1331.41</v>
      </c>
      <c r="I10202" s="70">
        <v>31.506448051313999</v>
      </c>
      <c r="J10202" s="74">
        <v>47075</v>
      </c>
      <c r="K10202" s="73">
        <v>1341.7</v>
      </c>
      <c r="L10202" s="75">
        <v>35.086084817768501</v>
      </c>
    </row>
    <row r="10203" spans="1:12" x14ac:dyDescent="0.2">
      <c r="B10203" s="106" t="s">
        <v>9822</v>
      </c>
      <c r="C10203" s="78"/>
      <c r="D10203" s="78"/>
      <c r="E10203" s="78"/>
      <c r="F10203" s="78"/>
      <c r="G10203" s="78"/>
      <c r="H10203" s="78"/>
      <c r="I10203" s="78"/>
      <c r="J10203" s="78"/>
      <c r="K10203" s="78"/>
      <c r="L10203" s="117"/>
    </row>
    <row r="10204" spans="1:12" x14ac:dyDescent="0.2">
      <c r="B10204" s="81" t="s">
        <v>9799</v>
      </c>
      <c r="C10204" s="72"/>
      <c r="D10204" s="72"/>
      <c r="E10204" s="72"/>
      <c r="F10204" s="72"/>
      <c r="G10204" s="72"/>
      <c r="H10204" s="72"/>
      <c r="I10204" s="72"/>
      <c r="J10204" s="72"/>
      <c r="K10204" s="72"/>
      <c r="L10204" s="79"/>
    </row>
    <row r="10205" spans="1:12" x14ac:dyDescent="0.2">
      <c r="B10205" s="81" t="s">
        <v>9800</v>
      </c>
      <c r="C10205" s="72"/>
      <c r="D10205" s="72"/>
      <c r="E10205" s="72"/>
      <c r="F10205" s="72"/>
      <c r="G10205" s="72"/>
      <c r="H10205" s="72"/>
      <c r="I10205" s="72"/>
      <c r="J10205" s="72"/>
      <c r="K10205" s="72"/>
      <c r="L10205" s="79"/>
    </row>
    <row r="10206" spans="1:12" x14ac:dyDescent="0.2">
      <c r="B10206" s="81" t="s">
        <v>9801</v>
      </c>
      <c r="C10206" s="72"/>
      <c r="D10206" s="72"/>
      <c r="E10206" s="72"/>
      <c r="F10206" s="72"/>
      <c r="G10206" s="72"/>
      <c r="H10206" s="72"/>
      <c r="I10206" s="72"/>
      <c r="J10206" s="72"/>
      <c r="K10206" s="72"/>
      <c r="L10206" s="79"/>
    </row>
    <row r="10207" spans="1:12" ht="13.5" thickBot="1" x14ac:dyDescent="0.25">
      <c r="B10207" s="76"/>
      <c r="C10207" s="77"/>
      <c r="D10207" s="77"/>
      <c r="E10207" s="77"/>
      <c r="F10207" s="77"/>
      <c r="G10207" s="77"/>
      <c r="H10207" s="77"/>
      <c r="I10207" s="77"/>
      <c r="J10207" s="77"/>
      <c r="K10207" s="77"/>
      <c r="L10207" s="80"/>
    </row>
    <row r="10208" spans="1:12" s="72" customFormat="1" x14ac:dyDescent="0.2">
      <c r="A10208" s="130"/>
    </row>
    <row r="10209" spans="1:1" s="72" customFormat="1" x14ac:dyDescent="0.2">
      <c r="A10209" s="130"/>
    </row>
    <row r="10210" spans="1:1" s="72" customFormat="1" x14ac:dyDescent="0.2">
      <c r="A10210" s="130"/>
    </row>
    <row r="10211" spans="1:1" s="72" customFormat="1" x14ac:dyDescent="0.2">
      <c r="A10211" s="130"/>
    </row>
    <row r="10212" spans="1:1" s="72" customFormat="1" x14ac:dyDescent="0.2">
      <c r="A10212" s="130"/>
    </row>
    <row r="10213" spans="1:1" s="72" customFormat="1" x14ac:dyDescent="0.2">
      <c r="A10213" s="130"/>
    </row>
    <row r="10214" spans="1:1" s="72" customFormat="1" x14ac:dyDescent="0.2">
      <c r="A10214" s="130"/>
    </row>
    <row r="10215" spans="1:1" s="72" customFormat="1" x14ac:dyDescent="0.2">
      <c r="A10215" s="130"/>
    </row>
    <row r="10216" spans="1:1" s="72" customFormat="1" x14ac:dyDescent="0.2">
      <c r="A10216" s="130"/>
    </row>
    <row r="10217" spans="1:1" s="72" customFormat="1" x14ac:dyDescent="0.2">
      <c r="A10217" s="130"/>
    </row>
    <row r="10218" spans="1:1" s="72" customFormat="1" x14ac:dyDescent="0.2">
      <c r="A10218" s="130"/>
    </row>
    <row r="10219" spans="1:1" s="72" customFormat="1" x14ac:dyDescent="0.2">
      <c r="A10219" s="130"/>
    </row>
    <row r="10220" spans="1:1" s="72" customFormat="1" x14ac:dyDescent="0.2">
      <c r="A10220" s="130"/>
    </row>
    <row r="10221" spans="1:1" s="72" customFormat="1" x14ac:dyDescent="0.2">
      <c r="A10221" s="130"/>
    </row>
    <row r="10222" spans="1:1" s="72" customFormat="1" x14ac:dyDescent="0.2">
      <c r="A10222" s="130"/>
    </row>
    <row r="10223" spans="1:1" s="72" customFormat="1" x14ac:dyDescent="0.2">
      <c r="A10223" s="130"/>
    </row>
    <row r="10224" spans="1:1" s="72" customFormat="1" x14ac:dyDescent="0.2">
      <c r="A10224" s="130"/>
    </row>
    <row r="10225" spans="1:1" s="72" customFormat="1" x14ac:dyDescent="0.2">
      <c r="A10225" s="130"/>
    </row>
    <row r="10226" spans="1:1" s="72" customFormat="1" x14ac:dyDescent="0.2">
      <c r="A10226" s="130"/>
    </row>
    <row r="10227" spans="1:1" s="72" customFormat="1" x14ac:dyDescent="0.2">
      <c r="A10227" s="130"/>
    </row>
    <row r="10228" spans="1:1" s="72" customFormat="1" x14ac:dyDescent="0.2">
      <c r="A10228" s="130"/>
    </row>
    <row r="10229" spans="1:1" s="72" customFormat="1" x14ac:dyDescent="0.2">
      <c r="A10229" s="130"/>
    </row>
    <row r="10230" spans="1:1" s="72" customFormat="1" x14ac:dyDescent="0.2">
      <c r="A10230" s="130"/>
    </row>
    <row r="10231" spans="1:1" s="72" customFormat="1" x14ac:dyDescent="0.2">
      <c r="A10231" s="130"/>
    </row>
    <row r="10232" spans="1:1" s="72" customFormat="1" x14ac:dyDescent="0.2">
      <c r="A10232" s="130"/>
    </row>
    <row r="10233" spans="1:1" s="72" customFormat="1" x14ac:dyDescent="0.2">
      <c r="A10233" s="130"/>
    </row>
    <row r="10234" spans="1:1" s="72" customFormat="1" x14ac:dyDescent="0.2">
      <c r="A10234" s="130"/>
    </row>
    <row r="10235" spans="1:1" s="72" customFormat="1" x14ac:dyDescent="0.2">
      <c r="A10235" s="130"/>
    </row>
    <row r="10236" spans="1:1" s="72" customFormat="1" x14ac:dyDescent="0.2">
      <c r="A10236" s="130"/>
    </row>
    <row r="10237" spans="1:1" s="72" customFormat="1" x14ac:dyDescent="0.2">
      <c r="A10237" s="130"/>
    </row>
    <row r="10238" spans="1:1" s="72" customFormat="1" x14ac:dyDescent="0.2">
      <c r="A10238" s="130"/>
    </row>
    <row r="10239" spans="1:1" s="72" customFormat="1" x14ac:dyDescent="0.2">
      <c r="A10239" s="130"/>
    </row>
    <row r="10240" spans="1:1" s="72" customFormat="1" x14ac:dyDescent="0.2">
      <c r="A10240" s="130"/>
    </row>
    <row r="10241" spans="1:1" s="72" customFormat="1" x14ac:dyDescent="0.2">
      <c r="A10241" s="130"/>
    </row>
    <row r="10242" spans="1:1" s="72" customFormat="1" x14ac:dyDescent="0.2">
      <c r="A10242" s="130"/>
    </row>
    <row r="10243" spans="1:1" s="72" customFormat="1" x14ac:dyDescent="0.2">
      <c r="A10243" s="130"/>
    </row>
    <row r="10244" spans="1:1" s="72" customFormat="1" x14ac:dyDescent="0.2">
      <c r="A10244" s="130"/>
    </row>
    <row r="10245" spans="1:1" s="72" customFormat="1" x14ac:dyDescent="0.2">
      <c r="A10245" s="130"/>
    </row>
    <row r="10246" spans="1:1" s="72" customFormat="1" x14ac:dyDescent="0.2">
      <c r="A10246" s="130"/>
    </row>
    <row r="10247" spans="1:1" s="72" customFormat="1" x14ac:dyDescent="0.2">
      <c r="A10247" s="130"/>
    </row>
    <row r="10248" spans="1:1" s="72" customFormat="1" x14ac:dyDescent="0.2">
      <c r="A10248" s="130"/>
    </row>
    <row r="10249" spans="1:1" s="72" customFormat="1" x14ac:dyDescent="0.2">
      <c r="A10249" s="130"/>
    </row>
    <row r="10250" spans="1:1" s="72" customFormat="1" x14ac:dyDescent="0.2">
      <c r="A10250" s="130"/>
    </row>
    <row r="10251" spans="1:1" s="72" customFormat="1" x14ac:dyDescent="0.2">
      <c r="A10251" s="130"/>
    </row>
    <row r="10252" spans="1:1" s="72" customFormat="1" x14ac:dyDescent="0.2">
      <c r="A10252" s="130"/>
    </row>
    <row r="10253" spans="1:1" s="72" customFormat="1" x14ac:dyDescent="0.2">
      <c r="A10253" s="130"/>
    </row>
    <row r="10254" spans="1:1" s="72" customFormat="1" x14ac:dyDescent="0.2">
      <c r="A10254" s="130"/>
    </row>
    <row r="10255" spans="1:1" s="72" customFormat="1" x14ac:dyDescent="0.2">
      <c r="A10255" s="130"/>
    </row>
    <row r="10256" spans="1:1" s="72" customFormat="1" x14ac:dyDescent="0.2">
      <c r="A10256" s="130"/>
    </row>
    <row r="10257" spans="1:1" s="72" customFormat="1" x14ac:dyDescent="0.2">
      <c r="A10257" s="130"/>
    </row>
    <row r="10258" spans="1:1" s="72" customFormat="1" x14ac:dyDescent="0.2">
      <c r="A10258" s="130"/>
    </row>
    <row r="10259" spans="1:1" s="72" customFormat="1" x14ac:dyDescent="0.2">
      <c r="A10259" s="130"/>
    </row>
    <row r="10260" spans="1:1" s="72" customFormat="1" x14ac:dyDescent="0.2">
      <c r="A10260" s="130"/>
    </row>
    <row r="10261" spans="1:1" s="72" customFormat="1" x14ac:dyDescent="0.2">
      <c r="A10261" s="130"/>
    </row>
    <row r="10262" spans="1:1" s="72" customFormat="1" x14ac:dyDescent="0.2">
      <c r="A10262" s="130"/>
    </row>
    <row r="10263" spans="1:1" s="72" customFormat="1" x14ac:dyDescent="0.2">
      <c r="A10263" s="130"/>
    </row>
    <row r="10264" spans="1:1" s="72" customFormat="1" x14ac:dyDescent="0.2">
      <c r="A10264" s="130"/>
    </row>
    <row r="10265" spans="1:1" s="72" customFormat="1" x14ac:dyDescent="0.2">
      <c r="A10265" s="130"/>
    </row>
    <row r="10266" spans="1:1" s="72" customFormat="1" x14ac:dyDescent="0.2">
      <c r="A10266" s="130"/>
    </row>
    <row r="10267" spans="1:1" s="72" customFormat="1" x14ac:dyDescent="0.2">
      <c r="A10267" s="130"/>
    </row>
    <row r="10268" spans="1:1" s="72" customFormat="1" x14ac:dyDescent="0.2">
      <c r="A10268" s="130"/>
    </row>
    <row r="10269" spans="1:1" s="72" customFormat="1" x14ac:dyDescent="0.2">
      <c r="A10269" s="130"/>
    </row>
    <row r="10270" spans="1:1" s="72" customFormat="1" x14ac:dyDescent="0.2">
      <c r="A10270" s="130"/>
    </row>
    <row r="10271" spans="1:1" s="72" customFormat="1" x14ac:dyDescent="0.2">
      <c r="A10271" s="130"/>
    </row>
    <row r="10272" spans="1:1" s="72" customFormat="1" x14ac:dyDescent="0.2">
      <c r="A10272" s="130"/>
    </row>
    <row r="10273" spans="1:1" s="72" customFormat="1" x14ac:dyDescent="0.2">
      <c r="A10273" s="130"/>
    </row>
    <row r="10274" spans="1:1" s="72" customFormat="1" x14ac:dyDescent="0.2">
      <c r="A10274" s="130"/>
    </row>
    <row r="10275" spans="1:1" s="72" customFormat="1" x14ac:dyDescent="0.2">
      <c r="A10275" s="130"/>
    </row>
    <row r="10276" spans="1:1" s="72" customFormat="1" x14ac:dyDescent="0.2">
      <c r="A10276" s="130"/>
    </row>
    <row r="10277" spans="1:1" s="72" customFormat="1" x14ac:dyDescent="0.2">
      <c r="A10277" s="130"/>
    </row>
    <row r="10278" spans="1:1" s="72" customFormat="1" x14ac:dyDescent="0.2">
      <c r="A10278" s="130"/>
    </row>
    <row r="10279" spans="1:1" s="72" customFormat="1" x14ac:dyDescent="0.2">
      <c r="A10279" s="130"/>
    </row>
    <row r="10280" spans="1:1" s="72" customFormat="1" x14ac:dyDescent="0.2">
      <c r="A10280" s="130"/>
    </row>
    <row r="10281" spans="1:1" s="72" customFormat="1" x14ac:dyDescent="0.2">
      <c r="A10281" s="130"/>
    </row>
    <row r="10282" spans="1:1" s="72" customFormat="1" x14ac:dyDescent="0.2">
      <c r="A10282" s="130"/>
    </row>
    <row r="10283" spans="1:1" s="72" customFormat="1" x14ac:dyDescent="0.2">
      <c r="A10283" s="130"/>
    </row>
    <row r="10284" spans="1:1" s="72" customFormat="1" x14ac:dyDescent="0.2">
      <c r="A10284" s="130"/>
    </row>
    <row r="10285" spans="1:1" s="72" customFormat="1" x14ac:dyDescent="0.2">
      <c r="A10285" s="130"/>
    </row>
    <row r="10286" spans="1:1" s="72" customFormat="1" x14ac:dyDescent="0.2">
      <c r="A10286" s="130"/>
    </row>
    <row r="10287" spans="1:1" s="72" customFormat="1" x14ac:dyDescent="0.2">
      <c r="A10287" s="130"/>
    </row>
    <row r="10288" spans="1:1" s="72" customFormat="1" x14ac:dyDescent="0.2">
      <c r="A10288" s="130"/>
    </row>
    <row r="10289" spans="1:1" s="72" customFormat="1" x14ac:dyDescent="0.2">
      <c r="A10289" s="130"/>
    </row>
    <row r="10290" spans="1:1" s="72" customFormat="1" x14ac:dyDescent="0.2">
      <c r="A10290" s="130"/>
    </row>
    <row r="10291" spans="1:1" s="72" customFormat="1" x14ac:dyDescent="0.2">
      <c r="A10291" s="130"/>
    </row>
    <row r="10292" spans="1:1" s="72" customFormat="1" x14ac:dyDescent="0.2">
      <c r="A10292" s="130"/>
    </row>
    <row r="10293" spans="1:1" s="72" customFormat="1" x14ac:dyDescent="0.2">
      <c r="A10293" s="130"/>
    </row>
    <row r="10294" spans="1:1" s="72" customFormat="1" x14ac:dyDescent="0.2">
      <c r="A10294" s="130"/>
    </row>
    <row r="10295" spans="1:1" s="72" customFormat="1" x14ac:dyDescent="0.2">
      <c r="A10295" s="130"/>
    </row>
    <row r="10296" spans="1:1" s="72" customFormat="1" x14ac:dyDescent="0.2">
      <c r="A10296" s="130"/>
    </row>
    <row r="10297" spans="1:1" s="72" customFormat="1" x14ac:dyDescent="0.2">
      <c r="A10297" s="130"/>
    </row>
    <row r="10298" spans="1:1" s="72" customFormat="1" x14ac:dyDescent="0.2">
      <c r="A10298" s="130"/>
    </row>
    <row r="10299" spans="1:1" s="72" customFormat="1" x14ac:dyDescent="0.2">
      <c r="A10299" s="130"/>
    </row>
    <row r="10300" spans="1:1" s="72" customFormat="1" x14ac:dyDescent="0.2">
      <c r="A10300" s="130"/>
    </row>
    <row r="10301" spans="1:1" s="72" customFormat="1" x14ac:dyDescent="0.2">
      <c r="A10301" s="130"/>
    </row>
    <row r="10302" spans="1:1" s="72" customFormat="1" x14ac:dyDescent="0.2">
      <c r="A10302" s="130"/>
    </row>
    <row r="10303" spans="1:1" s="72" customFormat="1" x14ac:dyDescent="0.2">
      <c r="A10303" s="130"/>
    </row>
    <row r="10304" spans="1:1" s="72" customFormat="1" x14ac:dyDescent="0.2">
      <c r="A10304" s="130"/>
    </row>
    <row r="10305" spans="1:1" s="72" customFormat="1" x14ac:dyDescent="0.2">
      <c r="A10305" s="130"/>
    </row>
    <row r="10306" spans="1:1" s="72" customFormat="1" x14ac:dyDescent="0.2">
      <c r="A10306" s="130"/>
    </row>
    <row r="10307" spans="1:1" s="72" customFormat="1" x14ac:dyDescent="0.2">
      <c r="A10307" s="130"/>
    </row>
    <row r="10308" spans="1:1" s="72" customFormat="1" x14ac:dyDescent="0.2">
      <c r="A10308" s="130"/>
    </row>
    <row r="10309" spans="1:1" s="72" customFormat="1" x14ac:dyDescent="0.2">
      <c r="A10309" s="130"/>
    </row>
    <row r="10310" spans="1:1" s="72" customFormat="1" x14ac:dyDescent="0.2">
      <c r="A10310" s="130"/>
    </row>
    <row r="10311" spans="1:1" s="72" customFormat="1" x14ac:dyDescent="0.2">
      <c r="A10311" s="130"/>
    </row>
    <row r="10312" spans="1:1" s="72" customFormat="1" x14ac:dyDescent="0.2">
      <c r="A10312" s="130"/>
    </row>
    <row r="10313" spans="1:1" s="72" customFormat="1" x14ac:dyDescent="0.2">
      <c r="A10313" s="130"/>
    </row>
    <row r="10314" spans="1:1" s="72" customFormat="1" x14ac:dyDescent="0.2">
      <c r="A10314" s="130"/>
    </row>
    <row r="10315" spans="1:1" s="72" customFormat="1" x14ac:dyDescent="0.2">
      <c r="A10315" s="130"/>
    </row>
    <row r="10316" spans="1:1" s="72" customFormat="1" x14ac:dyDescent="0.2">
      <c r="A10316" s="130"/>
    </row>
    <row r="10317" spans="1:1" s="72" customFormat="1" x14ac:dyDescent="0.2">
      <c r="A10317" s="130"/>
    </row>
    <row r="10318" spans="1:1" s="72" customFormat="1" x14ac:dyDescent="0.2">
      <c r="A10318" s="130"/>
    </row>
    <row r="10319" spans="1:1" s="72" customFormat="1" x14ac:dyDescent="0.2">
      <c r="A10319" s="130"/>
    </row>
    <row r="10320" spans="1:1" s="72" customFormat="1" x14ac:dyDescent="0.2">
      <c r="A10320" s="130"/>
    </row>
    <row r="10321" spans="1:1" s="72" customFormat="1" x14ac:dyDescent="0.2">
      <c r="A10321" s="130"/>
    </row>
    <row r="10322" spans="1:1" s="72" customFormat="1" x14ac:dyDescent="0.2">
      <c r="A10322" s="130"/>
    </row>
    <row r="10323" spans="1:1" s="72" customFormat="1" x14ac:dyDescent="0.2">
      <c r="A10323" s="130"/>
    </row>
    <row r="10324" spans="1:1" s="72" customFormat="1" x14ac:dyDescent="0.2">
      <c r="A10324" s="130"/>
    </row>
    <row r="10325" spans="1:1" s="72" customFormat="1" x14ac:dyDescent="0.2">
      <c r="A10325" s="130"/>
    </row>
    <row r="10326" spans="1:1" s="72" customFormat="1" x14ac:dyDescent="0.2">
      <c r="A10326" s="130"/>
    </row>
    <row r="10327" spans="1:1" s="72" customFormat="1" x14ac:dyDescent="0.2">
      <c r="A10327" s="130"/>
    </row>
    <row r="10328" spans="1:1" s="72" customFormat="1" x14ac:dyDescent="0.2">
      <c r="A10328" s="130"/>
    </row>
    <row r="10329" spans="1:1" s="72" customFormat="1" x14ac:dyDescent="0.2">
      <c r="A10329" s="130"/>
    </row>
    <row r="10330" spans="1:1" s="72" customFormat="1" x14ac:dyDescent="0.2">
      <c r="A10330" s="130"/>
    </row>
    <row r="10331" spans="1:1" s="72" customFormat="1" x14ac:dyDescent="0.2">
      <c r="A10331" s="130"/>
    </row>
    <row r="10332" spans="1:1" s="72" customFormat="1" x14ac:dyDescent="0.2">
      <c r="A10332" s="130"/>
    </row>
    <row r="10333" spans="1:1" s="72" customFormat="1" x14ac:dyDescent="0.2">
      <c r="A10333" s="130"/>
    </row>
    <row r="10334" spans="1:1" s="72" customFormat="1" x14ac:dyDescent="0.2">
      <c r="A10334" s="130"/>
    </row>
    <row r="10335" spans="1:1" s="72" customFormat="1" x14ac:dyDescent="0.2">
      <c r="A10335" s="130"/>
    </row>
    <row r="10336" spans="1:1" s="72" customFormat="1" x14ac:dyDescent="0.2">
      <c r="A10336" s="130"/>
    </row>
    <row r="10337" spans="1:1" s="72" customFormat="1" x14ac:dyDescent="0.2">
      <c r="A10337" s="130"/>
    </row>
    <row r="10338" spans="1:1" s="72" customFormat="1" x14ac:dyDescent="0.2">
      <c r="A10338" s="130"/>
    </row>
    <row r="10339" spans="1:1" s="72" customFormat="1" x14ac:dyDescent="0.2">
      <c r="A10339" s="130"/>
    </row>
    <row r="10340" spans="1:1" s="72" customFormat="1" x14ac:dyDescent="0.2">
      <c r="A10340" s="130"/>
    </row>
    <row r="10341" spans="1:1" s="72" customFormat="1" x14ac:dyDescent="0.2">
      <c r="A10341" s="130"/>
    </row>
    <row r="10342" spans="1:1" s="72" customFormat="1" x14ac:dyDescent="0.2">
      <c r="A10342" s="130"/>
    </row>
    <row r="10343" spans="1:1" s="72" customFormat="1" x14ac:dyDescent="0.2">
      <c r="A10343" s="130"/>
    </row>
    <row r="10344" spans="1:1" s="72" customFormat="1" x14ac:dyDescent="0.2">
      <c r="A10344" s="130"/>
    </row>
  </sheetData>
  <mergeCells count="2">
    <mergeCell ref="G2:I2"/>
    <mergeCell ref="J2:L2"/>
  </mergeCells>
  <phoneticPr fontId="13" type="noConversion"/>
  <pageMargins left="0.74803149606299213" right="0.74803149606299213" top="0.98425196850393704" bottom="0.98425196850393704" header="0.51181102362204722" footer="0.51181102362204722"/>
  <pageSetup paperSize="9" scale="46"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27"/>
  <sheetViews>
    <sheetView zoomScaleNormal="100" workbookViewId="0">
      <selection activeCell="I15" sqref="I15"/>
    </sheetView>
  </sheetViews>
  <sheetFormatPr defaultRowHeight="12.75" x14ac:dyDescent="0.2"/>
  <cols>
    <col min="1" max="1" width="3.28515625" style="89" customWidth="1"/>
    <col min="2" max="2" width="9.140625" style="121"/>
    <col min="3" max="3" width="24.28515625" style="121" bestFit="1" customWidth="1"/>
    <col min="4" max="4" width="76.85546875" style="121" bestFit="1" customWidth="1"/>
    <col min="5" max="5" width="19.28515625" style="121" bestFit="1" customWidth="1"/>
    <col min="6" max="24" width="9.140625" style="89"/>
    <col min="25" max="16384" width="9.140625" style="121"/>
  </cols>
  <sheetData>
    <row r="1" spans="1:24" s="89" customFormat="1" ht="13.5" thickBot="1" x14ac:dyDescent="0.25"/>
    <row r="2" spans="1:24" s="120" customFormat="1" ht="16.5" thickBot="1" x14ac:dyDescent="0.3">
      <c r="A2" s="129"/>
      <c r="B2" s="159" t="s">
        <v>10128</v>
      </c>
      <c r="C2" s="160"/>
      <c r="D2" s="160"/>
      <c r="E2" s="161"/>
      <c r="F2" s="129"/>
      <c r="G2" s="129"/>
      <c r="H2" s="129"/>
      <c r="I2" s="129"/>
      <c r="J2" s="129"/>
      <c r="K2" s="129"/>
      <c r="L2" s="129"/>
      <c r="M2" s="129"/>
      <c r="N2" s="129"/>
      <c r="O2" s="129"/>
      <c r="P2" s="129"/>
      <c r="Q2" s="129"/>
      <c r="R2" s="129"/>
      <c r="S2" s="129"/>
      <c r="T2" s="129"/>
      <c r="U2" s="129"/>
      <c r="V2" s="129"/>
      <c r="W2" s="129"/>
      <c r="X2" s="129"/>
    </row>
    <row r="3" spans="1:24" s="120" customFormat="1" ht="15.75" x14ac:dyDescent="0.25">
      <c r="A3" s="129"/>
      <c r="B3" s="122" t="s">
        <v>7342</v>
      </c>
      <c r="C3" s="123" t="s">
        <v>10109</v>
      </c>
      <c r="D3" s="123" t="s">
        <v>10110</v>
      </c>
      <c r="E3" s="124" t="s">
        <v>8346</v>
      </c>
      <c r="F3" s="129"/>
      <c r="G3" s="129"/>
      <c r="H3" s="129"/>
      <c r="I3" s="129"/>
      <c r="J3" s="129"/>
      <c r="K3" s="129"/>
      <c r="L3" s="129"/>
      <c r="M3" s="129"/>
      <c r="N3" s="129"/>
      <c r="O3" s="129"/>
      <c r="P3" s="129"/>
      <c r="Q3" s="129"/>
      <c r="R3" s="129"/>
      <c r="S3" s="129"/>
      <c r="T3" s="129"/>
      <c r="U3" s="129"/>
      <c r="V3" s="129"/>
      <c r="W3" s="129"/>
      <c r="X3" s="129"/>
    </row>
    <row r="4" spans="1:24" x14ac:dyDescent="0.2">
      <c r="B4" s="71" t="s">
        <v>6680</v>
      </c>
      <c r="C4" s="72" t="s">
        <v>5268</v>
      </c>
      <c r="D4" s="72" t="s">
        <v>9979</v>
      </c>
      <c r="E4" s="79" t="s">
        <v>9980</v>
      </c>
    </row>
    <row r="5" spans="1:24" x14ac:dyDescent="0.2">
      <c r="B5" s="71" t="s">
        <v>6680</v>
      </c>
      <c r="C5" s="72" t="s">
        <v>5268</v>
      </c>
      <c r="D5" s="72" t="s">
        <v>9981</v>
      </c>
      <c r="E5" s="79" t="s">
        <v>9980</v>
      </c>
    </row>
    <row r="6" spans="1:24" x14ac:dyDescent="0.2">
      <c r="B6" s="71" t="s">
        <v>6680</v>
      </c>
      <c r="C6" s="72" t="s">
        <v>5268</v>
      </c>
      <c r="D6" s="72" t="s">
        <v>9982</v>
      </c>
      <c r="E6" s="79" t="s">
        <v>9983</v>
      </c>
    </row>
    <row r="7" spans="1:24" x14ac:dyDescent="0.2">
      <c r="B7" s="71" t="s">
        <v>6680</v>
      </c>
      <c r="C7" s="72" t="s">
        <v>5268</v>
      </c>
      <c r="D7" s="72" t="s">
        <v>9984</v>
      </c>
      <c r="E7" s="79" t="s">
        <v>9980</v>
      </c>
    </row>
    <row r="8" spans="1:24" x14ac:dyDescent="0.2">
      <c r="B8" s="71" t="s">
        <v>6680</v>
      </c>
      <c r="C8" s="72" t="s">
        <v>5268</v>
      </c>
      <c r="D8" s="72" t="s">
        <v>9985</v>
      </c>
      <c r="E8" s="79" t="s">
        <v>9980</v>
      </c>
    </row>
    <row r="9" spans="1:24" x14ac:dyDescent="0.2">
      <c r="B9" s="71" t="s">
        <v>6680</v>
      </c>
      <c r="C9" s="72" t="s">
        <v>5268</v>
      </c>
      <c r="D9" s="72" t="s">
        <v>9986</v>
      </c>
      <c r="E9" s="79" t="s">
        <v>9980</v>
      </c>
    </row>
    <row r="10" spans="1:24" x14ac:dyDescent="0.2">
      <c r="B10" s="71" t="s">
        <v>6680</v>
      </c>
      <c r="C10" s="72" t="s">
        <v>5268</v>
      </c>
      <c r="D10" s="72" t="s">
        <v>9987</v>
      </c>
      <c r="E10" s="79" t="s">
        <v>9980</v>
      </c>
    </row>
    <row r="11" spans="1:24" x14ac:dyDescent="0.2">
      <c r="B11" s="71" t="s">
        <v>6680</v>
      </c>
      <c r="C11" s="72" t="s">
        <v>5268</v>
      </c>
      <c r="D11" s="72" t="s">
        <v>9988</v>
      </c>
      <c r="E11" s="79" t="s">
        <v>9980</v>
      </c>
    </row>
    <row r="12" spans="1:24" x14ac:dyDescent="0.2">
      <c r="B12" s="71" t="s">
        <v>6680</v>
      </c>
      <c r="C12" s="72" t="s">
        <v>5268</v>
      </c>
      <c r="D12" s="72" t="s">
        <v>9989</v>
      </c>
      <c r="E12" s="79" t="s">
        <v>9990</v>
      </c>
    </row>
    <row r="13" spans="1:24" x14ac:dyDescent="0.2">
      <c r="B13" s="71" t="s">
        <v>6680</v>
      </c>
      <c r="C13" s="72" t="s">
        <v>5268</v>
      </c>
      <c r="D13" s="72" t="s">
        <v>9991</v>
      </c>
      <c r="E13" s="79" t="s">
        <v>9980</v>
      </c>
    </row>
    <row r="14" spans="1:24" x14ac:dyDescent="0.2">
      <c r="B14" s="71" t="s">
        <v>6680</v>
      </c>
      <c r="C14" s="72" t="s">
        <v>5268</v>
      </c>
      <c r="D14" s="72" t="s">
        <v>2678</v>
      </c>
      <c r="E14" s="79" t="s">
        <v>9990</v>
      </c>
    </row>
    <row r="15" spans="1:24" x14ac:dyDescent="0.2">
      <c r="B15" s="71" t="s">
        <v>6680</v>
      </c>
      <c r="C15" s="72" t="s">
        <v>5268</v>
      </c>
      <c r="D15" s="72" t="s">
        <v>9992</v>
      </c>
      <c r="E15" s="79" t="s">
        <v>9980</v>
      </c>
    </row>
    <row r="16" spans="1:24" x14ac:dyDescent="0.2">
      <c r="B16" s="71" t="s">
        <v>6680</v>
      </c>
      <c r="C16" s="72" t="s">
        <v>5268</v>
      </c>
      <c r="D16" s="72" t="s">
        <v>9993</v>
      </c>
      <c r="E16" s="79" t="s">
        <v>9980</v>
      </c>
    </row>
    <row r="17" spans="2:5" x14ac:dyDescent="0.2">
      <c r="B17" s="71" t="s">
        <v>6680</v>
      </c>
      <c r="C17" s="72" t="s">
        <v>5268</v>
      </c>
      <c r="D17" s="72" t="s">
        <v>9994</v>
      </c>
      <c r="E17" s="79" t="s">
        <v>9980</v>
      </c>
    </row>
    <row r="18" spans="2:5" x14ac:dyDescent="0.2">
      <c r="B18" s="71" t="s">
        <v>6680</v>
      </c>
      <c r="C18" s="72" t="s">
        <v>5268</v>
      </c>
      <c r="D18" s="72" t="s">
        <v>9995</v>
      </c>
      <c r="E18" s="79" t="s">
        <v>9980</v>
      </c>
    </row>
    <row r="19" spans="2:5" x14ac:dyDescent="0.2">
      <c r="B19" s="71" t="s">
        <v>6680</v>
      </c>
      <c r="C19" s="72" t="s">
        <v>5268</v>
      </c>
      <c r="D19" s="72" t="s">
        <v>9996</v>
      </c>
      <c r="E19" s="79" t="s">
        <v>9980</v>
      </c>
    </row>
    <row r="20" spans="2:5" x14ac:dyDescent="0.2">
      <c r="B20" s="71" t="s">
        <v>6680</v>
      </c>
      <c r="C20" s="72" t="s">
        <v>5268</v>
      </c>
      <c r="D20" s="72" t="s">
        <v>9997</v>
      </c>
      <c r="E20" s="79" t="s">
        <v>9980</v>
      </c>
    </row>
    <row r="21" spans="2:5" x14ac:dyDescent="0.2">
      <c r="B21" s="71" t="s">
        <v>6680</v>
      </c>
      <c r="C21" s="72" t="s">
        <v>5268</v>
      </c>
      <c r="D21" s="72" t="s">
        <v>9998</v>
      </c>
      <c r="E21" s="79" t="s">
        <v>9980</v>
      </c>
    </row>
    <row r="22" spans="2:5" x14ac:dyDescent="0.2">
      <c r="B22" s="71" t="s">
        <v>6680</v>
      </c>
      <c r="C22" s="72" t="s">
        <v>5268</v>
      </c>
      <c r="D22" s="72" t="s">
        <v>9999</v>
      </c>
      <c r="E22" s="79" t="s">
        <v>9980</v>
      </c>
    </row>
    <row r="23" spans="2:5" x14ac:dyDescent="0.2">
      <c r="B23" s="71" t="s">
        <v>6680</v>
      </c>
      <c r="C23" s="72" t="s">
        <v>5268</v>
      </c>
      <c r="D23" s="72" t="s">
        <v>10000</v>
      </c>
      <c r="E23" s="79" t="s">
        <v>9980</v>
      </c>
    </row>
    <row r="24" spans="2:5" x14ac:dyDescent="0.2">
      <c r="B24" s="71" t="s">
        <v>6680</v>
      </c>
      <c r="C24" s="72" t="s">
        <v>5268</v>
      </c>
      <c r="D24" s="72" t="s">
        <v>6931</v>
      </c>
      <c r="E24" s="79" t="s">
        <v>9990</v>
      </c>
    </row>
    <row r="25" spans="2:5" x14ac:dyDescent="0.2">
      <c r="B25" s="71" t="s">
        <v>6680</v>
      </c>
      <c r="C25" s="72" t="s">
        <v>5268</v>
      </c>
      <c r="D25" s="72" t="s">
        <v>10001</v>
      </c>
      <c r="E25" s="79" t="s">
        <v>9980</v>
      </c>
    </row>
    <row r="26" spans="2:5" x14ac:dyDescent="0.2">
      <c r="B26" s="71" t="s">
        <v>6680</v>
      </c>
      <c r="C26" s="72" t="s">
        <v>5268</v>
      </c>
      <c r="D26" s="72" t="s">
        <v>10002</v>
      </c>
      <c r="E26" s="79" t="s">
        <v>9980</v>
      </c>
    </row>
    <row r="27" spans="2:5" x14ac:dyDescent="0.2">
      <c r="B27" s="71" t="s">
        <v>6680</v>
      </c>
      <c r="C27" s="72" t="s">
        <v>5268</v>
      </c>
      <c r="D27" s="72" t="s">
        <v>10003</v>
      </c>
      <c r="E27" s="79" t="s">
        <v>9990</v>
      </c>
    </row>
    <row r="28" spans="2:5" x14ac:dyDescent="0.2">
      <c r="B28" s="71" t="s">
        <v>6680</v>
      </c>
      <c r="C28" s="72" t="s">
        <v>5268</v>
      </c>
      <c r="D28" s="72" t="s">
        <v>10004</v>
      </c>
      <c r="E28" s="79" t="s">
        <v>9990</v>
      </c>
    </row>
    <row r="29" spans="2:5" x14ac:dyDescent="0.2">
      <c r="B29" s="71" t="s">
        <v>6680</v>
      </c>
      <c r="C29" s="72" t="s">
        <v>5268</v>
      </c>
      <c r="D29" s="72" t="s">
        <v>10005</v>
      </c>
      <c r="E29" s="79" t="s">
        <v>9990</v>
      </c>
    </row>
    <row r="30" spans="2:5" x14ac:dyDescent="0.2">
      <c r="B30" s="71" t="s">
        <v>6680</v>
      </c>
      <c r="C30" s="72" t="s">
        <v>5268</v>
      </c>
      <c r="D30" s="72" t="s">
        <v>10006</v>
      </c>
      <c r="E30" s="79" t="s">
        <v>9980</v>
      </c>
    </row>
    <row r="31" spans="2:5" x14ac:dyDescent="0.2">
      <c r="B31" s="71" t="s">
        <v>6680</v>
      </c>
      <c r="C31" s="72" t="s">
        <v>5268</v>
      </c>
      <c r="D31" s="72" t="s">
        <v>10007</v>
      </c>
      <c r="E31" s="79" t="s">
        <v>9980</v>
      </c>
    </row>
    <row r="32" spans="2:5" x14ac:dyDescent="0.2">
      <c r="B32" s="71" t="s">
        <v>6680</v>
      </c>
      <c r="C32" s="72" t="s">
        <v>5268</v>
      </c>
      <c r="D32" s="72" t="s">
        <v>10008</v>
      </c>
      <c r="E32" s="79" t="s">
        <v>9980</v>
      </c>
    </row>
    <row r="33" spans="2:5" x14ac:dyDescent="0.2">
      <c r="B33" s="71" t="s">
        <v>6680</v>
      </c>
      <c r="C33" s="72" t="s">
        <v>5268</v>
      </c>
      <c r="D33" s="72" t="s">
        <v>10009</v>
      </c>
      <c r="E33" s="79" t="s">
        <v>9980</v>
      </c>
    </row>
    <row r="34" spans="2:5" x14ac:dyDescent="0.2">
      <c r="B34" s="71" t="s">
        <v>6680</v>
      </c>
      <c r="C34" s="72" t="s">
        <v>5268</v>
      </c>
      <c r="D34" s="72" t="s">
        <v>10010</v>
      </c>
      <c r="E34" s="79" t="s">
        <v>9980</v>
      </c>
    </row>
    <row r="35" spans="2:5" x14ac:dyDescent="0.2">
      <c r="B35" s="71" t="s">
        <v>6680</v>
      </c>
      <c r="C35" s="72" t="s">
        <v>5268</v>
      </c>
      <c r="D35" s="72" t="s">
        <v>10011</v>
      </c>
      <c r="E35" s="79" t="s">
        <v>9980</v>
      </c>
    </row>
    <row r="36" spans="2:5" x14ac:dyDescent="0.2">
      <c r="B36" s="71" t="s">
        <v>6680</v>
      </c>
      <c r="C36" s="72" t="s">
        <v>5268</v>
      </c>
      <c r="D36" s="72" t="s">
        <v>10012</v>
      </c>
      <c r="E36" s="79" t="s">
        <v>9990</v>
      </c>
    </row>
    <row r="37" spans="2:5" x14ac:dyDescent="0.2">
      <c r="B37" s="71" t="s">
        <v>6680</v>
      </c>
      <c r="C37" s="72" t="s">
        <v>5268</v>
      </c>
      <c r="D37" s="72" t="s">
        <v>10013</v>
      </c>
      <c r="E37" s="79" t="s">
        <v>9983</v>
      </c>
    </row>
    <row r="38" spans="2:5" x14ac:dyDescent="0.2">
      <c r="B38" s="71" t="s">
        <v>6680</v>
      </c>
      <c r="C38" s="72" t="s">
        <v>5268</v>
      </c>
      <c r="D38" s="72" t="s">
        <v>10014</v>
      </c>
      <c r="E38" s="79" t="s">
        <v>9980</v>
      </c>
    </row>
    <row r="39" spans="2:5" x14ac:dyDescent="0.2">
      <c r="B39" s="71" t="s">
        <v>6680</v>
      </c>
      <c r="C39" s="72" t="s">
        <v>5268</v>
      </c>
      <c r="D39" s="72" t="s">
        <v>10015</v>
      </c>
      <c r="E39" s="79" t="s">
        <v>9980</v>
      </c>
    </row>
    <row r="40" spans="2:5" x14ac:dyDescent="0.2">
      <c r="B40" s="71" t="s">
        <v>6680</v>
      </c>
      <c r="C40" s="72" t="s">
        <v>5268</v>
      </c>
      <c r="D40" s="72" t="s">
        <v>5011</v>
      </c>
      <c r="E40" s="79" t="s">
        <v>9990</v>
      </c>
    </row>
    <row r="41" spans="2:5" x14ac:dyDescent="0.2">
      <c r="B41" s="71" t="s">
        <v>6680</v>
      </c>
      <c r="C41" s="72" t="s">
        <v>5268</v>
      </c>
      <c r="D41" s="72" t="s">
        <v>10016</v>
      </c>
      <c r="E41" s="79" t="s">
        <v>9980</v>
      </c>
    </row>
    <row r="42" spans="2:5" x14ac:dyDescent="0.2">
      <c r="B42" s="71" t="s">
        <v>6680</v>
      </c>
      <c r="C42" s="72" t="s">
        <v>5268</v>
      </c>
      <c r="D42" s="72" t="s">
        <v>10017</v>
      </c>
      <c r="E42" s="79" t="s">
        <v>9980</v>
      </c>
    </row>
    <row r="43" spans="2:5" x14ac:dyDescent="0.2">
      <c r="B43" s="71" t="s">
        <v>6680</v>
      </c>
      <c r="C43" s="72" t="s">
        <v>5268</v>
      </c>
      <c r="D43" s="72" t="s">
        <v>10018</v>
      </c>
      <c r="E43" s="79" t="s">
        <v>9980</v>
      </c>
    </row>
    <row r="44" spans="2:5" x14ac:dyDescent="0.2">
      <c r="B44" s="71" t="s">
        <v>6680</v>
      </c>
      <c r="C44" s="72" t="s">
        <v>5268</v>
      </c>
      <c r="D44" s="72" t="s">
        <v>5016</v>
      </c>
      <c r="E44" s="79" t="s">
        <v>9990</v>
      </c>
    </row>
    <row r="45" spans="2:5" x14ac:dyDescent="0.2">
      <c r="B45" s="71" t="s">
        <v>6680</v>
      </c>
      <c r="C45" s="72" t="s">
        <v>5268</v>
      </c>
      <c r="D45" s="72" t="s">
        <v>10019</v>
      </c>
      <c r="E45" s="79" t="s">
        <v>9990</v>
      </c>
    </row>
    <row r="46" spans="2:5" x14ac:dyDescent="0.2">
      <c r="B46" s="71" t="s">
        <v>6680</v>
      </c>
      <c r="C46" s="72" t="s">
        <v>5268</v>
      </c>
      <c r="D46" s="72" t="s">
        <v>10020</v>
      </c>
      <c r="E46" s="79" t="s">
        <v>9990</v>
      </c>
    </row>
    <row r="47" spans="2:5" x14ac:dyDescent="0.2">
      <c r="B47" s="71" t="s">
        <v>6680</v>
      </c>
      <c r="C47" s="72" t="s">
        <v>5268</v>
      </c>
      <c r="D47" s="72" t="s">
        <v>10021</v>
      </c>
      <c r="E47" s="79" t="s">
        <v>9980</v>
      </c>
    </row>
    <row r="48" spans="2:5" x14ac:dyDescent="0.2">
      <c r="B48" s="71" t="s">
        <v>6680</v>
      </c>
      <c r="C48" s="72" t="s">
        <v>5268</v>
      </c>
      <c r="D48" s="72" t="s">
        <v>10022</v>
      </c>
      <c r="E48" s="79" t="s">
        <v>9990</v>
      </c>
    </row>
    <row r="49" spans="2:5" x14ac:dyDescent="0.2">
      <c r="B49" s="71" t="s">
        <v>6680</v>
      </c>
      <c r="C49" s="72" t="s">
        <v>5268</v>
      </c>
      <c r="D49" s="72" t="s">
        <v>10023</v>
      </c>
      <c r="E49" s="79" t="s">
        <v>9983</v>
      </c>
    </row>
    <row r="50" spans="2:5" x14ac:dyDescent="0.2">
      <c r="B50" s="71" t="s">
        <v>6680</v>
      </c>
      <c r="C50" s="72" t="s">
        <v>5268</v>
      </c>
      <c r="D50" s="72" t="s">
        <v>10024</v>
      </c>
      <c r="E50" s="79" t="s">
        <v>9990</v>
      </c>
    </row>
    <row r="51" spans="2:5" x14ac:dyDescent="0.2">
      <c r="B51" s="71" t="s">
        <v>6680</v>
      </c>
      <c r="C51" s="72" t="s">
        <v>5268</v>
      </c>
      <c r="D51" s="72" t="s">
        <v>10025</v>
      </c>
      <c r="E51" s="79" t="s">
        <v>9990</v>
      </c>
    </row>
    <row r="52" spans="2:5" x14ac:dyDescent="0.2">
      <c r="B52" s="71" t="s">
        <v>6680</v>
      </c>
      <c r="C52" s="72" t="s">
        <v>5268</v>
      </c>
      <c r="D52" s="72" t="s">
        <v>10026</v>
      </c>
      <c r="E52" s="79" t="s">
        <v>9980</v>
      </c>
    </row>
    <row r="53" spans="2:5" x14ac:dyDescent="0.2">
      <c r="B53" s="71" t="s">
        <v>6680</v>
      </c>
      <c r="C53" s="72" t="s">
        <v>5268</v>
      </c>
      <c r="D53" s="72" t="s">
        <v>10027</v>
      </c>
      <c r="E53" s="79" t="s">
        <v>9990</v>
      </c>
    </row>
    <row r="54" spans="2:5" x14ac:dyDescent="0.2">
      <c r="B54" s="71" t="s">
        <v>6680</v>
      </c>
      <c r="C54" s="72" t="s">
        <v>5268</v>
      </c>
      <c r="D54" s="72" t="s">
        <v>10028</v>
      </c>
      <c r="E54" s="79" t="s">
        <v>9980</v>
      </c>
    </row>
    <row r="55" spans="2:5" x14ac:dyDescent="0.2">
      <c r="B55" s="71" t="s">
        <v>6680</v>
      </c>
      <c r="C55" s="72" t="s">
        <v>5268</v>
      </c>
      <c r="D55" s="72" t="s">
        <v>10029</v>
      </c>
      <c r="E55" s="79" t="s">
        <v>9980</v>
      </c>
    </row>
    <row r="56" spans="2:5" x14ac:dyDescent="0.2">
      <c r="B56" s="71" t="s">
        <v>6680</v>
      </c>
      <c r="C56" s="72" t="s">
        <v>5268</v>
      </c>
      <c r="D56" s="72" t="s">
        <v>10030</v>
      </c>
      <c r="E56" s="79" t="s">
        <v>9980</v>
      </c>
    </row>
    <row r="57" spans="2:5" x14ac:dyDescent="0.2">
      <c r="B57" s="71" t="s">
        <v>6680</v>
      </c>
      <c r="C57" s="72" t="s">
        <v>5268</v>
      </c>
      <c r="D57" s="72" t="s">
        <v>10031</v>
      </c>
      <c r="E57" s="79" t="s">
        <v>9980</v>
      </c>
    </row>
    <row r="58" spans="2:5" x14ac:dyDescent="0.2">
      <c r="B58" s="71" t="s">
        <v>6680</v>
      </c>
      <c r="C58" s="72" t="s">
        <v>5268</v>
      </c>
      <c r="D58" s="72" t="s">
        <v>10032</v>
      </c>
      <c r="E58" s="79" t="s">
        <v>9990</v>
      </c>
    </row>
    <row r="59" spans="2:5" x14ac:dyDescent="0.2">
      <c r="B59" s="71" t="s">
        <v>6680</v>
      </c>
      <c r="C59" s="72" t="s">
        <v>5268</v>
      </c>
      <c r="D59" s="72" t="s">
        <v>10033</v>
      </c>
      <c r="E59" s="79" t="s">
        <v>9980</v>
      </c>
    </row>
    <row r="60" spans="2:5" x14ac:dyDescent="0.2">
      <c r="B60" s="71" t="s">
        <v>6680</v>
      </c>
      <c r="C60" s="72" t="s">
        <v>5268</v>
      </c>
      <c r="D60" s="72" t="s">
        <v>10034</v>
      </c>
      <c r="E60" s="79" t="s">
        <v>9983</v>
      </c>
    </row>
    <row r="61" spans="2:5" x14ac:dyDescent="0.2">
      <c r="B61" s="71" t="s">
        <v>6680</v>
      </c>
      <c r="C61" s="72" t="s">
        <v>5268</v>
      </c>
      <c r="D61" s="72" t="s">
        <v>10035</v>
      </c>
      <c r="E61" s="79" t="s">
        <v>9990</v>
      </c>
    </row>
    <row r="62" spans="2:5" x14ac:dyDescent="0.2">
      <c r="B62" s="71" t="s">
        <v>6680</v>
      </c>
      <c r="C62" s="72" t="s">
        <v>5268</v>
      </c>
      <c r="D62" s="72" t="s">
        <v>7106</v>
      </c>
      <c r="E62" s="79" t="s">
        <v>9990</v>
      </c>
    </row>
    <row r="63" spans="2:5" x14ac:dyDescent="0.2">
      <c r="B63" s="71" t="s">
        <v>6680</v>
      </c>
      <c r="C63" s="72" t="s">
        <v>5268</v>
      </c>
      <c r="D63" s="72" t="s">
        <v>10036</v>
      </c>
      <c r="E63" s="79" t="s">
        <v>9980</v>
      </c>
    </row>
    <row r="64" spans="2:5" x14ac:dyDescent="0.2">
      <c r="B64" s="71" t="s">
        <v>6680</v>
      </c>
      <c r="C64" s="72" t="s">
        <v>5268</v>
      </c>
      <c r="D64" s="72" t="s">
        <v>10037</v>
      </c>
      <c r="E64" s="79" t="s">
        <v>9980</v>
      </c>
    </row>
    <row r="65" spans="2:5" x14ac:dyDescent="0.2">
      <c r="B65" s="71" t="s">
        <v>6680</v>
      </c>
      <c r="C65" s="72" t="s">
        <v>5268</v>
      </c>
      <c r="D65" s="72" t="s">
        <v>10038</v>
      </c>
      <c r="E65" s="79" t="s">
        <v>9990</v>
      </c>
    </row>
    <row r="66" spans="2:5" x14ac:dyDescent="0.2">
      <c r="B66" s="71" t="s">
        <v>6680</v>
      </c>
      <c r="C66" s="72" t="s">
        <v>5268</v>
      </c>
      <c r="D66" s="72" t="s">
        <v>10039</v>
      </c>
      <c r="E66" s="79" t="s">
        <v>9980</v>
      </c>
    </row>
    <row r="67" spans="2:5" x14ac:dyDescent="0.2">
      <c r="B67" s="71" t="s">
        <v>6680</v>
      </c>
      <c r="C67" s="72" t="s">
        <v>5268</v>
      </c>
      <c r="D67" s="72" t="s">
        <v>10040</v>
      </c>
      <c r="E67" s="79" t="s">
        <v>9980</v>
      </c>
    </row>
    <row r="68" spans="2:5" x14ac:dyDescent="0.2">
      <c r="B68" s="71" t="s">
        <v>6680</v>
      </c>
      <c r="C68" s="72" t="s">
        <v>5268</v>
      </c>
      <c r="D68" s="72" t="s">
        <v>10041</v>
      </c>
      <c r="E68" s="79" t="s">
        <v>9980</v>
      </c>
    </row>
    <row r="69" spans="2:5" x14ac:dyDescent="0.2">
      <c r="B69" s="71" t="s">
        <v>6680</v>
      </c>
      <c r="C69" s="72" t="s">
        <v>5268</v>
      </c>
      <c r="D69" s="72" t="s">
        <v>10042</v>
      </c>
      <c r="E69" s="79" t="s">
        <v>9980</v>
      </c>
    </row>
    <row r="70" spans="2:5" x14ac:dyDescent="0.2">
      <c r="B70" s="71" t="s">
        <v>6680</v>
      </c>
      <c r="C70" s="72" t="s">
        <v>5268</v>
      </c>
      <c r="D70" s="72" t="s">
        <v>10043</v>
      </c>
      <c r="E70" s="79" t="s">
        <v>9980</v>
      </c>
    </row>
    <row r="71" spans="2:5" x14ac:dyDescent="0.2">
      <c r="B71" s="71" t="s">
        <v>6680</v>
      </c>
      <c r="C71" s="72" t="s">
        <v>5268</v>
      </c>
      <c r="D71" s="72" t="s">
        <v>10044</v>
      </c>
      <c r="E71" s="79" t="s">
        <v>9980</v>
      </c>
    </row>
    <row r="72" spans="2:5" x14ac:dyDescent="0.2">
      <c r="B72" s="71" t="s">
        <v>6680</v>
      </c>
      <c r="C72" s="72" t="s">
        <v>5268</v>
      </c>
      <c r="D72" s="72" t="s">
        <v>10045</v>
      </c>
      <c r="E72" s="79" t="s">
        <v>9990</v>
      </c>
    </row>
    <row r="73" spans="2:5" x14ac:dyDescent="0.2">
      <c r="B73" s="71" t="s">
        <v>6680</v>
      </c>
      <c r="C73" s="72" t="s">
        <v>5268</v>
      </c>
      <c r="D73" s="72" t="s">
        <v>6436</v>
      </c>
      <c r="E73" s="79" t="s">
        <v>9990</v>
      </c>
    </row>
    <row r="74" spans="2:5" x14ac:dyDescent="0.2">
      <c r="B74" s="71" t="s">
        <v>6680</v>
      </c>
      <c r="C74" s="72" t="s">
        <v>5268</v>
      </c>
      <c r="D74" s="72" t="s">
        <v>10046</v>
      </c>
      <c r="E74" s="79" t="s">
        <v>9980</v>
      </c>
    </row>
    <row r="75" spans="2:5" x14ac:dyDescent="0.2">
      <c r="B75" s="71" t="s">
        <v>6680</v>
      </c>
      <c r="C75" s="72" t="s">
        <v>5268</v>
      </c>
      <c r="D75" s="72" t="s">
        <v>6989</v>
      </c>
      <c r="E75" s="79" t="s">
        <v>9983</v>
      </c>
    </row>
    <row r="76" spans="2:5" x14ac:dyDescent="0.2">
      <c r="B76" s="71" t="s">
        <v>6680</v>
      </c>
      <c r="C76" s="72" t="s">
        <v>5268</v>
      </c>
      <c r="D76" s="72" t="s">
        <v>10047</v>
      </c>
      <c r="E76" s="79" t="s">
        <v>9980</v>
      </c>
    </row>
    <row r="77" spans="2:5" x14ac:dyDescent="0.2">
      <c r="B77" s="71" t="s">
        <v>6680</v>
      </c>
      <c r="C77" s="72" t="s">
        <v>5268</v>
      </c>
      <c r="D77" s="72" t="s">
        <v>10048</v>
      </c>
      <c r="E77" s="79" t="s">
        <v>9980</v>
      </c>
    </row>
    <row r="78" spans="2:5" x14ac:dyDescent="0.2">
      <c r="B78" s="71" t="s">
        <v>6680</v>
      </c>
      <c r="C78" s="72" t="s">
        <v>5268</v>
      </c>
      <c r="D78" s="72" t="s">
        <v>10049</v>
      </c>
      <c r="E78" s="79" t="s">
        <v>9980</v>
      </c>
    </row>
    <row r="79" spans="2:5" x14ac:dyDescent="0.2">
      <c r="B79" s="71" t="s">
        <v>6680</v>
      </c>
      <c r="C79" s="72" t="s">
        <v>5268</v>
      </c>
      <c r="D79" s="72" t="s">
        <v>10050</v>
      </c>
      <c r="E79" s="79" t="s">
        <v>9980</v>
      </c>
    </row>
    <row r="80" spans="2:5" x14ac:dyDescent="0.2">
      <c r="B80" s="71" t="s">
        <v>6680</v>
      </c>
      <c r="C80" s="72" t="s">
        <v>5268</v>
      </c>
      <c r="D80" s="72" t="s">
        <v>10051</v>
      </c>
      <c r="E80" s="79" t="s">
        <v>9980</v>
      </c>
    </row>
    <row r="81" spans="2:5" x14ac:dyDescent="0.2">
      <c r="B81" s="71" t="s">
        <v>6680</v>
      </c>
      <c r="C81" s="72" t="s">
        <v>5268</v>
      </c>
      <c r="D81" s="72" t="s">
        <v>10052</v>
      </c>
      <c r="E81" s="79" t="s">
        <v>9980</v>
      </c>
    </row>
    <row r="82" spans="2:5" x14ac:dyDescent="0.2">
      <c r="B82" s="71" t="s">
        <v>6680</v>
      </c>
      <c r="C82" s="72" t="s">
        <v>5268</v>
      </c>
      <c r="D82" s="72" t="s">
        <v>10053</v>
      </c>
      <c r="E82" s="79" t="s">
        <v>9990</v>
      </c>
    </row>
    <row r="83" spans="2:5" x14ac:dyDescent="0.2">
      <c r="B83" s="71" t="s">
        <v>6680</v>
      </c>
      <c r="C83" s="72" t="s">
        <v>5268</v>
      </c>
      <c r="D83" s="72" t="s">
        <v>10054</v>
      </c>
      <c r="E83" s="79" t="s">
        <v>9980</v>
      </c>
    </row>
    <row r="84" spans="2:5" x14ac:dyDescent="0.2">
      <c r="B84" s="71" t="s">
        <v>6680</v>
      </c>
      <c r="C84" s="72" t="s">
        <v>5268</v>
      </c>
      <c r="D84" s="72" t="s">
        <v>10055</v>
      </c>
      <c r="E84" s="79" t="s">
        <v>9990</v>
      </c>
    </row>
    <row r="85" spans="2:5" x14ac:dyDescent="0.2">
      <c r="B85" s="71" t="s">
        <v>5833</v>
      </c>
      <c r="C85" s="72" t="s">
        <v>5832</v>
      </c>
      <c r="D85" s="72" t="s">
        <v>10056</v>
      </c>
      <c r="E85" s="79" t="s">
        <v>9990</v>
      </c>
    </row>
    <row r="86" spans="2:5" x14ac:dyDescent="0.2">
      <c r="B86" s="71" t="s">
        <v>5833</v>
      </c>
      <c r="C86" s="72" t="s">
        <v>5832</v>
      </c>
      <c r="D86" s="72" t="s">
        <v>10057</v>
      </c>
      <c r="E86" s="79" t="s">
        <v>9990</v>
      </c>
    </row>
    <row r="87" spans="2:5" x14ac:dyDescent="0.2">
      <c r="B87" s="71" t="s">
        <v>5833</v>
      </c>
      <c r="C87" s="72" t="s">
        <v>5832</v>
      </c>
      <c r="D87" s="72" t="s">
        <v>10058</v>
      </c>
      <c r="E87" s="79" t="s">
        <v>9990</v>
      </c>
    </row>
    <row r="88" spans="2:5" x14ac:dyDescent="0.2">
      <c r="B88" s="71" t="s">
        <v>5856</v>
      </c>
      <c r="C88" s="72" t="s">
        <v>5855</v>
      </c>
      <c r="D88" s="72" t="s">
        <v>10059</v>
      </c>
      <c r="E88" s="79" t="s">
        <v>9983</v>
      </c>
    </row>
    <row r="89" spans="2:5" x14ac:dyDescent="0.2">
      <c r="B89" s="71" t="s">
        <v>5856</v>
      </c>
      <c r="C89" s="72" t="s">
        <v>5855</v>
      </c>
      <c r="D89" s="72" t="s">
        <v>10060</v>
      </c>
      <c r="E89" s="79" t="s">
        <v>9990</v>
      </c>
    </row>
    <row r="90" spans="2:5" x14ac:dyDescent="0.2">
      <c r="B90" s="71" t="s">
        <v>5856</v>
      </c>
      <c r="C90" s="72" t="s">
        <v>5855</v>
      </c>
      <c r="D90" s="72" t="s">
        <v>10061</v>
      </c>
      <c r="E90" s="79" t="s">
        <v>9983</v>
      </c>
    </row>
    <row r="91" spans="2:5" x14ac:dyDescent="0.2">
      <c r="B91" s="71" t="s">
        <v>5856</v>
      </c>
      <c r="C91" s="72" t="s">
        <v>5855</v>
      </c>
      <c r="D91" s="72" t="s">
        <v>10062</v>
      </c>
      <c r="E91" s="79" t="s">
        <v>9983</v>
      </c>
    </row>
    <row r="92" spans="2:5" x14ac:dyDescent="0.2">
      <c r="B92" s="71" t="s">
        <v>5856</v>
      </c>
      <c r="C92" s="72" t="s">
        <v>5855</v>
      </c>
      <c r="D92" s="72" t="s">
        <v>10063</v>
      </c>
      <c r="E92" s="79" t="s">
        <v>9983</v>
      </c>
    </row>
    <row r="93" spans="2:5" x14ac:dyDescent="0.2">
      <c r="B93" s="71" t="s">
        <v>5856</v>
      </c>
      <c r="C93" s="72" t="s">
        <v>5855</v>
      </c>
      <c r="D93" s="72" t="s">
        <v>10064</v>
      </c>
      <c r="E93" s="79" t="s">
        <v>9983</v>
      </c>
    </row>
    <row r="94" spans="2:5" x14ac:dyDescent="0.2">
      <c r="B94" s="71" t="s">
        <v>5875</v>
      </c>
      <c r="C94" s="72" t="s">
        <v>5874</v>
      </c>
      <c r="D94" s="72" t="s">
        <v>10065</v>
      </c>
      <c r="E94" s="79" t="s">
        <v>9980</v>
      </c>
    </row>
    <row r="95" spans="2:5" x14ac:dyDescent="0.2">
      <c r="B95" s="71" t="s">
        <v>5875</v>
      </c>
      <c r="C95" s="72" t="s">
        <v>5874</v>
      </c>
      <c r="D95" s="72" t="s">
        <v>10066</v>
      </c>
      <c r="E95" s="79" t="s">
        <v>9980</v>
      </c>
    </row>
    <row r="96" spans="2:5" x14ac:dyDescent="0.2">
      <c r="B96" s="71" t="s">
        <v>5875</v>
      </c>
      <c r="C96" s="72" t="s">
        <v>5874</v>
      </c>
      <c r="D96" s="72" t="s">
        <v>10067</v>
      </c>
      <c r="E96" s="79" t="s">
        <v>9980</v>
      </c>
    </row>
    <row r="97" spans="2:5" x14ac:dyDescent="0.2">
      <c r="B97" s="71" t="s">
        <v>5875</v>
      </c>
      <c r="C97" s="72" t="s">
        <v>5874</v>
      </c>
      <c r="D97" s="72" t="s">
        <v>10068</v>
      </c>
      <c r="E97" s="79" t="s">
        <v>9980</v>
      </c>
    </row>
    <row r="98" spans="2:5" x14ac:dyDescent="0.2">
      <c r="B98" s="71" t="s">
        <v>5877</v>
      </c>
      <c r="C98" s="72" t="s">
        <v>5876</v>
      </c>
      <c r="D98" s="72" t="s">
        <v>10069</v>
      </c>
      <c r="E98" s="79" t="s">
        <v>9990</v>
      </c>
    </row>
    <row r="99" spans="2:5" x14ac:dyDescent="0.2">
      <c r="B99" s="71" t="s">
        <v>5877</v>
      </c>
      <c r="C99" s="72" t="s">
        <v>5876</v>
      </c>
      <c r="D99" s="72" t="s">
        <v>10070</v>
      </c>
      <c r="E99" s="79" t="s">
        <v>9983</v>
      </c>
    </row>
    <row r="100" spans="2:5" x14ac:dyDescent="0.2">
      <c r="B100" s="71" t="s">
        <v>5881</v>
      </c>
      <c r="C100" s="72" t="s">
        <v>5880</v>
      </c>
      <c r="D100" s="72" t="s">
        <v>10071</v>
      </c>
      <c r="E100" s="79" t="s">
        <v>9990</v>
      </c>
    </row>
    <row r="101" spans="2:5" x14ac:dyDescent="0.2">
      <c r="B101" s="71" t="s">
        <v>7202</v>
      </c>
      <c r="C101" s="72" t="s">
        <v>7201</v>
      </c>
      <c r="D101" s="72" t="s">
        <v>10072</v>
      </c>
      <c r="E101" s="79" t="s">
        <v>9990</v>
      </c>
    </row>
    <row r="102" spans="2:5" x14ac:dyDescent="0.2">
      <c r="B102" s="71" t="s">
        <v>7208</v>
      </c>
      <c r="C102" s="72" t="s">
        <v>7953</v>
      </c>
      <c r="D102" s="72" t="s">
        <v>10073</v>
      </c>
      <c r="E102" s="79" t="s">
        <v>9983</v>
      </c>
    </row>
    <row r="103" spans="2:5" x14ac:dyDescent="0.2">
      <c r="B103" s="71" t="s">
        <v>7217</v>
      </c>
      <c r="C103" s="72" t="s">
        <v>7216</v>
      </c>
      <c r="D103" s="72" t="s">
        <v>10074</v>
      </c>
      <c r="E103" s="79" t="s">
        <v>9990</v>
      </c>
    </row>
    <row r="104" spans="2:5" x14ac:dyDescent="0.2">
      <c r="B104" s="71" t="s">
        <v>5267</v>
      </c>
      <c r="C104" s="72" t="s">
        <v>5266</v>
      </c>
      <c r="D104" s="72" t="s">
        <v>10075</v>
      </c>
      <c r="E104" s="79" t="s">
        <v>9990</v>
      </c>
    </row>
    <row r="105" spans="2:5" x14ac:dyDescent="0.2">
      <c r="B105" s="71" t="s">
        <v>5288</v>
      </c>
      <c r="C105" s="72" t="s">
        <v>5287</v>
      </c>
      <c r="D105" s="72" t="s">
        <v>10076</v>
      </c>
      <c r="E105" s="79" t="s">
        <v>9983</v>
      </c>
    </row>
    <row r="106" spans="2:5" x14ac:dyDescent="0.2">
      <c r="B106" s="71" t="s">
        <v>5290</v>
      </c>
      <c r="C106" s="72" t="s">
        <v>5289</v>
      </c>
      <c r="D106" s="72" t="s">
        <v>10077</v>
      </c>
      <c r="E106" s="79" t="s">
        <v>9983</v>
      </c>
    </row>
    <row r="107" spans="2:5" x14ac:dyDescent="0.2">
      <c r="B107" s="71" t="s">
        <v>6684</v>
      </c>
      <c r="C107" s="72" t="s">
        <v>5373</v>
      </c>
      <c r="D107" s="72" t="s">
        <v>10078</v>
      </c>
      <c r="E107" s="79" t="s">
        <v>9980</v>
      </c>
    </row>
    <row r="108" spans="2:5" x14ac:dyDescent="0.2">
      <c r="B108" s="71" t="s">
        <v>6684</v>
      </c>
      <c r="C108" s="72" t="s">
        <v>5373</v>
      </c>
      <c r="D108" s="72" t="s">
        <v>10079</v>
      </c>
      <c r="E108" s="79" t="s">
        <v>9980</v>
      </c>
    </row>
    <row r="109" spans="2:5" x14ac:dyDescent="0.2">
      <c r="B109" s="71" t="s">
        <v>6684</v>
      </c>
      <c r="C109" s="72" t="s">
        <v>5373</v>
      </c>
      <c r="D109" s="72" t="s">
        <v>10080</v>
      </c>
      <c r="E109" s="79" t="s">
        <v>9980</v>
      </c>
    </row>
    <row r="110" spans="2:5" x14ac:dyDescent="0.2">
      <c r="B110" s="71" t="s">
        <v>6684</v>
      </c>
      <c r="C110" s="72" t="s">
        <v>5373</v>
      </c>
      <c r="D110" s="72" t="s">
        <v>10081</v>
      </c>
      <c r="E110" s="79" t="s">
        <v>9980</v>
      </c>
    </row>
    <row r="111" spans="2:5" x14ac:dyDescent="0.2">
      <c r="B111" s="71" t="s">
        <v>6684</v>
      </c>
      <c r="C111" s="72" t="s">
        <v>5373</v>
      </c>
      <c r="D111" s="72" t="s">
        <v>10082</v>
      </c>
      <c r="E111" s="79" t="s">
        <v>9980</v>
      </c>
    </row>
    <row r="112" spans="2:5" x14ac:dyDescent="0.2">
      <c r="B112" s="71" t="s">
        <v>6684</v>
      </c>
      <c r="C112" s="72" t="s">
        <v>5373</v>
      </c>
      <c r="D112" s="72" t="s">
        <v>10083</v>
      </c>
      <c r="E112" s="79" t="s">
        <v>9980</v>
      </c>
    </row>
    <row r="113" spans="2:5" x14ac:dyDescent="0.2">
      <c r="B113" s="71" t="s">
        <v>6684</v>
      </c>
      <c r="C113" s="72" t="s">
        <v>5373</v>
      </c>
      <c r="D113" s="72" t="s">
        <v>10084</v>
      </c>
      <c r="E113" s="79" t="s">
        <v>9980</v>
      </c>
    </row>
    <row r="114" spans="2:5" x14ac:dyDescent="0.2">
      <c r="B114" s="71" t="s">
        <v>6684</v>
      </c>
      <c r="C114" s="72" t="s">
        <v>5373</v>
      </c>
      <c r="D114" s="72" t="s">
        <v>10085</v>
      </c>
      <c r="E114" s="79" t="s">
        <v>9980</v>
      </c>
    </row>
    <row r="115" spans="2:5" x14ac:dyDescent="0.2">
      <c r="B115" s="71" t="s">
        <v>6684</v>
      </c>
      <c r="C115" s="72" t="s">
        <v>5373</v>
      </c>
      <c r="D115" s="72" t="s">
        <v>10086</v>
      </c>
      <c r="E115" s="79" t="s">
        <v>9980</v>
      </c>
    </row>
    <row r="116" spans="2:5" x14ac:dyDescent="0.2">
      <c r="B116" s="71" t="s">
        <v>6684</v>
      </c>
      <c r="C116" s="72" t="s">
        <v>5373</v>
      </c>
      <c r="D116" s="72" t="s">
        <v>10087</v>
      </c>
      <c r="E116" s="79" t="s">
        <v>9980</v>
      </c>
    </row>
    <row r="117" spans="2:5" x14ac:dyDescent="0.2">
      <c r="B117" s="71" t="s">
        <v>6684</v>
      </c>
      <c r="C117" s="72" t="s">
        <v>5373</v>
      </c>
      <c r="D117" s="72" t="s">
        <v>10088</v>
      </c>
      <c r="E117" s="79" t="s">
        <v>9980</v>
      </c>
    </row>
    <row r="118" spans="2:5" x14ac:dyDescent="0.2">
      <c r="B118" s="71" t="s">
        <v>5320</v>
      </c>
      <c r="C118" s="72" t="s">
        <v>7971</v>
      </c>
      <c r="D118" s="72" t="s">
        <v>10089</v>
      </c>
      <c r="E118" s="79" t="s">
        <v>9983</v>
      </c>
    </row>
    <row r="119" spans="2:5" x14ac:dyDescent="0.2">
      <c r="B119" s="71" t="s">
        <v>6954</v>
      </c>
      <c r="C119" s="72" t="s">
        <v>6953</v>
      </c>
      <c r="D119" s="72" t="s">
        <v>10090</v>
      </c>
      <c r="E119" s="79" t="s">
        <v>9980</v>
      </c>
    </row>
    <row r="120" spans="2:5" x14ac:dyDescent="0.2">
      <c r="B120" s="71" t="s">
        <v>6954</v>
      </c>
      <c r="C120" s="72" t="s">
        <v>6953</v>
      </c>
      <c r="D120" s="72" t="s">
        <v>10091</v>
      </c>
      <c r="E120" s="79" t="s">
        <v>9980</v>
      </c>
    </row>
    <row r="121" spans="2:5" x14ac:dyDescent="0.2">
      <c r="B121" s="71" t="s">
        <v>6954</v>
      </c>
      <c r="C121" s="72" t="s">
        <v>6953</v>
      </c>
      <c r="D121" s="72" t="s">
        <v>10092</v>
      </c>
      <c r="E121" s="79" t="s">
        <v>9980</v>
      </c>
    </row>
    <row r="122" spans="2:5" x14ac:dyDescent="0.2">
      <c r="B122" s="71" t="s">
        <v>6954</v>
      </c>
      <c r="C122" s="72" t="s">
        <v>6953</v>
      </c>
      <c r="D122" s="72" t="s">
        <v>10093</v>
      </c>
      <c r="E122" s="79" t="s">
        <v>9980</v>
      </c>
    </row>
    <row r="123" spans="2:5" x14ac:dyDescent="0.2">
      <c r="B123" s="71" t="s">
        <v>6980</v>
      </c>
      <c r="C123" s="72" t="s">
        <v>6979</v>
      </c>
      <c r="D123" s="72" t="s">
        <v>10094</v>
      </c>
      <c r="E123" s="79" t="s">
        <v>9983</v>
      </c>
    </row>
    <row r="124" spans="2:5" x14ac:dyDescent="0.2">
      <c r="B124" s="71" t="s">
        <v>6991</v>
      </c>
      <c r="C124" s="72" t="s">
        <v>6990</v>
      </c>
      <c r="D124" s="72" t="s">
        <v>10095</v>
      </c>
      <c r="E124" s="79" t="s">
        <v>9990</v>
      </c>
    </row>
    <row r="125" spans="2:5" x14ac:dyDescent="0.2">
      <c r="B125" s="71" t="s">
        <v>6991</v>
      </c>
      <c r="C125" s="72" t="s">
        <v>6990</v>
      </c>
      <c r="D125" s="72" t="s">
        <v>10096</v>
      </c>
      <c r="E125" s="79" t="s">
        <v>9990</v>
      </c>
    </row>
    <row r="126" spans="2:5" x14ac:dyDescent="0.2">
      <c r="B126" s="71" t="s">
        <v>7001</v>
      </c>
      <c r="C126" s="72" t="s">
        <v>2537</v>
      </c>
      <c r="D126" s="72" t="s">
        <v>10097</v>
      </c>
      <c r="E126" s="79" t="s">
        <v>9990</v>
      </c>
    </row>
    <row r="127" spans="2:5" x14ac:dyDescent="0.2">
      <c r="B127" s="71" t="s">
        <v>7005</v>
      </c>
      <c r="C127" s="72" t="s">
        <v>7004</v>
      </c>
      <c r="D127" s="72" t="s">
        <v>10098</v>
      </c>
      <c r="E127" s="79" t="s">
        <v>9990</v>
      </c>
    </row>
    <row r="128" spans="2:5" x14ac:dyDescent="0.2">
      <c r="B128" s="71" t="s">
        <v>7005</v>
      </c>
      <c r="C128" s="72" t="s">
        <v>7004</v>
      </c>
      <c r="D128" s="72" t="s">
        <v>10099</v>
      </c>
      <c r="E128" s="79" t="s">
        <v>9983</v>
      </c>
    </row>
    <row r="129" spans="2:5" x14ac:dyDescent="0.2">
      <c r="B129" s="71" t="s">
        <v>7042</v>
      </c>
      <c r="C129" s="72" t="s">
        <v>7041</v>
      </c>
      <c r="D129" s="72" t="s">
        <v>10100</v>
      </c>
      <c r="E129" s="79" t="s">
        <v>9980</v>
      </c>
    </row>
    <row r="130" spans="2:5" x14ac:dyDescent="0.2">
      <c r="B130" s="71" t="s">
        <v>7042</v>
      </c>
      <c r="C130" s="72" t="s">
        <v>7041</v>
      </c>
      <c r="D130" s="72" t="s">
        <v>10101</v>
      </c>
      <c r="E130" s="79" t="s">
        <v>9980</v>
      </c>
    </row>
    <row r="131" spans="2:5" x14ac:dyDescent="0.2">
      <c r="B131" s="71" t="s">
        <v>7042</v>
      </c>
      <c r="C131" s="72" t="s">
        <v>7041</v>
      </c>
      <c r="D131" s="72" t="s">
        <v>10102</v>
      </c>
      <c r="E131" s="79" t="s">
        <v>9980</v>
      </c>
    </row>
    <row r="132" spans="2:5" x14ac:dyDescent="0.2">
      <c r="B132" s="71" t="s">
        <v>7042</v>
      </c>
      <c r="C132" s="72" t="s">
        <v>7041</v>
      </c>
      <c r="D132" s="72" t="s">
        <v>10103</v>
      </c>
      <c r="E132" s="79" t="s">
        <v>9980</v>
      </c>
    </row>
    <row r="133" spans="2:5" x14ac:dyDescent="0.2">
      <c r="B133" s="71" t="s">
        <v>7042</v>
      </c>
      <c r="C133" s="72" t="s">
        <v>7041</v>
      </c>
      <c r="D133" s="72" t="s">
        <v>10104</v>
      </c>
      <c r="E133" s="79" t="s">
        <v>9980</v>
      </c>
    </row>
    <row r="134" spans="2:5" x14ac:dyDescent="0.2">
      <c r="B134" s="71" t="s">
        <v>7042</v>
      </c>
      <c r="C134" s="72" t="s">
        <v>7041</v>
      </c>
      <c r="D134" s="72" t="s">
        <v>10105</v>
      </c>
      <c r="E134" s="79" t="s">
        <v>9980</v>
      </c>
    </row>
    <row r="135" spans="2:5" x14ac:dyDescent="0.2">
      <c r="B135" s="71" t="s">
        <v>7042</v>
      </c>
      <c r="C135" s="72" t="s">
        <v>7041</v>
      </c>
      <c r="D135" s="72" t="s">
        <v>10106</v>
      </c>
      <c r="E135" s="79" t="s">
        <v>9980</v>
      </c>
    </row>
    <row r="136" spans="2:5" x14ac:dyDescent="0.2">
      <c r="B136" s="71" t="s">
        <v>7042</v>
      </c>
      <c r="C136" s="72" t="s">
        <v>7041</v>
      </c>
      <c r="D136" s="72" t="s">
        <v>10107</v>
      </c>
      <c r="E136" s="79" t="s">
        <v>9980</v>
      </c>
    </row>
    <row r="137" spans="2:5" ht="13.5" thickBot="1" x14ac:dyDescent="0.25">
      <c r="B137" s="76" t="s">
        <v>7042</v>
      </c>
      <c r="C137" s="77" t="s">
        <v>7041</v>
      </c>
      <c r="D137" s="77" t="s">
        <v>10108</v>
      </c>
      <c r="E137" s="80" t="s">
        <v>9980</v>
      </c>
    </row>
    <row r="138" spans="2:5" s="89" customFormat="1" x14ac:dyDescent="0.2"/>
    <row r="139" spans="2:5" s="89" customFormat="1" x14ac:dyDescent="0.2"/>
    <row r="140" spans="2:5" s="89" customFormat="1" x14ac:dyDescent="0.2"/>
    <row r="141" spans="2:5" s="89" customFormat="1" x14ac:dyDescent="0.2"/>
    <row r="142" spans="2:5" s="89" customFormat="1" x14ac:dyDescent="0.2"/>
    <row r="143" spans="2:5" s="89" customFormat="1" x14ac:dyDescent="0.2"/>
    <row r="144" spans="2:5" s="89" customFormat="1" x14ac:dyDescent="0.2"/>
    <row r="145" s="89" customFormat="1" x14ac:dyDescent="0.2"/>
    <row r="146" s="89" customFormat="1" x14ac:dyDescent="0.2"/>
    <row r="147" s="89" customFormat="1" x14ac:dyDescent="0.2"/>
    <row r="148" s="89" customFormat="1" x14ac:dyDescent="0.2"/>
    <row r="149" s="89" customFormat="1" x14ac:dyDescent="0.2"/>
    <row r="150" s="89" customFormat="1" x14ac:dyDescent="0.2"/>
    <row r="151" s="89" customFormat="1" x14ac:dyDescent="0.2"/>
    <row r="152" s="89" customFormat="1" x14ac:dyDescent="0.2"/>
    <row r="153" s="89" customFormat="1" x14ac:dyDescent="0.2"/>
    <row r="154" s="89" customFormat="1" x14ac:dyDescent="0.2"/>
    <row r="155" s="89" customFormat="1" x14ac:dyDescent="0.2"/>
    <row r="156" s="89" customFormat="1" x14ac:dyDescent="0.2"/>
    <row r="157" s="89" customFormat="1" x14ac:dyDescent="0.2"/>
    <row r="158" s="89" customFormat="1" x14ac:dyDescent="0.2"/>
    <row r="159" s="89" customFormat="1" x14ac:dyDescent="0.2"/>
    <row r="160" s="89" customFormat="1" x14ac:dyDescent="0.2"/>
    <row r="161" s="89" customFormat="1" x14ac:dyDescent="0.2"/>
    <row r="162" s="89" customFormat="1" x14ac:dyDescent="0.2"/>
    <row r="163" s="89" customFormat="1" x14ac:dyDescent="0.2"/>
    <row r="164" s="89" customFormat="1" x14ac:dyDescent="0.2"/>
    <row r="165" s="89" customFormat="1" x14ac:dyDescent="0.2"/>
    <row r="166" s="89" customFormat="1" x14ac:dyDescent="0.2"/>
    <row r="167" s="89" customFormat="1" x14ac:dyDescent="0.2"/>
    <row r="168" s="89" customFormat="1" x14ac:dyDescent="0.2"/>
    <row r="169" s="89" customFormat="1" x14ac:dyDescent="0.2"/>
    <row r="170" s="89" customFormat="1" x14ac:dyDescent="0.2"/>
    <row r="171" s="89" customFormat="1" x14ac:dyDescent="0.2"/>
    <row r="172" s="89" customFormat="1" x14ac:dyDescent="0.2"/>
    <row r="173" s="89" customFormat="1" x14ac:dyDescent="0.2"/>
    <row r="174" s="89" customFormat="1" x14ac:dyDescent="0.2"/>
    <row r="175" s="89" customFormat="1" x14ac:dyDescent="0.2"/>
    <row r="176" s="89" customFormat="1" x14ac:dyDescent="0.2"/>
    <row r="177" s="89" customFormat="1" x14ac:dyDescent="0.2"/>
    <row r="178" s="89" customFormat="1" x14ac:dyDescent="0.2"/>
    <row r="179" s="89" customFormat="1" x14ac:dyDescent="0.2"/>
    <row r="180" s="89" customFormat="1" x14ac:dyDescent="0.2"/>
    <row r="181" s="89" customFormat="1" x14ac:dyDescent="0.2"/>
    <row r="182" s="89" customFormat="1" x14ac:dyDescent="0.2"/>
    <row r="183" s="89" customFormat="1" x14ac:dyDescent="0.2"/>
    <row r="184" s="89" customFormat="1" x14ac:dyDescent="0.2"/>
    <row r="185" s="89" customFormat="1" x14ac:dyDescent="0.2"/>
    <row r="186" s="89" customFormat="1" x14ac:dyDescent="0.2"/>
    <row r="187" s="89" customFormat="1" x14ac:dyDescent="0.2"/>
    <row r="188" s="89" customFormat="1" x14ac:dyDescent="0.2"/>
    <row r="189" s="89" customFormat="1" x14ac:dyDescent="0.2"/>
    <row r="190" s="89" customFormat="1" x14ac:dyDescent="0.2"/>
    <row r="191" s="89" customFormat="1" x14ac:dyDescent="0.2"/>
    <row r="192" s="89" customFormat="1" x14ac:dyDescent="0.2"/>
    <row r="193" s="89" customFormat="1" x14ac:dyDescent="0.2"/>
    <row r="194" s="89" customFormat="1" x14ac:dyDescent="0.2"/>
    <row r="195" s="89" customFormat="1" x14ac:dyDescent="0.2"/>
    <row r="196" s="89" customFormat="1" x14ac:dyDescent="0.2"/>
    <row r="197" s="89" customFormat="1" x14ac:dyDescent="0.2"/>
    <row r="198" s="89" customFormat="1" x14ac:dyDescent="0.2"/>
    <row r="199" s="89" customFormat="1" x14ac:dyDescent="0.2"/>
    <row r="200" s="89" customFormat="1" x14ac:dyDescent="0.2"/>
    <row r="201" s="89" customFormat="1" x14ac:dyDescent="0.2"/>
    <row r="202" s="89" customFormat="1" x14ac:dyDescent="0.2"/>
    <row r="203" s="89" customFormat="1" x14ac:dyDescent="0.2"/>
    <row r="204" s="89" customFormat="1" x14ac:dyDescent="0.2"/>
    <row r="205" s="89" customFormat="1" x14ac:dyDescent="0.2"/>
    <row r="206" s="89" customFormat="1" x14ac:dyDescent="0.2"/>
    <row r="207" s="89" customFormat="1" x14ac:dyDescent="0.2"/>
    <row r="208" s="89" customFormat="1" x14ac:dyDescent="0.2"/>
    <row r="209" s="89" customFormat="1" x14ac:dyDescent="0.2"/>
    <row r="210" s="89" customFormat="1" x14ac:dyDescent="0.2"/>
    <row r="211" s="89" customFormat="1" x14ac:dyDescent="0.2"/>
    <row r="212" s="89" customFormat="1" x14ac:dyDescent="0.2"/>
    <row r="213" s="89" customFormat="1" x14ac:dyDescent="0.2"/>
    <row r="214" s="89" customFormat="1" x14ac:dyDescent="0.2"/>
    <row r="215" s="89" customFormat="1" x14ac:dyDescent="0.2"/>
    <row r="216" s="89" customFormat="1" x14ac:dyDescent="0.2"/>
    <row r="217" s="89" customFormat="1" x14ac:dyDescent="0.2"/>
    <row r="218" s="89" customFormat="1" x14ac:dyDescent="0.2"/>
    <row r="219" s="89" customFormat="1" x14ac:dyDescent="0.2"/>
    <row r="220" s="89" customFormat="1" x14ac:dyDescent="0.2"/>
    <row r="221" s="89" customFormat="1" x14ac:dyDescent="0.2"/>
    <row r="222" s="89" customFormat="1" x14ac:dyDescent="0.2"/>
    <row r="223" s="89" customFormat="1" x14ac:dyDescent="0.2"/>
    <row r="224" s="89" customFormat="1" x14ac:dyDescent="0.2"/>
    <row r="225" s="89" customFormat="1" x14ac:dyDescent="0.2"/>
    <row r="226" s="89" customFormat="1" x14ac:dyDescent="0.2"/>
    <row r="227" s="89" customFormat="1" x14ac:dyDescent="0.2"/>
  </sheetData>
  <mergeCells count="1">
    <mergeCell ref="B2:E2"/>
  </mergeCells>
  <pageMargins left="0.70866141732283472" right="0.70866141732283472" top="0.74803149606299213" bottom="0.74803149606299213" header="0.31496062992125984" footer="0.31496062992125984"/>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50"/>
  <sheetViews>
    <sheetView zoomScaleNormal="100" workbookViewId="0"/>
  </sheetViews>
  <sheetFormatPr defaultRowHeight="12.75" x14ac:dyDescent="0.2"/>
  <cols>
    <col min="1" max="1" width="3.42578125" style="89" customWidth="1"/>
    <col min="2" max="2" width="9.140625" style="89"/>
    <col min="3" max="3" width="25.7109375" style="89" bestFit="1" customWidth="1"/>
    <col min="4" max="4" width="9.140625" style="89"/>
    <col min="5" max="5" width="12.140625" style="89" customWidth="1"/>
    <col min="6" max="9" width="9.140625" style="89"/>
    <col min="10" max="10" width="17.140625" style="89" customWidth="1"/>
    <col min="11" max="11" width="17.5703125" style="89" customWidth="1"/>
    <col min="12" max="16384" width="9.140625" style="89"/>
  </cols>
  <sheetData>
    <row r="1" spans="2:20" ht="13.5" thickBot="1" x14ac:dyDescent="0.25"/>
    <row r="2" spans="2:20" ht="13.5" thickBot="1" x14ac:dyDescent="0.25">
      <c r="B2" s="100" t="s">
        <v>10129</v>
      </c>
      <c r="C2" s="101"/>
      <c r="D2" s="101"/>
      <c r="E2" s="101"/>
      <c r="F2" s="101"/>
      <c r="G2" s="101"/>
      <c r="H2" s="101"/>
      <c r="I2" s="101"/>
      <c r="J2" s="101"/>
      <c r="K2" s="102"/>
      <c r="L2" s="99"/>
      <c r="M2" s="99"/>
      <c r="N2" s="72"/>
    </row>
    <row r="3" spans="2:20" ht="65.25" x14ac:dyDescent="0.2">
      <c r="B3" s="90" t="s">
        <v>7483</v>
      </c>
      <c r="C3" s="91" t="s">
        <v>7484</v>
      </c>
      <c r="D3" s="91" t="s">
        <v>7343</v>
      </c>
      <c r="E3" s="91" t="s">
        <v>9802</v>
      </c>
      <c r="F3" s="98" t="s">
        <v>9794</v>
      </c>
      <c r="G3" s="98" t="s">
        <v>9819</v>
      </c>
      <c r="H3" s="98" t="s">
        <v>9792</v>
      </c>
      <c r="I3" s="98" t="s">
        <v>9793</v>
      </c>
      <c r="J3" s="92" t="s">
        <v>9970</v>
      </c>
      <c r="K3" s="93" t="s">
        <v>9971</v>
      </c>
      <c r="L3" s="94"/>
      <c r="T3" s="118" t="s">
        <v>9977</v>
      </c>
    </row>
    <row r="4" spans="2:20" x14ac:dyDescent="0.2">
      <c r="B4" s="95" t="s">
        <v>6313</v>
      </c>
      <c r="C4" s="96" t="s">
        <v>6312</v>
      </c>
      <c r="D4" s="96" t="s">
        <v>10118</v>
      </c>
      <c r="E4" s="103">
        <v>364870</v>
      </c>
      <c r="F4" s="96">
        <v>3</v>
      </c>
      <c r="G4" s="110">
        <v>8715</v>
      </c>
      <c r="H4" s="96">
        <v>0</v>
      </c>
      <c r="I4" s="110">
        <v>0</v>
      </c>
      <c r="J4" s="96">
        <v>2</v>
      </c>
      <c r="K4" s="111">
        <v>8695.5</v>
      </c>
      <c r="L4" s="94"/>
      <c r="T4" s="118" t="s">
        <v>6312</v>
      </c>
    </row>
    <row r="5" spans="2:20" x14ac:dyDescent="0.2">
      <c r="B5" s="95" t="s">
        <v>6315</v>
      </c>
      <c r="C5" s="96" t="s">
        <v>6314</v>
      </c>
      <c r="D5" s="96" t="s">
        <v>10118</v>
      </c>
      <c r="E5" s="103">
        <v>1689327.9700000002</v>
      </c>
      <c r="F5" s="96">
        <v>62</v>
      </c>
      <c r="G5" s="110">
        <v>28905.290000000008</v>
      </c>
      <c r="H5" s="96">
        <v>0</v>
      </c>
      <c r="I5" s="110">
        <v>0</v>
      </c>
      <c r="J5" s="96">
        <v>61</v>
      </c>
      <c r="K5" s="111">
        <v>28888.860000000008</v>
      </c>
      <c r="L5" s="94"/>
      <c r="T5" s="118" t="s">
        <v>6314</v>
      </c>
    </row>
    <row r="6" spans="2:20" x14ac:dyDescent="0.2">
      <c r="B6" s="95" t="s">
        <v>6318</v>
      </c>
      <c r="C6" s="96" t="s">
        <v>6317</v>
      </c>
      <c r="D6" s="96" t="s">
        <v>10118</v>
      </c>
      <c r="E6" s="103">
        <v>1600885</v>
      </c>
      <c r="F6" s="96">
        <v>34</v>
      </c>
      <c r="G6" s="110">
        <v>37183.61</v>
      </c>
      <c r="H6" s="96">
        <v>0</v>
      </c>
      <c r="I6" s="110">
        <v>0</v>
      </c>
      <c r="J6" s="96">
        <v>31</v>
      </c>
      <c r="K6" s="111">
        <v>35824.590000000004</v>
      </c>
      <c r="L6" s="94"/>
      <c r="T6" s="118" t="s">
        <v>6317</v>
      </c>
    </row>
    <row r="7" spans="2:20" x14ac:dyDescent="0.2">
      <c r="B7" s="95" t="s">
        <v>6320</v>
      </c>
      <c r="C7" s="96" t="s">
        <v>6319</v>
      </c>
      <c r="D7" s="96" t="s">
        <v>10118</v>
      </c>
      <c r="E7" s="103">
        <v>3589264</v>
      </c>
      <c r="F7" s="96">
        <v>31</v>
      </c>
      <c r="G7" s="110">
        <v>56762</v>
      </c>
      <c r="H7" s="96">
        <v>0</v>
      </c>
      <c r="I7" s="110">
        <v>0</v>
      </c>
      <c r="J7" s="96">
        <v>27</v>
      </c>
      <c r="K7" s="111">
        <v>56541</v>
      </c>
      <c r="L7" s="94"/>
      <c r="T7" s="118" t="s">
        <v>6319</v>
      </c>
    </row>
    <row r="8" spans="2:20" x14ac:dyDescent="0.2">
      <c r="B8" s="95" t="s">
        <v>6322</v>
      </c>
      <c r="C8" s="96" t="s">
        <v>6321</v>
      </c>
      <c r="D8" s="96" t="s">
        <v>10118</v>
      </c>
      <c r="E8" s="103">
        <v>255799</v>
      </c>
      <c r="F8" s="96">
        <v>2</v>
      </c>
      <c r="G8" s="110">
        <v>3953.5</v>
      </c>
      <c r="H8" s="96">
        <v>0</v>
      </c>
      <c r="I8" s="110">
        <v>0</v>
      </c>
      <c r="J8" s="96">
        <v>2</v>
      </c>
      <c r="K8" s="111">
        <v>3953.5</v>
      </c>
      <c r="L8" s="94"/>
      <c r="T8" s="118" t="s">
        <v>6321</v>
      </c>
    </row>
    <row r="9" spans="2:20" x14ac:dyDescent="0.2">
      <c r="B9" s="95" t="s">
        <v>6324</v>
      </c>
      <c r="C9" s="96" t="s">
        <v>6323</v>
      </c>
      <c r="D9" s="96" t="s">
        <v>10118</v>
      </c>
      <c r="E9" s="103">
        <v>1233838</v>
      </c>
      <c r="F9" s="96">
        <v>39</v>
      </c>
      <c r="G9" s="110">
        <v>26829.399999999994</v>
      </c>
      <c r="H9" s="96">
        <v>0</v>
      </c>
      <c r="I9" s="110">
        <v>0</v>
      </c>
      <c r="J9" s="96">
        <v>39</v>
      </c>
      <c r="K9" s="111">
        <v>26829.399999999994</v>
      </c>
      <c r="L9" s="94"/>
      <c r="T9" s="118" t="s">
        <v>6323</v>
      </c>
    </row>
    <row r="10" spans="2:20" x14ac:dyDescent="0.2">
      <c r="B10" s="95" t="s">
        <v>6326</v>
      </c>
      <c r="C10" s="96" t="s">
        <v>6325</v>
      </c>
      <c r="D10" s="96" t="s">
        <v>10118</v>
      </c>
      <c r="E10" s="103">
        <v>4411007</v>
      </c>
      <c r="F10" s="96">
        <v>112</v>
      </c>
      <c r="G10" s="110">
        <v>67901.999999999985</v>
      </c>
      <c r="H10" s="96">
        <v>0</v>
      </c>
      <c r="I10" s="110">
        <v>0</v>
      </c>
      <c r="J10" s="96">
        <v>90</v>
      </c>
      <c r="K10" s="111">
        <v>66954.999999999985</v>
      </c>
      <c r="L10" s="94"/>
      <c r="T10" s="118" t="s">
        <v>6325</v>
      </c>
    </row>
    <row r="11" spans="2:20" x14ac:dyDescent="0.2">
      <c r="B11" s="95" t="s">
        <v>6328</v>
      </c>
      <c r="C11" s="96" t="s">
        <v>6327</v>
      </c>
      <c r="D11" s="96" t="s">
        <v>10118</v>
      </c>
      <c r="E11" s="103">
        <v>2390281</v>
      </c>
      <c r="F11" s="96">
        <v>75</v>
      </c>
      <c r="G11" s="110">
        <v>31641.279999999995</v>
      </c>
      <c r="H11" s="96">
        <v>0</v>
      </c>
      <c r="I11" s="110">
        <v>0</v>
      </c>
      <c r="J11" s="96">
        <v>70</v>
      </c>
      <c r="K11" s="111">
        <v>31402.819999999996</v>
      </c>
      <c r="L11" s="94"/>
      <c r="T11" s="118" t="s">
        <v>6327</v>
      </c>
    </row>
    <row r="12" spans="2:20" x14ac:dyDescent="0.2">
      <c r="B12" s="95" t="s">
        <v>6330</v>
      </c>
      <c r="C12" s="96" t="s">
        <v>6329</v>
      </c>
      <c r="D12" s="96" t="s">
        <v>10119</v>
      </c>
      <c r="E12" s="103">
        <v>528164</v>
      </c>
      <c r="F12" s="96">
        <v>18</v>
      </c>
      <c r="G12" s="110">
        <v>11811.441000000001</v>
      </c>
      <c r="H12" s="96">
        <v>0</v>
      </c>
      <c r="I12" s="110">
        <v>0</v>
      </c>
      <c r="J12" s="96">
        <v>17</v>
      </c>
      <c r="K12" s="111">
        <v>11745.225</v>
      </c>
      <c r="L12" s="94"/>
      <c r="T12" s="118" t="s">
        <v>6329</v>
      </c>
    </row>
    <row r="13" spans="2:20" x14ac:dyDescent="0.2">
      <c r="B13" s="95" t="s">
        <v>6332</v>
      </c>
      <c r="C13" s="96" t="s">
        <v>6331</v>
      </c>
      <c r="D13" s="96" t="s">
        <v>10118</v>
      </c>
      <c r="E13" s="103">
        <v>94101</v>
      </c>
      <c r="F13" s="96">
        <v>3</v>
      </c>
      <c r="G13" s="110">
        <v>3504.9</v>
      </c>
      <c r="H13" s="96">
        <v>0</v>
      </c>
      <c r="I13" s="110">
        <v>0</v>
      </c>
      <c r="J13" s="96">
        <v>3</v>
      </c>
      <c r="K13" s="111">
        <v>3504.9</v>
      </c>
      <c r="L13" s="94"/>
      <c r="T13" s="118" t="s">
        <v>6331</v>
      </c>
    </row>
    <row r="14" spans="2:20" x14ac:dyDescent="0.2">
      <c r="B14" s="95" t="s">
        <v>6334</v>
      </c>
      <c r="C14" s="96" t="s">
        <v>6333</v>
      </c>
      <c r="D14" s="96" t="s">
        <v>10118</v>
      </c>
      <c r="E14" s="103">
        <v>375568</v>
      </c>
      <c r="F14" s="96">
        <v>8</v>
      </c>
      <c r="G14" s="110">
        <v>18549.400000000005</v>
      </c>
      <c r="H14" s="96">
        <v>0</v>
      </c>
      <c r="I14" s="110">
        <v>0</v>
      </c>
      <c r="J14" s="96">
        <v>8</v>
      </c>
      <c r="K14" s="111">
        <v>18549.400000000005</v>
      </c>
      <c r="L14" s="94"/>
      <c r="T14" s="118" t="s">
        <v>6333</v>
      </c>
    </row>
    <row r="15" spans="2:20" x14ac:dyDescent="0.2">
      <c r="B15" s="95" t="s">
        <v>6335</v>
      </c>
      <c r="C15" s="96" t="s">
        <v>6519</v>
      </c>
      <c r="D15" s="96" t="s">
        <v>10118</v>
      </c>
      <c r="E15" s="103">
        <v>1127632</v>
      </c>
      <c r="F15" s="96">
        <v>52</v>
      </c>
      <c r="G15" s="110">
        <v>33780.400000000009</v>
      </c>
      <c r="H15" s="96">
        <v>0</v>
      </c>
      <c r="I15" s="110">
        <v>0</v>
      </c>
      <c r="J15" s="96">
        <v>38</v>
      </c>
      <c r="K15" s="111">
        <v>33127.500000000007</v>
      </c>
      <c r="L15" s="94"/>
      <c r="T15" s="118" t="s">
        <v>6519</v>
      </c>
    </row>
    <row r="16" spans="2:20" x14ac:dyDescent="0.2">
      <c r="B16" s="95" t="s">
        <v>6337</v>
      </c>
      <c r="C16" s="96" t="s">
        <v>6336</v>
      </c>
      <c r="D16" s="96" t="s">
        <v>10118</v>
      </c>
      <c r="E16" s="103">
        <v>936688</v>
      </c>
      <c r="F16" s="96">
        <v>55</v>
      </c>
      <c r="G16" s="110">
        <v>14902.001999999999</v>
      </c>
      <c r="H16" s="96">
        <v>2</v>
      </c>
      <c r="I16" s="110">
        <v>17643.23</v>
      </c>
      <c r="J16" s="96">
        <v>49</v>
      </c>
      <c r="K16" s="111">
        <v>32303.142000000007</v>
      </c>
      <c r="L16" s="94"/>
      <c r="T16" s="118" t="s">
        <v>6336</v>
      </c>
    </row>
    <row r="17" spans="2:20" x14ac:dyDescent="0.2">
      <c r="B17" s="95" t="s">
        <v>6338</v>
      </c>
      <c r="C17" s="96" t="s">
        <v>7945</v>
      </c>
      <c r="D17" s="96" t="s">
        <v>10120</v>
      </c>
      <c r="E17" s="103">
        <v>2229685.02</v>
      </c>
      <c r="F17" s="96">
        <v>51</v>
      </c>
      <c r="G17" s="110">
        <v>31779.809999999998</v>
      </c>
      <c r="H17" s="96">
        <v>1</v>
      </c>
      <c r="I17" s="110">
        <v>30170.81</v>
      </c>
      <c r="J17" s="96">
        <v>51</v>
      </c>
      <c r="K17" s="111">
        <v>61907.660000000011</v>
      </c>
      <c r="L17" s="94"/>
      <c r="T17" s="118" t="s">
        <v>7945</v>
      </c>
    </row>
    <row r="18" spans="2:20" x14ac:dyDescent="0.2">
      <c r="B18" s="95" t="s">
        <v>6677</v>
      </c>
      <c r="C18" s="96" t="s">
        <v>6339</v>
      </c>
      <c r="D18" s="96" t="s">
        <v>10120</v>
      </c>
      <c r="E18" s="103">
        <v>1428670.03</v>
      </c>
      <c r="F18" s="96">
        <v>47</v>
      </c>
      <c r="G18" s="110">
        <v>32943.000000000007</v>
      </c>
      <c r="H18" s="96">
        <v>0</v>
      </c>
      <c r="I18" s="110">
        <v>0</v>
      </c>
      <c r="J18" s="96">
        <v>46</v>
      </c>
      <c r="K18" s="111">
        <v>32925.020000000004</v>
      </c>
      <c r="L18" s="94"/>
      <c r="T18" s="118" t="s">
        <v>6339</v>
      </c>
    </row>
    <row r="19" spans="2:20" x14ac:dyDescent="0.2">
      <c r="B19" s="95" t="s">
        <v>6342</v>
      </c>
      <c r="C19" s="96" t="s">
        <v>6341</v>
      </c>
      <c r="D19" s="96" t="s">
        <v>10119</v>
      </c>
      <c r="E19" s="103">
        <v>43287</v>
      </c>
      <c r="F19" s="96">
        <v>1</v>
      </c>
      <c r="G19" s="110">
        <v>1300</v>
      </c>
      <c r="H19" s="96">
        <v>0</v>
      </c>
      <c r="I19" s="110">
        <v>0</v>
      </c>
      <c r="J19" s="96">
        <v>1</v>
      </c>
      <c r="K19" s="111">
        <v>1300</v>
      </c>
      <c r="L19" s="94"/>
      <c r="T19" s="118" t="s">
        <v>6341</v>
      </c>
    </row>
    <row r="20" spans="2:20" x14ac:dyDescent="0.2">
      <c r="B20" s="95" t="s">
        <v>6344</v>
      </c>
      <c r="C20" s="96" t="s">
        <v>6343</v>
      </c>
      <c r="D20" s="96" t="s">
        <v>10118</v>
      </c>
      <c r="E20" s="103">
        <v>2487622</v>
      </c>
      <c r="F20" s="96">
        <v>24</v>
      </c>
      <c r="G20" s="110">
        <v>30961.93</v>
      </c>
      <c r="H20" s="96">
        <v>0</v>
      </c>
      <c r="I20" s="110">
        <v>0</v>
      </c>
      <c r="J20" s="96">
        <v>19</v>
      </c>
      <c r="K20" s="111">
        <v>30796.61</v>
      </c>
      <c r="L20" s="94"/>
      <c r="T20" s="118" t="s">
        <v>6343</v>
      </c>
    </row>
    <row r="21" spans="2:20" x14ac:dyDescent="0.2">
      <c r="B21" s="95" t="s">
        <v>6345</v>
      </c>
      <c r="C21" s="96" t="s">
        <v>7946</v>
      </c>
      <c r="D21" s="96" t="s">
        <v>10120</v>
      </c>
      <c r="E21" s="103">
        <v>153228.12</v>
      </c>
      <c r="F21" s="96">
        <v>7</v>
      </c>
      <c r="G21" s="110">
        <v>11407.41</v>
      </c>
      <c r="H21" s="96">
        <v>0</v>
      </c>
      <c r="I21" s="110">
        <v>0</v>
      </c>
      <c r="J21" s="96">
        <v>7</v>
      </c>
      <c r="K21" s="111">
        <v>11407.41</v>
      </c>
      <c r="L21" s="94"/>
      <c r="T21" s="118" t="s">
        <v>7946</v>
      </c>
    </row>
    <row r="22" spans="2:20" x14ac:dyDescent="0.2">
      <c r="B22" s="95" t="s">
        <v>4752</v>
      </c>
      <c r="C22" s="96" t="s">
        <v>4751</v>
      </c>
      <c r="D22" s="96" t="s">
        <v>10118</v>
      </c>
      <c r="E22" s="103">
        <v>2285865</v>
      </c>
      <c r="F22" s="96">
        <v>16</v>
      </c>
      <c r="G22" s="110">
        <v>20166.160000000003</v>
      </c>
      <c r="H22" s="96">
        <v>0</v>
      </c>
      <c r="I22" s="110">
        <v>0</v>
      </c>
      <c r="J22" s="96">
        <v>16</v>
      </c>
      <c r="K22" s="111">
        <v>20166.160000000003</v>
      </c>
      <c r="L22" s="94"/>
      <c r="T22" s="118" t="s">
        <v>4751</v>
      </c>
    </row>
    <row r="23" spans="2:20" x14ac:dyDescent="0.2">
      <c r="B23" s="95" t="s">
        <v>4754</v>
      </c>
      <c r="C23" s="96" t="s">
        <v>4753</v>
      </c>
      <c r="D23" s="96" t="s">
        <v>10119</v>
      </c>
      <c r="E23" s="103">
        <v>370444</v>
      </c>
      <c r="F23" s="96">
        <v>3</v>
      </c>
      <c r="G23" s="110">
        <v>17096</v>
      </c>
      <c r="H23" s="96">
        <v>0</v>
      </c>
      <c r="I23" s="110">
        <v>0</v>
      </c>
      <c r="J23" s="96">
        <v>3</v>
      </c>
      <c r="K23" s="111">
        <v>17096</v>
      </c>
      <c r="L23" s="94"/>
      <c r="T23" s="118" t="s">
        <v>4753</v>
      </c>
    </row>
    <row r="24" spans="2:20" x14ac:dyDescent="0.2">
      <c r="B24" s="95" t="s">
        <v>4756</v>
      </c>
      <c r="C24" s="96" t="s">
        <v>4755</v>
      </c>
      <c r="D24" s="96" t="s">
        <v>10118</v>
      </c>
      <c r="E24" s="103">
        <v>333697.19000000006</v>
      </c>
      <c r="F24" s="96">
        <v>19</v>
      </c>
      <c r="G24" s="110">
        <v>17772.399999999998</v>
      </c>
      <c r="H24" s="96">
        <v>0</v>
      </c>
      <c r="I24" s="110">
        <v>0</v>
      </c>
      <c r="J24" s="96">
        <v>19</v>
      </c>
      <c r="K24" s="111">
        <v>17772.399999999998</v>
      </c>
      <c r="L24" s="94"/>
      <c r="T24" s="118" t="s">
        <v>4755</v>
      </c>
    </row>
    <row r="25" spans="2:20" x14ac:dyDescent="0.2">
      <c r="B25" s="95" t="s">
        <v>4757</v>
      </c>
      <c r="C25" s="96" t="s">
        <v>7947</v>
      </c>
      <c r="D25" s="96" t="s">
        <v>10120</v>
      </c>
      <c r="E25" s="103">
        <v>2781488.7</v>
      </c>
      <c r="F25" s="96">
        <v>6</v>
      </c>
      <c r="G25" s="110">
        <v>42695</v>
      </c>
      <c r="H25" s="96">
        <v>0</v>
      </c>
      <c r="I25" s="110">
        <v>0</v>
      </c>
      <c r="J25" s="96">
        <v>6</v>
      </c>
      <c r="K25" s="111">
        <v>42695</v>
      </c>
      <c r="L25" s="94"/>
      <c r="T25" s="118" t="s">
        <v>7947</v>
      </c>
    </row>
    <row r="26" spans="2:20" x14ac:dyDescent="0.2">
      <c r="B26" s="95" t="s">
        <v>4759</v>
      </c>
      <c r="C26" s="96" t="s">
        <v>4758</v>
      </c>
      <c r="D26" s="96" t="s">
        <v>10119</v>
      </c>
      <c r="E26" s="103">
        <v>1264966</v>
      </c>
      <c r="F26" s="96">
        <v>18</v>
      </c>
      <c r="G26" s="110">
        <v>50288</v>
      </c>
      <c r="H26" s="96">
        <v>0</v>
      </c>
      <c r="I26" s="110">
        <v>0</v>
      </c>
      <c r="J26" s="96">
        <v>17</v>
      </c>
      <c r="K26" s="111">
        <v>50288</v>
      </c>
      <c r="L26" s="94"/>
      <c r="T26" s="118" t="s">
        <v>4758</v>
      </c>
    </row>
    <row r="27" spans="2:20" x14ac:dyDescent="0.2">
      <c r="B27" s="95" t="s">
        <v>4761</v>
      </c>
      <c r="C27" s="96" t="s">
        <v>4760</v>
      </c>
      <c r="D27" s="96" t="s">
        <v>10118</v>
      </c>
      <c r="E27" s="103">
        <v>1708396</v>
      </c>
      <c r="F27" s="96">
        <v>64</v>
      </c>
      <c r="G27" s="110">
        <v>36078.229999999996</v>
      </c>
      <c r="H27" s="96">
        <v>0</v>
      </c>
      <c r="I27" s="110">
        <v>0</v>
      </c>
      <c r="J27" s="96">
        <v>54</v>
      </c>
      <c r="K27" s="111">
        <v>35983.089999999997</v>
      </c>
      <c r="L27" s="94"/>
      <c r="T27" s="118" t="s">
        <v>4760</v>
      </c>
    </row>
    <row r="28" spans="2:20" x14ac:dyDescent="0.2">
      <c r="B28" s="95" t="s">
        <v>4763</v>
      </c>
      <c r="C28" s="96" t="s">
        <v>4762</v>
      </c>
      <c r="D28" s="96" t="s">
        <v>10118</v>
      </c>
      <c r="E28" s="103">
        <v>2996142.0800000001</v>
      </c>
      <c r="F28" s="96">
        <v>110</v>
      </c>
      <c r="G28" s="110">
        <v>39654.399999999994</v>
      </c>
      <c r="H28" s="96">
        <v>0</v>
      </c>
      <c r="I28" s="110">
        <v>0</v>
      </c>
      <c r="J28" s="96">
        <v>92</v>
      </c>
      <c r="K28" s="111">
        <v>38993.599999999991</v>
      </c>
      <c r="L28" s="94"/>
      <c r="T28" s="118" t="s">
        <v>4762</v>
      </c>
    </row>
    <row r="29" spans="2:20" x14ac:dyDescent="0.2">
      <c r="B29" s="95" t="s">
        <v>4765</v>
      </c>
      <c r="C29" s="96" t="s">
        <v>4764</v>
      </c>
      <c r="D29" s="96" t="s">
        <v>10118</v>
      </c>
      <c r="E29" s="103">
        <v>361474</v>
      </c>
      <c r="F29" s="96">
        <v>9</v>
      </c>
      <c r="G29" s="110">
        <v>8525.2999999999993</v>
      </c>
      <c r="H29" s="96">
        <v>0</v>
      </c>
      <c r="I29" s="110">
        <v>0</v>
      </c>
      <c r="J29" s="96">
        <v>9</v>
      </c>
      <c r="K29" s="111">
        <v>8525.2999999999993</v>
      </c>
      <c r="L29" s="94"/>
      <c r="T29" s="118" t="s">
        <v>4764</v>
      </c>
    </row>
    <row r="30" spans="2:20" x14ac:dyDescent="0.2">
      <c r="B30" s="95" t="s">
        <v>4767</v>
      </c>
      <c r="C30" s="96" t="s">
        <v>7948</v>
      </c>
      <c r="D30" s="96" t="s">
        <v>10120</v>
      </c>
      <c r="E30" s="103">
        <v>43330</v>
      </c>
      <c r="F30" s="96">
        <v>1</v>
      </c>
      <c r="G30" s="110">
        <v>1516.6</v>
      </c>
      <c r="H30" s="96">
        <v>0</v>
      </c>
      <c r="I30" s="110">
        <v>0</v>
      </c>
      <c r="J30" s="96">
        <v>1</v>
      </c>
      <c r="K30" s="111">
        <v>1516.6</v>
      </c>
      <c r="L30" s="94"/>
      <c r="T30" s="118" t="s">
        <v>7948</v>
      </c>
    </row>
    <row r="31" spans="2:20" x14ac:dyDescent="0.2">
      <c r="B31" s="95" t="s">
        <v>4769</v>
      </c>
      <c r="C31" s="96" t="s">
        <v>4768</v>
      </c>
      <c r="D31" s="96" t="s">
        <v>10118</v>
      </c>
      <c r="E31" s="103">
        <v>2864170</v>
      </c>
      <c r="F31" s="96">
        <v>65</v>
      </c>
      <c r="G31" s="110">
        <v>43304</v>
      </c>
      <c r="H31" s="96">
        <v>0</v>
      </c>
      <c r="I31" s="110">
        <v>0</v>
      </c>
      <c r="J31" s="96">
        <v>58</v>
      </c>
      <c r="K31" s="111">
        <v>43139</v>
      </c>
      <c r="L31" s="94"/>
      <c r="T31" s="118" t="s">
        <v>4768</v>
      </c>
    </row>
    <row r="32" spans="2:20" x14ac:dyDescent="0.2">
      <c r="B32" s="95" t="s">
        <v>4771</v>
      </c>
      <c r="C32" s="96" t="s">
        <v>4770</v>
      </c>
      <c r="D32" s="96" t="s">
        <v>10118</v>
      </c>
      <c r="E32" s="103">
        <v>741390</v>
      </c>
      <c r="F32" s="96">
        <v>19</v>
      </c>
      <c r="G32" s="110">
        <v>21816.940000000002</v>
      </c>
      <c r="H32" s="96">
        <v>0</v>
      </c>
      <c r="I32" s="110">
        <v>0</v>
      </c>
      <c r="J32" s="96">
        <v>19</v>
      </c>
      <c r="K32" s="111">
        <v>21816.940000000002</v>
      </c>
      <c r="L32" s="94"/>
      <c r="T32" s="118" t="s">
        <v>4770</v>
      </c>
    </row>
    <row r="33" spans="2:20" x14ac:dyDescent="0.2">
      <c r="B33" s="95" t="s">
        <v>4773</v>
      </c>
      <c r="C33" s="96" t="s">
        <v>4772</v>
      </c>
      <c r="D33" s="96" t="s">
        <v>10118</v>
      </c>
      <c r="E33" s="103">
        <v>708349</v>
      </c>
      <c r="F33" s="96">
        <v>10</v>
      </c>
      <c r="G33" s="110">
        <v>16398.120000000003</v>
      </c>
      <c r="H33" s="96">
        <v>0</v>
      </c>
      <c r="I33" s="110">
        <v>0</v>
      </c>
      <c r="J33" s="96">
        <v>9</v>
      </c>
      <c r="K33" s="111">
        <v>16221.69</v>
      </c>
      <c r="L33" s="94"/>
      <c r="T33" s="118" t="s">
        <v>4772</v>
      </c>
    </row>
    <row r="34" spans="2:20" x14ac:dyDescent="0.2">
      <c r="B34" s="95" t="s">
        <v>4775</v>
      </c>
      <c r="C34" s="96" t="s">
        <v>4774</v>
      </c>
      <c r="D34" s="96" t="s">
        <v>10118</v>
      </c>
      <c r="E34" s="103">
        <v>69644</v>
      </c>
      <c r="F34" s="96">
        <v>8</v>
      </c>
      <c r="G34" s="110">
        <v>7568</v>
      </c>
      <c r="H34" s="96">
        <v>0</v>
      </c>
      <c r="I34" s="110">
        <v>0</v>
      </c>
      <c r="J34" s="96">
        <v>6</v>
      </c>
      <c r="K34" s="111">
        <v>6813</v>
      </c>
      <c r="L34" s="94"/>
      <c r="T34" s="118" t="s">
        <v>4774</v>
      </c>
    </row>
    <row r="35" spans="2:20" x14ac:dyDescent="0.2">
      <c r="B35" s="95" t="s">
        <v>4778</v>
      </c>
      <c r="C35" s="96" t="s">
        <v>4777</v>
      </c>
      <c r="D35" s="96" t="s">
        <v>10119</v>
      </c>
      <c r="E35" s="103">
        <v>459881</v>
      </c>
      <c r="F35" s="96">
        <v>7</v>
      </c>
      <c r="G35" s="110">
        <v>11780.89</v>
      </c>
      <c r="H35" s="96">
        <v>0</v>
      </c>
      <c r="I35" s="110">
        <v>0</v>
      </c>
      <c r="J35" s="96">
        <v>7</v>
      </c>
      <c r="K35" s="111">
        <v>11780.89</v>
      </c>
      <c r="L35" s="94"/>
      <c r="T35" s="118" t="s">
        <v>4777</v>
      </c>
    </row>
    <row r="36" spans="2:20" x14ac:dyDescent="0.2">
      <c r="B36" s="95" t="s">
        <v>4780</v>
      </c>
      <c r="C36" s="96" t="s">
        <v>4779</v>
      </c>
      <c r="D36" s="96" t="s">
        <v>10118</v>
      </c>
      <c r="E36" s="103">
        <v>568826</v>
      </c>
      <c r="F36" s="96">
        <v>8</v>
      </c>
      <c r="G36" s="110">
        <v>18472.3</v>
      </c>
      <c r="H36" s="96">
        <v>0</v>
      </c>
      <c r="I36" s="110">
        <v>0</v>
      </c>
      <c r="J36" s="96">
        <v>8</v>
      </c>
      <c r="K36" s="111">
        <v>18472.3</v>
      </c>
      <c r="L36" s="94"/>
      <c r="T36" s="118" t="s">
        <v>4779</v>
      </c>
    </row>
    <row r="37" spans="2:20" x14ac:dyDescent="0.2">
      <c r="B37" s="95" t="s">
        <v>4782</v>
      </c>
      <c r="C37" s="96" t="s">
        <v>4781</v>
      </c>
      <c r="D37" s="96" t="s">
        <v>10118</v>
      </c>
      <c r="E37" s="103">
        <v>569318</v>
      </c>
      <c r="F37" s="96">
        <v>26</v>
      </c>
      <c r="G37" s="110">
        <v>15449.1</v>
      </c>
      <c r="H37" s="96">
        <v>0</v>
      </c>
      <c r="I37" s="110">
        <v>0</v>
      </c>
      <c r="J37" s="96">
        <v>26</v>
      </c>
      <c r="K37" s="111">
        <v>15449.1</v>
      </c>
      <c r="L37" s="94"/>
      <c r="T37" s="118" t="s">
        <v>4781</v>
      </c>
    </row>
    <row r="38" spans="2:20" x14ac:dyDescent="0.2">
      <c r="B38" s="95" t="s">
        <v>4784</v>
      </c>
      <c r="C38" s="96" t="s">
        <v>4783</v>
      </c>
      <c r="D38" s="96" t="s">
        <v>10118</v>
      </c>
      <c r="E38" s="103">
        <v>440273</v>
      </c>
      <c r="F38" s="96">
        <v>34</v>
      </c>
      <c r="G38" s="110">
        <v>13009.630000000005</v>
      </c>
      <c r="H38" s="96">
        <v>0</v>
      </c>
      <c r="I38" s="110">
        <v>0</v>
      </c>
      <c r="J38" s="96">
        <v>32</v>
      </c>
      <c r="K38" s="111">
        <v>12932.660000000003</v>
      </c>
      <c r="L38" s="94"/>
      <c r="T38" s="118" t="s">
        <v>4783</v>
      </c>
    </row>
    <row r="39" spans="2:20" x14ac:dyDescent="0.2">
      <c r="B39" s="95" t="s">
        <v>4786</v>
      </c>
      <c r="C39" s="96" t="s">
        <v>4785</v>
      </c>
      <c r="D39" s="96" t="s">
        <v>10118</v>
      </c>
      <c r="E39" s="103">
        <v>231492</v>
      </c>
      <c r="F39" s="96">
        <v>1</v>
      </c>
      <c r="G39" s="110">
        <v>11232</v>
      </c>
      <c r="H39" s="96">
        <v>0</v>
      </c>
      <c r="I39" s="110">
        <v>0</v>
      </c>
      <c r="J39" s="96">
        <v>1</v>
      </c>
      <c r="K39" s="111">
        <v>11232</v>
      </c>
      <c r="L39" s="94"/>
      <c r="T39" s="118" t="s">
        <v>4785</v>
      </c>
    </row>
    <row r="40" spans="2:20" x14ac:dyDescent="0.2">
      <c r="B40" s="95" t="s">
        <v>6678</v>
      </c>
      <c r="C40" s="96" t="s">
        <v>5270</v>
      </c>
      <c r="D40" s="96" t="s">
        <v>10120</v>
      </c>
      <c r="E40" s="103">
        <v>10154075</v>
      </c>
      <c r="F40" s="96">
        <v>79</v>
      </c>
      <c r="G40" s="110">
        <v>93392</v>
      </c>
      <c r="H40" s="96">
        <v>0</v>
      </c>
      <c r="I40" s="110">
        <v>0</v>
      </c>
      <c r="J40" s="96">
        <v>74</v>
      </c>
      <c r="K40" s="111">
        <v>93266</v>
      </c>
      <c r="L40" s="94"/>
      <c r="T40" s="118" t="s">
        <v>5270</v>
      </c>
    </row>
    <row r="41" spans="2:20" x14ac:dyDescent="0.2">
      <c r="B41" s="95" t="s">
        <v>4788</v>
      </c>
      <c r="C41" s="96" t="s">
        <v>4787</v>
      </c>
      <c r="D41" s="96" t="s">
        <v>10118</v>
      </c>
      <c r="E41" s="103">
        <v>2790905</v>
      </c>
      <c r="F41" s="96">
        <v>34</v>
      </c>
      <c r="G41" s="110">
        <v>37175.699999999997</v>
      </c>
      <c r="H41" s="96">
        <v>0</v>
      </c>
      <c r="I41" s="110">
        <v>0</v>
      </c>
      <c r="J41" s="96">
        <v>32</v>
      </c>
      <c r="K41" s="111">
        <v>37077.1</v>
      </c>
      <c r="L41" s="94"/>
      <c r="T41" s="118" t="s">
        <v>4787</v>
      </c>
    </row>
    <row r="42" spans="2:20" x14ac:dyDescent="0.2">
      <c r="B42" s="95" t="s">
        <v>4790</v>
      </c>
      <c r="C42" s="96" t="s">
        <v>4789</v>
      </c>
      <c r="D42" s="96" t="s">
        <v>10118</v>
      </c>
      <c r="E42" s="103">
        <v>2116225</v>
      </c>
      <c r="F42" s="96">
        <v>27</v>
      </c>
      <c r="G42" s="110">
        <v>39584.6</v>
      </c>
      <c r="H42" s="96">
        <v>0</v>
      </c>
      <c r="I42" s="110">
        <v>0</v>
      </c>
      <c r="J42" s="96">
        <v>26</v>
      </c>
      <c r="K42" s="111">
        <v>39541</v>
      </c>
      <c r="L42" s="94"/>
      <c r="T42" s="118" t="s">
        <v>4789</v>
      </c>
    </row>
    <row r="43" spans="2:20" x14ac:dyDescent="0.2">
      <c r="B43" s="95" t="s">
        <v>4792</v>
      </c>
      <c r="C43" s="96" t="s">
        <v>4791</v>
      </c>
      <c r="D43" s="96" t="s">
        <v>10118</v>
      </c>
      <c r="E43" s="103">
        <v>186781.1</v>
      </c>
      <c r="F43" s="96">
        <v>5</v>
      </c>
      <c r="G43" s="110">
        <v>11499.2</v>
      </c>
      <c r="H43" s="96">
        <v>0</v>
      </c>
      <c r="I43" s="110">
        <v>0</v>
      </c>
      <c r="J43" s="96">
        <v>5</v>
      </c>
      <c r="K43" s="111">
        <v>11499.2</v>
      </c>
      <c r="L43" s="94"/>
      <c r="T43" s="118" t="s">
        <v>4791</v>
      </c>
    </row>
    <row r="44" spans="2:20" x14ac:dyDescent="0.2">
      <c r="B44" s="95" t="s">
        <v>5636</v>
      </c>
      <c r="C44" s="96" t="s">
        <v>4793</v>
      </c>
      <c r="D44" s="96" t="s">
        <v>10118</v>
      </c>
      <c r="E44" s="103">
        <v>4084261.3099999996</v>
      </c>
      <c r="F44" s="96">
        <v>78</v>
      </c>
      <c r="G44" s="110">
        <v>48253.000000000015</v>
      </c>
      <c r="H44" s="96">
        <v>0</v>
      </c>
      <c r="I44" s="110">
        <v>0</v>
      </c>
      <c r="J44" s="96">
        <v>71</v>
      </c>
      <c r="K44" s="111">
        <v>47947.000000000007</v>
      </c>
      <c r="L44" s="94"/>
      <c r="T44" s="118" t="s">
        <v>4793</v>
      </c>
    </row>
    <row r="45" spans="2:20" x14ac:dyDescent="0.2">
      <c r="B45" s="95" t="s">
        <v>6679</v>
      </c>
      <c r="C45" s="96" t="s">
        <v>5269</v>
      </c>
      <c r="D45" s="96" t="s">
        <v>10120</v>
      </c>
      <c r="E45" s="103">
        <v>5507703</v>
      </c>
      <c r="F45" s="96">
        <v>114</v>
      </c>
      <c r="G45" s="110">
        <v>138764.49000000002</v>
      </c>
      <c r="H45" s="96">
        <v>0</v>
      </c>
      <c r="I45" s="110">
        <v>0</v>
      </c>
      <c r="J45" s="96">
        <v>110</v>
      </c>
      <c r="K45" s="111">
        <v>138489.11000000002</v>
      </c>
      <c r="L45" s="94"/>
      <c r="T45" s="118" t="s">
        <v>5269</v>
      </c>
    </row>
    <row r="46" spans="2:20" x14ac:dyDescent="0.2">
      <c r="B46" s="95" t="s">
        <v>6680</v>
      </c>
      <c r="C46" s="96" t="s">
        <v>5268</v>
      </c>
      <c r="D46" s="96" t="s">
        <v>10120</v>
      </c>
      <c r="E46" s="103">
        <v>2613154</v>
      </c>
      <c r="F46" s="96">
        <v>114</v>
      </c>
      <c r="G46" s="110">
        <v>73788</v>
      </c>
      <c r="H46" s="96">
        <v>2</v>
      </c>
      <c r="I46" s="110">
        <v>18881</v>
      </c>
      <c r="J46" s="96">
        <v>94</v>
      </c>
      <c r="K46" s="111">
        <v>92336</v>
      </c>
      <c r="L46" s="94"/>
      <c r="T46" s="118" t="s">
        <v>5268</v>
      </c>
    </row>
    <row r="47" spans="2:20" x14ac:dyDescent="0.2">
      <c r="B47" s="95" t="s">
        <v>5638</v>
      </c>
      <c r="C47" s="96" t="s">
        <v>5637</v>
      </c>
      <c r="D47" s="96" t="s">
        <v>10118</v>
      </c>
      <c r="E47" s="103">
        <v>356773</v>
      </c>
      <c r="F47" s="96">
        <v>2</v>
      </c>
      <c r="G47" s="110">
        <v>6195.86</v>
      </c>
      <c r="H47" s="96">
        <v>0</v>
      </c>
      <c r="I47" s="110">
        <v>0</v>
      </c>
      <c r="J47" s="96">
        <v>2</v>
      </c>
      <c r="K47" s="111">
        <v>6195.86</v>
      </c>
      <c r="L47" s="94"/>
      <c r="T47" s="118" t="s">
        <v>5637</v>
      </c>
    </row>
    <row r="48" spans="2:20" x14ac:dyDescent="0.2">
      <c r="B48" s="95" t="s">
        <v>5640</v>
      </c>
      <c r="C48" s="96" t="s">
        <v>5639</v>
      </c>
      <c r="D48" s="96" t="s">
        <v>10118</v>
      </c>
      <c r="E48" s="103">
        <v>2462448</v>
      </c>
      <c r="F48" s="96">
        <v>67</v>
      </c>
      <c r="G48" s="110">
        <v>50504.200000000012</v>
      </c>
      <c r="H48" s="96">
        <v>0</v>
      </c>
      <c r="I48" s="110">
        <v>0</v>
      </c>
      <c r="J48" s="96">
        <v>61</v>
      </c>
      <c r="K48" s="111">
        <v>50045.800000000017</v>
      </c>
      <c r="L48" s="94"/>
      <c r="T48" s="118" t="s">
        <v>5639</v>
      </c>
    </row>
    <row r="49" spans="2:20" x14ac:dyDescent="0.2">
      <c r="B49" s="95" t="s">
        <v>5814</v>
      </c>
      <c r="C49" s="96" t="s">
        <v>5813</v>
      </c>
      <c r="D49" s="96" t="s">
        <v>10118</v>
      </c>
      <c r="E49" s="103">
        <v>2499539</v>
      </c>
      <c r="F49" s="96">
        <v>17</v>
      </c>
      <c r="G49" s="110">
        <v>43143.6</v>
      </c>
      <c r="H49" s="96">
        <v>0</v>
      </c>
      <c r="I49" s="110">
        <v>0</v>
      </c>
      <c r="J49" s="96">
        <v>17</v>
      </c>
      <c r="K49" s="111">
        <v>43143.6</v>
      </c>
      <c r="L49" s="94"/>
      <c r="T49" s="118" t="s">
        <v>5813</v>
      </c>
    </row>
    <row r="50" spans="2:20" x14ac:dyDescent="0.2">
      <c r="B50" s="95" t="s">
        <v>5816</v>
      </c>
      <c r="C50" s="96" t="s">
        <v>5815</v>
      </c>
      <c r="D50" s="96" t="s">
        <v>10118</v>
      </c>
      <c r="E50" s="103">
        <v>532962</v>
      </c>
      <c r="F50" s="96">
        <v>23</v>
      </c>
      <c r="G50" s="110">
        <v>24571.200000000001</v>
      </c>
      <c r="H50" s="96">
        <v>0</v>
      </c>
      <c r="I50" s="110">
        <v>0</v>
      </c>
      <c r="J50" s="96">
        <v>22</v>
      </c>
      <c r="K50" s="111">
        <v>24553.200000000001</v>
      </c>
      <c r="L50" s="94"/>
      <c r="T50" s="118" t="s">
        <v>5815</v>
      </c>
    </row>
    <row r="51" spans="2:20" x14ac:dyDescent="0.2">
      <c r="B51" s="95" t="s">
        <v>5818</v>
      </c>
      <c r="C51" s="96" t="s">
        <v>5817</v>
      </c>
      <c r="D51" s="96" t="s">
        <v>10118</v>
      </c>
      <c r="E51" s="103">
        <v>25800</v>
      </c>
      <c r="F51" s="96">
        <v>2</v>
      </c>
      <c r="G51" s="110">
        <v>1734</v>
      </c>
      <c r="H51" s="96">
        <v>0</v>
      </c>
      <c r="I51" s="110">
        <v>0</v>
      </c>
      <c r="J51" s="96">
        <v>2</v>
      </c>
      <c r="K51" s="111">
        <v>1734</v>
      </c>
      <c r="L51" s="94"/>
      <c r="T51" s="118" t="s">
        <v>5817</v>
      </c>
    </row>
    <row r="52" spans="2:20" x14ac:dyDescent="0.2">
      <c r="B52" s="95" t="s">
        <v>5820</v>
      </c>
      <c r="C52" s="96" t="s">
        <v>5819</v>
      </c>
      <c r="D52" s="96" t="s">
        <v>10121</v>
      </c>
      <c r="E52" s="103">
        <v>336312.08999999997</v>
      </c>
      <c r="F52" s="96">
        <v>0</v>
      </c>
      <c r="G52" s="110">
        <v>0</v>
      </c>
      <c r="H52" s="96">
        <v>0</v>
      </c>
      <c r="I52" s="110">
        <v>0</v>
      </c>
      <c r="J52" s="96">
        <v>2</v>
      </c>
      <c r="K52" s="111">
        <v>154.59</v>
      </c>
      <c r="L52" s="94"/>
      <c r="T52" s="118" t="s">
        <v>5819</v>
      </c>
    </row>
    <row r="53" spans="2:20" x14ac:dyDescent="0.2">
      <c r="B53" s="95" t="s">
        <v>5822</v>
      </c>
      <c r="C53" s="96" t="s">
        <v>5821</v>
      </c>
      <c r="D53" s="96" t="s">
        <v>10118</v>
      </c>
      <c r="E53" s="103">
        <v>1280253</v>
      </c>
      <c r="F53" s="96">
        <v>35</v>
      </c>
      <c r="G53" s="110">
        <v>28589.399999999998</v>
      </c>
      <c r="H53" s="96">
        <v>0</v>
      </c>
      <c r="I53" s="110">
        <v>0</v>
      </c>
      <c r="J53" s="96">
        <v>29</v>
      </c>
      <c r="K53" s="111">
        <v>28376.3</v>
      </c>
      <c r="L53" s="94"/>
      <c r="T53" s="118" t="s">
        <v>5821</v>
      </c>
    </row>
    <row r="54" spans="2:20" x14ac:dyDescent="0.2">
      <c r="B54" s="95" t="s">
        <v>5825</v>
      </c>
      <c r="C54" s="96" t="s">
        <v>5824</v>
      </c>
      <c r="D54" s="96" t="s">
        <v>10118</v>
      </c>
      <c r="E54" s="103">
        <v>827467</v>
      </c>
      <c r="F54" s="96">
        <v>29</v>
      </c>
      <c r="G54" s="110">
        <v>19846.39</v>
      </c>
      <c r="H54" s="96">
        <v>0</v>
      </c>
      <c r="I54" s="110">
        <v>0</v>
      </c>
      <c r="J54" s="96">
        <v>29</v>
      </c>
      <c r="K54" s="111">
        <v>19846.39</v>
      </c>
      <c r="L54" s="94"/>
      <c r="T54" s="118" t="s">
        <v>5824</v>
      </c>
    </row>
    <row r="55" spans="2:20" x14ac:dyDescent="0.2">
      <c r="B55" s="95" t="s">
        <v>5827</v>
      </c>
      <c r="C55" s="96" t="s">
        <v>5826</v>
      </c>
      <c r="D55" s="96" t="s">
        <v>10118</v>
      </c>
      <c r="E55" s="103">
        <v>97181</v>
      </c>
      <c r="F55" s="96">
        <v>7</v>
      </c>
      <c r="G55" s="110">
        <v>3142</v>
      </c>
      <c r="H55" s="96">
        <v>0</v>
      </c>
      <c r="I55" s="110">
        <v>0</v>
      </c>
      <c r="J55" s="96">
        <v>7</v>
      </c>
      <c r="K55" s="111">
        <v>3142</v>
      </c>
      <c r="L55" s="94"/>
      <c r="T55" s="118" t="s">
        <v>5826</v>
      </c>
    </row>
    <row r="56" spans="2:20" x14ac:dyDescent="0.2">
      <c r="B56" s="95" t="s">
        <v>6681</v>
      </c>
      <c r="C56" s="96" t="s">
        <v>7078</v>
      </c>
      <c r="D56" s="96" t="s">
        <v>10120</v>
      </c>
      <c r="E56" s="103">
        <v>15499788</v>
      </c>
      <c r="F56" s="96">
        <v>213</v>
      </c>
      <c r="G56" s="110">
        <v>179844.70000000004</v>
      </c>
      <c r="H56" s="96">
        <v>0</v>
      </c>
      <c r="I56" s="110">
        <v>0</v>
      </c>
      <c r="J56" s="96">
        <v>206</v>
      </c>
      <c r="K56" s="111">
        <v>178168.30000000002</v>
      </c>
      <c r="L56" s="94"/>
      <c r="T56" s="118" t="s">
        <v>7078</v>
      </c>
    </row>
    <row r="57" spans="2:20" x14ac:dyDescent="0.2">
      <c r="B57" s="95" t="s">
        <v>5829</v>
      </c>
      <c r="C57" s="96" t="s">
        <v>5828</v>
      </c>
      <c r="D57" s="96" t="s">
        <v>10118</v>
      </c>
      <c r="E57" s="103">
        <v>2289786</v>
      </c>
      <c r="F57" s="96">
        <v>114</v>
      </c>
      <c r="G57" s="110">
        <v>37250.500000000007</v>
      </c>
      <c r="H57" s="96">
        <v>0</v>
      </c>
      <c r="I57" s="110">
        <v>0</v>
      </c>
      <c r="J57" s="96">
        <v>93</v>
      </c>
      <c r="K57" s="111">
        <v>35948.199999999997</v>
      </c>
      <c r="L57" s="94"/>
      <c r="T57" s="118" t="s">
        <v>5828</v>
      </c>
    </row>
    <row r="58" spans="2:20" x14ac:dyDescent="0.2">
      <c r="B58" s="95" t="s">
        <v>5831</v>
      </c>
      <c r="C58" s="96" t="s">
        <v>5830</v>
      </c>
      <c r="D58" s="96" t="s">
        <v>10119</v>
      </c>
      <c r="E58" s="103">
        <v>5056</v>
      </c>
      <c r="F58" s="96">
        <v>2</v>
      </c>
      <c r="G58" s="110">
        <v>524.6</v>
      </c>
      <c r="H58" s="96">
        <v>0</v>
      </c>
      <c r="I58" s="110">
        <v>0</v>
      </c>
      <c r="J58" s="96">
        <v>2</v>
      </c>
      <c r="K58" s="111">
        <v>524.6</v>
      </c>
      <c r="L58" s="94"/>
      <c r="T58" s="118" t="s">
        <v>5830</v>
      </c>
    </row>
    <row r="59" spans="2:20" x14ac:dyDescent="0.2">
      <c r="B59" s="95" t="s">
        <v>5833</v>
      </c>
      <c r="C59" s="96" t="s">
        <v>5832</v>
      </c>
      <c r="D59" s="96" t="s">
        <v>10118</v>
      </c>
      <c r="E59" s="103">
        <v>1182950.9999999998</v>
      </c>
      <c r="F59" s="96">
        <v>70</v>
      </c>
      <c r="G59" s="110">
        <v>21366.800000000007</v>
      </c>
      <c r="H59" s="96">
        <v>0</v>
      </c>
      <c r="I59" s="110">
        <v>0</v>
      </c>
      <c r="J59" s="96">
        <v>39</v>
      </c>
      <c r="K59" s="111">
        <v>19750.300000000003</v>
      </c>
      <c r="L59" s="94"/>
      <c r="T59" s="118" t="s">
        <v>5832</v>
      </c>
    </row>
    <row r="60" spans="2:20" x14ac:dyDescent="0.2">
      <c r="B60" s="95" t="s">
        <v>5837</v>
      </c>
      <c r="C60" s="96" t="s">
        <v>5836</v>
      </c>
      <c r="D60" s="96" t="s">
        <v>10118</v>
      </c>
      <c r="E60" s="103">
        <v>641461.85</v>
      </c>
      <c r="F60" s="96">
        <v>16</v>
      </c>
      <c r="G60" s="110">
        <v>25990.599999999995</v>
      </c>
      <c r="H60" s="96">
        <v>0</v>
      </c>
      <c r="I60" s="110">
        <v>0</v>
      </c>
      <c r="J60" s="96">
        <v>16</v>
      </c>
      <c r="K60" s="111">
        <v>25990.599999999995</v>
      </c>
      <c r="L60" s="94"/>
      <c r="T60" s="118" t="s">
        <v>5836</v>
      </c>
    </row>
    <row r="61" spans="2:20" x14ac:dyDescent="0.2">
      <c r="B61" s="95" t="s">
        <v>5838</v>
      </c>
      <c r="C61" s="96" t="s">
        <v>7949</v>
      </c>
      <c r="D61" s="96" t="s">
        <v>10120</v>
      </c>
      <c r="E61" s="103">
        <v>125064</v>
      </c>
      <c r="F61" s="96">
        <v>26</v>
      </c>
      <c r="G61" s="110">
        <v>6252.9999999999991</v>
      </c>
      <c r="H61" s="96">
        <v>0</v>
      </c>
      <c r="I61" s="110">
        <v>0</v>
      </c>
      <c r="J61" s="96">
        <v>12</v>
      </c>
      <c r="K61" s="111">
        <v>5806.0999999999995</v>
      </c>
      <c r="L61" s="94"/>
      <c r="T61" s="118" t="s">
        <v>7949</v>
      </c>
    </row>
    <row r="62" spans="2:20" x14ac:dyDescent="0.2">
      <c r="B62" s="95" t="s">
        <v>5840</v>
      </c>
      <c r="C62" s="96" t="s">
        <v>5839</v>
      </c>
      <c r="D62" s="96" t="s">
        <v>10118</v>
      </c>
      <c r="E62" s="103">
        <v>1111082</v>
      </c>
      <c r="F62" s="96">
        <v>8</v>
      </c>
      <c r="G62" s="110">
        <v>17569.420000000002</v>
      </c>
      <c r="H62" s="96">
        <v>0</v>
      </c>
      <c r="I62" s="110">
        <v>0</v>
      </c>
      <c r="J62" s="96">
        <v>8</v>
      </c>
      <c r="K62" s="111">
        <v>17569.420000000002</v>
      </c>
      <c r="L62" s="94"/>
      <c r="T62" s="118" t="s">
        <v>5839</v>
      </c>
    </row>
    <row r="63" spans="2:20" x14ac:dyDescent="0.2">
      <c r="B63" s="95" t="s">
        <v>5842</v>
      </c>
      <c r="C63" s="96" t="s">
        <v>5841</v>
      </c>
      <c r="D63" s="96" t="s">
        <v>10118</v>
      </c>
      <c r="E63" s="103">
        <v>1803383.35</v>
      </c>
      <c r="F63" s="96">
        <v>73</v>
      </c>
      <c r="G63" s="110">
        <v>28312.48</v>
      </c>
      <c r="H63" s="96">
        <v>0</v>
      </c>
      <c r="I63" s="110">
        <v>0</v>
      </c>
      <c r="J63" s="96">
        <v>61</v>
      </c>
      <c r="K63" s="111">
        <v>27906.819999999996</v>
      </c>
      <c r="L63" s="94"/>
      <c r="T63" s="118" t="s">
        <v>5841</v>
      </c>
    </row>
    <row r="64" spans="2:20" x14ac:dyDescent="0.2">
      <c r="B64" s="95" t="s">
        <v>5844</v>
      </c>
      <c r="C64" s="96" t="s">
        <v>5843</v>
      </c>
      <c r="D64" s="96" t="s">
        <v>10118</v>
      </c>
      <c r="E64" s="103">
        <v>1315234</v>
      </c>
      <c r="F64" s="96">
        <v>102</v>
      </c>
      <c r="G64" s="110">
        <v>28064.51</v>
      </c>
      <c r="H64" s="96">
        <v>0</v>
      </c>
      <c r="I64" s="110">
        <v>0</v>
      </c>
      <c r="J64" s="96">
        <v>76</v>
      </c>
      <c r="K64" s="111">
        <v>27205.03</v>
      </c>
      <c r="L64" s="94"/>
      <c r="T64" s="118" t="s">
        <v>5843</v>
      </c>
    </row>
    <row r="65" spans="2:20" x14ac:dyDescent="0.2">
      <c r="B65" s="95" t="s">
        <v>5846</v>
      </c>
      <c r="C65" s="96" t="s">
        <v>5845</v>
      </c>
      <c r="D65" s="96" t="s">
        <v>10119</v>
      </c>
      <c r="E65" s="103">
        <v>1885611</v>
      </c>
      <c r="F65" s="96">
        <v>43</v>
      </c>
      <c r="G65" s="110">
        <v>39702</v>
      </c>
      <c r="H65" s="96">
        <v>0</v>
      </c>
      <c r="I65" s="110">
        <v>0</v>
      </c>
      <c r="J65" s="96">
        <v>39</v>
      </c>
      <c r="K65" s="111">
        <v>39558</v>
      </c>
      <c r="L65" s="94"/>
      <c r="T65" s="118" t="s">
        <v>5845</v>
      </c>
    </row>
    <row r="66" spans="2:20" x14ac:dyDescent="0.2">
      <c r="B66" s="95" t="s">
        <v>5848</v>
      </c>
      <c r="C66" s="96" t="s">
        <v>5847</v>
      </c>
      <c r="D66" s="96" t="s">
        <v>10118</v>
      </c>
      <c r="E66" s="103">
        <v>2175721</v>
      </c>
      <c r="F66" s="96">
        <v>35</v>
      </c>
      <c r="G66" s="110">
        <v>35503.74</v>
      </c>
      <c r="H66" s="96">
        <v>0</v>
      </c>
      <c r="I66" s="110">
        <v>0</v>
      </c>
      <c r="J66" s="96">
        <v>35</v>
      </c>
      <c r="K66" s="111">
        <v>35503.74</v>
      </c>
      <c r="L66" s="94"/>
      <c r="T66" s="118" t="s">
        <v>5847</v>
      </c>
    </row>
    <row r="67" spans="2:20" x14ac:dyDescent="0.2">
      <c r="B67" s="95" t="s">
        <v>6682</v>
      </c>
      <c r="C67" s="96" t="s">
        <v>5849</v>
      </c>
      <c r="D67" s="96" t="s">
        <v>10120</v>
      </c>
      <c r="E67" s="103">
        <v>10920661.419999998</v>
      </c>
      <c r="F67" s="96">
        <v>128</v>
      </c>
      <c r="G67" s="110">
        <v>99225.199999999968</v>
      </c>
      <c r="H67" s="96">
        <v>1</v>
      </c>
      <c r="I67" s="110">
        <v>24183.8</v>
      </c>
      <c r="J67" s="96">
        <v>108</v>
      </c>
      <c r="K67" s="111">
        <v>106013.40000000002</v>
      </c>
      <c r="L67" s="94"/>
      <c r="T67" s="118" t="s">
        <v>5849</v>
      </c>
    </row>
    <row r="68" spans="2:20" x14ac:dyDescent="0.2">
      <c r="B68" s="95" t="s">
        <v>5852</v>
      </c>
      <c r="C68" s="96" t="s">
        <v>5851</v>
      </c>
      <c r="D68" s="96" t="s">
        <v>10118</v>
      </c>
      <c r="E68" s="103">
        <v>1658281.24</v>
      </c>
      <c r="F68" s="96">
        <v>35</v>
      </c>
      <c r="G68" s="110">
        <v>28263</v>
      </c>
      <c r="H68" s="96">
        <v>0</v>
      </c>
      <c r="I68" s="110">
        <v>0</v>
      </c>
      <c r="J68" s="96">
        <v>35</v>
      </c>
      <c r="K68" s="111">
        <v>28263</v>
      </c>
      <c r="L68" s="94"/>
      <c r="T68" s="118" t="s">
        <v>5851</v>
      </c>
    </row>
    <row r="69" spans="2:20" x14ac:dyDescent="0.2">
      <c r="B69" s="95" t="s">
        <v>5854</v>
      </c>
      <c r="C69" s="96" t="s">
        <v>5853</v>
      </c>
      <c r="D69" s="96" t="s">
        <v>10118</v>
      </c>
      <c r="E69" s="103">
        <v>2326539.34</v>
      </c>
      <c r="F69" s="96">
        <v>67</v>
      </c>
      <c r="G69" s="110">
        <v>55158</v>
      </c>
      <c r="H69" s="96">
        <v>0</v>
      </c>
      <c r="I69" s="110">
        <v>0</v>
      </c>
      <c r="J69" s="96">
        <v>64</v>
      </c>
      <c r="K69" s="111">
        <v>55051</v>
      </c>
      <c r="L69" s="94"/>
      <c r="T69" s="118" t="s">
        <v>5853</v>
      </c>
    </row>
    <row r="70" spans="2:20" x14ac:dyDescent="0.2">
      <c r="B70" s="95" t="s">
        <v>5856</v>
      </c>
      <c r="C70" s="96" t="s">
        <v>5855</v>
      </c>
      <c r="D70" s="96" t="s">
        <v>10118</v>
      </c>
      <c r="E70" s="103">
        <v>1739162.46</v>
      </c>
      <c r="F70" s="96">
        <v>25</v>
      </c>
      <c r="G70" s="110">
        <v>36446</v>
      </c>
      <c r="H70" s="96">
        <v>0</v>
      </c>
      <c r="I70" s="110">
        <v>0</v>
      </c>
      <c r="J70" s="96">
        <v>21</v>
      </c>
      <c r="K70" s="111">
        <v>36446</v>
      </c>
      <c r="L70" s="94"/>
      <c r="T70" s="118" t="s">
        <v>5855</v>
      </c>
    </row>
    <row r="71" spans="2:20" x14ac:dyDescent="0.2">
      <c r="B71" s="95" t="s">
        <v>5858</v>
      </c>
      <c r="C71" s="96" t="s">
        <v>5857</v>
      </c>
      <c r="D71" s="96" t="s">
        <v>10118</v>
      </c>
      <c r="E71" s="103">
        <v>3059117.4899999993</v>
      </c>
      <c r="F71" s="96">
        <v>40</v>
      </c>
      <c r="G71" s="110">
        <v>47352.210000000006</v>
      </c>
      <c r="H71" s="96">
        <v>0</v>
      </c>
      <c r="I71" s="110">
        <v>0</v>
      </c>
      <c r="J71" s="96">
        <v>38</v>
      </c>
      <c r="K71" s="111">
        <v>47205.670000000006</v>
      </c>
      <c r="L71" s="94"/>
      <c r="T71" s="118" t="s">
        <v>5857</v>
      </c>
    </row>
    <row r="72" spans="2:20" x14ac:dyDescent="0.2">
      <c r="B72" s="95" t="s">
        <v>5860</v>
      </c>
      <c r="C72" s="96" t="s">
        <v>5859</v>
      </c>
      <c r="D72" s="96" t="s">
        <v>10118</v>
      </c>
      <c r="E72" s="103">
        <v>3564008.22</v>
      </c>
      <c r="F72" s="96">
        <v>50</v>
      </c>
      <c r="G72" s="110">
        <v>56425.450000000004</v>
      </c>
      <c r="H72" s="96">
        <v>0</v>
      </c>
      <c r="I72" s="110">
        <v>0</v>
      </c>
      <c r="J72" s="96">
        <v>46</v>
      </c>
      <c r="K72" s="111">
        <v>56267.000000000007</v>
      </c>
      <c r="L72" s="94"/>
      <c r="T72" s="118" t="s">
        <v>5859</v>
      </c>
    </row>
    <row r="73" spans="2:20" x14ac:dyDescent="0.2">
      <c r="B73" s="95" t="s">
        <v>5862</v>
      </c>
      <c r="C73" s="96" t="s">
        <v>5861</v>
      </c>
      <c r="D73" s="96" t="s">
        <v>10118</v>
      </c>
      <c r="E73" s="103">
        <v>1540580.1600000001</v>
      </c>
      <c r="F73" s="96">
        <v>162</v>
      </c>
      <c r="G73" s="110">
        <v>41257</v>
      </c>
      <c r="H73" s="96">
        <v>0</v>
      </c>
      <c r="I73" s="110">
        <v>0</v>
      </c>
      <c r="J73" s="96">
        <v>101</v>
      </c>
      <c r="K73" s="111">
        <v>39073</v>
      </c>
      <c r="L73" s="94"/>
      <c r="T73" s="118" t="s">
        <v>5861</v>
      </c>
    </row>
    <row r="74" spans="2:20" x14ac:dyDescent="0.2">
      <c r="B74" s="95" t="s">
        <v>5864</v>
      </c>
      <c r="C74" s="96" t="s">
        <v>5863</v>
      </c>
      <c r="D74" s="96" t="s">
        <v>10118</v>
      </c>
      <c r="E74" s="103">
        <v>2592298</v>
      </c>
      <c r="F74" s="96">
        <v>57</v>
      </c>
      <c r="G74" s="110">
        <v>29397</v>
      </c>
      <c r="H74" s="96">
        <v>0</v>
      </c>
      <c r="I74" s="110">
        <v>0</v>
      </c>
      <c r="J74" s="96">
        <v>42</v>
      </c>
      <c r="K74" s="111">
        <v>28860</v>
      </c>
      <c r="L74" s="94"/>
      <c r="T74" s="118" t="s">
        <v>5863</v>
      </c>
    </row>
    <row r="75" spans="2:20" x14ac:dyDescent="0.2">
      <c r="B75" s="95" t="s">
        <v>5865</v>
      </c>
      <c r="C75" s="96" t="s">
        <v>7950</v>
      </c>
      <c r="D75" s="96" t="s">
        <v>10120</v>
      </c>
      <c r="E75" s="103">
        <v>4871465.2700000014</v>
      </c>
      <c r="F75" s="96">
        <v>172</v>
      </c>
      <c r="G75" s="110">
        <v>109047.79999999996</v>
      </c>
      <c r="H75" s="96">
        <v>0</v>
      </c>
      <c r="I75" s="110">
        <v>0</v>
      </c>
      <c r="J75" s="96">
        <v>166</v>
      </c>
      <c r="K75" s="111">
        <v>108938.59999999998</v>
      </c>
      <c r="L75" s="94"/>
      <c r="T75" s="118" t="s">
        <v>7950</v>
      </c>
    </row>
    <row r="76" spans="2:20" x14ac:dyDescent="0.2">
      <c r="B76" s="95" t="s">
        <v>5867</v>
      </c>
      <c r="C76" s="96" t="s">
        <v>5866</v>
      </c>
      <c r="D76" s="96" t="s">
        <v>10118</v>
      </c>
      <c r="E76" s="103">
        <v>1019021</v>
      </c>
      <c r="F76" s="96">
        <v>38</v>
      </c>
      <c r="G76" s="110">
        <v>34436.1</v>
      </c>
      <c r="H76" s="96">
        <v>0</v>
      </c>
      <c r="I76" s="110">
        <v>0</v>
      </c>
      <c r="J76" s="96">
        <v>35</v>
      </c>
      <c r="K76" s="111">
        <v>34327.100000000006</v>
      </c>
      <c r="L76" s="94"/>
      <c r="T76" s="118" t="s">
        <v>5866</v>
      </c>
    </row>
    <row r="77" spans="2:20" x14ac:dyDescent="0.2">
      <c r="B77" s="95" t="s">
        <v>5869</v>
      </c>
      <c r="C77" s="96" t="s">
        <v>5868</v>
      </c>
      <c r="D77" s="96" t="s">
        <v>10118</v>
      </c>
      <c r="E77" s="103">
        <v>2694635</v>
      </c>
      <c r="F77" s="96">
        <v>10</v>
      </c>
      <c r="G77" s="110">
        <v>35921.699999999997</v>
      </c>
      <c r="H77" s="96">
        <v>0</v>
      </c>
      <c r="I77" s="110">
        <v>0</v>
      </c>
      <c r="J77" s="96">
        <v>10</v>
      </c>
      <c r="K77" s="111">
        <v>35921.699999999997</v>
      </c>
      <c r="L77" s="94"/>
      <c r="T77" s="118" t="s">
        <v>5868</v>
      </c>
    </row>
    <row r="78" spans="2:20" x14ac:dyDescent="0.2">
      <c r="B78" s="95" t="s">
        <v>5871</v>
      </c>
      <c r="C78" s="96" t="s">
        <v>5870</v>
      </c>
      <c r="D78" s="96" t="s">
        <v>10118</v>
      </c>
      <c r="E78" s="103">
        <v>611126</v>
      </c>
      <c r="F78" s="96">
        <v>72</v>
      </c>
      <c r="G78" s="110">
        <v>19543.139999999996</v>
      </c>
      <c r="H78" s="96">
        <v>0</v>
      </c>
      <c r="I78" s="110">
        <v>0</v>
      </c>
      <c r="J78" s="96">
        <v>66</v>
      </c>
      <c r="K78" s="111">
        <v>19282.439999999995</v>
      </c>
      <c r="L78" s="94"/>
      <c r="T78" s="118" t="s">
        <v>5870</v>
      </c>
    </row>
    <row r="79" spans="2:20" x14ac:dyDescent="0.2">
      <c r="B79" s="95" t="s">
        <v>5873</v>
      </c>
      <c r="C79" s="96" t="s">
        <v>5872</v>
      </c>
      <c r="D79" s="96" t="s">
        <v>10118</v>
      </c>
      <c r="E79" s="103">
        <v>47760</v>
      </c>
      <c r="F79" s="96">
        <v>1</v>
      </c>
      <c r="G79" s="110">
        <v>3375</v>
      </c>
      <c r="H79" s="96">
        <v>0</v>
      </c>
      <c r="I79" s="110">
        <v>0</v>
      </c>
      <c r="J79" s="96">
        <v>1</v>
      </c>
      <c r="K79" s="111">
        <v>3375</v>
      </c>
      <c r="L79" s="94"/>
      <c r="T79" s="118" t="s">
        <v>5872</v>
      </c>
    </row>
    <row r="80" spans="2:20" x14ac:dyDescent="0.2">
      <c r="B80" s="95" t="s">
        <v>5875</v>
      </c>
      <c r="C80" s="96" t="s">
        <v>5874</v>
      </c>
      <c r="D80" s="96" t="s">
        <v>10118</v>
      </c>
      <c r="E80" s="103">
        <v>3159675</v>
      </c>
      <c r="F80" s="96">
        <v>24</v>
      </c>
      <c r="G80" s="110">
        <v>51196.30000000001</v>
      </c>
      <c r="H80" s="96">
        <v>0</v>
      </c>
      <c r="I80" s="110">
        <v>0</v>
      </c>
      <c r="J80" s="96">
        <v>24</v>
      </c>
      <c r="K80" s="111">
        <v>51196.30000000001</v>
      </c>
      <c r="L80" s="94"/>
      <c r="T80" s="118" t="s">
        <v>5874</v>
      </c>
    </row>
    <row r="81" spans="2:20" x14ac:dyDescent="0.2">
      <c r="B81" s="95" t="s">
        <v>5877</v>
      </c>
      <c r="C81" s="96" t="s">
        <v>5876</v>
      </c>
      <c r="D81" s="96" t="s">
        <v>10118</v>
      </c>
      <c r="E81" s="103">
        <v>242181</v>
      </c>
      <c r="F81" s="96">
        <v>13</v>
      </c>
      <c r="G81" s="110">
        <v>13631.8</v>
      </c>
      <c r="H81" s="96">
        <v>0</v>
      </c>
      <c r="I81" s="110">
        <v>0</v>
      </c>
      <c r="J81" s="96">
        <v>13</v>
      </c>
      <c r="K81" s="111">
        <v>13631.8</v>
      </c>
      <c r="L81" s="94"/>
      <c r="T81" s="118" t="s">
        <v>5876</v>
      </c>
    </row>
    <row r="82" spans="2:20" x14ac:dyDescent="0.2">
      <c r="B82" s="95" t="s">
        <v>5879</v>
      </c>
      <c r="C82" s="96" t="s">
        <v>5878</v>
      </c>
      <c r="D82" s="96" t="s">
        <v>10118</v>
      </c>
      <c r="E82" s="103">
        <v>978706</v>
      </c>
      <c r="F82" s="96">
        <v>16</v>
      </c>
      <c r="G82" s="110">
        <v>27368</v>
      </c>
      <c r="H82" s="96">
        <v>0</v>
      </c>
      <c r="I82" s="110">
        <v>0</v>
      </c>
      <c r="J82" s="96">
        <v>16</v>
      </c>
      <c r="K82" s="111">
        <v>27368</v>
      </c>
      <c r="L82" s="94"/>
      <c r="T82" s="118" t="s">
        <v>5878</v>
      </c>
    </row>
    <row r="83" spans="2:20" x14ac:dyDescent="0.2">
      <c r="B83" s="95" t="s">
        <v>5881</v>
      </c>
      <c r="C83" s="96" t="s">
        <v>5880</v>
      </c>
      <c r="D83" s="96" t="s">
        <v>10118</v>
      </c>
      <c r="E83" s="103">
        <v>1427677</v>
      </c>
      <c r="F83" s="96">
        <v>22</v>
      </c>
      <c r="G83" s="110">
        <v>16651.32</v>
      </c>
      <c r="H83" s="96">
        <v>0</v>
      </c>
      <c r="I83" s="110">
        <v>0</v>
      </c>
      <c r="J83" s="96">
        <v>21</v>
      </c>
      <c r="K83" s="111">
        <v>16580.57</v>
      </c>
      <c r="L83" s="94"/>
      <c r="T83" s="118" t="s">
        <v>5880</v>
      </c>
    </row>
    <row r="84" spans="2:20" x14ac:dyDescent="0.2">
      <c r="B84" s="95" t="s">
        <v>5883</v>
      </c>
      <c r="C84" s="96" t="s">
        <v>5882</v>
      </c>
      <c r="D84" s="96" t="s">
        <v>10118</v>
      </c>
      <c r="E84" s="103">
        <v>1746463.58</v>
      </c>
      <c r="F84" s="96">
        <v>41</v>
      </c>
      <c r="G84" s="110">
        <v>26800.539999999994</v>
      </c>
      <c r="H84" s="96">
        <v>0</v>
      </c>
      <c r="I84" s="110">
        <v>0</v>
      </c>
      <c r="J84" s="96">
        <v>40</v>
      </c>
      <c r="K84" s="111">
        <v>26709.499999999993</v>
      </c>
      <c r="L84" s="94"/>
      <c r="T84" s="118" t="s">
        <v>5882</v>
      </c>
    </row>
    <row r="85" spans="2:20" x14ac:dyDescent="0.2">
      <c r="B85" s="95" t="s">
        <v>5885</v>
      </c>
      <c r="C85" s="96" t="s">
        <v>5884</v>
      </c>
      <c r="D85" s="96" t="s">
        <v>10118</v>
      </c>
      <c r="E85" s="103">
        <v>810580</v>
      </c>
      <c r="F85" s="96">
        <v>15</v>
      </c>
      <c r="G85" s="110">
        <v>20755</v>
      </c>
      <c r="H85" s="96">
        <v>0</v>
      </c>
      <c r="I85" s="110">
        <v>0</v>
      </c>
      <c r="J85" s="96">
        <v>15</v>
      </c>
      <c r="K85" s="111">
        <v>20755</v>
      </c>
      <c r="L85" s="94"/>
      <c r="T85" s="118" t="s">
        <v>5884</v>
      </c>
    </row>
    <row r="86" spans="2:20" x14ac:dyDescent="0.2">
      <c r="B86" s="95" t="s">
        <v>5887</v>
      </c>
      <c r="C86" s="96" t="s">
        <v>5886</v>
      </c>
      <c r="D86" s="96" t="s">
        <v>10119</v>
      </c>
      <c r="E86" s="103">
        <v>6658</v>
      </c>
      <c r="F86" s="96">
        <v>1</v>
      </c>
      <c r="G86" s="110">
        <v>1167.0999999999999</v>
      </c>
      <c r="H86" s="96">
        <v>0</v>
      </c>
      <c r="I86" s="110">
        <v>0</v>
      </c>
      <c r="J86" s="96">
        <v>1</v>
      </c>
      <c r="K86" s="111">
        <v>1167.0999999999999</v>
      </c>
      <c r="L86" s="94"/>
      <c r="T86" s="118" t="s">
        <v>5886</v>
      </c>
    </row>
    <row r="87" spans="2:20" x14ac:dyDescent="0.2">
      <c r="B87" s="95" t="s">
        <v>5889</v>
      </c>
      <c r="C87" s="96" t="s">
        <v>5888</v>
      </c>
      <c r="D87" s="96" t="s">
        <v>10118</v>
      </c>
      <c r="E87" s="103">
        <v>535916</v>
      </c>
      <c r="F87" s="96">
        <v>11</v>
      </c>
      <c r="G87" s="110">
        <v>10756.06</v>
      </c>
      <c r="H87" s="96">
        <v>0</v>
      </c>
      <c r="I87" s="110">
        <v>0</v>
      </c>
      <c r="J87" s="96">
        <v>11</v>
      </c>
      <c r="K87" s="111">
        <v>10756.06</v>
      </c>
      <c r="L87" s="94"/>
      <c r="T87" s="118" t="s">
        <v>5888</v>
      </c>
    </row>
    <row r="88" spans="2:20" x14ac:dyDescent="0.2">
      <c r="B88" s="95" t="s">
        <v>5891</v>
      </c>
      <c r="C88" s="96" t="s">
        <v>5890</v>
      </c>
      <c r="D88" s="96" t="s">
        <v>10118</v>
      </c>
      <c r="E88" s="103">
        <v>215682</v>
      </c>
      <c r="F88" s="96">
        <v>1</v>
      </c>
      <c r="G88" s="110">
        <v>5799.2</v>
      </c>
      <c r="H88" s="96">
        <v>0</v>
      </c>
      <c r="I88" s="110">
        <v>0</v>
      </c>
      <c r="J88" s="96">
        <v>1</v>
      </c>
      <c r="K88" s="111">
        <v>5799.2</v>
      </c>
      <c r="L88" s="94"/>
      <c r="T88" s="118" t="s">
        <v>5890</v>
      </c>
    </row>
    <row r="89" spans="2:20" x14ac:dyDescent="0.2">
      <c r="B89" s="95" t="s">
        <v>5893</v>
      </c>
      <c r="C89" s="96" t="s">
        <v>5892</v>
      </c>
      <c r="D89" s="96" t="s">
        <v>10118</v>
      </c>
      <c r="E89" s="103">
        <v>241140</v>
      </c>
      <c r="F89" s="96">
        <v>6</v>
      </c>
      <c r="G89" s="110">
        <v>7073.7</v>
      </c>
      <c r="H89" s="96">
        <v>0</v>
      </c>
      <c r="I89" s="110">
        <v>0</v>
      </c>
      <c r="J89" s="96">
        <v>6</v>
      </c>
      <c r="K89" s="111">
        <v>7073.7</v>
      </c>
      <c r="L89" s="94"/>
      <c r="T89" s="118" t="s">
        <v>5892</v>
      </c>
    </row>
    <row r="90" spans="2:20" x14ac:dyDescent="0.2">
      <c r="B90" s="95" t="s">
        <v>5895</v>
      </c>
      <c r="C90" s="96" t="s">
        <v>5894</v>
      </c>
      <c r="D90" s="96" t="s">
        <v>10118</v>
      </c>
      <c r="E90" s="103">
        <v>312190</v>
      </c>
      <c r="F90" s="96">
        <v>21</v>
      </c>
      <c r="G90" s="110">
        <v>14735</v>
      </c>
      <c r="H90" s="96">
        <v>0</v>
      </c>
      <c r="I90" s="110">
        <v>0</v>
      </c>
      <c r="J90" s="96">
        <v>19</v>
      </c>
      <c r="K90" s="111">
        <v>14640</v>
      </c>
      <c r="L90" s="94"/>
      <c r="T90" s="118" t="s">
        <v>5894</v>
      </c>
    </row>
    <row r="91" spans="2:20" x14ac:dyDescent="0.2">
      <c r="B91" s="95" t="s">
        <v>7197</v>
      </c>
      <c r="C91" s="96" t="s">
        <v>7196</v>
      </c>
      <c r="D91" s="96" t="s">
        <v>10118</v>
      </c>
      <c r="E91" s="103">
        <v>1406405</v>
      </c>
      <c r="F91" s="96">
        <v>24</v>
      </c>
      <c r="G91" s="110">
        <v>28888.290000000005</v>
      </c>
      <c r="H91" s="96">
        <v>0</v>
      </c>
      <c r="I91" s="110">
        <v>0</v>
      </c>
      <c r="J91" s="96">
        <v>23</v>
      </c>
      <c r="K91" s="111">
        <v>28800.690000000006</v>
      </c>
      <c r="L91" s="94"/>
      <c r="T91" s="118" t="s">
        <v>7196</v>
      </c>
    </row>
    <row r="92" spans="2:20" x14ac:dyDescent="0.2">
      <c r="B92" s="95" t="s">
        <v>7198</v>
      </c>
      <c r="C92" s="96" t="s">
        <v>7951</v>
      </c>
      <c r="D92" s="96" t="s">
        <v>10120</v>
      </c>
      <c r="E92" s="103">
        <v>62107</v>
      </c>
      <c r="F92" s="96">
        <v>6</v>
      </c>
      <c r="G92" s="110">
        <v>2882</v>
      </c>
      <c r="H92" s="96">
        <v>0</v>
      </c>
      <c r="I92" s="110">
        <v>0</v>
      </c>
      <c r="J92" s="96">
        <v>6</v>
      </c>
      <c r="K92" s="111">
        <v>2882</v>
      </c>
      <c r="L92" s="94"/>
      <c r="T92" s="118" t="s">
        <v>7951</v>
      </c>
    </row>
    <row r="93" spans="2:20" x14ac:dyDescent="0.2">
      <c r="B93" s="95" t="s">
        <v>7200</v>
      </c>
      <c r="C93" s="96" t="s">
        <v>7199</v>
      </c>
      <c r="D93" s="96" t="s">
        <v>10118</v>
      </c>
      <c r="E93" s="103">
        <v>1274948.8000000005</v>
      </c>
      <c r="F93" s="96">
        <v>178</v>
      </c>
      <c r="G93" s="110">
        <v>34710.280000000006</v>
      </c>
      <c r="H93" s="96">
        <v>0</v>
      </c>
      <c r="I93" s="110">
        <v>0</v>
      </c>
      <c r="J93" s="96">
        <v>134</v>
      </c>
      <c r="K93" s="111">
        <v>33565.749999999993</v>
      </c>
      <c r="L93" s="94"/>
      <c r="T93" s="118" t="s">
        <v>7199</v>
      </c>
    </row>
    <row r="94" spans="2:20" x14ac:dyDescent="0.2">
      <c r="B94" s="95" t="s">
        <v>7202</v>
      </c>
      <c r="C94" s="96" t="s">
        <v>7201</v>
      </c>
      <c r="D94" s="96" t="s">
        <v>10118</v>
      </c>
      <c r="E94" s="103">
        <v>1230301.5299999998</v>
      </c>
      <c r="F94" s="96">
        <v>91</v>
      </c>
      <c r="G94" s="110">
        <v>24362.499999999996</v>
      </c>
      <c r="H94" s="96">
        <v>0</v>
      </c>
      <c r="I94" s="110">
        <v>0</v>
      </c>
      <c r="J94" s="96">
        <v>61</v>
      </c>
      <c r="K94" s="111">
        <v>23256.000000000004</v>
      </c>
      <c r="L94" s="94"/>
      <c r="T94" s="118" t="s">
        <v>7201</v>
      </c>
    </row>
    <row r="95" spans="2:20" x14ac:dyDescent="0.2">
      <c r="B95" s="95" t="s">
        <v>7204</v>
      </c>
      <c r="C95" s="96" t="s">
        <v>7203</v>
      </c>
      <c r="D95" s="96" t="s">
        <v>10118</v>
      </c>
      <c r="E95" s="103">
        <v>646488</v>
      </c>
      <c r="F95" s="96">
        <v>87</v>
      </c>
      <c r="G95" s="110">
        <v>32767.260000000002</v>
      </c>
      <c r="H95" s="96">
        <v>0</v>
      </c>
      <c r="I95" s="110">
        <v>0</v>
      </c>
      <c r="J95" s="96">
        <v>77</v>
      </c>
      <c r="K95" s="111">
        <v>31264.6</v>
      </c>
      <c r="L95" s="94"/>
      <c r="T95" s="118" t="s">
        <v>7203</v>
      </c>
    </row>
    <row r="96" spans="2:20" x14ac:dyDescent="0.2">
      <c r="B96" s="95" t="s">
        <v>7206</v>
      </c>
      <c r="C96" s="96" t="s">
        <v>7205</v>
      </c>
      <c r="D96" s="96" t="s">
        <v>10118</v>
      </c>
      <c r="E96" s="103">
        <v>2338805.9200000004</v>
      </c>
      <c r="F96" s="96">
        <v>21</v>
      </c>
      <c r="G96" s="110">
        <v>37981.040000000001</v>
      </c>
      <c r="H96" s="96">
        <v>0</v>
      </c>
      <c r="I96" s="110">
        <v>0</v>
      </c>
      <c r="J96" s="96">
        <v>21</v>
      </c>
      <c r="K96" s="111">
        <v>37981.040000000001</v>
      </c>
      <c r="L96" s="94"/>
      <c r="T96" s="118" t="s">
        <v>7205</v>
      </c>
    </row>
    <row r="97" spans="2:20" x14ac:dyDescent="0.2">
      <c r="B97" s="95" t="s">
        <v>7207</v>
      </c>
      <c r="C97" s="96" t="s">
        <v>7952</v>
      </c>
      <c r="D97" s="96" t="s">
        <v>10120</v>
      </c>
      <c r="E97" s="103">
        <v>23692</v>
      </c>
      <c r="F97" s="96">
        <v>8</v>
      </c>
      <c r="G97" s="110">
        <v>2206.8999999999996</v>
      </c>
      <c r="H97" s="96">
        <v>0</v>
      </c>
      <c r="I97" s="110">
        <v>0</v>
      </c>
      <c r="J97" s="96">
        <v>6</v>
      </c>
      <c r="K97" s="111">
        <v>2179.1</v>
      </c>
      <c r="L97" s="94"/>
      <c r="T97" s="118" t="s">
        <v>7952</v>
      </c>
    </row>
    <row r="98" spans="2:20" x14ac:dyDescent="0.2">
      <c r="B98" s="95" t="s">
        <v>7208</v>
      </c>
      <c r="C98" s="96" t="s">
        <v>7953</v>
      </c>
      <c r="D98" s="96" t="s">
        <v>10120</v>
      </c>
      <c r="E98" s="103">
        <v>3059321</v>
      </c>
      <c r="F98" s="96">
        <v>242</v>
      </c>
      <c r="G98" s="110">
        <v>65848.289999999994</v>
      </c>
      <c r="H98" s="96">
        <v>0</v>
      </c>
      <c r="I98" s="110">
        <v>0</v>
      </c>
      <c r="J98" s="96">
        <v>134</v>
      </c>
      <c r="K98" s="111">
        <v>65775.939999999988</v>
      </c>
      <c r="L98" s="94"/>
      <c r="T98" s="118" t="s">
        <v>7953</v>
      </c>
    </row>
    <row r="99" spans="2:20" x14ac:dyDescent="0.2">
      <c r="B99" s="95" t="s">
        <v>7210</v>
      </c>
      <c r="C99" s="96" t="s">
        <v>7209</v>
      </c>
      <c r="D99" s="96" t="s">
        <v>10118</v>
      </c>
      <c r="E99" s="103">
        <v>941615</v>
      </c>
      <c r="F99" s="96">
        <v>5</v>
      </c>
      <c r="G99" s="110">
        <v>19229</v>
      </c>
      <c r="H99" s="96">
        <v>0</v>
      </c>
      <c r="I99" s="110">
        <v>0</v>
      </c>
      <c r="J99" s="96">
        <v>4</v>
      </c>
      <c r="K99" s="111">
        <v>19136</v>
      </c>
      <c r="L99" s="94"/>
      <c r="T99" s="118" t="s">
        <v>7209</v>
      </c>
    </row>
    <row r="100" spans="2:20" x14ac:dyDescent="0.2">
      <c r="B100" s="95" t="s">
        <v>7212</v>
      </c>
      <c r="C100" s="96" t="s">
        <v>7211</v>
      </c>
      <c r="D100" s="96" t="s">
        <v>10118</v>
      </c>
      <c r="E100" s="103">
        <v>522503</v>
      </c>
      <c r="F100" s="96">
        <v>19</v>
      </c>
      <c r="G100" s="110">
        <v>29177</v>
      </c>
      <c r="H100" s="96">
        <v>0</v>
      </c>
      <c r="I100" s="110">
        <v>0</v>
      </c>
      <c r="J100" s="96">
        <v>16</v>
      </c>
      <c r="K100" s="111">
        <v>13727</v>
      </c>
      <c r="L100" s="94"/>
      <c r="T100" s="118" t="s">
        <v>7211</v>
      </c>
    </row>
    <row r="101" spans="2:20" x14ac:dyDescent="0.2">
      <c r="B101" s="95" t="s">
        <v>7213</v>
      </c>
      <c r="C101" s="96" t="s">
        <v>7954</v>
      </c>
      <c r="D101" s="96" t="s">
        <v>10118</v>
      </c>
      <c r="E101" s="103">
        <v>1535438.7170000002</v>
      </c>
      <c r="F101" s="96">
        <v>24</v>
      </c>
      <c r="G101" s="110">
        <v>25654.899999999994</v>
      </c>
      <c r="H101" s="96">
        <v>0</v>
      </c>
      <c r="I101" s="110">
        <v>0</v>
      </c>
      <c r="J101" s="96">
        <v>24</v>
      </c>
      <c r="K101" s="111">
        <v>25654.899999999994</v>
      </c>
      <c r="L101" s="94"/>
      <c r="T101" s="118" t="s">
        <v>7954</v>
      </c>
    </row>
    <row r="102" spans="2:20" x14ac:dyDescent="0.2">
      <c r="B102" s="95" t="s">
        <v>7215</v>
      </c>
      <c r="C102" s="96" t="s">
        <v>7214</v>
      </c>
      <c r="D102" s="96" t="s">
        <v>10118</v>
      </c>
      <c r="E102" s="103">
        <v>2461824.9499999997</v>
      </c>
      <c r="F102" s="96">
        <v>32</v>
      </c>
      <c r="G102" s="110">
        <v>46012.400000000009</v>
      </c>
      <c r="H102" s="96">
        <v>0</v>
      </c>
      <c r="I102" s="110">
        <v>0</v>
      </c>
      <c r="J102" s="96">
        <v>32</v>
      </c>
      <c r="K102" s="111">
        <v>46012.400000000009</v>
      </c>
      <c r="L102" s="94"/>
      <c r="T102" s="118" t="s">
        <v>7214</v>
      </c>
    </row>
    <row r="103" spans="2:20" x14ac:dyDescent="0.2">
      <c r="B103" s="95" t="s">
        <v>7217</v>
      </c>
      <c r="C103" s="96" t="s">
        <v>7216</v>
      </c>
      <c r="D103" s="96" t="s">
        <v>10118</v>
      </c>
      <c r="E103" s="103">
        <v>5030469</v>
      </c>
      <c r="F103" s="96">
        <v>79</v>
      </c>
      <c r="G103" s="110">
        <v>58329</v>
      </c>
      <c r="H103" s="96">
        <v>0</v>
      </c>
      <c r="I103" s="110">
        <v>0</v>
      </c>
      <c r="J103" s="96">
        <v>74</v>
      </c>
      <c r="K103" s="111">
        <v>58187</v>
      </c>
      <c r="L103" s="94"/>
      <c r="T103" s="118" t="s">
        <v>7216</v>
      </c>
    </row>
    <row r="104" spans="2:20" x14ac:dyDescent="0.2">
      <c r="B104" s="95" t="s">
        <v>7219</v>
      </c>
      <c r="C104" s="96" t="s">
        <v>7218</v>
      </c>
      <c r="D104" s="96" t="s">
        <v>10118</v>
      </c>
      <c r="E104" s="103">
        <v>11443</v>
      </c>
      <c r="F104" s="96">
        <v>1</v>
      </c>
      <c r="G104" s="110">
        <v>299</v>
      </c>
      <c r="H104" s="96">
        <v>0</v>
      </c>
      <c r="I104" s="110">
        <v>0</v>
      </c>
      <c r="J104" s="96">
        <v>1</v>
      </c>
      <c r="K104" s="111">
        <v>299</v>
      </c>
      <c r="L104" s="94"/>
      <c r="T104" s="118" t="s">
        <v>7218</v>
      </c>
    </row>
    <row r="105" spans="2:20" x14ac:dyDescent="0.2">
      <c r="B105" s="95" t="s">
        <v>7220</v>
      </c>
      <c r="C105" s="96" t="s">
        <v>7955</v>
      </c>
      <c r="D105" s="96" t="s">
        <v>10120</v>
      </c>
      <c r="E105" s="103">
        <v>2399223</v>
      </c>
      <c r="F105" s="96">
        <v>33</v>
      </c>
      <c r="G105" s="110">
        <v>49535.000000000007</v>
      </c>
      <c r="H105" s="96">
        <v>0</v>
      </c>
      <c r="I105" s="110">
        <v>0</v>
      </c>
      <c r="J105" s="96">
        <v>33</v>
      </c>
      <c r="K105" s="111">
        <v>49535.000000000007</v>
      </c>
      <c r="L105" s="94"/>
      <c r="T105" s="118" t="s">
        <v>7955</v>
      </c>
    </row>
    <row r="106" spans="2:20" x14ac:dyDescent="0.2">
      <c r="B106" s="95" t="s">
        <v>7222</v>
      </c>
      <c r="C106" s="96" t="s">
        <v>7221</v>
      </c>
      <c r="D106" s="96" t="s">
        <v>10118</v>
      </c>
      <c r="E106" s="103">
        <v>261189</v>
      </c>
      <c r="F106" s="96">
        <v>26</v>
      </c>
      <c r="G106" s="110">
        <v>14445.031779411762</v>
      </c>
      <c r="H106" s="96">
        <v>0</v>
      </c>
      <c r="I106" s="110">
        <v>0</v>
      </c>
      <c r="J106" s="96">
        <v>25</v>
      </c>
      <c r="K106" s="111">
        <v>14412.731779411763</v>
      </c>
      <c r="L106" s="94"/>
      <c r="T106" s="118" t="s">
        <v>7221</v>
      </c>
    </row>
    <row r="107" spans="2:20" x14ac:dyDescent="0.2">
      <c r="B107" s="95" t="s">
        <v>7223</v>
      </c>
      <c r="C107" s="96" t="s">
        <v>7345</v>
      </c>
      <c r="D107" s="96" t="s">
        <v>10118</v>
      </c>
      <c r="E107" s="103">
        <v>1880849</v>
      </c>
      <c r="F107" s="96">
        <v>101</v>
      </c>
      <c r="G107" s="110">
        <v>37763.899999999987</v>
      </c>
      <c r="H107" s="96">
        <v>0</v>
      </c>
      <c r="I107" s="110">
        <v>0</v>
      </c>
      <c r="J107" s="96">
        <v>86</v>
      </c>
      <c r="K107" s="111">
        <v>36971</v>
      </c>
      <c r="L107" s="94"/>
      <c r="T107" s="118" t="s">
        <v>7345</v>
      </c>
    </row>
    <row r="108" spans="2:20" x14ac:dyDescent="0.2">
      <c r="B108" s="95" t="s">
        <v>7225</v>
      </c>
      <c r="C108" s="96" t="s">
        <v>7224</v>
      </c>
      <c r="D108" s="96" t="s">
        <v>10119</v>
      </c>
      <c r="E108" s="103">
        <v>488269</v>
      </c>
      <c r="F108" s="96">
        <v>5</v>
      </c>
      <c r="G108" s="110">
        <v>32272.899999999998</v>
      </c>
      <c r="H108" s="96">
        <v>0</v>
      </c>
      <c r="I108" s="110">
        <v>0</v>
      </c>
      <c r="J108" s="96">
        <v>5</v>
      </c>
      <c r="K108" s="111">
        <v>32272.899999999998</v>
      </c>
      <c r="L108" s="94"/>
      <c r="T108" s="118" t="s">
        <v>7224</v>
      </c>
    </row>
    <row r="109" spans="2:20" x14ac:dyDescent="0.2">
      <c r="B109" s="95" t="s">
        <v>7227</v>
      </c>
      <c r="C109" s="96" t="s">
        <v>7226</v>
      </c>
      <c r="D109" s="96" t="s">
        <v>10119</v>
      </c>
      <c r="E109" s="103">
        <v>955089</v>
      </c>
      <c r="F109" s="96">
        <v>5</v>
      </c>
      <c r="G109" s="110">
        <v>13359</v>
      </c>
      <c r="H109" s="96">
        <v>0</v>
      </c>
      <c r="I109" s="110">
        <v>0</v>
      </c>
      <c r="J109" s="96">
        <v>5</v>
      </c>
      <c r="K109" s="111">
        <v>13359</v>
      </c>
      <c r="L109" s="94"/>
      <c r="T109" s="118" t="s">
        <v>7226</v>
      </c>
    </row>
    <row r="110" spans="2:20" x14ac:dyDescent="0.2">
      <c r="B110" s="95" t="s">
        <v>7229</v>
      </c>
      <c r="C110" s="96" t="s">
        <v>7228</v>
      </c>
      <c r="D110" s="96" t="s">
        <v>10118</v>
      </c>
      <c r="E110" s="103">
        <v>531389</v>
      </c>
      <c r="F110" s="96">
        <v>37</v>
      </c>
      <c r="G110" s="110">
        <v>23110.440000000002</v>
      </c>
      <c r="H110" s="96">
        <v>0</v>
      </c>
      <c r="I110" s="110">
        <v>0</v>
      </c>
      <c r="J110" s="96">
        <v>35</v>
      </c>
      <c r="K110" s="111">
        <v>23038.43</v>
      </c>
      <c r="L110" s="94"/>
      <c r="T110" s="118" t="s">
        <v>7228</v>
      </c>
    </row>
    <row r="111" spans="2:20" x14ac:dyDescent="0.2">
      <c r="B111" s="95" t="s">
        <v>7231</v>
      </c>
      <c r="C111" s="96" t="s">
        <v>7230</v>
      </c>
      <c r="D111" s="96" t="s">
        <v>10119</v>
      </c>
      <c r="E111" s="103">
        <v>1536369</v>
      </c>
      <c r="F111" s="96">
        <v>34</v>
      </c>
      <c r="G111" s="110">
        <v>59212.900000000009</v>
      </c>
      <c r="H111" s="96">
        <v>0</v>
      </c>
      <c r="I111" s="110">
        <v>0</v>
      </c>
      <c r="J111" s="96">
        <v>32</v>
      </c>
      <c r="K111" s="111">
        <v>59179.000000000007</v>
      </c>
      <c r="L111" s="94"/>
      <c r="T111" s="118" t="s">
        <v>7230</v>
      </c>
    </row>
    <row r="112" spans="2:20" x14ac:dyDescent="0.2">
      <c r="B112" s="95" t="s">
        <v>7233</v>
      </c>
      <c r="C112" s="96" t="s">
        <v>7232</v>
      </c>
      <c r="D112" s="96" t="s">
        <v>10118</v>
      </c>
      <c r="E112" s="103">
        <v>2784130</v>
      </c>
      <c r="F112" s="96">
        <v>28</v>
      </c>
      <c r="G112" s="110">
        <v>34979.800000000003</v>
      </c>
      <c r="H112" s="96">
        <v>0</v>
      </c>
      <c r="I112" s="110">
        <v>0</v>
      </c>
      <c r="J112" s="96">
        <v>23</v>
      </c>
      <c r="K112" s="111">
        <v>34780.6</v>
      </c>
      <c r="L112" s="94"/>
      <c r="T112" s="118" t="s">
        <v>7232</v>
      </c>
    </row>
    <row r="113" spans="2:20" x14ac:dyDescent="0.2">
      <c r="B113" s="95" t="s">
        <v>7235</v>
      </c>
      <c r="C113" s="96" t="s">
        <v>7234</v>
      </c>
      <c r="D113" s="96" t="s">
        <v>10118</v>
      </c>
      <c r="E113" s="103">
        <v>1408067</v>
      </c>
      <c r="F113" s="96">
        <v>28</v>
      </c>
      <c r="G113" s="110">
        <v>36264</v>
      </c>
      <c r="H113" s="96">
        <v>0</v>
      </c>
      <c r="I113" s="110">
        <v>0</v>
      </c>
      <c r="J113" s="96">
        <v>25</v>
      </c>
      <c r="K113" s="111">
        <v>36264</v>
      </c>
      <c r="L113" s="94"/>
      <c r="T113" s="118" t="s">
        <v>7234</v>
      </c>
    </row>
    <row r="114" spans="2:20" x14ac:dyDescent="0.2">
      <c r="B114" s="95" t="s">
        <v>7237</v>
      </c>
      <c r="C114" s="96" t="s">
        <v>7236</v>
      </c>
      <c r="D114" s="96" t="s">
        <v>10118</v>
      </c>
      <c r="E114" s="103">
        <v>1393958</v>
      </c>
      <c r="F114" s="96">
        <v>41</v>
      </c>
      <c r="G114" s="110">
        <v>30423.999999999996</v>
      </c>
      <c r="H114" s="96">
        <v>0</v>
      </c>
      <c r="I114" s="110">
        <v>0</v>
      </c>
      <c r="J114" s="96">
        <v>35</v>
      </c>
      <c r="K114" s="111">
        <v>30028.899999999994</v>
      </c>
      <c r="L114" s="94"/>
      <c r="T114" s="118" t="s">
        <v>7236</v>
      </c>
    </row>
    <row r="115" spans="2:20" x14ac:dyDescent="0.2">
      <c r="B115" s="95" t="s">
        <v>7239</v>
      </c>
      <c r="C115" s="96" t="s">
        <v>7238</v>
      </c>
      <c r="D115" s="96" t="s">
        <v>10118</v>
      </c>
      <c r="E115" s="103">
        <v>1074017</v>
      </c>
      <c r="F115" s="96">
        <v>33</v>
      </c>
      <c r="G115" s="110">
        <v>23041.799999999996</v>
      </c>
      <c r="H115" s="96">
        <v>0</v>
      </c>
      <c r="I115" s="110">
        <v>0</v>
      </c>
      <c r="J115" s="96">
        <v>33</v>
      </c>
      <c r="K115" s="111">
        <v>23041.799999999996</v>
      </c>
      <c r="L115" s="94"/>
      <c r="T115" s="118" t="s">
        <v>7238</v>
      </c>
    </row>
    <row r="116" spans="2:20" x14ac:dyDescent="0.2">
      <c r="B116" s="95" t="s">
        <v>7241</v>
      </c>
      <c r="C116" s="96" t="s">
        <v>7240</v>
      </c>
      <c r="D116" s="96" t="s">
        <v>10118</v>
      </c>
      <c r="E116" s="103">
        <v>1697888.9999999998</v>
      </c>
      <c r="F116" s="96">
        <v>68</v>
      </c>
      <c r="G116" s="110">
        <v>28939.719999999994</v>
      </c>
      <c r="H116" s="96">
        <v>0</v>
      </c>
      <c r="I116" s="110">
        <v>0</v>
      </c>
      <c r="J116" s="96">
        <v>54</v>
      </c>
      <c r="K116" s="111">
        <v>28939.719999999994</v>
      </c>
      <c r="L116" s="94"/>
      <c r="T116" s="118" t="s">
        <v>7240</v>
      </c>
    </row>
    <row r="117" spans="2:20" x14ac:dyDescent="0.2">
      <c r="B117" s="95" t="s">
        <v>7243</v>
      </c>
      <c r="C117" s="96" t="s">
        <v>7242</v>
      </c>
      <c r="D117" s="96" t="s">
        <v>10118</v>
      </c>
      <c r="E117" s="103">
        <v>73289</v>
      </c>
      <c r="F117" s="96">
        <v>1</v>
      </c>
      <c r="G117" s="110">
        <v>2899</v>
      </c>
      <c r="H117" s="96">
        <v>1</v>
      </c>
      <c r="I117" s="110">
        <v>16637.7</v>
      </c>
      <c r="J117" s="96">
        <v>1</v>
      </c>
      <c r="K117" s="111">
        <v>2899</v>
      </c>
      <c r="L117" s="94"/>
      <c r="T117" s="118" t="s">
        <v>7242</v>
      </c>
    </row>
    <row r="118" spans="2:20" x14ac:dyDescent="0.2">
      <c r="B118" s="95" t="s">
        <v>7244</v>
      </c>
      <c r="C118" s="96" t="s">
        <v>7956</v>
      </c>
      <c r="D118" s="96" t="s">
        <v>10120</v>
      </c>
      <c r="E118" s="103">
        <v>366466</v>
      </c>
      <c r="F118" s="96">
        <v>11</v>
      </c>
      <c r="G118" s="110">
        <v>11601.57</v>
      </c>
      <c r="H118" s="96">
        <v>0</v>
      </c>
      <c r="I118" s="110">
        <v>0</v>
      </c>
      <c r="J118" s="96">
        <v>11</v>
      </c>
      <c r="K118" s="111">
        <v>11601.57</v>
      </c>
      <c r="L118" s="94"/>
      <c r="T118" s="118" t="s">
        <v>7956</v>
      </c>
    </row>
    <row r="119" spans="2:20" x14ac:dyDescent="0.2">
      <c r="B119" s="95" t="s">
        <v>7246</v>
      </c>
      <c r="C119" s="96" t="s">
        <v>7245</v>
      </c>
      <c r="D119" s="96" t="s">
        <v>10118</v>
      </c>
      <c r="E119" s="103">
        <v>527962</v>
      </c>
      <c r="F119" s="96">
        <v>26</v>
      </c>
      <c r="G119" s="110">
        <v>9417.6999999999989</v>
      </c>
      <c r="H119" s="96">
        <v>0</v>
      </c>
      <c r="I119" s="110">
        <v>0</v>
      </c>
      <c r="J119" s="96">
        <v>26</v>
      </c>
      <c r="K119" s="111">
        <v>9417.6999999999989</v>
      </c>
      <c r="L119" s="94"/>
      <c r="T119" s="118" t="s">
        <v>7245</v>
      </c>
    </row>
    <row r="120" spans="2:20" x14ac:dyDescent="0.2">
      <c r="B120" s="95" t="s">
        <v>7248</v>
      </c>
      <c r="C120" s="96" t="s">
        <v>7247</v>
      </c>
      <c r="D120" s="96" t="s">
        <v>10118</v>
      </c>
      <c r="E120" s="103">
        <v>2598152</v>
      </c>
      <c r="F120" s="96">
        <v>62</v>
      </c>
      <c r="G120" s="110">
        <v>38049.870000000017</v>
      </c>
      <c r="H120" s="96">
        <v>0</v>
      </c>
      <c r="I120" s="110">
        <v>0</v>
      </c>
      <c r="J120" s="96">
        <v>56</v>
      </c>
      <c r="K120" s="111">
        <v>37615.630000000012</v>
      </c>
      <c r="L120" s="94"/>
      <c r="T120" s="118" t="s">
        <v>7247</v>
      </c>
    </row>
    <row r="121" spans="2:20" x14ac:dyDescent="0.2">
      <c r="B121" s="95" t="s">
        <v>7251</v>
      </c>
      <c r="C121" s="96" t="s">
        <v>7250</v>
      </c>
      <c r="D121" s="96" t="s">
        <v>10118</v>
      </c>
      <c r="E121" s="103">
        <v>1136754.8378939475</v>
      </c>
      <c r="F121" s="96">
        <v>62</v>
      </c>
      <c r="G121" s="110">
        <v>27289.763022222225</v>
      </c>
      <c r="H121" s="96">
        <v>0</v>
      </c>
      <c r="I121" s="110">
        <v>0</v>
      </c>
      <c r="J121" s="96">
        <v>54</v>
      </c>
      <c r="K121" s="111">
        <v>26979.514622222221</v>
      </c>
      <c r="L121" s="94"/>
      <c r="T121" s="118" t="s">
        <v>7250</v>
      </c>
    </row>
    <row r="122" spans="2:20" x14ac:dyDescent="0.2">
      <c r="B122" s="95" t="s">
        <v>7253</v>
      </c>
      <c r="C122" s="96" t="s">
        <v>7252</v>
      </c>
      <c r="D122" s="96" t="s">
        <v>10118</v>
      </c>
      <c r="E122" s="103">
        <v>2137544</v>
      </c>
      <c r="F122" s="96">
        <v>123</v>
      </c>
      <c r="G122" s="110">
        <v>34911.260000000009</v>
      </c>
      <c r="H122" s="96">
        <v>0</v>
      </c>
      <c r="I122" s="110">
        <v>0</v>
      </c>
      <c r="J122" s="96">
        <v>108</v>
      </c>
      <c r="K122" s="111">
        <v>34266.040000000008</v>
      </c>
      <c r="L122" s="94"/>
      <c r="T122" s="118" t="s">
        <v>7252</v>
      </c>
    </row>
    <row r="123" spans="2:20" x14ac:dyDescent="0.2">
      <c r="B123" s="95" t="s">
        <v>7255</v>
      </c>
      <c r="C123" s="96" t="s">
        <v>7254</v>
      </c>
      <c r="D123" s="96" t="s">
        <v>10118</v>
      </c>
      <c r="E123" s="103">
        <v>3410080</v>
      </c>
      <c r="F123" s="96">
        <v>24</v>
      </c>
      <c r="G123" s="110">
        <v>56969.999999999985</v>
      </c>
      <c r="H123" s="96">
        <v>0</v>
      </c>
      <c r="I123" s="110">
        <v>0</v>
      </c>
      <c r="J123" s="96">
        <v>24</v>
      </c>
      <c r="K123" s="111">
        <v>56969.999999999985</v>
      </c>
      <c r="L123" s="94"/>
      <c r="T123" s="118" t="s">
        <v>7254</v>
      </c>
    </row>
    <row r="124" spans="2:20" x14ac:dyDescent="0.2">
      <c r="B124" s="95" t="s">
        <v>7256</v>
      </c>
      <c r="C124" s="96" t="s">
        <v>7957</v>
      </c>
      <c r="D124" s="96" t="s">
        <v>10120</v>
      </c>
      <c r="E124" s="103">
        <v>13500</v>
      </c>
      <c r="F124" s="96">
        <v>2</v>
      </c>
      <c r="G124" s="110">
        <v>2493</v>
      </c>
      <c r="H124" s="96">
        <v>0</v>
      </c>
      <c r="I124" s="110">
        <v>0</v>
      </c>
      <c r="J124" s="96">
        <v>2</v>
      </c>
      <c r="K124" s="111">
        <v>2493</v>
      </c>
      <c r="L124" s="94"/>
      <c r="T124" s="118" t="s">
        <v>7957</v>
      </c>
    </row>
    <row r="125" spans="2:20" x14ac:dyDescent="0.2">
      <c r="B125" s="95" t="s">
        <v>7257</v>
      </c>
      <c r="C125" s="96" t="s">
        <v>7958</v>
      </c>
      <c r="D125" s="96" t="s">
        <v>10120</v>
      </c>
      <c r="E125" s="103">
        <v>5372331</v>
      </c>
      <c r="F125" s="96">
        <v>48</v>
      </c>
      <c r="G125" s="110">
        <v>78492.990000000005</v>
      </c>
      <c r="H125" s="96">
        <v>0</v>
      </c>
      <c r="I125" s="110">
        <v>0</v>
      </c>
      <c r="J125" s="96">
        <v>44</v>
      </c>
      <c r="K125" s="111">
        <v>78294.600000000006</v>
      </c>
      <c r="L125" s="94"/>
      <c r="T125" s="118" t="s">
        <v>7958</v>
      </c>
    </row>
    <row r="126" spans="2:20" x14ac:dyDescent="0.2">
      <c r="B126" s="95" t="s">
        <v>7259</v>
      </c>
      <c r="C126" s="96" t="s">
        <v>7258</v>
      </c>
      <c r="D126" s="96" t="s">
        <v>10118</v>
      </c>
      <c r="E126" s="103">
        <v>180371</v>
      </c>
      <c r="F126" s="96">
        <v>13</v>
      </c>
      <c r="G126" s="110">
        <v>8681.5</v>
      </c>
      <c r="H126" s="96">
        <v>0</v>
      </c>
      <c r="I126" s="110">
        <v>0</v>
      </c>
      <c r="J126" s="96">
        <v>13</v>
      </c>
      <c r="K126" s="111">
        <v>8681.5</v>
      </c>
      <c r="L126" s="94"/>
      <c r="T126" s="118" t="s">
        <v>7258</v>
      </c>
    </row>
    <row r="127" spans="2:20" x14ac:dyDescent="0.2">
      <c r="B127" s="95" t="s">
        <v>7261</v>
      </c>
      <c r="C127" s="96" t="s">
        <v>7260</v>
      </c>
      <c r="D127" s="96" t="s">
        <v>10118</v>
      </c>
      <c r="E127" s="103">
        <v>4840498</v>
      </c>
      <c r="F127" s="96">
        <v>37</v>
      </c>
      <c r="G127" s="110">
        <v>69193.999999999985</v>
      </c>
      <c r="H127" s="96">
        <v>0</v>
      </c>
      <c r="I127" s="110">
        <v>0</v>
      </c>
      <c r="J127" s="96">
        <v>37</v>
      </c>
      <c r="K127" s="111">
        <v>69193.999999999985</v>
      </c>
      <c r="L127" s="94"/>
      <c r="T127" s="118" t="s">
        <v>7260</v>
      </c>
    </row>
    <row r="128" spans="2:20" x14ac:dyDescent="0.2">
      <c r="B128" s="95" t="s">
        <v>7262</v>
      </c>
      <c r="C128" s="96" t="s">
        <v>7959</v>
      </c>
      <c r="D128" s="96" t="s">
        <v>10118</v>
      </c>
      <c r="E128" s="103">
        <v>2487688.27</v>
      </c>
      <c r="F128" s="96">
        <v>84</v>
      </c>
      <c r="G128" s="110">
        <v>36771.000000000007</v>
      </c>
      <c r="H128" s="96">
        <v>0</v>
      </c>
      <c r="I128" s="110">
        <v>0</v>
      </c>
      <c r="J128" s="96">
        <v>64</v>
      </c>
      <c r="K128" s="111">
        <v>36351.440000000002</v>
      </c>
      <c r="L128" s="94"/>
      <c r="T128" s="118" t="s">
        <v>7959</v>
      </c>
    </row>
    <row r="129" spans="2:20" x14ac:dyDescent="0.2">
      <c r="B129" s="95" t="s">
        <v>7263</v>
      </c>
      <c r="C129" s="96" t="s">
        <v>7960</v>
      </c>
      <c r="D129" s="96" t="s">
        <v>10119</v>
      </c>
      <c r="E129" s="103">
        <v>68780</v>
      </c>
      <c r="F129" s="96">
        <v>6</v>
      </c>
      <c r="G129" s="110">
        <v>5904</v>
      </c>
      <c r="H129" s="96">
        <v>0</v>
      </c>
      <c r="I129" s="110">
        <v>0</v>
      </c>
      <c r="J129" s="96">
        <v>6</v>
      </c>
      <c r="K129" s="111">
        <v>5904</v>
      </c>
      <c r="L129" s="94"/>
      <c r="T129" s="118" t="s">
        <v>7960</v>
      </c>
    </row>
    <row r="130" spans="2:20" x14ac:dyDescent="0.2">
      <c r="B130" s="95" t="s">
        <v>7265</v>
      </c>
      <c r="C130" s="96" t="s">
        <v>7264</v>
      </c>
      <c r="D130" s="96" t="s">
        <v>10118</v>
      </c>
      <c r="E130" s="103">
        <v>305709</v>
      </c>
      <c r="F130" s="96">
        <v>10</v>
      </c>
      <c r="G130" s="110">
        <v>15664</v>
      </c>
      <c r="H130" s="96">
        <v>0</v>
      </c>
      <c r="I130" s="110">
        <v>0</v>
      </c>
      <c r="J130" s="96">
        <v>10</v>
      </c>
      <c r="K130" s="111">
        <v>15664</v>
      </c>
      <c r="L130" s="94"/>
      <c r="T130" s="118" t="s">
        <v>7264</v>
      </c>
    </row>
    <row r="131" spans="2:20" x14ac:dyDescent="0.2">
      <c r="B131" s="95" t="s">
        <v>7267</v>
      </c>
      <c r="C131" s="96" t="s">
        <v>7266</v>
      </c>
      <c r="D131" s="96" t="s">
        <v>10118</v>
      </c>
      <c r="E131" s="103">
        <v>1547615.6500000001</v>
      </c>
      <c r="F131" s="96">
        <v>59</v>
      </c>
      <c r="G131" s="110">
        <v>31715.01</v>
      </c>
      <c r="H131" s="96">
        <v>0</v>
      </c>
      <c r="I131" s="110">
        <v>0</v>
      </c>
      <c r="J131" s="96">
        <v>56</v>
      </c>
      <c r="K131" s="111">
        <v>31577.309999999994</v>
      </c>
      <c r="L131" s="94"/>
      <c r="T131" s="118" t="s">
        <v>7266</v>
      </c>
    </row>
    <row r="132" spans="2:20" x14ac:dyDescent="0.2">
      <c r="B132" s="95" t="s">
        <v>7269</v>
      </c>
      <c r="C132" s="96" t="s">
        <v>7268</v>
      </c>
      <c r="D132" s="96" t="s">
        <v>10118</v>
      </c>
      <c r="E132" s="103">
        <v>2418597.35</v>
      </c>
      <c r="F132" s="96">
        <v>74</v>
      </c>
      <c r="G132" s="110">
        <v>26135.599999999999</v>
      </c>
      <c r="H132" s="96">
        <v>0</v>
      </c>
      <c r="I132" s="110">
        <v>0</v>
      </c>
      <c r="J132" s="96">
        <v>65</v>
      </c>
      <c r="K132" s="111">
        <v>25734.999999999996</v>
      </c>
      <c r="L132" s="94"/>
      <c r="T132" s="118" t="s">
        <v>7268</v>
      </c>
    </row>
    <row r="133" spans="2:20" x14ac:dyDescent="0.2">
      <c r="B133" s="95" t="s">
        <v>7271</v>
      </c>
      <c r="C133" s="96" t="s">
        <v>7270</v>
      </c>
      <c r="D133" s="96" t="s">
        <v>10118</v>
      </c>
      <c r="E133" s="103">
        <v>2831984</v>
      </c>
      <c r="F133" s="96">
        <v>24</v>
      </c>
      <c r="G133" s="110">
        <v>29392.910000000003</v>
      </c>
      <c r="H133" s="96">
        <v>0</v>
      </c>
      <c r="I133" s="110">
        <v>0</v>
      </c>
      <c r="J133" s="96">
        <v>24</v>
      </c>
      <c r="K133" s="111">
        <v>29392.910000000003</v>
      </c>
      <c r="L133" s="94"/>
      <c r="T133" s="118" t="s">
        <v>7270</v>
      </c>
    </row>
    <row r="134" spans="2:20" x14ac:dyDescent="0.2">
      <c r="B134" s="95" t="s">
        <v>7272</v>
      </c>
      <c r="C134" s="96" t="s">
        <v>7961</v>
      </c>
      <c r="D134" s="96" t="s">
        <v>10120</v>
      </c>
      <c r="E134" s="103">
        <v>583918</v>
      </c>
      <c r="F134" s="96">
        <v>21</v>
      </c>
      <c r="G134" s="110">
        <v>11875.4</v>
      </c>
      <c r="H134" s="96">
        <v>2</v>
      </c>
      <c r="I134" s="110">
        <v>28277.599999999999</v>
      </c>
      <c r="J134" s="96">
        <v>16</v>
      </c>
      <c r="K134" s="111">
        <v>39912.30000000001</v>
      </c>
      <c r="L134" s="94"/>
      <c r="T134" s="118" t="s">
        <v>7961</v>
      </c>
    </row>
    <row r="135" spans="2:20" x14ac:dyDescent="0.2">
      <c r="B135" s="95" t="s">
        <v>7274</v>
      </c>
      <c r="C135" s="96" t="s">
        <v>7273</v>
      </c>
      <c r="D135" s="96" t="s">
        <v>10118</v>
      </c>
      <c r="E135" s="103">
        <v>966052</v>
      </c>
      <c r="F135" s="96">
        <v>35</v>
      </c>
      <c r="G135" s="110">
        <v>20822.5</v>
      </c>
      <c r="H135" s="96">
        <v>0</v>
      </c>
      <c r="I135" s="110">
        <v>0</v>
      </c>
      <c r="J135" s="96">
        <v>30</v>
      </c>
      <c r="K135" s="111">
        <v>20604.899999999998</v>
      </c>
      <c r="L135" s="94"/>
      <c r="T135" s="118" t="s">
        <v>7273</v>
      </c>
    </row>
    <row r="136" spans="2:20" x14ac:dyDescent="0.2">
      <c r="B136" s="95" t="s">
        <v>7276</v>
      </c>
      <c r="C136" s="96" t="s">
        <v>7275</v>
      </c>
      <c r="D136" s="96" t="s">
        <v>10118</v>
      </c>
      <c r="E136" s="103">
        <v>2379095.8300000005</v>
      </c>
      <c r="F136" s="96">
        <v>75</v>
      </c>
      <c r="G136" s="110">
        <v>34500.000000000007</v>
      </c>
      <c r="H136" s="96">
        <v>0</v>
      </c>
      <c r="I136" s="110">
        <v>0</v>
      </c>
      <c r="J136" s="96">
        <v>63</v>
      </c>
      <c r="K136" s="111">
        <v>34012.80000000001</v>
      </c>
      <c r="L136" s="94"/>
      <c r="T136" s="118" t="s">
        <v>7275</v>
      </c>
    </row>
    <row r="137" spans="2:20" x14ac:dyDescent="0.2">
      <c r="B137" s="95" t="s">
        <v>7277</v>
      </c>
      <c r="C137" s="96" t="s">
        <v>7962</v>
      </c>
      <c r="D137" s="96" t="s">
        <v>10120</v>
      </c>
      <c r="E137" s="103">
        <v>1302497</v>
      </c>
      <c r="F137" s="96">
        <v>56</v>
      </c>
      <c r="G137" s="110">
        <v>31095.9</v>
      </c>
      <c r="H137" s="96">
        <v>1</v>
      </c>
      <c r="I137" s="110">
        <v>14007.2</v>
      </c>
      <c r="J137" s="96">
        <v>54</v>
      </c>
      <c r="K137" s="111">
        <v>30821</v>
      </c>
      <c r="L137" s="94"/>
      <c r="T137" s="118" t="s">
        <v>7962</v>
      </c>
    </row>
    <row r="138" spans="2:20" x14ac:dyDescent="0.2">
      <c r="B138" s="95" t="s">
        <v>7279</v>
      </c>
      <c r="C138" s="96" t="s">
        <v>7278</v>
      </c>
      <c r="D138" s="96" t="s">
        <v>10118</v>
      </c>
      <c r="E138" s="103">
        <v>1760520</v>
      </c>
      <c r="F138" s="96">
        <v>121</v>
      </c>
      <c r="G138" s="110">
        <v>37274.000000000015</v>
      </c>
      <c r="H138" s="96">
        <v>0</v>
      </c>
      <c r="I138" s="110">
        <v>0</v>
      </c>
      <c r="J138" s="96">
        <v>115</v>
      </c>
      <c r="K138" s="111">
        <v>36790.099999999991</v>
      </c>
      <c r="L138" s="94"/>
      <c r="T138" s="118" t="s">
        <v>7278</v>
      </c>
    </row>
    <row r="139" spans="2:20" x14ac:dyDescent="0.2">
      <c r="B139" s="95" t="s">
        <v>7280</v>
      </c>
      <c r="C139" s="96" t="s">
        <v>7341</v>
      </c>
      <c r="D139" s="96" t="s">
        <v>10120</v>
      </c>
      <c r="E139" s="103">
        <v>3880058</v>
      </c>
      <c r="F139" s="96">
        <v>39</v>
      </c>
      <c r="G139" s="110">
        <v>73996.800000000003</v>
      </c>
      <c r="H139" s="96">
        <v>0</v>
      </c>
      <c r="I139" s="110">
        <v>0</v>
      </c>
      <c r="J139" s="96">
        <v>39</v>
      </c>
      <c r="K139" s="111">
        <v>73996.800000000003</v>
      </c>
      <c r="L139" s="94"/>
      <c r="T139" s="118" t="s">
        <v>7341</v>
      </c>
    </row>
    <row r="140" spans="2:20" x14ac:dyDescent="0.2">
      <c r="B140" s="95" t="s">
        <v>7282</v>
      </c>
      <c r="C140" s="96" t="s">
        <v>7281</v>
      </c>
      <c r="D140" s="96" t="s">
        <v>10118</v>
      </c>
      <c r="E140" s="103">
        <v>881423.1</v>
      </c>
      <c r="F140" s="96">
        <v>33</v>
      </c>
      <c r="G140" s="110">
        <v>19686.539999999997</v>
      </c>
      <c r="H140" s="96">
        <v>0</v>
      </c>
      <c r="I140" s="110">
        <v>0</v>
      </c>
      <c r="J140" s="96">
        <v>28</v>
      </c>
      <c r="K140" s="111">
        <v>19532.979999999996</v>
      </c>
      <c r="L140" s="94"/>
      <c r="T140" s="118" t="s">
        <v>7281</v>
      </c>
    </row>
    <row r="141" spans="2:20" x14ac:dyDescent="0.2">
      <c r="B141" s="95" t="s">
        <v>8343</v>
      </c>
      <c r="C141" s="96" t="s">
        <v>7283</v>
      </c>
      <c r="D141" s="96" t="s">
        <v>10118</v>
      </c>
      <c r="E141" s="103">
        <v>1630340.08</v>
      </c>
      <c r="F141" s="96">
        <v>31</v>
      </c>
      <c r="G141" s="110">
        <v>23945</v>
      </c>
      <c r="H141" s="96">
        <v>0</v>
      </c>
      <c r="I141" s="110">
        <v>0</v>
      </c>
      <c r="J141" s="96">
        <v>27</v>
      </c>
      <c r="K141" s="111">
        <v>23794</v>
      </c>
      <c r="L141" s="94"/>
      <c r="T141" s="118" t="s">
        <v>7283</v>
      </c>
    </row>
    <row r="142" spans="2:20" x14ac:dyDescent="0.2">
      <c r="B142" s="95" t="s">
        <v>5256</v>
      </c>
      <c r="C142" s="96" t="s">
        <v>5255</v>
      </c>
      <c r="D142" s="96" t="s">
        <v>10118</v>
      </c>
      <c r="E142" s="103">
        <v>1021798</v>
      </c>
      <c r="F142" s="96">
        <v>9</v>
      </c>
      <c r="G142" s="110">
        <v>19947.900000000001</v>
      </c>
      <c r="H142" s="96">
        <v>0</v>
      </c>
      <c r="I142" s="110">
        <v>0</v>
      </c>
      <c r="J142" s="96">
        <v>9</v>
      </c>
      <c r="K142" s="111">
        <v>19947.900000000001</v>
      </c>
      <c r="L142" s="94"/>
      <c r="T142" s="118" t="s">
        <v>5255</v>
      </c>
    </row>
    <row r="143" spans="2:20" x14ac:dyDescent="0.2">
      <c r="B143" s="95" t="s">
        <v>6683</v>
      </c>
      <c r="C143" s="96" t="s">
        <v>5372</v>
      </c>
      <c r="D143" s="96" t="s">
        <v>10120</v>
      </c>
      <c r="E143" s="103">
        <v>7346090</v>
      </c>
      <c r="F143" s="96">
        <v>156</v>
      </c>
      <c r="G143" s="110">
        <v>97734.26999999999</v>
      </c>
      <c r="H143" s="96">
        <v>0</v>
      </c>
      <c r="I143" s="110">
        <v>0</v>
      </c>
      <c r="J143" s="96">
        <v>149</v>
      </c>
      <c r="K143" s="111">
        <v>97378.419999999984</v>
      </c>
      <c r="L143" s="94"/>
      <c r="T143" s="118" t="s">
        <v>5372</v>
      </c>
    </row>
    <row r="144" spans="2:20" x14ac:dyDescent="0.2">
      <c r="B144" s="95" t="s">
        <v>5258</v>
      </c>
      <c r="C144" s="96" t="s">
        <v>5257</v>
      </c>
      <c r="D144" s="96" t="s">
        <v>10119</v>
      </c>
      <c r="E144" s="103">
        <v>239046</v>
      </c>
      <c r="F144" s="96">
        <v>2</v>
      </c>
      <c r="G144" s="110">
        <v>13507</v>
      </c>
      <c r="H144" s="96">
        <v>0</v>
      </c>
      <c r="I144" s="110">
        <v>0</v>
      </c>
      <c r="J144" s="96">
        <v>2</v>
      </c>
      <c r="K144" s="111">
        <v>13507</v>
      </c>
      <c r="L144" s="94"/>
      <c r="T144" s="118" t="s">
        <v>5257</v>
      </c>
    </row>
    <row r="145" spans="2:20" x14ac:dyDescent="0.2">
      <c r="B145" s="95" t="s">
        <v>5260</v>
      </c>
      <c r="C145" s="96" t="s">
        <v>5259</v>
      </c>
      <c r="D145" s="96" t="s">
        <v>10118</v>
      </c>
      <c r="E145" s="103">
        <v>171765</v>
      </c>
      <c r="F145" s="96">
        <v>4</v>
      </c>
      <c r="G145" s="110">
        <v>6975.5999999999985</v>
      </c>
      <c r="H145" s="96">
        <v>0</v>
      </c>
      <c r="I145" s="110">
        <v>0</v>
      </c>
      <c r="J145" s="96">
        <v>4</v>
      </c>
      <c r="K145" s="111">
        <v>6975.5999999999985</v>
      </c>
      <c r="L145" s="94"/>
      <c r="T145" s="118" t="s">
        <v>5259</v>
      </c>
    </row>
    <row r="146" spans="2:20" x14ac:dyDescent="0.2">
      <c r="B146" s="95" t="s">
        <v>5262</v>
      </c>
      <c r="C146" s="96" t="s">
        <v>5261</v>
      </c>
      <c r="D146" s="96" t="s">
        <v>10118</v>
      </c>
      <c r="E146" s="103">
        <v>676752</v>
      </c>
      <c r="F146" s="96">
        <v>19</v>
      </c>
      <c r="G146" s="110">
        <v>22617.299999999996</v>
      </c>
      <c r="H146" s="96">
        <v>0</v>
      </c>
      <c r="I146" s="110">
        <v>0</v>
      </c>
      <c r="J146" s="96">
        <v>16</v>
      </c>
      <c r="K146" s="111">
        <v>22106.399999999998</v>
      </c>
      <c r="L146" s="94"/>
      <c r="T146" s="118" t="s">
        <v>5261</v>
      </c>
    </row>
    <row r="147" spans="2:20" x14ac:dyDescent="0.2">
      <c r="B147" s="95" t="s">
        <v>5263</v>
      </c>
      <c r="C147" s="96" t="s">
        <v>7966</v>
      </c>
      <c r="D147" s="96" t="s">
        <v>10120</v>
      </c>
      <c r="E147" s="103">
        <v>513502</v>
      </c>
      <c r="F147" s="96">
        <v>29</v>
      </c>
      <c r="G147" s="110">
        <v>52305.2</v>
      </c>
      <c r="H147" s="96">
        <v>0</v>
      </c>
      <c r="I147" s="110">
        <v>0</v>
      </c>
      <c r="J147" s="96">
        <v>25</v>
      </c>
      <c r="K147" s="111">
        <v>20336.400000000005</v>
      </c>
      <c r="L147" s="94"/>
      <c r="T147" s="118" t="s">
        <v>7966</v>
      </c>
    </row>
    <row r="148" spans="2:20" x14ac:dyDescent="0.2">
      <c r="B148" s="95" t="s">
        <v>5265</v>
      </c>
      <c r="C148" s="96" t="s">
        <v>5264</v>
      </c>
      <c r="D148" s="96" t="s">
        <v>10118</v>
      </c>
      <c r="E148" s="103">
        <v>183430</v>
      </c>
      <c r="F148" s="96">
        <v>9</v>
      </c>
      <c r="G148" s="110">
        <v>8236</v>
      </c>
      <c r="H148" s="96">
        <v>0</v>
      </c>
      <c r="I148" s="110">
        <v>0</v>
      </c>
      <c r="J148" s="96">
        <v>9</v>
      </c>
      <c r="K148" s="111">
        <v>8236</v>
      </c>
      <c r="L148" s="94"/>
      <c r="T148" s="118" t="s">
        <v>5264</v>
      </c>
    </row>
    <row r="149" spans="2:20" x14ac:dyDescent="0.2">
      <c r="B149" s="95" t="s">
        <v>5267</v>
      </c>
      <c r="C149" s="96" t="s">
        <v>5266</v>
      </c>
      <c r="D149" s="96" t="s">
        <v>10118</v>
      </c>
      <c r="E149" s="103">
        <v>1295599</v>
      </c>
      <c r="F149" s="96">
        <v>26</v>
      </c>
      <c r="G149" s="110">
        <v>18452.900000000001</v>
      </c>
      <c r="H149" s="96">
        <v>0</v>
      </c>
      <c r="I149" s="110">
        <v>0</v>
      </c>
      <c r="J149" s="96">
        <v>20</v>
      </c>
      <c r="K149" s="111">
        <v>17734.2</v>
      </c>
      <c r="L149" s="94"/>
      <c r="T149" s="118" t="s">
        <v>5266</v>
      </c>
    </row>
    <row r="150" spans="2:20" x14ac:dyDescent="0.2">
      <c r="B150" s="95" t="s">
        <v>5271</v>
      </c>
      <c r="C150" s="96" t="s">
        <v>7967</v>
      </c>
      <c r="D150" s="96" t="s">
        <v>10120</v>
      </c>
      <c r="E150" s="103">
        <v>558652</v>
      </c>
      <c r="F150" s="96">
        <v>5</v>
      </c>
      <c r="G150" s="110">
        <v>21746.400000000001</v>
      </c>
      <c r="H150" s="96">
        <v>0</v>
      </c>
      <c r="I150" s="110">
        <v>0</v>
      </c>
      <c r="J150" s="96">
        <v>5</v>
      </c>
      <c r="K150" s="111">
        <v>21746.400000000001</v>
      </c>
      <c r="L150" s="94"/>
      <c r="T150" s="118" t="s">
        <v>7967</v>
      </c>
    </row>
    <row r="151" spans="2:20" x14ac:dyDescent="0.2">
      <c r="B151" s="95" t="s">
        <v>5273</v>
      </c>
      <c r="C151" s="96" t="s">
        <v>5272</v>
      </c>
      <c r="D151" s="96" t="s">
        <v>10118</v>
      </c>
      <c r="E151" s="103">
        <v>8300</v>
      </c>
      <c r="F151" s="96">
        <v>1</v>
      </c>
      <c r="G151" s="110">
        <v>363.06</v>
      </c>
      <c r="H151" s="96">
        <v>0</v>
      </c>
      <c r="I151" s="110">
        <v>0</v>
      </c>
      <c r="J151" s="96">
        <v>1</v>
      </c>
      <c r="K151" s="111">
        <v>363.06</v>
      </c>
      <c r="L151" s="94"/>
      <c r="T151" s="118" t="s">
        <v>5272</v>
      </c>
    </row>
    <row r="152" spans="2:20" x14ac:dyDescent="0.2">
      <c r="B152" s="95" t="s">
        <v>5274</v>
      </c>
      <c r="C152" s="96" t="s">
        <v>7968</v>
      </c>
      <c r="D152" s="96" t="s">
        <v>10118</v>
      </c>
      <c r="E152" s="103">
        <v>334779</v>
      </c>
      <c r="F152" s="96">
        <v>2</v>
      </c>
      <c r="G152" s="110">
        <v>10109.4</v>
      </c>
      <c r="H152" s="96">
        <v>0</v>
      </c>
      <c r="I152" s="110">
        <v>0</v>
      </c>
      <c r="J152" s="96">
        <v>2</v>
      </c>
      <c r="K152" s="111">
        <v>10109.4</v>
      </c>
      <c r="L152" s="94"/>
      <c r="T152" s="118" t="s">
        <v>7968</v>
      </c>
    </row>
    <row r="153" spans="2:20" x14ac:dyDescent="0.2">
      <c r="B153" s="95" t="s">
        <v>5276</v>
      </c>
      <c r="C153" s="96" t="s">
        <v>5275</v>
      </c>
      <c r="D153" s="96" t="s">
        <v>10118</v>
      </c>
      <c r="E153" s="103">
        <v>363992</v>
      </c>
      <c r="F153" s="96">
        <v>50</v>
      </c>
      <c r="G153" s="110">
        <v>21703</v>
      </c>
      <c r="H153" s="96">
        <v>0</v>
      </c>
      <c r="I153" s="110">
        <v>0</v>
      </c>
      <c r="J153" s="96">
        <v>36</v>
      </c>
      <c r="K153" s="111">
        <v>21412</v>
      </c>
      <c r="L153" s="94"/>
      <c r="T153" s="118" t="s">
        <v>5275</v>
      </c>
    </row>
    <row r="154" spans="2:20" x14ac:dyDescent="0.2">
      <c r="B154" s="95" t="s">
        <v>5278</v>
      </c>
      <c r="C154" s="96" t="s">
        <v>5277</v>
      </c>
      <c r="D154" s="96" t="s">
        <v>10118</v>
      </c>
      <c r="E154" s="103">
        <v>522382.44499999995</v>
      </c>
      <c r="F154" s="96">
        <v>100</v>
      </c>
      <c r="G154" s="110">
        <v>18610.36</v>
      </c>
      <c r="H154" s="96">
        <v>0</v>
      </c>
      <c r="I154" s="110">
        <v>0</v>
      </c>
      <c r="J154" s="96">
        <v>78</v>
      </c>
      <c r="K154" s="111">
        <v>17295.360000000004</v>
      </c>
      <c r="L154" s="94"/>
      <c r="T154" s="118" t="s">
        <v>5277</v>
      </c>
    </row>
    <row r="155" spans="2:20" x14ac:dyDescent="0.2">
      <c r="B155" s="95" t="s">
        <v>5280</v>
      </c>
      <c r="C155" s="96" t="s">
        <v>5279</v>
      </c>
      <c r="D155" s="96" t="s">
        <v>10118</v>
      </c>
      <c r="E155" s="103">
        <v>1209242</v>
      </c>
      <c r="F155" s="96">
        <v>14</v>
      </c>
      <c r="G155" s="110">
        <v>30226.199999999997</v>
      </c>
      <c r="H155" s="96">
        <v>0</v>
      </c>
      <c r="I155" s="110">
        <v>0</v>
      </c>
      <c r="J155" s="96">
        <v>14</v>
      </c>
      <c r="K155" s="111">
        <v>30226.199999999997</v>
      </c>
      <c r="L155" s="94"/>
      <c r="T155" s="118" t="s">
        <v>5279</v>
      </c>
    </row>
    <row r="156" spans="2:20" x14ac:dyDescent="0.2">
      <c r="B156" s="95" t="s">
        <v>5282</v>
      </c>
      <c r="C156" s="96" t="s">
        <v>5281</v>
      </c>
      <c r="D156" s="96" t="s">
        <v>10118</v>
      </c>
      <c r="E156" s="103">
        <v>47432</v>
      </c>
      <c r="F156" s="96">
        <v>1</v>
      </c>
      <c r="G156" s="110">
        <v>2061</v>
      </c>
      <c r="H156" s="96">
        <v>0</v>
      </c>
      <c r="I156" s="110">
        <v>0</v>
      </c>
      <c r="J156" s="96">
        <v>1</v>
      </c>
      <c r="K156" s="111">
        <v>2061</v>
      </c>
      <c r="L156" s="94"/>
      <c r="T156" s="118" t="s">
        <v>5281</v>
      </c>
    </row>
    <row r="157" spans="2:20" x14ac:dyDescent="0.2">
      <c r="B157" s="95" t="s">
        <v>5284</v>
      </c>
      <c r="C157" s="96" t="s">
        <v>5283</v>
      </c>
      <c r="D157" s="96" t="s">
        <v>10118</v>
      </c>
      <c r="E157" s="103">
        <v>1266187.53</v>
      </c>
      <c r="F157" s="96">
        <v>32</v>
      </c>
      <c r="G157" s="110">
        <v>20186.48</v>
      </c>
      <c r="H157" s="96">
        <v>1</v>
      </c>
      <c r="I157" s="110">
        <v>15521.83</v>
      </c>
      <c r="J157" s="96">
        <v>32</v>
      </c>
      <c r="K157" s="111">
        <v>35677.090000000004</v>
      </c>
      <c r="L157" s="94"/>
      <c r="T157" s="118" t="s">
        <v>5283</v>
      </c>
    </row>
    <row r="158" spans="2:20" x14ac:dyDescent="0.2">
      <c r="B158" s="95" t="s">
        <v>5286</v>
      </c>
      <c r="C158" s="96" t="s">
        <v>5285</v>
      </c>
      <c r="D158" s="96" t="s">
        <v>10119</v>
      </c>
      <c r="E158" s="103">
        <v>2228191</v>
      </c>
      <c r="F158" s="96">
        <v>30</v>
      </c>
      <c r="G158" s="110">
        <v>35962.85</v>
      </c>
      <c r="H158" s="96">
        <v>0</v>
      </c>
      <c r="I158" s="110">
        <v>0</v>
      </c>
      <c r="J158" s="96">
        <v>28</v>
      </c>
      <c r="K158" s="111">
        <v>35869.969999999994</v>
      </c>
      <c r="L158" s="94"/>
      <c r="T158" s="118" t="s">
        <v>5285</v>
      </c>
    </row>
    <row r="159" spans="2:20" x14ac:dyDescent="0.2">
      <c r="B159" s="95" t="s">
        <v>5288</v>
      </c>
      <c r="C159" s="96" t="s">
        <v>5287</v>
      </c>
      <c r="D159" s="96" t="s">
        <v>10118</v>
      </c>
      <c r="E159" s="103">
        <v>651653.27000000014</v>
      </c>
      <c r="F159" s="96">
        <v>40</v>
      </c>
      <c r="G159" s="110">
        <v>12801.439999999999</v>
      </c>
      <c r="H159" s="96">
        <v>0</v>
      </c>
      <c r="I159" s="110">
        <v>0</v>
      </c>
      <c r="J159" s="96">
        <v>35</v>
      </c>
      <c r="K159" s="111">
        <v>12725.449999999999</v>
      </c>
      <c r="L159" s="94"/>
      <c r="T159" s="118" t="s">
        <v>5287</v>
      </c>
    </row>
    <row r="160" spans="2:20" x14ac:dyDescent="0.2">
      <c r="B160" s="95" t="s">
        <v>5290</v>
      </c>
      <c r="C160" s="96" t="s">
        <v>5289</v>
      </c>
      <c r="D160" s="96" t="s">
        <v>10118</v>
      </c>
      <c r="E160" s="103">
        <v>1746931</v>
      </c>
      <c r="F160" s="96">
        <v>56</v>
      </c>
      <c r="G160" s="110">
        <v>26866.899999999998</v>
      </c>
      <c r="H160" s="96">
        <v>0</v>
      </c>
      <c r="I160" s="110">
        <v>0</v>
      </c>
      <c r="J160" s="96">
        <v>43</v>
      </c>
      <c r="K160" s="111">
        <v>25988.399999999998</v>
      </c>
      <c r="L160" s="94"/>
      <c r="T160" s="118" t="s">
        <v>5289</v>
      </c>
    </row>
    <row r="161" spans="2:20" x14ac:dyDescent="0.2">
      <c r="B161" s="95" t="s">
        <v>5291</v>
      </c>
      <c r="C161" s="96" t="s">
        <v>7969</v>
      </c>
      <c r="D161" s="96" t="s">
        <v>10120</v>
      </c>
      <c r="E161" s="103">
        <v>560784</v>
      </c>
      <c r="F161" s="96">
        <v>58</v>
      </c>
      <c r="G161" s="110">
        <v>14459.99</v>
      </c>
      <c r="H161" s="96">
        <v>0</v>
      </c>
      <c r="I161" s="110">
        <v>0</v>
      </c>
      <c r="J161" s="96">
        <v>41</v>
      </c>
      <c r="K161" s="111">
        <v>13942.949999999997</v>
      </c>
      <c r="L161" s="94"/>
      <c r="T161" s="118" t="s">
        <v>7969</v>
      </c>
    </row>
    <row r="162" spans="2:20" x14ac:dyDescent="0.2">
      <c r="B162" s="95" t="s">
        <v>5293</v>
      </c>
      <c r="C162" s="96" t="s">
        <v>5292</v>
      </c>
      <c r="D162" s="96" t="s">
        <v>10118</v>
      </c>
      <c r="E162" s="103">
        <v>749259</v>
      </c>
      <c r="F162" s="96">
        <v>101</v>
      </c>
      <c r="G162" s="110">
        <v>20537.05</v>
      </c>
      <c r="H162" s="96">
        <v>0</v>
      </c>
      <c r="I162" s="110">
        <v>0</v>
      </c>
      <c r="J162" s="96">
        <v>77</v>
      </c>
      <c r="K162" s="111">
        <v>19381.869999999995</v>
      </c>
      <c r="L162" s="94"/>
      <c r="T162" s="118" t="s">
        <v>5292</v>
      </c>
    </row>
    <row r="163" spans="2:20" x14ac:dyDescent="0.2">
      <c r="B163" s="95" t="s">
        <v>5297</v>
      </c>
      <c r="C163" s="96" t="s">
        <v>5296</v>
      </c>
      <c r="D163" s="96" t="s">
        <v>10118</v>
      </c>
      <c r="E163" s="103">
        <v>772164.92999999993</v>
      </c>
      <c r="F163" s="96">
        <v>53</v>
      </c>
      <c r="G163" s="110">
        <v>24848.043856701879</v>
      </c>
      <c r="H163" s="96">
        <v>0</v>
      </c>
      <c r="I163" s="110">
        <v>0</v>
      </c>
      <c r="J163" s="96">
        <v>39</v>
      </c>
      <c r="K163" s="111">
        <v>24848.043856701879</v>
      </c>
      <c r="L163" s="94"/>
      <c r="T163" s="118" t="s">
        <v>5296</v>
      </c>
    </row>
    <row r="164" spans="2:20" x14ac:dyDescent="0.2">
      <c r="B164" s="95" t="s">
        <v>5300</v>
      </c>
      <c r="C164" s="96" t="s">
        <v>5299</v>
      </c>
      <c r="D164" s="96" t="s">
        <v>10118</v>
      </c>
      <c r="E164" s="103">
        <v>1918355</v>
      </c>
      <c r="F164" s="96">
        <v>54</v>
      </c>
      <c r="G164" s="110">
        <v>37399.830000000009</v>
      </c>
      <c r="H164" s="96">
        <v>0</v>
      </c>
      <c r="I164" s="110">
        <v>0</v>
      </c>
      <c r="J164" s="96">
        <v>51</v>
      </c>
      <c r="K164" s="111">
        <v>37000.420000000006</v>
      </c>
      <c r="L164" s="94"/>
      <c r="T164" s="118" t="s">
        <v>5299</v>
      </c>
    </row>
    <row r="165" spans="2:20" x14ac:dyDescent="0.2">
      <c r="B165" s="95" t="s">
        <v>5302</v>
      </c>
      <c r="C165" s="96" t="s">
        <v>5301</v>
      </c>
      <c r="D165" s="96" t="s">
        <v>10119</v>
      </c>
      <c r="E165" s="103">
        <v>894227</v>
      </c>
      <c r="F165" s="96">
        <v>10</v>
      </c>
      <c r="G165" s="110">
        <v>22415.8</v>
      </c>
      <c r="H165" s="96">
        <v>0</v>
      </c>
      <c r="I165" s="110">
        <v>0</v>
      </c>
      <c r="J165" s="96">
        <v>10</v>
      </c>
      <c r="K165" s="111">
        <v>22415.8</v>
      </c>
      <c r="L165" s="94"/>
      <c r="T165" s="118" t="s">
        <v>5301</v>
      </c>
    </row>
    <row r="166" spans="2:20" x14ac:dyDescent="0.2">
      <c r="B166" s="95" t="s">
        <v>5304</v>
      </c>
      <c r="C166" s="96" t="s">
        <v>5303</v>
      </c>
      <c r="D166" s="96" t="s">
        <v>10118</v>
      </c>
      <c r="E166" s="103">
        <v>1539259.9600000002</v>
      </c>
      <c r="F166" s="96">
        <v>74</v>
      </c>
      <c r="G166" s="110">
        <v>29117.03</v>
      </c>
      <c r="H166" s="96">
        <v>0</v>
      </c>
      <c r="I166" s="110">
        <v>0</v>
      </c>
      <c r="J166" s="96">
        <v>60</v>
      </c>
      <c r="K166" s="111">
        <v>28787.52</v>
      </c>
      <c r="L166" s="94"/>
      <c r="T166" s="118" t="s">
        <v>5303</v>
      </c>
    </row>
    <row r="167" spans="2:20" x14ac:dyDescent="0.2">
      <c r="B167" s="95" t="s">
        <v>5306</v>
      </c>
      <c r="C167" s="96" t="s">
        <v>5305</v>
      </c>
      <c r="D167" s="96" t="s">
        <v>10118</v>
      </c>
      <c r="E167" s="103">
        <v>3565144</v>
      </c>
      <c r="F167" s="96">
        <v>31</v>
      </c>
      <c r="G167" s="110">
        <v>48209.090000000004</v>
      </c>
      <c r="H167" s="96">
        <v>0</v>
      </c>
      <c r="I167" s="110">
        <v>0</v>
      </c>
      <c r="J167" s="96">
        <v>31</v>
      </c>
      <c r="K167" s="111">
        <v>48209.090000000004</v>
      </c>
      <c r="L167" s="94"/>
      <c r="T167" s="118" t="s">
        <v>5305</v>
      </c>
    </row>
    <row r="168" spans="2:20" x14ac:dyDescent="0.2">
      <c r="B168" s="95" t="s">
        <v>5308</v>
      </c>
      <c r="C168" s="96" t="s">
        <v>5307</v>
      </c>
      <c r="D168" s="96" t="s">
        <v>10119</v>
      </c>
      <c r="E168" s="103">
        <v>458649</v>
      </c>
      <c r="F168" s="96">
        <v>3</v>
      </c>
      <c r="G168" s="110">
        <v>18216.900000000001</v>
      </c>
      <c r="H168" s="96">
        <v>0</v>
      </c>
      <c r="I168" s="110">
        <v>0</v>
      </c>
      <c r="J168" s="96">
        <v>3</v>
      </c>
      <c r="K168" s="111">
        <v>18216.900000000001</v>
      </c>
      <c r="L168" s="94"/>
      <c r="T168" s="118" t="s">
        <v>5307</v>
      </c>
    </row>
    <row r="169" spans="2:20" x14ac:dyDescent="0.2">
      <c r="B169" s="95" t="s">
        <v>5310</v>
      </c>
      <c r="C169" s="96" t="s">
        <v>5309</v>
      </c>
      <c r="D169" s="96" t="s">
        <v>10118</v>
      </c>
      <c r="E169" s="103">
        <v>1557061</v>
      </c>
      <c r="F169" s="96">
        <v>30</v>
      </c>
      <c r="G169" s="110">
        <v>35469.4</v>
      </c>
      <c r="H169" s="96">
        <v>0</v>
      </c>
      <c r="I169" s="110">
        <v>0</v>
      </c>
      <c r="J169" s="96">
        <v>28</v>
      </c>
      <c r="K169" s="111">
        <v>35338.399999999994</v>
      </c>
      <c r="L169" s="94"/>
      <c r="T169" s="118" t="s">
        <v>5309</v>
      </c>
    </row>
    <row r="170" spans="2:20" x14ac:dyDescent="0.2">
      <c r="B170" s="95" t="s">
        <v>6684</v>
      </c>
      <c r="C170" s="96" t="s">
        <v>5373</v>
      </c>
      <c r="D170" s="96" t="s">
        <v>10120</v>
      </c>
      <c r="E170" s="103">
        <v>6306679</v>
      </c>
      <c r="F170" s="96">
        <v>192</v>
      </c>
      <c r="G170" s="110">
        <v>102411.33000000002</v>
      </c>
      <c r="H170" s="96">
        <v>0</v>
      </c>
      <c r="I170" s="110">
        <v>0</v>
      </c>
      <c r="J170" s="96">
        <v>156</v>
      </c>
      <c r="K170" s="111">
        <v>101848.55000000002</v>
      </c>
      <c r="L170" s="94"/>
      <c r="T170" s="118" t="s">
        <v>5373</v>
      </c>
    </row>
    <row r="171" spans="2:20" x14ac:dyDescent="0.2">
      <c r="B171" s="95" t="s">
        <v>5311</v>
      </c>
      <c r="C171" s="96" t="s">
        <v>7970</v>
      </c>
      <c r="D171" s="96" t="s">
        <v>10120</v>
      </c>
      <c r="E171" s="103">
        <v>197822</v>
      </c>
      <c r="F171" s="96">
        <v>3</v>
      </c>
      <c r="G171" s="110">
        <v>3648.3999999999996</v>
      </c>
      <c r="H171" s="96">
        <v>0</v>
      </c>
      <c r="I171" s="110">
        <v>0</v>
      </c>
      <c r="J171" s="96">
        <v>3</v>
      </c>
      <c r="K171" s="111">
        <v>3648.3999999999996</v>
      </c>
      <c r="L171" s="94"/>
      <c r="T171" s="118" t="s">
        <v>7970</v>
      </c>
    </row>
    <row r="172" spans="2:20" x14ac:dyDescent="0.2">
      <c r="B172" s="95" t="s">
        <v>5313</v>
      </c>
      <c r="C172" s="96" t="s">
        <v>5312</v>
      </c>
      <c r="D172" s="96" t="s">
        <v>10119</v>
      </c>
      <c r="E172" s="103">
        <v>1161992.01</v>
      </c>
      <c r="F172" s="96">
        <v>16</v>
      </c>
      <c r="G172" s="110">
        <v>24619</v>
      </c>
      <c r="H172" s="96">
        <v>0</v>
      </c>
      <c r="I172" s="110">
        <v>0</v>
      </c>
      <c r="J172" s="96">
        <v>16</v>
      </c>
      <c r="K172" s="111">
        <v>24619</v>
      </c>
      <c r="L172" s="94"/>
      <c r="T172" s="118" t="s">
        <v>5312</v>
      </c>
    </row>
    <row r="173" spans="2:20" x14ac:dyDescent="0.2">
      <c r="B173" s="95" t="s">
        <v>5315</v>
      </c>
      <c r="C173" s="96" t="s">
        <v>5314</v>
      </c>
      <c r="D173" s="96" t="s">
        <v>10118</v>
      </c>
      <c r="E173" s="103">
        <v>1906661</v>
      </c>
      <c r="F173" s="96">
        <v>12</v>
      </c>
      <c r="G173" s="110">
        <v>31752</v>
      </c>
      <c r="H173" s="96">
        <v>0</v>
      </c>
      <c r="I173" s="110">
        <v>0</v>
      </c>
      <c r="J173" s="96">
        <v>12</v>
      </c>
      <c r="K173" s="111">
        <v>31752</v>
      </c>
      <c r="L173" s="94"/>
      <c r="T173" s="118" t="s">
        <v>5314</v>
      </c>
    </row>
    <row r="174" spans="2:20" x14ac:dyDescent="0.2">
      <c r="B174" s="95" t="s">
        <v>5317</v>
      </c>
      <c r="C174" s="96" t="s">
        <v>5316</v>
      </c>
      <c r="D174" s="96" t="s">
        <v>10118</v>
      </c>
      <c r="E174" s="103">
        <v>4553724</v>
      </c>
      <c r="F174" s="96">
        <v>101</v>
      </c>
      <c r="G174" s="110">
        <v>59680.400000000016</v>
      </c>
      <c r="H174" s="96">
        <v>0</v>
      </c>
      <c r="I174" s="110">
        <v>0</v>
      </c>
      <c r="J174" s="96">
        <v>96</v>
      </c>
      <c r="K174" s="111">
        <v>59443.100000000013</v>
      </c>
      <c r="L174" s="94"/>
      <c r="T174" s="118" t="s">
        <v>5316</v>
      </c>
    </row>
    <row r="175" spans="2:20" x14ac:dyDescent="0.2">
      <c r="B175" s="95" t="s">
        <v>5319</v>
      </c>
      <c r="C175" s="96" t="s">
        <v>5318</v>
      </c>
      <c r="D175" s="96" t="s">
        <v>10118</v>
      </c>
      <c r="E175" s="103">
        <v>667940</v>
      </c>
      <c r="F175" s="96">
        <v>50</v>
      </c>
      <c r="G175" s="110">
        <v>21804</v>
      </c>
      <c r="H175" s="96">
        <v>0</v>
      </c>
      <c r="I175" s="110">
        <v>0</v>
      </c>
      <c r="J175" s="96">
        <v>31</v>
      </c>
      <c r="K175" s="111">
        <v>20763</v>
      </c>
      <c r="L175" s="94"/>
      <c r="T175" s="118" t="s">
        <v>5318</v>
      </c>
    </row>
    <row r="176" spans="2:20" x14ac:dyDescent="0.2">
      <c r="B176" s="95" t="s">
        <v>5320</v>
      </c>
      <c r="C176" s="96" t="s">
        <v>7971</v>
      </c>
      <c r="D176" s="96" t="s">
        <v>10120</v>
      </c>
      <c r="E176" s="103">
        <v>5572894</v>
      </c>
      <c r="F176" s="96">
        <v>47</v>
      </c>
      <c r="G176" s="110">
        <v>76472</v>
      </c>
      <c r="H176" s="96">
        <v>0</v>
      </c>
      <c r="I176" s="110">
        <v>0</v>
      </c>
      <c r="J176" s="96">
        <v>47</v>
      </c>
      <c r="K176" s="111">
        <v>76472</v>
      </c>
      <c r="L176" s="94"/>
      <c r="T176" s="118" t="s">
        <v>7971</v>
      </c>
    </row>
    <row r="177" spans="2:20" x14ac:dyDescent="0.2">
      <c r="B177" s="95" t="s">
        <v>5322</v>
      </c>
      <c r="C177" s="96" t="s">
        <v>5321</v>
      </c>
      <c r="D177" s="96" t="s">
        <v>10118</v>
      </c>
      <c r="E177" s="103">
        <v>1681586</v>
      </c>
      <c r="F177" s="96">
        <v>61</v>
      </c>
      <c r="G177" s="110">
        <v>36606.780000000013</v>
      </c>
      <c r="H177" s="96">
        <v>0</v>
      </c>
      <c r="I177" s="110">
        <v>0</v>
      </c>
      <c r="J177" s="96">
        <v>61</v>
      </c>
      <c r="K177" s="111">
        <v>36606.780000000013</v>
      </c>
      <c r="L177" s="94"/>
      <c r="T177" s="118" t="s">
        <v>5321</v>
      </c>
    </row>
    <row r="178" spans="2:20" x14ac:dyDescent="0.2">
      <c r="B178" s="95" t="s">
        <v>5324</v>
      </c>
      <c r="C178" s="96" t="s">
        <v>5323</v>
      </c>
      <c r="D178" s="96" t="s">
        <v>10118</v>
      </c>
      <c r="E178" s="103">
        <v>639779</v>
      </c>
      <c r="F178" s="96">
        <v>22</v>
      </c>
      <c r="G178" s="110">
        <v>17324</v>
      </c>
      <c r="H178" s="96">
        <v>0</v>
      </c>
      <c r="I178" s="110">
        <v>0</v>
      </c>
      <c r="J178" s="96">
        <v>22</v>
      </c>
      <c r="K178" s="111">
        <v>17324</v>
      </c>
      <c r="L178" s="94"/>
      <c r="T178" s="118" t="s">
        <v>5323</v>
      </c>
    </row>
    <row r="179" spans="2:20" x14ac:dyDescent="0.2">
      <c r="B179" s="95" t="s">
        <v>6952</v>
      </c>
      <c r="C179" s="96" t="s">
        <v>6951</v>
      </c>
      <c r="D179" s="96" t="s">
        <v>10118</v>
      </c>
      <c r="E179" s="103">
        <v>1435244</v>
      </c>
      <c r="F179" s="96">
        <v>83</v>
      </c>
      <c r="G179" s="110">
        <v>34457.999999999985</v>
      </c>
      <c r="H179" s="96">
        <v>1</v>
      </c>
      <c r="I179" s="110">
        <v>10295.200000000001</v>
      </c>
      <c r="J179" s="96">
        <v>72</v>
      </c>
      <c r="K179" s="111">
        <v>44260.799999999981</v>
      </c>
      <c r="L179" s="94"/>
      <c r="T179" s="118" t="s">
        <v>6951</v>
      </c>
    </row>
    <row r="180" spans="2:20" x14ac:dyDescent="0.2">
      <c r="B180" s="95" t="s">
        <v>6954</v>
      </c>
      <c r="C180" s="96" t="s">
        <v>6953</v>
      </c>
      <c r="D180" s="96" t="s">
        <v>10118</v>
      </c>
      <c r="E180" s="103">
        <v>1406184</v>
      </c>
      <c r="F180" s="96">
        <v>77</v>
      </c>
      <c r="G180" s="110">
        <v>44202.600000000006</v>
      </c>
      <c r="H180" s="96">
        <v>0</v>
      </c>
      <c r="I180" s="110">
        <v>0</v>
      </c>
      <c r="J180" s="96">
        <v>59</v>
      </c>
      <c r="K180" s="111">
        <v>43547.4</v>
      </c>
      <c r="L180" s="94"/>
      <c r="T180" s="118" t="s">
        <v>6953</v>
      </c>
    </row>
    <row r="181" spans="2:20" x14ac:dyDescent="0.2">
      <c r="B181" s="95" t="s">
        <v>6956</v>
      </c>
      <c r="C181" s="96" t="s">
        <v>6955</v>
      </c>
      <c r="D181" s="96" t="s">
        <v>10118</v>
      </c>
      <c r="E181" s="103">
        <v>2904301.2199999993</v>
      </c>
      <c r="F181" s="96">
        <v>119</v>
      </c>
      <c r="G181" s="110">
        <v>44538</v>
      </c>
      <c r="H181" s="96">
        <v>0</v>
      </c>
      <c r="I181" s="110">
        <v>0</v>
      </c>
      <c r="J181" s="96">
        <v>100</v>
      </c>
      <c r="K181" s="111">
        <v>44020</v>
      </c>
      <c r="L181" s="94"/>
      <c r="T181" s="118" t="s">
        <v>6955</v>
      </c>
    </row>
    <row r="182" spans="2:20" x14ac:dyDescent="0.2">
      <c r="B182" s="95" t="s">
        <v>6958</v>
      </c>
      <c r="C182" s="96" t="s">
        <v>6957</v>
      </c>
      <c r="D182" s="96" t="s">
        <v>10118</v>
      </c>
      <c r="E182" s="103">
        <v>2356488.6100000003</v>
      </c>
      <c r="F182" s="96">
        <v>78</v>
      </c>
      <c r="G182" s="110">
        <v>33193.199999999997</v>
      </c>
      <c r="H182" s="96">
        <v>0</v>
      </c>
      <c r="I182" s="110">
        <v>0</v>
      </c>
      <c r="J182" s="96">
        <v>66</v>
      </c>
      <c r="K182" s="111">
        <v>32522.099999999995</v>
      </c>
      <c r="L182" s="94"/>
      <c r="T182" s="118" t="s">
        <v>6957</v>
      </c>
    </row>
    <row r="183" spans="2:20" x14ac:dyDescent="0.2">
      <c r="B183" s="95" t="s">
        <v>6960</v>
      </c>
      <c r="C183" s="96" t="s">
        <v>6959</v>
      </c>
      <c r="D183" s="96" t="s">
        <v>10118</v>
      </c>
      <c r="E183" s="103">
        <v>4188589</v>
      </c>
      <c r="F183" s="96">
        <v>87</v>
      </c>
      <c r="G183" s="110">
        <v>54233.600000000042</v>
      </c>
      <c r="H183" s="96">
        <v>0</v>
      </c>
      <c r="I183" s="110">
        <v>0</v>
      </c>
      <c r="J183" s="96">
        <v>81</v>
      </c>
      <c r="K183" s="111">
        <v>54022.800000000032</v>
      </c>
      <c r="L183" s="94"/>
      <c r="T183" s="118" t="s">
        <v>6959</v>
      </c>
    </row>
    <row r="184" spans="2:20" x14ac:dyDescent="0.2">
      <c r="B184" s="95" t="s">
        <v>6962</v>
      </c>
      <c r="C184" s="96" t="s">
        <v>6961</v>
      </c>
      <c r="D184" s="96" t="s">
        <v>10118</v>
      </c>
      <c r="E184" s="103">
        <v>255537</v>
      </c>
      <c r="F184" s="96">
        <v>7</v>
      </c>
      <c r="G184" s="110">
        <v>15360.48</v>
      </c>
      <c r="H184" s="96">
        <v>0</v>
      </c>
      <c r="I184" s="110">
        <v>0</v>
      </c>
      <c r="J184" s="96">
        <v>7</v>
      </c>
      <c r="K184" s="111">
        <v>15360.48</v>
      </c>
      <c r="L184" s="94"/>
      <c r="T184" s="118" t="s">
        <v>6961</v>
      </c>
    </row>
    <row r="185" spans="2:20" x14ac:dyDescent="0.2">
      <c r="B185" s="95" t="s">
        <v>6964</v>
      </c>
      <c r="C185" s="96" t="s">
        <v>6963</v>
      </c>
      <c r="D185" s="96" t="s">
        <v>10118</v>
      </c>
      <c r="E185" s="103">
        <v>4191067</v>
      </c>
      <c r="F185" s="96">
        <v>121</v>
      </c>
      <c r="G185" s="110">
        <v>57143.670000000006</v>
      </c>
      <c r="H185" s="96">
        <v>0</v>
      </c>
      <c r="I185" s="110">
        <v>0</v>
      </c>
      <c r="J185" s="96">
        <v>108</v>
      </c>
      <c r="K185" s="111">
        <v>56348.15</v>
      </c>
      <c r="L185" s="94"/>
      <c r="T185" s="118" t="s">
        <v>6963</v>
      </c>
    </row>
    <row r="186" spans="2:20" x14ac:dyDescent="0.2">
      <c r="B186" s="95" t="s">
        <v>6966</v>
      </c>
      <c r="C186" s="96" t="s">
        <v>6965</v>
      </c>
      <c r="D186" s="96" t="s">
        <v>10118</v>
      </c>
      <c r="E186" s="103">
        <v>1848608</v>
      </c>
      <c r="F186" s="96">
        <v>27</v>
      </c>
      <c r="G186" s="110">
        <v>36942.089999999997</v>
      </c>
      <c r="H186" s="96">
        <v>0</v>
      </c>
      <c r="I186" s="110">
        <v>0</v>
      </c>
      <c r="J186" s="96">
        <v>27</v>
      </c>
      <c r="K186" s="111">
        <v>36942.089999999997</v>
      </c>
      <c r="L186" s="94"/>
      <c r="T186" s="118" t="s">
        <v>6965</v>
      </c>
    </row>
    <row r="187" spans="2:20" x14ac:dyDescent="0.2">
      <c r="B187" s="95" t="s">
        <v>6967</v>
      </c>
      <c r="C187" s="96" t="s">
        <v>7972</v>
      </c>
      <c r="D187" s="96" t="s">
        <v>10120</v>
      </c>
      <c r="E187" s="103">
        <v>361694</v>
      </c>
      <c r="F187" s="96">
        <v>1</v>
      </c>
      <c r="G187" s="110">
        <v>8442.91</v>
      </c>
      <c r="H187" s="96">
        <v>0</v>
      </c>
      <c r="I187" s="110">
        <v>0</v>
      </c>
      <c r="J187" s="96">
        <v>1</v>
      </c>
      <c r="K187" s="111">
        <v>8442.91</v>
      </c>
      <c r="L187" s="94"/>
      <c r="T187" s="118" t="s">
        <v>7972</v>
      </c>
    </row>
    <row r="188" spans="2:20" x14ac:dyDescent="0.2">
      <c r="B188" s="95" t="s">
        <v>6969</v>
      </c>
      <c r="C188" s="96" t="s">
        <v>6968</v>
      </c>
      <c r="D188" s="96" t="s">
        <v>10118</v>
      </c>
      <c r="E188" s="103">
        <v>2349622</v>
      </c>
      <c r="F188" s="96">
        <v>9</v>
      </c>
      <c r="G188" s="110">
        <v>35661</v>
      </c>
      <c r="H188" s="96">
        <v>0</v>
      </c>
      <c r="I188" s="110">
        <v>0</v>
      </c>
      <c r="J188" s="96">
        <v>9</v>
      </c>
      <c r="K188" s="111">
        <v>35661</v>
      </c>
      <c r="L188" s="94"/>
      <c r="T188" s="118" t="s">
        <v>6968</v>
      </c>
    </row>
    <row r="189" spans="2:20" x14ac:dyDescent="0.2">
      <c r="B189" s="95" t="s">
        <v>6971</v>
      </c>
      <c r="C189" s="96" t="s">
        <v>6970</v>
      </c>
      <c r="D189" s="96" t="s">
        <v>10118</v>
      </c>
      <c r="E189" s="103">
        <v>1658461</v>
      </c>
      <c r="F189" s="96">
        <v>72</v>
      </c>
      <c r="G189" s="110">
        <v>35058.080000000009</v>
      </c>
      <c r="H189" s="96">
        <v>0</v>
      </c>
      <c r="I189" s="110">
        <v>0</v>
      </c>
      <c r="J189" s="96">
        <v>67</v>
      </c>
      <c r="K189" s="111">
        <v>34802.080000000002</v>
      </c>
      <c r="L189" s="94"/>
      <c r="T189" s="118" t="s">
        <v>6970</v>
      </c>
    </row>
    <row r="190" spans="2:20" x14ac:dyDescent="0.2">
      <c r="B190" s="95" t="s">
        <v>6973</v>
      </c>
      <c r="C190" s="96" t="s">
        <v>6972</v>
      </c>
      <c r="D190" s="96" t="s">
        <v>10119</v>
      </c>
      <c r="E190" s="103">
        <v>293661</v>
      </c>
      <c r="F190" s="96">
        <v>7</v>
      </c>
      <c r="G190" s="110">
        <v>15555</v>
      </c>
      <c r="H190" s="96">
        <v>0</v>
      </c>
      <c r="I190" s="110">
        <v>0</v>
      </c>
      <c r="J190" s="96">
        <v>7</v>
      </c>
      <c r="K190" s="111">
        <v>15555</v>
      </c>
      <c r="L190" s="94"/>
      <c r="T190" s="118" t="s">
        <v>6972</v>
      </c>
    </row>
    <row r="191" spans="2:20" x14ac:dyDescent="0.2">
      <c r="B191" s="95" t="s">
        <v>6975</v>
      </c>
      <c r="C191" s="96" t="s">
        <v>6974</v>
      </c>
      <c r="D191" s="96" t="s">
        <v>10118</v>
      </c>
      <c r="E191" s="103">
        <v>693062</v>
      </c>
      <c r="F191" s="96">
        <v>39</v>
      </c>
      <c r="G191" s="110">
        <v>25330.700000000004</v>
      </c>
      <c r="H191" s="96">
        <v>0</v>
      </c>
      <c r="I191" s="110">
        <v>0</v>
      </c>
      <c r="J191" s="96">
        <v>38</v>
      </c>
      <c r="K191" s="111">
        <v>25258.000000000004</v>
      </c>
      <c r="L191" s="94"/>
      <c r="T191" s="118" t="s">
        <v>6974</v>
      </c>
    </row>
    <row r="192" spans="2:20" x14ac:dyDescent="0.2">
      <c r="B192" s="95" t="s">
        <v>6977</v>
      </c>
      <c r="C192" s="96" t="s">
        <v>6976</v>
      </c>
      <c r="D192" s="96" t="s">
        <v>10118</v>
      </c>
      <c r="E192" s="103">
        <v>1036266.62</v>
      </c>
      <c r="F192" s="96">
        <v>43</v>
      </c>
      <c r="G192" s="110">
        <v>32060</v>
      </c>
      <c r="H192" s="96">
        <v>0</v>
      </c>
      <c r="I192" s="110">
        <v>0</v>
      </c>
      <c r="J192" s="96">
        <v>43</v>
      </c>
      <c r="K192" s="111">
        <v>32060</v>
      </c>
      <c r="L192" s="94"/>
      <c r="T192" s="118" t="s">
        <v>6976</v>
      </c>
    </row>
    <row r="193" spans="2:20" x14ac:dyDescent="0.2">
      <c r="B193" s="95" t="s">
        <v>6978</v>
      </c>
      <c r="C193" s="96" t="s">
        <v>7973</v>
      </c>
      <c r="D193" s="96" t="s">
        <v>10120</v>
      </c>
      <c r="E193" s="103">
        <v>649128</v>
      </c>
      <c r="F193" s="96">
        <v>19</v>
      </c>
      <c r="G193" s="110">
        <v>31687.29</v>
      </c>
      <c r="H193" s="96">
        <v>0</v>
      </c>
      <c r="I193" s="110">
        <v>0</v>
      </c>
      <c r="J193" s="96">
        <v>15</v>
      </c>
      <c r="K193" s="111">
        <v>31459.53</v>
      </c>
      <c r="L193" s="94"/>
      <c r="T193" s="118" t="s">
        <v>7973</v>
      </c>
    </row>
    <row r="194" spans="2:20" x14ac:dyDescent="0.2">
      <c r="B194" s="95" t="s">
        <v>6980</v>
      </c>
      <c r="C194" s="96" t="s">
        <v>6979</v>
      </c>
      <c r="D194" s="96" t="s">
        <v>10118</v>
      </c>
      <c r="E194" s="103">
        <v>2701462</v>
      </c>
      <c r="F194" s="96">
        <v>109</v>
      </c>
      <c r="G194" s="110">
        <v>49446.800000000017</v>
      </c>
      <c r="H194" s="96">
        <v>0</v>
      </c>
      <c r="I194" s="110">
        <v>0</v>
      </c>
      <c r="J194" s="96">
        <v>87</v>
      </c>
      <c r="K194" s="111">
        <v>48551.000000000015</v>
      </c>
      <c r="L194" s="94"/>
      <c r="T194" s="118" t="s">
        <v>6979</v>
      </c>
    </row>
    <row r="195" spans="2:20" x14ac:dyDescent="0.2">
      <c r="B195" s="95" t="s">
        <v>6982</v>
      </c>
      <c r="C195" s="96" t="s">
        <v>6981</v>
      </c>
      <c r="D195" s="96" t="s">
        <v>10118</v>
      </c>
      <c r="E195" s="103">
        <v>2874511.38</v>
      </c>
      <c r="F195" s="96">
        <v>52</v>
      </c>
      <c r="G195" s="110">
        <v>41428.979999999996</v>
      </c>
      <c r="H195" s="96">
        <v>0</v>
      </c>
      <c r="I195" s="110">
        <v>0</v>
      </c>
      <c r="J195" s="96">
        <v>50</v>
      </c>
      <c r="K195" s="111">
        <v>41357.929999999993</v>
      </c>
      <c r="L195" s="94"/>
      <c r="T195" s="118" t="s">
        <v>6981</v>
      </c>
    </row>
    <row r="196" spans="2:20" x14ac:dyDescent="0.2">
      <c r="B196" s="95" t="s">
        <v>6984</v>
      </c>
      <c r="C196" s="96" t="s">
        <v>6983</v>
      </c>
      <c r="D196" s="96" t="s">
        <v>10118</v>
      </c>
      <c r="E196" s="103">
        <v>2643418.61</v>
      </c>
      <c r="F196" s="96">
        <v>118</v>
      </c>
      <c r="G196" s="110">
        <v>46765.060000000005</v>
      </c>
      <c r="H196" s="96">
        <v>0</v>
      </c>
      <c r="I196" s="110">
        <v>0</v>
      </c>
      <c r="J196" s="96">
        <v>94</v>
      </c>
      <c r="K196" s="111">
        <v>46467.110000000008</v>
      </c>
      <c r="L196" s="94"/>
      <c r="T196" s="118" t="s">
        <v>6983</v>
      </c>
    </row>
    <row r="197" spans="2:20" x14ac:dyDescent="0.2">
      <c r="B197" s="95" t="s">
        <v>6986</v>
      </c>
      <c r="C197" s="96" t="s">
        <v>6985</v>
      </c>
      <c r="D197" s="96" t="s">
        <v>10119</v>
      </c>
      <c r="E197" s="103">
        <v>43276</v>
      </c>
      <c r="F197" s="96">
        <v>1</v>
      </c>
      <c r="G197" s="110">
        <v>3301</v>
      </c>
      <c r="H197" s="96">
        <v>0</v>
      </c>
      <c r="I197" s="110">
        <v>0</v>
      </c>
      <c r="J197" s="96">
        <v>1</v>
      </c>
      <c r="K197" s="111">
        <v>3301</v>
      </c>
      <c r="L197" s="94"/>
      <c r="T197" s="118" t="s">
        <v>6985</v>
      </c>
    </row>
    <row r="198" spans="2:20" x14ac:dyDescent="0.2">
      <c r="B198" s="95" t="s">
        <v>6988</v>
      </c>
      <c r="C198" s="96" t="s">
        <v>6987</v>
      </c>
      <c r="D198" s="96" t="s">
        <v>10118</v>
      </c>
      <c r="E198" s="103">
        <v>513517</v>
      </c>
      <c r="F198" s="96">
        <v>4</v>
      </c>
      <c r="G198" s="110">
        <v>13474.599999999999</v>
      </c>
      <c r="H198" s="96">
        <v>0</v>
      </c>
      <c r="I198" s="110">
        <v>0</v>
      </c>
      <c r="J198" s="96">
        <v>4</v>
      </c>
      <c r="K198" s="111">
        <v>13474.599999999999</v>
      </c>
      <c r="L198" s="94"/>
      <c r="T198" s="118" t="s">
        <v>6987</v>
      </c>
    </row>
    <row r="199" spans="2:20" x14ac:dyDescent="0.2">
      <c r="B199" s="95" t="s">
        <v>6991</v>
      </c>
      <c r="C199" s="96" t="s">
        <v>6990</v>
      </c>
      <c r="D199" s="96" t="s">
        <v>10118</v>
      </c>
      <c r="E199" s="103">
        <v>917305</v>
      </c>
      <c r="F199" s="96">
        <v>40</v>
      </c>
      <c r="G199" s="110">
        <v>25879.840000000007</v>
      </c>
      <c r="H199" s="96">
        <v>0</v>
      </c>
      <c r="I199" s="110">
        <v>0</v>
      </c>
      <c r="J199" s="96">
        <v>35</v>
      </c>
      <c r="K199" s="111">
        <v>25835.040000000008</v>
      </c>
      <c r="L199" s="94"/>
      <c r="T199" s="118" t="s">
        <v>6990</v>
      </c>
    </row>
    <row r="200" spans="2:20" x14ac:dyDescent="0.2">
      <c r="B200" s="95" t="s">
        <v>6992</v>
      </c>
      <c r="C200" s="96" t="s">
        <v>7974</v>
      </c>
      <c r="D200" s="96" t="s">
        <v>10120</v>
      </c>
      <c r="E200" s="103">
        <v>1980251.96</v>
      </c>
      <c r="F200" s="96">
        <v>16</v>
      </c>
      <c r="G200" s="110">
        <v>30219.200000000001</v>
      </c>
      <c r="H200" s="96">
        <v>0</v>
      </c>
      <c r="I200" s="110">
        <v>0</v>
      </c>
      <c r="J200" s="96">
        <v>15</v>
      </c>
      <c r="K200" s="111">
        <v>30173</v>
      </c>
      <c r="L200" s="94"/>
      <c r="T200" s="118" t="s">
        <v>7974</v>
      </c>
    </row>
    <row r="201" spans="2:20" x14ac:dyDescent="0.2">
      <c r="B201" s="95" t="s">
        <v>6994</v>
      </c>
      <c r="C201" s="96" t="s">
        <v>6993</v>
      </c>
      <c r="D201" s="96" t="s">
        <v>10119</v>
      </c>
      <c r="E201" s="103">
        <v>26234</v>
      </c>
      <c r="F201" s="96">
        <v>1</v>
      </c>
      <c r="G201" s="110">
        <v>3118.7</v>
      </c>
      <c r="H201" s="96">
        <v>0</v>
      </c>
      <c r="I201" s="110">
        <v>0</v>
      </c>
      <c r="J201" s="96">
        <v>1</v>
      </c>
      <c r="K201" s="111">
        <v>3118.7</v>
      </c>
      <c r="L201" s="94"/>
      <c r="T201" s="118" t="s">
        <v>6993</v>
      </c>
    </row>
    <row r="202" spans="2:20" x14ac:dyDescent="0.2">
      <c r="B202" s="95" t="s">
        <v>6996</v>
      </c>
      <c r="C202" s="96" t="s">
        <v>6995</v>
      </c>
      <c r="D202" s="96" t="s">
        <v>10118</v>
      </c>
      <c r="E202" s="103">
        <v>709994</v>
      </c>
      <c r="F202" s="96">
        <v>22</v>
      </c>
      <c r="G202" s="110">
        <v>36925.5</v>
      </c>
      <c r="H202" s="96">
        <v>0</v>
      </c>
      <c r="I202" s="110">
        <v>0</v>
      </c>
      <c r="J202" s="96">
        <v>21</v>
      </c>
      <c r="K202" s="111">
        <v>36888.1</v>
      </c>
      <c r="L202" s="94"/>
      <c r="T202" s="118" t="s">
        <v>6995</v>
      </c>
    </row>
    <row r="203" spans="2:20" x14ac:dyDescent="0.2">
      <c r="B203" s="95" t="s">
        <v>6998</v>
      </c>
      <c r="C203" s="96" t="s">
        <v>6997</v>
      </c>
      <c r="D203" s="96" t="s">
        <v>10118</v>
      </c>
      <c r="E203" s="103">
        <v>531723</v>
      </c>
      <c r="F203" s="96">
        <v>50</v>
      </c>
      <c r="G203" s="110">
        <v>23952.930000000004</v>
      </c>
      <c r="H203" s="96">
        <v>0</v>
      </c>
      <c r="I203" s="110">
        <v>0</v>
      </c>
      <c r="J203" s="96">
        <v>42</v>
      </c>
      <c r="K203" s="111">
        <v>23706.13</v>
      </c>
      <c r="L203" s="94"/>
      <c r="T203" s="118" t="s">
        <v>6997</v>
      </c>
    </row>
    <row r="204" spans="2:20" x14ac:dyDescent="0.2">
      <c r="B204" s="95" t="s">
        <v>7000</v>
      </c>
      <c r="C204" s="96" t="s">
        <v>6999</v>
      </c>
      <c r="D204" s="96" t="s">
        <v>10118</v>
      </c>
      <c r="E204" s="103">
        <v>2442869</v>
      </c>
      <c r="F204" s="96">
        <v>50</v>
      </c>
      <c r="G204" s="110">
        <v>45746.000000000015</v>
      </c>
      <c r="H204" s="96">
        <v>0</v>
      </c>
      <c r="I204" s="110">
        <v>0</v>
      </c>
      <c r="J204" s="96">
        <v>46</v>
      </c>
      <c r="K204" s="111">
        <v>45511.000000000015</v>
      </c>
      <c r="L204" s="94"/>
      <c r="T204" s="118" t="s">
        <v>6999</v>
      </c>
    </row>
    <row r="205" spans="2:20" x14ac:dyDescent="0.2">
      <c r="B205" s="95" t="s">
        <v>7001</v>
      </c>
      <c r="C205" s="96" t="s">
        <v>2537</v>
      </c>
      <c r="D205" s="96" t="s">
        <v>10120</v>
      </c>
      <c r="E205" s="103">
        <v>2992875</v>
      </c>
      <c r="F205" s="96">
        <v>29</v>
      </c>
      <c r="G205" s="110">
        <v>45191.700000000004</v>
      </c>
      <c r="H205" s="96">
        <v>0</v>
      </c>
      <c r="I205" s="110">
        <v>0</v>
      </c>
      <c r="J205" s="96">
        <v>28</v>
      </c>
      <c r="K205" s="111">
        <v>45155.4</v>
      </c>
      <c r="L205" s="94"/>
      <c r="T205" s="118" t="s">
        <v>2537</v>
      </c>
    </row>
    <row r="206" spans="2:20" x14ac:dyDescent="0.2">
      <c r="B206" s="95" t="s">
        <v>7003</v>
      </c>
      <c r="C206" s="96" t="s">
        <v>7002</v>
      </c>
      <c r="D206" s="96" t="s">
        <v>10118</v>
      </c>
      <c r="E206" s="103">
        <v>1359914</v>
      </c>
      <c r="F206" s="96">
        <v>27</v>
      </c>
      <c r="G206" s="110">
        <v>28339.1</v>
      </c>
      <c r="H206" s="96">
        <v>0</v>
      </c>
      <c r="I206" s="110">
        <v>0</v>
      </c>
      <c r="J206" s="96">
        <v>27</v>
      </c>
      <c r="K206" s="111">
        <v>28339.1</v>
      </c>
      <c r="L206" s="94"/>
      <c r="T206" s="118" t="s">
        <v>7002</v>
      </c>
    </row>
    <row r="207" spans="2:20" x14ac:dyDescent="0.2">
      <c r="B207" s="95" t="s">
        <v>7005</v>
      </c>
      <c r="C207" s="96" t="s">
        <v>7004</v>
      </c>
      <c r="D207" s="96" t="s">
        <v>10118</v>
      </c>
      <c r="E207" s="103">
        <v>1160330.76</v>
      </c>
      <c r="F207" s="96">
        <v>58</v>
      </c>
      <c r="G207" s="110">
        <v>45322</v>
      </c>
      <c r="H207" s="96">
        <v>0</v>
      </c>
      <c r="I207" s="110">
        <v>0</v>
      </c>
      <c r="J207" s="96">
        <v>51</v>
      </c>
      <c r="K207" s="111">
        <v>45088</v>
      </c>
      <c r="L207" s="94"/>
      <c r="T207" s="118" t="s">
        <v>7004</v>
      </c>
    </row>
    <row r="208" spans="2:20" x14ac:dyDescent="0.2">
      <c r="B208" s="95" t="s">
        <v>7007</v>
      </c>
      <c r="C208" s="96" t="s">
        <v>7006</v>
      </c>
      <c r="D208" s="96" t="s">
        <v>10118</v>
      </c>
      <c r="E208" s="103">
        <v>1673086</v>
      </c>
      <c r="F208" s="96">
        <v>50</v>
      </c>
      <c r="G208" s="110">
        <v>31033.999999999989</v>
      </c>
      <c r="H208" s="96">
        <v>0</v>
      </c>
      <c r="I208" s="110">
        <v>0</v>
      </c>
      <c r="J208" s="96">
        <v>47</v>
      </c>
      <c r="K208" s="111">
        <v>30838.299999999988</v>
      </c>
      <c r="L208" s="94"/>
      <c r="T208" s="118" t="s">
        <v>7006</v>
      </c>
    </row>
    <row r="209" spans="2:20" x14ac:dyDescent="0.2">
      <c r="B209" s="95" t="s">
        <v>7009</v>
      </c>
      <c r="C209" s="96" t="s">
        <v>7008</v>
      </c>
      <c r="D209" s="96" t="s">
        <v>10118</v>
      </c>
      <c r="E209" s="103">
        <v>855477</v>
      </c>
      <c r="F209" s="96">
        <v>10</v>
      </c>
      <c r="G209" s="110">
        <v>28565.99</v>
      </c>
      <c r="H209" s="96">
        <v>1</v>
      </c>
      <c r="I209" s="110">
        <v>11482.5</v>
      </c>
      <c r="J209" s="96">
        <v>11</v>
      </c>
      <c r="K209" s="111">
        <v>40048.49</v>
      </c>
      <c r="L209" s="94"/>
      <c r="T209" s="118" t="s">
        <v>7008</v>
      </c>
    </row>
    <row r="210" spans="2:20" x14ac:dyDescent="0.2">
      <c r="B210" s="95" t="s">
        <v>7011</v>
      </c>
      <c r="C210" s="96" t="s">
        <v>7010</v>
      </c>
      <c r="D210" s="96" t="s">
        <v>10118</v>
      </c>
      <c r="E210" s="103">
        <v>1587432</v>
      </c>
      <c r="F210" s="96">
        <v>5</v>
      </c>
      <c r="G210" s="110">
        <v>27233.920000000006</v>
      </c>
      <c r="H210" s="96">
        <v>0</v>
      </c>
      <c r="I210" s="110">
        <v>0</v>
      </c>
      <c r="J210" s="96">
        <v>5</v>
      </c>
      <c r="K210" s="111">
        <v>27233.920000000006</v>
      </c>
      <c r="L210" s="94"/>
      <c r="T210" s="118" t="s">
        <v>7010</v>
      </c>
    </row>
    <row r="211" spans="2:20" x14ac:dyDescent="0.2">
      <c r="B211" s="95" t="s">
        <v>7012</v>
      </c>
      <c r="C211" s="96" t="s">
        <v>2538</v>
      </c>
      <c r="D211" s="96" t="s">
        <v>10118</v>
      </c>
      <c r="E211" s="103">
        <v>2043129.4800000002</v>
      </c>
      <c r="F211" s="96">
        <v>27</v>
      </c>
      <c r="G211" s="110">
        <v>34059.740000000005</v>
      </c>
      <c r="H211" s="96">
        <v>0</v>
      </c>
      <c r="I211" s="110">
        <v>0</v>
      </c>
      <c r="J211" s="96">
        <v>27</v>
      </c>
      <c r="K211" s="111">
        <v>34059.740000000005</v>
      </c>
      <c r="L211" s="94"/>
      <c r="T211" s="118" t="s">
        <v>2538</v>
      </c>
    </row>
    <row r="212" spans="2:20" x14ac:dyDescent="0.2">
      <c r="B212" s="95" t="s">
        <v>7013</v>
      </c>
      <c r="C212" s="96" t="s">
        <v>7376</v>
      </c>
      <c r="D212" s="96" t="s">
        <v>10120</v>
      </c>
      <c r="E212" s="103">
        <v>223028</v>
      </c>
      <c r="F212" s="96">
        <v>1</v>
      </c>
      <c r="G212" s="110">
        <v>5719.39</v>
      </c>
      <c r="H212" s="96">
        <v>0</v>
      </c>
      <c r="I212" s="110">
        <v>0</v>
      </c>
      <c r="J212" s="96">
        <v>1</v>
      </c>
      <c r="K212" s="111">
        <v>5719.39</v>
      </c>
      <c r="L212" s="94"/>
      <c r="T212" s="118" t="s">
        <v>7376</v>
      </c>
    </row>
    <row r="213" spans="2:20" x14ac:dyDescent="0.2">
      <c r="B213" s="95" t="s">
        <v>7015</v>
      </c>
      <c r="C213" s="96" t="s">
        <v>7014</v>
      </c>
      <c r="D213" s="96" t="s">
        <v>10118</v>
      </c>
      <c r="E213" s="103">
        <v>1046161.91</v>
      </c>
      <c r="F213" s="96">
        <v>64</v>
      </c>
      <c r="G213" s="110">
        <v>22219.230000000003</v>
      </c>
      <c r="H213" s="96">
        <v>0</v>
      </c>
      <c r="I213" s="110">
        <v>0</v>
      </c>
      <c r="J213" s="96">
        <v>50</v>
      </c>
      <c r="K213" s="111">
        <v>21983.000000000004</v>
      </c>
      <c r="L213" s="94"/>
      <c r="T213" s="118" t="s">
        <v>7014</v>
      </c>
    </row>
    <row r="214" spans="2:20" x14ac:dyDescent="0.2">
      <c r="B214" s="95" t="s">
        <v>7017</v>
      </c>
      <c r="C214" s="96" t="s">
        <v>7016</v>
      </c>
      <c r="D214" s="96" t="s">
        <v>10119</v>
      </c>
      <c r="E214" s="103">
        <v>60435</v>
      </c>
      <c r="F214" s="96">
        <v>4</v>
      </c>
      <c r="G214" s="110">
        <v>1920</v>
      </c>
      <c r="H214" s="96">
        <v>0</v>
      </c>
      <c r="I214" s="110">
        <v>0</v>
      </c>
      <c r="J214" s="96">
        <v>1</v>
      </c>
      <c r="K214" s="111">
        <v>1422</v>
      </c>
      <c r="L214" s="94"/>
      <c r="T214" s="118" t="s">
        <v>7016</v>
      </c>
    </row>
    <row r="215" spans="2:20" x14ac:dyDescent="0.2">
      <c r="B215" s="95" t="s">
        <v>7019</v>
      </c>
      <c r="C215" s="96" t="s">
        <v>7018</v>
      </c>
      <c r="D215" s="96" t="s">
        <v>10118</v>
      </c>
      <c r="E215" s="103">
        <v>1987033</v>
      </c>
      <c r="F215" s="96">
        <v>16</v>
      </c>
      <c r="G215" s="110">
        <v>24833.739999999998</v>
      </c>
      <c r="H215" s="96">
        <v>0</v>
      </c>
      <c r="I215" s="110">
        <v>0</v>
      </c>
      <c r="J215" s="96">
        <v>16</v>
      </c>
      <c r="K215" s="111">
        <v>24833.739999999998</v>
      </c>
      <c r="L215" s="94"/>
      <c r="T215" s="118" t="s">
        <v>7018</v>
      </c>
    </row>
    <row r="216" spans="2:20" x14ac:dyDescent="0.2">
      <c r="B216" s="95" t="s">
        <v>7021</v>
      </c>
      <c r="C216" s="96" t="s">
        <v>7020</v>
      </c>
      <c r="D216" s="96" t="s">
        <v>10118</v>
      </c>
      <c r="E216" s="103">
        <v>2488320</v>
      </c>
      <c r="F216" s="96">
        <v>57</v>
      </c>
      <c r="G216" s="110">
        <v>33539.800000000003</v>
      </c>
      <c r="H216" s="96">
        <v>0</v>
      </c>
      <c r="I216" s="110">
        <v>0</v>
      </c>
      <c r="J216" s="96">
        <v>54</v>
      </c>
      <c r="K216" s="111">
        <v>33395.01</v>
      </c>
      <c r="L216" s="94"/>
      <c r="T216" s="118" t="s">
        <v>7020</v>
      </c>
    </row>
    <row r="217" spans="2:20" x14ac:dyDescent="0.2">
      <c r="B217" s="95" t="s">
        <v>7023</v>
      </c>
      <c r="C217" s="96" t="s">
        <v>7022</v>
      </c>
      <c r="D217" s="96" t="s">
        <v>10118</v>
      </c>
      <c r="E217" s="103">
        <v>3026613</v>
      </c>
      <c r="F217" s="96">
        <v>68</v>
      </c>
      <c r="G217" s="110">
        <v>47562.099999999991</v>
      </c>
      <c r="H217" s="96">
        <v>0</v>
      </c>
      <c r="I217" s="110">
        <v>0</v>
      </c>
      <c r="J217" s="96">
        <v>62</v>
      </c>
      <c r="K217" s="111">
        <v>46929.899999999994</v>
      </c>
      <c r="L217" s="94"/>
      <c r="T217" s="118" t="s">
        <v>7022</v>
      </c>
    </row>
    <row r="218" spans="2:20" x14ac:dyDescent="0.2">
      <c r="B218" s="95" t="s">
        <v>7025</v>
      </c>
      <c r="C218" s="96" t="s">
        <v>7024</v>
      </c>
      <c r="D218" s="96" t="s">
        <v>10119</v>
      </c>
      <c r="E218" s="103">
        <v>2974688.75</v>
      </c>
      <c r="F218" s="96">
        <v>25</v>
      </c>
      <c r="G218" s="110">
        <v>34976</v>
      </c>
      <c r="H218" s="96">
        <v>0</v>
      </c>
      <c r="I218" s="110">
        <v>0</v>
      </c>
      <c r="J218" s="96">
        <v>24</v>
      </c>
      <c r="K218" s="111">
        <v>34956</v>
      </c>
      <c r="L218" s="94"/>
      <c r="T218" s="118" t="s">
        <v>7024</v>
      </c>
    </row>
    <row r="219" spans="2:20" x14ac:dyDescent="0.2">
      <c r="B219" s="95" t="s">
        <v>7026</v>
      </c>
      <c r="C219" s="96" t="s">
        <v>7377</v>
      </c>
      <c r="D219" s="96" t="s">
        <v>10120</v>
      </c>
      <c r="E219" s="103">
        <v>1508494</v>
      </c>
      <c r="F219" s="96">
        <v>18</v>
      </c>
      <c r="G219" s="110">
        <v>47347.799999999996</v>
      </c>
      <c r="H219" s="96">
        <v>0</v>
      </c>
      <c r="I219" s="110">
        <v>0</v>
      </c>
      <c r="J219" s="96">
        <v>17</v>
      </c>
      <c r="K219" s="111">
        <v>47307.299999999996</v>
      </c>
      <c r="L219" s="94"/>
      <c r="T219" s="118" t="s">
        <v>7377</v>
      </c>
    </row>
    <row r="220" spans="2:20" x14ac:dyDescent="0.2">
      <c r="B220" s="95" t="s">
        <v>7028</v>
      </c>
      <c r="C220" s="96" t="s">
        <v>7027</v>
      </c>
      <c r="D220" s="96" t="s">
        <v>10118</v>
      </c>
      <c r="E220" s="103">
        <v>1233065.17</v>
      </c>
      <c r="F220" s="96">
        <v>35</v>
      </c>
      <c r="G220" s="110">
        <v>50836.73</v>
      </c>
      <c r="H220" s="96">
        <v>0</v>
      </c>
      <c r="I220" s="110">
        <v>0</v>
      </c>
      <c r="J220" s="96">
        <v>24</v>
      </c>
      <c r="K220" s="111">
        <v>50825.159999999996</v>
      </c>
      <c r="L220" s="94"/>
      <c r="T220" s="118" t="s">
        <v>7027</v>
      </c>
    </row>
    <row r="221" spans="2:20" x14ac:dyDescent="0.2">
      <c r="B221" s="95" t="s">
        <v>7031</v>
      </c>
      <c r="C221" s="96" t="s">
        <v>7030</v>
      </c>
      <c r="D221" s="96" t="s">
        <v>10118</v>
      </c>
      <c r="E221" s="103">
        <v>585505.44999999995</v>
      </c>
      <c r="F221" s="96">
        <v>57</v>
      </c>
      <c r="G221" s="110">
        <v>19527.419999999998</v>
      </c>
      <c r="H221" s="96">
        <v>1</v>
      </c>
      <c r="I221" s="110">
        <v>15245.41</v>
      </c>
      <c r="J221" s="96">
        <v>38</v>
      </c>
      <c r="K221" s="111">
        <v>33538.929999999993</v>
      </c>
      <c r="L221" s="94"/>
      <c r="T221" s="118" t="s">
        <v>7030</v>
      </c>
    </row>
    <row r="222" spans="2:20" x14ac:dyDescent="0.2">
      <c r="B222" s="95" t="s">
        <v>7033</v>
      </c>
      <c r="C222" s="96" t="s">
        <v>7032</v>
      </c>
      <c r="D222" s="96" t="s">
        <v>10118</v>
      </c>
      <c r="E222" s="103">
        <v>2578127</v>
      </c>
      <c r="F222" s="96">
        <v>21</v>
      </c>
      <c r="G222" s="110">
        <v>52831.200000000004</v>
      </c>
      <c r="H222" s="96">
        <v>0</v>
      </c>
      <c r="I222" s="110">
        <v>0</v>
      </c>
      <c r="J222" s="96">
        <v>21</v>
      </c>
      <c r="K222" s="111">
        <v>52831.200000000004</v>
      </c>
      <c r="L222" s="94"/>
      <c r="T222" s="118" t="s">
        <v>7032</v>
      </c>
    </row>
    <row r="223" spans="2:20" x14ac:dyDescent="0.2">
      <c r="B223" s="95" t="s">
        <v>7035</v>
      </c>
      <c r="C223" s="96" t="s">
        <v>7034</v>
      </c>
      <c r="D223" s="96" t="s">
        <v>10118</v>
      </c>
      <c r="E223" s="103">
        <v>5550921.4500000002</v>
      </c>
      <c r="F223" s="96">
        <v>42</v>
      </c>
      <c r="G223" s="110">
        <v>61204.499999999978</v>
      </c>
      <c r="H223" s="96">
        <v>0</v>
      </c>
      <c r="I223" s="110">
        <v>0</v>
      </c>
      <c r="J223" s="96">
        <v>41</v>
      </c>
      <c r="K223" s="111">
        <v>61110.599999999977</v>
      </c>
      <c r="L223" s="94"/>
      <c r="T223" s="118" t="s">
        <v>7034</v>
      </c>
    </row>
    <row r="224" spans="2:20" x14ac:dyDescent="0.2">
      <c r="B224" s="95" t="s">
        <v>7037</v>
      </c>
      <c r="C224" s="96" t="s">
        <v>7036</v>
      </c>
      <c r="D224" s="96" t="s">
        <v>10118</v>
      </c>
      <c r="E224" s="103">
        <v>458625</v>
      </c>
      <c r="F224" s="96">
        <v>18</v>
      </c>
      <c r="G224" s="110">
        <v>9289</v>
      </c>
      <c r="H224" s="96">
        <v>0</v>
      </c>
      <c r="I224" s="110">
        <v>0</v>
      </c>
      <c r="J224" s="96">
        <v>18</v>
      </c>
      <c r="K224" s="111">
        <v>9289</v>
      </c>
      <c r="L224" s="94"/>
      <c r="T224" s="118" t="s">
        <v>7036</v>
      </c>
    </row>
    <row r="225" spans="2:20" x14ac:dyDescent="0.2">
      <c r="B225" s="95" t="s">
        <v>7039</v>
      </c>
      <c r="C225" s="96" t="s">
        <v>7038</v>
      </c>
      <c r="D225" s="96" t="s">
        <v>10118</v>
      </c>
      <c r="E225" s="103">
        <v>1501522</v>
      </c>
      <c r="F225" s="96">
        <v>8</v>
      </c>
      <c r="G225" s="110">
        <v>23135.599999999999</v>
      </c>
      <c r="H225" s="96">
        <v>0</v>
      </c>
      <c r="I225" s="110">
        <v>0</v>
      </c>
      <c r="J225" s="96">
        <v>8</v>
      </c>
      <c r="K225" s="111">
        <v>23135.599999999999</v>
      </c>
      <c r="L225" s="94"/>
      <c r="T225" s="118" t="s">
        <v>7038</v>
      </c>
    </row>
    <row r="226" spans="2:20" x14ac:dyDescent="0.2">
      <c r="B226" s="95" t="s">
        <v>7040</v>
      </c>
      <c r="C226" s="96" t="s">
        <v>7378</v>
      </c>
      <c r="D226" s="96" t="s">
        <v>10120</v>
      </c>
      <c r="E226" s="103">
        <v>3617064.4000000004</v>
      </c>
      <c r="F226" s="96">
        <v>63</v>
      </c>
      <c r="G226" s="110">
        <v>62083.049999999996</v>
      </c>
      <c r="H226" s="96">
        <v>0</v>
      </c>
      <c r="I226" s="110">
        <v>0</v>
      </c>
      <c r="J226" s="96">
        <v>56</v>
      </c>
      <c r="K226" s="111">
        <v>61849.09</v>
      </c>
      <c r="L226" s="94"/>
      <c r="T226" s="118" t="s">
        <v>7378</v>
      </c>
    </row>
    <row r="227" spans="2:20" x14ac:dyDescent="0.2">
      <c r="B227" s="95" t="s">
        <v>7042</v>
      </c>
      <c r="C227" s="96" t="s">
        <v>7041</v>
      </c>
      <c r="D227" s="96" t="s">
        <v>10118</v>
      </c>
      <c r="E227" s="103">
        <v>1182311</v>
      </c>
      <c r="F227" s="96">
        <v>46</v>
      </c>
      <c r="G227" s="110">
        <v>19457.000000000004</v>
      </c>
      <c r="H227" s="96">
        <v>0</v>
      </c>
      <c r="I227" s="110">
        <v>0</v>
      </c>
      <c r="J227" s="96">
        <v>45</v>
      </c>
      <c r="K227" s="111">
        <v>19396.970000000005</v>
      </c>
      <c r="L227" s="94"/>
      <c r="T227" s="118" t="s">
        <v>7041</v>
      </c>
    </row>
    <row r="228" spans="2:20" x14ac:dyDescent="0.2">
      <c r="B228" s="95" t="s">
        <v>7044</v>
      </c>
      <c r="C228" s="96" t="s">
        <v>7043</v>
      </c>
      <c r="D228" s="96" t="s">
        <v>10118</v>
      </c>
      <c r="E228" s="103">
        <v>3260961.69</v>
      </c>
      <c r="F228" s="96">
        <v>138</v>
      </c>
      <c r="G228" s="110">
        <v>40531.849999999991</v>
      </c>
      <c r="H228" s="96">
        <v>0</v>
      </c>
      <c r="I228" s="110">
        <v>0</v>
      </c>
      <c r="J228" s="96">
        <v>81</v>
      </c>
      <c r="K228" s="111">
        <v>40177.689999999995</v>
      </c>
      <c r="L228" s="94"/>
      <c r="T228" s="118" t="s">
        <v>7043</v>
      </c>
    </row>
    <row r="229" spans="2:20" x14ac:dyDescent="0.2">
      <c r="B229" s="95" t="s">
        <v>7046</v>
      </c>
      <c r="C229" s="96" t="s">
        <v>7045</v>
      </c>
      <c r="D229" s="96" t="s">
        <v>10118</v>
      </c>
      <c r="E229" s="103">
        <v>488520.52</v>
      </c>
      <c r="F229" s="96">
        <v>21</v>
      </c>
      <c r="G229" s="110">
        <v>21039.629999999997</v>
      </c>
      <c r="H229" s="96">
        <v>0</v>
      </c>
      <c r="I229" s="110">
        <v>0</v>
      </c>
      <c r="J229" s="96">
        <v>21</v>
      </c>
      <c r="K229" s="111">
        <v>21039.629999999997</v>
      </c>
      <c r="L229" s="94"/>
      <c r="T229" s="118" t="s">
        <v>7045</v>
      </c>
    </row>
    <row r="230" spans="2:20" x14ac:dyDescent="0.2">
      <c r="B230" s="95" t="s">
        <v>7048</v>
      </c>
      <c r="C230" s="96" t="s">
        <v>7047</v>
      </c>
      <c r="D230" s="96" t="s">
        <v>10118</v>
      </c>
      <c r="E230" s="103">
        <v>1551227.4299999997</v>
      </c>
      <c r="F230" s="96">
        <v>128</v>
      </c>
      <c r="G230" s="110">
        <v>28224.110000000011</v>
      </c>
      <c r="H230" s="96">
        <v>0</v>
      </c>
      <c r="I230" s="110">
        <v>0</v>
      </c>
      <c r="J230" s="96">
        <v>79</v>
      </c>
      <c r="K230" s="111">
        <v>26952.89000000001</v>
      </c>
      <c r="L230" s="94"/>
      <c r="T230" s="118" t="s">
        <v>7047</v>
      </c>
    </row>
    <row r="231" spans="2:20" x14ac:dyDescent="0.2">
      <c r="B231" s="95" t="s">
        <v>7050</v>
      </c>
      <c r="C231" s="96" t="s">
        <v>7049</v>
      </c>
      <c r="D231" s="96" t="s">
        <v>10118</v>
      </c>
      <c r="E231" s="103">
        <v>3053189</v>
      </c>
      <c r="F231" s="96">
        <v>81</v>
      </c>
      <c r="G231" s="110">
        <v>41175.810000000005</v>
      </c>
      <c r="H231" s="96">
        <v>0</v>
      </c>
      <c r="I231" s="110">
        <v>0</v>
      </c>
      <c r="J231" s="96">
        <v>60</v>
      </c>
      <c r="K231" s="111">
        <v>40137.79</v>
      </c>
      <c r="L231" s="94"/>
      <c r="T231" s="118" t="s">
        <v>7049</v>
      </c>
    </row>
    <row r="232" spans="2:20" x14ac:dyDescent="0.2">
      <c r="B232" s="95" t="s">
        <v>7052</v>
      </c>
      <c r="C232" s="96" t="s">
        <v>7051</v>
      </c>
      <c r="D232" s="96" t="s">
        <v>10118</v>
      </c>
      <c r="E232" s="103">
        <v>870803</v>
      </c>
      <c r="F232" s="96">
        <v>42</v>
      </c>
      <c r="G232" s="110">
        <v>13414.799999999997</v>
      </c>
      <c r="H232" s="96">
        <v>0</v>
      </c>
      <c r="I232" s="110">
        <v>0</v>
      </c>
      <c r="J232" s="96">
        <v>36</v>
      </c>
      <c r="K232" s="111">
        <v>13178.099999999997</v>
      </c>
      <c r="L232" s="94"/>
      <c r="T232" s="118" t="s">
        <v>7051</v>
      </c>
    </row>
    <row r="233" spans="2:20" x14ac:dyDescent="0.2">
      <c r="B233" s="71" t="s">
        <v>7054</v>
      </c>
      <c r="C233" s="96" t="s">
        <v>7053</v>
      </c>
      <c r="D233" s="96" t="s">
        <v>10121</v>
      </c>
      <c r="E233" s="103">
        <v>140144</v>
      </c>
      <c r="F233" s="96">
        <v>1</v>
      </c>
      <c r="G233" s="110">
        <v>3156.4</v>
      </c>
      <c r="H233" s="96">
        <v>0</v>
      </c>
      <c r="I233" s="110">
        <v>0</v>
      </c>
      <c r="J233" s="96">
        <v>1</v>
      </c>
      <c r="K233" s="111">
        <v>3156.4</v>
      </c>
      <c r="L233" s="94"/>
      <c r="T233" s="118" t="s">
        <v>7053</v>
      </c>
    </row>
    <row r="234" spans="2:20" x14ac:dyDescent="0.2">
      <c r="B234" s="95" t="s">
        <v>7055</v>
      </c>
      <c r="C234" s="96" t="s">
        <v>7379</v>
      </c>
      <c r="D234" s="96" t="s">
        <v>10118</v>
      </c>
      <c r="E234" s="103">
        <v>50723</v>
      </c>
      <c r="F234" s="96">
        <v>1</v>
      </c>
      <c r="G234" s="110">
        <v>3377</v>
      </c>
      <c r="H234" s="96">
        <v>0</v>
      </c>
      <c r="I234" s="110">
        <v>0</v>
      </c>
      <c r="J234" s="96">
        <v>1</v>
      </c>
      <c r="K234" s="111">
        <v>3377</v>
      </c>
      <c r="L234" s="94"/>
      <c r="T234" s="118" t="s">
        <v>7379</v>
      </c>
    </row>
    <row r="235" spans="2:20" x14ac:dyDescent="0.2">
      <c r="B235" s="95" t="s">
        <v>7057</v>
      </c>
      <c r="C235" s="96" t="s">
        <v>7056</v>
      </c>
      <c r="D235" s="96" t="s">
        <v>10119</v>
      </c>
      <c r="E235" s="103">
        <v>67764</v>
      </c>
      <c r="F235" s="96">
        <v>2</v>
      </c>
      <c r="G235" s="110">
        <v>3439</v>
      </c>
      <c r="H235" s="96">
        <v>0</v>
      </c>
      <c r="I235" s="110">
        <v>0</v>
      </c>
      <c r="J235" s="96">
        <v>2</v>
      </c>
      <c r="K235" s="111">
        <v>3439</v>
      </c>
      <c r="L235" s="94"/>
      <c r="T235" s="118" t="s">
        <v>7056</v>
      </c>
    </row>
    <row r="236" spans="2:20" x14ac:dyDescent="0.2">
      <c r="B236" s="95" t="s">
        <v>6685</v>
      </c>
      <c r="C236" s="96" t="s">
        <v>7079</v>
      </c>
      <c r="D236" s="96" t="s">
        <v>10120</v>
      </c>
      <c r="E236" s="103">
        <v>14206458.200000007</v>
      </c>
      <c r="F236" s="96">
        <v>253</v>
      </c>
      <c r="G236" s="110">
        <v>170842.48999999993</v>
      </c>
      <c r="H236" s="96">
        <v>0</v>
      </c>
      <c r="I236" s="110">
        <v>0</v>
      </c>
      <c r="J236" s="96">
        <v>240</v>
      </c>
      <c r="K236" s="111">
        <v>170293.25999999998</v>
      </c>
      <c r="L236" s="94"/>
      <c r="T236" s="118" t="s">
        <v>7079</v>
      </c>
    </row>
    <row r="237" spans="2:20" x14ac:dyDescent="0.2">
      <c r="B237" s="95" t="s">
        <v>7059</v>
      </c>
      <c r="C237" s="96" t="s">
        <v>7058</v>
      </c>
      <c r="D237" s="96" t="s">
        <v>10118</v>
      </c>
      <c r="E237" s="103">
        <v>2411416.5099999998</v>
      </c>
      <c r="F237" s="96">
        <v>47</v>
      </c>
      <c r="G237" s="110">
        <v>33257.07</v>
      </c>
      <c r="H237" s="96">
        <v>0</v>
      </c>
      <c r="I237" s="110">
        <v>0</v>
      </c>
      <c r="J237" s="96">
        <v>44</v>
      </c>
      <c r="K237" s="111">
        <v>33006.15</v>
      </c>
      <c r="L237" s="94"/>
      <c r="T237" s="118" t="s">
        <v>7058</v>
      </c>
    </row>
    <row r="238" spans="2:20" x14ac:dyDescent="0.2">
      <c r="B238" s="95" t="s">
        <v>7060</v>
      </c>
      <c r="C238" s="96" t="s">
        <v>7380</v>
      </c>
      <c r="D238" s="96" t="s">
        <v>10120</v>
      </c>
      <c r="E238" s="103">
        <v>1199859</v>
      </c>
      <c r="F238" s="96">
        <v>15</v>
      </c>
      <c r="G238" s="110">
        <v>31427.769999999997</v>
      </c>
      <c r="H238" s="96">
        <v>0</v>
      </c>
      <c r="I238" s="110">
        <v>0</v>
      </c>
      <c r="J238" s="96">
        <v>14</v>
      </c>
      <c r="K238" s="111">
        <v>31355.389999999996</v>
      </c>
      <c r="L238" s="94"/>
      <c r="T238" s="118" t="s">
        <v>7380</v>
      </c>
    </row>
    <row r="239" spans="2:20" x14ac:dyDescent="0.2">
      <c r="B239" s="95" t="s">
        <v>7061</v>
      </c>
      <c r="C239" s="96" t="s">
        <v>7381</v>
      </c>
      <c r="D239" s="96" t="s">
        <v>10120</v>
      </c>
      <c r="E239" s="103">
        <v>3559402.91</v>
      </c>
      <c r="F239" s="96">
        <v>17</v>
      </c>
      <c r="G239" s="110">
        <v>65157.2</v>
      </c>
      <c r="H239" s="96">
        <v>0</v>
      </c>
      <c r="I239" s="110">
        <v>0</v>
      </c>
      <c r="J239" s="96">
        <v>17</v>
      </c>
      <c r="K239" s="111">
        <v>65157.2</v>
      </c>
      <c r="L239" s="94"/>
      <c r="T239" s="118" t="s">
        <v>7381</v>
      </c>
    </row>
    <row r="240" spans="2:20" x14ac:dyDescent="0.2">
      <c r="B240" s="95" t="s">
        <v>7063</v>
      </c>
      <c r="C240" s="96" t="s">
        <v>7062</v>
      </c>
      <c r="D240" s="96" t="s">
        <v>10118</v>
      </c>
      <c r="E240" s="103">
        <v>124005</v>
      </c>
      <c r="F240" s="96">
        <v>2</v>
      </c>
      <c r="G240" s="110">
        <v>6062</v>
      </c>
      <c r="H240" s="96">
        <v>0</v>
      </c>
      <c r="I240" s="110">
        <v>0</v>
      </c>
      <c r="J240" s="96">
        <v>2</v>
      </c>
      <c r="K240" s="111">
        <v>6062</v>
      </c>
      <c r="L240" s="94"/>
      <c r="T240" s="118" t="s">
        <v>7062</v>
      </c>
    </row>
    <row r="241" spans="2:20" x14ac:dyDescent="0.2">
      <c r="B241" s="95" t="s">
        <v>6511</v>
      </c>
      <c r="C241" s="96" t="s">
        <v>6510</v>
      </c>
      <c r="D241" s="96" t="s">
        <v>10118</v>
      </c>
      <c r="E241" s="103">
        <v>1887780</v>
      </c>
      <c r="F241" s="96">
        <v>93</v>
      </c>
      <c r="G241" s="110">
        <v>45884.27</v>
      </c>
      <c r="H241" s="96">
        <v>0</v>
      </c>
      <c r="I241" s="110">
        <v>0</v>
      </c>
      <c r="J241" s="96">
        <v>69</v>
      </c>
      <c r="K241" s="111">
        <v>45653.999999999993</v>
      </c>
      <c r="L241" s="94"/>
      <c r="T241" s="118" t="s">
        <v>6510</v>
      </c>
    </row>
    <row r="242" spans="2:20" x14ac:dyDescent="0.2">
      <c r="B242" s="95" t="s">
        <v>6513</v>
      </c>
      <c r="C242" s="96" t="s">
        <v>6512</v>
      </c>
      <c r="D242" s="96" t="s">
        <v>10118</v>
      </c>
      <c r="E242" s="103">
        <v>2256539.44</v>
      </c>
      <c r="F242" s="96">
        <v>28</v>
      </c>
      <c r="G242" s="110">
        <v>44513.209999999992</v>
      </c>
      <c r="H242" s="96">
        <v>1</v>
      </c>
      <c r="I242" s="110">
        <v>21213.59</v>
      </c>
      <c r="J242" s="96">
        <v>27</v>
      </c>
      <c r="K242" s="111">
        <v>65509.409999999982</v>
      </c>
      <c r="L242" s="94"/>
      <c r="T242" s="118" t="s">
        <v>6512</v>
      </c>
    </row>
    <row r="243" spans="2:20" x14ac:dyDescent="0.2">
      <c r="B243" s="95" t="s">
        <v>6515</v>
      </c>
      <c r="C243" s="96" t="s">
        <v>6514</v>
      </c>
      <c r="D243" s="96" t="s">
        <v>10118</v>
      </c>
      <c r="E243" s="103">
        <v>488193</v>
      </c>
      <c r="F243" s="96">
        <v>21</v>
      </c>
      <c r="G243" s="110">
        <v>17490.419999999998</v>
      </c>
      <c r="H243" s="96">
        <v>0</v>
      </c>
      <c r="I243" s="110">
        <v>0</v>
      </c>
      <c r="J243" s="96">
        <v>21</v>
      </c>
      <c r="K243" s="111">
        <v>17490.419999999998</v>
      </c>
      <c r="L243" s="96"/>
      <c r="T243" s="118" t="s">
        <v>6514</v>
      </c>
    </row>
    <row r="244" spans="2:20" x14ac:dyDescent="0.2">
      <c r="B244" s="95" t="s">
        <v>6517</v>
      </c>
      <c r="C244" s="96" t="s">
        <v>6516</v>
      </c>
      <c r="D244" s="96" t="s">
        <v>10118</v>
      </c>
      <c r="E244" s="103">
        <v>484616</v>
      </c>
      <c r="F244" s="96">
        <v>12</v>
      </c>
      <c r="G244" s="110">
        <v>15774.7</v>
      </c>
      <c r="H244" s="96">
        <v>1</v>
      </c>
      <c r="I244" s="110">
        <v>16039.6</v>
      </c>
      <c r="J244" s="96">
        <v>12</v>
      </c>
      <c r="K244" s="111">
        <v>31669.1</v>
      </c>
      <c r="L244" s="96"/>
      <c r="T244" s="118" t="s">
        <v>6516</v>
      </c>
    </row>
    <row r="245" spans="2:20" ht="13.5" thickBot="1" x14ac:dyDescent="0.25">
      <c r="B245" s="97" t="s">
        <v>6518</v>
      </c>
      <c r="C245" s="96" t="s">
        <v>7382</v>
      </c>
      <c r="D245" s="96" t="s">
        <v>10120</v>
      </c>
      <c r="E245" s="103">
        <v>623437</v>
      </c>
      <c r="F245" s="96">
        <v>31</v>
      </c>
      <c r="G245" s="110">
        <v>27964.899999999994</v>
      </c>
      <c r="H245" s="96">
        <v>0</v>
      </c>
      <c r="I245" s="110">
        <v>0</v>
      </c>
      <c r="J245" s="96">
        <v>31</v>
      </c>
      <c r="K245" s="111">
        <v>27964.899999999994</v>
      </c>
      <c r="L245" s="72"/>
      <c r="T245" s="118" t="s">
        <v>7382</v>
      </c>
    </row>
    <row r="246" spans="2:20" x14ac:dyDescent="0.2">
      <c r="B246" s="106" t="s">
        <v>9822</v>
      </c>
      <c r="C246" s="78"/>
      <c r="D246" s="78"/>
      <c r="E246" s="78"/>
      <c r="F246" s="78"/>
      <c r="G246" s="78"/>
      <c r="H246" s="78"/>
      <c r="I246" s="78"/>
      <c r="J246" s="104"/>
      <c r="K246" s="105"/>
    </row>
    <row r="247" spans="2:20" x14ac:dyDescent="0.2">
      <c r="B247" s="81" t="s">
        <v>9799</v>
      </c>
      <c r="C247" s="72"/>
      <c r="D247" s="72"/>
      <c r="E247" s="72"/>
      <c r="F247" s="72"/>
      <c r="G247" s="72"/>
      <c r="H247" s="72"/>
      <c r="I247" s="72"/>
      <c r="J247" s="72"/>
      <c r="K247" s="79"/>
      <c r="L247" s="72"/>
    </row>
    <row r="248" spans="2:20" x14ac:dyDescent="0.2">
      <c r="B248" s="107" t="s">
        <v>9795</v>
      </c>
      <c r="C248" s="72"/>
      <c r="D248" s="72"/>
      <c r="E248" s="72"/>
      <c r="F248" s="72"/>
      <c r="G248" s="72"/>
      <c r="H248" s="72"/>
      <c r="I248" s="72"/>
      <c r="J248" s="72"/>
      <c r="K248" s="79"/>
      <c r="L248" s="72"/>
    </row>
    <row r="249" spans="2:20" x14ac:dyDescent="0.2">
      <c r="B249" s="107" t="s">
        <v>9796</v>
      </c>
      <c r="C249" s="72"/>
      <c r="D249" s="72"/>
      <c r="E249" s="72"/>
      <c r="F249" s="72"/>
      <c r="G249" s="72"/>
      <c r="H249" s="72"/>
      <c r="I249" s="72"/>
      <c r="J249" s="72"/>
      <c r="K249" s="79"/>
      <c r="L249" s="72"/>
    </row>
    <row r="250" spans="2:20" ht="13.5" thickBot="1" x14ac:dyDescent="0.25">
      <c r="B250" s="76"/>
      <c r="C250" s="77"/>
      <c r="D250" s="77"/>
      <c r="E250" s="77"/>
      <c r="F250" s="77"/>
      <c r="G250" s="77"/>
      <c r="H250" s="77"/>
      <c r="I250" s="77"/>
      <c r="J250" s="77"/>
      <c r="K250" s="80"/>
      <c r="L250" s="72"/>
    </row>
  </sheetData>
  <phoneticPr fontId="13" type="noConversion"/>
  <pageMargins left="0.23622047244094491" right="0.23622047244094491" top="0.74803149606299213" bottom="0.74803149606299213" header="0.31496062992125984" footer="0.31496062992125984"/>
  <pageSetup paperSize="9" scale="79" fitToHeight="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075767E1-10C6-4D75-871F-F3347A2F865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Front Page</vt:lpstr>
      <vt:lpstr>Table 3.1 LA drop-down</vt:lpstr>
      <vt:lpstr>Table 3.2 Parish data</vt:lpstr>
      <vt:lpstr>Table 3.3 Ceased parishes</vt:lpstr>
      <vt:lpstr>Table 3.4 Local Authority data</vt:lpstr>
      <vt:lpstr>'Table 3.1 LA drop-down'!CTRprint1</vt:lpstr>
      <vt:lpstr>'Table 3.1 LA drop-down'!CTRprint2</vt:lpstr>
      <vt:lpstr>'Table 3.1 LA drop-down'!Print_Area</vt:lpstr>
      <vt:lpstr>'Table 3.2 Parish data'!Print_Area</vt:lpstr>
      <vt:lpstr>'Table 3.3 Ceased parishes'!Print_Area</vt:lpstr>
      <vt:lpstr>'Table 3.4 Local Authority data'!Print_Area</vt:lpstr>
      <vt:lpstr>'Table 3.1 LA drop-down'!Print_Titles</vt:lpstr>
      <vt:lpstr>'Table 3.2 Parish data'!Print_Titles</vt:lpstr>
      <vt:lpstr>'Table 3.4 Local Authority data'!Print_Titles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dc:creator>
  <cp:lastModifiedBy>mdavid</cp:lastModifiedBy>
  <cp:lastPrinted>2015-07-13T14:09:53Z</cp:lastPrinted>
  <dcterms:created xsi:type="dcterms:W3CDTF">2000-02-14T13:52:12Z</dcterms:created>
  <dcterms:modified xsi:type="dcterms:W3CDTF">2015-07-14T13:59:45Z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39e0b7e5-cf02-4339-90ac-db18c9d4ecda</vt:lpwstr>
  </property>
  <property fmtid="{D5CDD505-2E9C-101B-9397-08002B2CF9AE}" pid="3" name="bjSaver">
    <vt:lpwstr>CsVVumMYENsHb95ste7nT7HjgZF1Xmfy</vt:lpwstr>
  </property>
  <property fmtid="{D5CDD505-2E9C-101B-9397-08002B2CF9AE}" pid="4" name="bjDocumentSecurityLabel">
    <vt:lpwstr>No Marking</vt:lpwstr>
  </property>
</Properties>
</file>