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thew.banks\Desktop\"/>
    </mc:Choice>
  </mc:AlternateContent>
  <bookViews>
    <workbookView xWindow="0" yWindow="0" windowWidth="23040" windowHeight="9396" tabRatio="852"/>
  </bookViews>
  <sheets>
    <sheet name="List of tables" sheetId="71" r:id="rId1"/>
    <sheet name="Ready reckoner" sheetId="72" r:id="rId2"/>
    <sheet name="Further details" sheetId="73" r:id="rId3"/>
    <sheet name="Table information " sheetId="78" r:id="rId4"/>
    <sheet name="Table 1" sheetId="65" r:id="rId5"/>
    <sheet name="Table 2" sheetId="66" r:id="rId6"/>
    <sheet name="Table 3" sheetId="67" r:id="rId7"/>
    <sheet name="Table 4" sheetId="84" r:id="rId8"/>
    <sheet name="Table 5" sheetId="86" r:id="rId9"/>
    <sheet name="Table 6" sheetId="80" r:id="rId10"/>
    <sheet name="Table 7" sheetId="87" r:id="rId11"/>
    <sheet name="Table 8" sheetId="77" r:id="rId12"/>
    <sheet name="Table 9" sheetId="82" r:id="rId13"/>
    <sheet name="Table 10" sheetId="75" r:id="rId14"/>
    <sheet name="Table 11" sheetId="76" r:id="rId15"/>
    <sheet name="Table 12" sheetId="56" r:id="rId16"/>
    <sheet name="Table 13" sheetId="51" r:id="rId17"/>
    <sheet name="Table 14" sheetId="61" r:id="rId18"/>
    <sheet name="Table 15" sheetId="62" r:id="rId19"/>
    <sheet name="Table 16" sheetId="63" r:id="rId20"/>
    <sheet name="Table 17" sheetId="70" r:id="rId21"/>
    <sheet name="Table 18" sheetId="88" r:id="rId22"/>
    <sheet name="Table 19" sheetId="89" r:id="rId23"/>
    <sheet name="Table 20" sheetId="90" r:id="rId24"/>
    <sheet name="Table 21" sheetId="91" r:id="rId25"/>
  </sheets>
  <definedNames>
    <definedName name="_xlnm.Print_Area" localSheetId="2">'Further details'!$A$1:$P$26</definedName>
    <definedName name="_xlnm.Print_Area" localSheetId="0">'List of tables'!$A$10:$A$38</definedName>
    <definedName name="_xlnm.Print_Area" localSheetId="4">'Table 1'!$A$1:$J$36</definedName>
    <definedName name="_xlnm.Print_Area" localSheetId="13">'Table 10'!$A$1:$R$13</definedName>
    <definedName name="_xlnm.Print_Area" localSheetId="14">'Table 11'!$A$1:$Y$24</definedName>
    <definedName name="_xlnm.Print_Area" localSheetId="15">'Table 12'!$A$1:$N$25</definedName>
    <definedName name="_xlnm.Print_Area" localSheetId="16">'Table 13'!$A$1:$Q$36</definedName>
    <definedName name="_xlnm.Print_Area" localSheetId="18">'Table 15'!$A$1:$O$24</definedName>
    <definedName name="_xlnm.Print_Area" localSheetId="19">'Table 16'!$A$1:$K$13</definedName>
    <definedName name="_xlnm.Print_Area" localSheetId="20">'Table 17'!$A$1:$K$16</definedName>
    <definedName name="_xlnm.Print_Area" localSheetId="21">'Table 18'!$A$1:$C$12</definedName>
    <definedName name="_xlnm.Print_Area" localSheetId="5">'Table 2'!$A$1:$AC$29</definedName>
    <definedName name="_xlnm.Print_Area" localSheetId="6">'Table 3'!$A$1:$T$36</definedName>
    <definedName name="_xlnm.Print_Area" localSheetId="7">'Table 4'!$A$1:$I$31</definedName>
    <definedName name="_xlnm.Print_Area" localSheetId="8">'Table 5'!$A$1:$R$36</definedName>
    <definedName name="_xlnm.Print_Area" localSheetId="9">'Table 6'!$A$1:$M$18</definedName>
    <definedName name="_xlnm.Print_Area" localSheetId="10">'Table 7'!$A$1:$N$22</definedName>
    <definedName name="_xlnm.Print_Area" localSheetId="11">'Table 8'!$A$2:$O$17</definedName>
    <definedName name="_xlnm.Print_Area" localSheetId="12">'Table 9'!$A$1:$J$35</definedName>
  </definedNames>
  <calcPr calcId="152511" concurrentCalc="0"/>
</workbook>
</file>

<file path=xl/calcChain.xml><?xml version="1.0" encoding="utf-8"?>
<calcChain xmlns="http://schemas.openxmlformats.org/spreadsheetml/2006/main">
  <c r="T20" i="72" l="1"/>
  <c r="T19" i="72"/>
  <c r="N20" i="72"/>
  <c r="N19" i="72"/>
  <c r="L19" i="72"/>
  <c r="R19" i="72"/>
  <c r="M19" i="72"/>
  <c r="S19" i="72"/>
  <c r="X19" i="72"/>
  <c r="U19" i="72"/>
  <c r="V19" i="72"/>
  <c r="O19" i="72"/>
  <c r="P19" i="72"/>
  <c r="W19" i="72"/>
  <c r="Y19" i="72"/>
  <c r="Z19" i="72"/>
  <c r="AA19" i="72"/>
  <c r="F16" i="72"/>
</calcChain>
</file>

<file path=xl/sharedStrings.xml><?xml version="1.0" encoding="utf-8"?>
<sst xmlns="http://schemas.openxmlformats.org/spreadsheetml/2006/main" count="693" uniqueCount="259">
  <si>
    <t>Percentages</t>
  </si>
  <si>
    <t>Respondents</t>
  </si>
  <si>
    <t>16 to 24</t>
  </si>
  <si>
    <t>25 to 34</t>
  </si>
  <si>
    <t>35 to 49</t>
  </si>
  <si>
    <t>50 to 64</t>
  </si>
  <si>
    <t>65 to 74</t>
  </si>
  <si>
    <t>75 and over</t>
  </si>
  <si>
    <t xml:space="preserve">Respondents </t>
  </si>
  <si>
    <t>White</t>
  </si>
  <si>
    <t>Sex</t>
  </si>
  <si>
    <t>Male</t>
  </si>
  <si>
    <t>Female</t>
  </si>
  <si>
    <t>Age</t>
  </si>
  <si>
    <t>All</t>
  </si>
  <si>
    <t>2007-08</t>
  </si>
  <si>
    <t>2008-09</t>
  </si>
  <si>
    <t>Ethnic Minority Groups</t>
  </si>
  <si>
    <t>2009-10</t>
  </si>
  <si>
    <t>Ethnic minority groups</t>
  </si>
  <si>
    <t>2010-11</t>
  </si>
  <si>
    <t>Percentage agreeing that their local area is a place where people from different backgrounds get on well together</t>
  </si>
  <si>
    <t>n/a</t>
  </si>
  <si>
    <t>North East</t>
  </si>
  <si>
    <t>North West</t>
  </si>
  <si>
    <t>Yorkshire and the Humber</t>
  </si>
  <si>
    <t>East Midlands</t>
  </si>
  <si>
    <t>West Midlands</t>
  </si>
  <si>
    <t>East of England</t>
  </si>
  <si>
    <t>London</t>
  </si>
  <si>
    <t>South East</t>
  </si>
  <si>
    <t>South West</t>
  </si>
  <si>
    <t xml:space="preserve"> </t>
  </si>
  <si>
    <t>Table excludes respondents who answered 'don't know' and those with missing answers.</t>
  </si>
  <si>
    <t>People feeling they belong strongly to Britain</t>
  </si>
  <si>
    <t>Very strongly</t>
  </si>
  <si>
    <t>Fairly strongly</t>
  </si>
  <si>
    <t>All responding strongly</t>
  </si>
  <si>
    <t>%</t>
  </si>
  <si>
    <t>.</t>
  </si>
  <si>
    <t>Formal volunteering</t>
  </si>
  <si>
    <t>Informal volunteering</t>
  </si>
  <si>
    <t>Percentage</t>
  </si>
  <si>
    <r>
      <t>1</t>
    </r>
    <r>
      <rPr>
        <sz val="8"/>
        <color indexed="8"/>
        <rFont val="Arial"/>
        <family val="2"/>
      </rPr>
      <t>'Very' or 'fairly' satisfied with local area</t>
    </r>
  </si>
  <si>
    <t>People agreeing they can influence decisions affecting local area</t>
  </si>
  <si>
    <t xml:space="preserve">Important </t>
  </si>
  <si>
    <t>Not important</t>
  </si>
  <si>
    <t>Yes</t>
  </si>
  <si>
    <t>No</t>
  </si>
  <si>
    <t>Depends on the issue</t>
  </si>
  <si>
    <t>At least once a month</t>
  </si>
  <si>
    <t>Civic activism</t>
  </si>
  <si>
    <t>At least once in last year</t>
  </si>
  <si>
    <t>16 to 25</t>
  </si>
  <si>
    <t>26 to 34</t>
  </si>
  <si>
    <t xml:space="preserve">All </t>
  </si>
  <si>
    <t>Employment status</t>
  </si>
  <si>
    <t>In employment</t>
  </si>
  <si>
    <t>Economically inactive</t>
  </si>
  <si>
    <t>Table List</t>
  </si>
  <si>
    <t>Ready Reckoner</t>
  </si>
  <si>
    <t>Further Details for ready reckoner</t>
  </si>
  <si>
    <t>Figure A</t>
  </si>
  <si>
    <t>Figure B</t>
  </si>
  <si>
    <t>To hide</t>
  </si>
  <si>
    <t>Survey Year</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</si>
  <si>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</si>
  <si>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</si>
  <si>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</si>
  <si>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</si>
  <si>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</si>
  <si>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</si>
  <si>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</si>
  <si>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</si>
  <si>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</si>
  <si>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</si>
  <si>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</si>
  <si>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</si>
  <si>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t>Examples</t>
  </si>
  <si>
    <t>% agreeing</t>
  </si>
  <si>
    <t>For further information please contact:</t>
  </si>
  <si>
    <r>
      <t>Statistical Significance</t>
    </r>
    <r>
      <rPr>
        <sz val="10"/>
        <rFont val="Arial"/>
        <family val="2"/>
      </rPr>
      <t>:</t>
    </r>
    <r>
      <rPr>
        <sz val="10"/>
        <rFont val="Arial"/>
        <family val="2"/>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 and any design effects due to sampling.</t>
    </r>
  </si>
  <si>
    <r>
      <t>2007-08</t>
    </r>
    <r>
      <rPr>
        <vertAlign val="superscript"/>
        <sz val="8"/>
        <color indexed="8"/>
        <rFont val="Arial"/>
        <family val="2"/>
      </rPr>
      <t>1</t>
    </r>
  </si>
  <si>
    <r>
      <t>2008-09</t>
    </r>
    <r>
      <rPr>
        <vertAlign val="superscript"/>
        <sz val="8"/>
        <color indexed="8"/>
        <rFont val="Arial"/>
        <family val="2"/>
      </rPr>
      <t>1</t>
    </r>
  </si>
  <si>
    <r>
      <t>2009-10</t>
    </r>
    <r>
      <rPr>
        <vertAlign val="superscript"/>
        <sz val="8"/>
        <color indexed="8"/>
        <rFont val="Arial"/>
        <family val="2"/>
      </rPr>
      <t>1</t>
    </r>
  </si>
  <si>
    <r>
      <t>2010-11</t>
    </r>
    <r>
      <rPr>
        <vertAlign val="superscript"/>
        <sz val="8"/>
        <color indexed="8"/>
        <rFont val="Arial"/>
        <family val="2"/>
      </rPr>
      <t>1</t>
    </r>
  </si>
  <si>
    <t>Definitely agree</t>
  </si>
  <si>
    <t>Tend to agree</t>
  </si>
  <si>
    <t>Tend to disagree</t>
  </si>
  <si>
    <t>Definitely disagree</t>
  </si>
  <si>
    <t>Agree</t>
  </si>
  <si>
    <t>Disagree</t>
  </si>
  <si>
    <r>
      <t>2010-11</t>
    </r>
    <r>
      <rPr>
        <vertAlign val="superscript"/>
        <sz val="8"/>
        <rFont val="Arial"/>
        <family val="2"/>
      </rPr>
      <t>1</t>
    </r>
  </si>
  <si>
    <r>
      <t>2009-10</t>
    </r>
    <r>
      <rPr>
        <vertAlign val="superscript"/>
        <sz val="8"/>
        <color indexed="8"/>
        <rFont val="Arial"/>
        <family val="2"/>
      </rPr>
      <t>2</t>
    </r>
  </si>
  <si>
    <r>
      <t>2010-11</t>
    </r>
    <r>
      <rPr>
        <vertAlign val="superscript"/>
        <sz val="8"/>
        <color indexed="8"/>
        <rFont val="Arial"/>
        <family val="2"/>
      </rPr>
      <t>2</t>
    </r>
  </si>
  <si>
    <r>
      <t>2005</t>
    </r>
    <r>
      <rPr>
        <vertAlign val="superscript"/>
        <sz val="8"/>
        <color indexed="8"/>
        <rFont val="Arial"/>
        <family val="2"/>
      </rPr>
      <t>1</t>
    </r>
  </si>
  <si>
    <r>
      <t>2003</t>
    </r>
    <r>
      <rPr>
        <vertAlign val="superscript"/>
        <sz val="8"/>
        <color indexed="8"/>
        <rFont val="Arial"/>
        <family val="2"/>
      </rPr>
      <t>1</t>
    </r>
  </si>
  <si>
    <r>
      <rPr>
        <vertAlign val="superscript"/>
        <sz val="8"/>
        <color indexed="8"/>
        <rFont val="Arial"/>
        <family val="2"/>
      </rPr>
      <t>2</t>
    </r>
    <r>
      <rPr>
        <sz val="8"/>
        <color indexed="8"/>
        <rFont val="Arial"/>
        <family val="2"/>
      </rPr>
      <t>Data collected through the Citizenship Survey</t>
    </r>
  </si>
  <si>
    <r>
      <t>2010- 11</t>
    </r>
    <r>
      <rPr>
        <vertAlign val="superscript"/>
        <sz val="8"/>
        <color indexed="8"/>
        <rFont val="Arial"/>
        <family val="2"/>
      </rPr>
      <t>1</t>
    </r>
  </si>
  <si>
    <r>
      <rPr>
        <vertAlign val="superscript"/>
        <sz val="8"/>
        <color indexed="8"/>
        <rFont val="Arial"/>
        <family val="2"/>
      </rPr>
      <t>1</t>
    </r>
    <r>
      <rPr>
        <sz val="8"/>
        <color indexed="8"/>
        <rFont val="Arial"/>
        <family val="2"/>
      </rPr>
      <t>Data collected through the Citizenship Survey</t>
    </r>
  </si>
  <si>
    <r>
      <t>2008-09</t>
    </r>
    <r>
      <rPr>
        <vertAlign val="superscript"/>
        <sz val="8"/>
        <color indexed="8"/>
        <rFont val="Arial"/>
        <family val="2"/>
      </rPr>
      <t>2</t>
    </r>
  </si>
  <si>
    <r>
      <t>2007-08</t>
    </r>
    <r>
      <rPr>
        <vertAlign val="superscript"/>
        <sz val="8"/>
        <rFont val="Arial"/>
        <family val="2"/>
      </rPr>
      <t>1</t>
    </r>
  </si>
  <si>
    <r>
      <t>2008-09</t>
    </r>
    <r>
      <rPr>
        <vertAlign val="superscript"/>
        <sz val="8"/>
        <rFont val="Arial"/>
        <family val="2"/>
      </rPr>
      <t>1</t>
    </r>
  </si>
  <si>
    <r>
      <t>2009-10</t>
    </r>
    <r>
      <rPr>
        <vertAlign val="superscript"/>
        <sz val="8"/>
        <rFont val="Arial"/>
        <family val="2"/>
      </rPr>
      <t>1</t>
    </r>
  </si>
  <si>
    <r>
      <t>2001</t>
    </r>
    <r>
      <rPr>
        <vertAlign val="superscript"/>
        <sz val="8"/>
        <rFont val="Arial"/>
        <family val="2"/>
      </rPr>
      <t>1</t>
    </r>
  </si>
  <si>
    <r>
      <t>2003</t>
    </r>
    <r>
      <rPr>
        <vertAlign val="superscript"/>
        <sz val="8"/>
        <rFont val="Arial"/>
        <family val="2"/>
      </rPr>
      <t>1</t>
    </r>
  </si>
  <si>
    <r>
      <t>2005</t>
    </r>
    <r>
      <rPr>
        <vertAlign val="superscript"/>
        <sz val="8"/>
        <rFont val="Arial"/>
        <family val="2"/>
      </rPr>
      <t>1</t>
    </r>
  </si>
  <si>
    <r>
      <t>2001</t>
    </r>
    <r>
      <rPr>
        <vertAlign val="superscript"/>
        <sz val="8"/>
        <rFont val="Arial"/>
        <family val="2"/>
      </rPr>
      <t>2</t>
    </r>
  </si>
  <si>
    <r>
      <t>2003</t>
    </r>
    <r>
      <rPr>
        <vertAlign val="superscript"/>
        <sz val="8"/>
        <rFont val="Arial"/>
        <family val="2"/>
      </rPr>
      <t>2</t>
    </r>
  </si>
  <si>
    <r>
      <t>2005</t>
    </r>
    <r>
      <rPr>
        <vertAlign val="superscript"/>
        <sz val="8"/>
        <rFont val="Arial"/>
        <family val="2"/>
      </rPr>
      <t>2</t>
    </r>
  </si>
  <si>
    <r>
      <t>2007-08</t>
    </r>
    <r>
      <rPr>
        <vertAlign val="superscript"/>
        <sz val="8"/>
        <rFont val="Arial"/>
        <family val="2"/>
      </rPr>
      <t>2</t>
    </r>
  </si>
  <si>
    <r>
      <t>2008-09</t>
    </r>
    <r>
      <rPr>
        <vertAlign val="superscript"/>
        <sz val="8"/>
        <rFont val="Arial"/>
        <family val="2"/>
      </rPr>
      <t>2</t>
    </r>
  </si>
  <si>
    <r>
      <t>2009-10</t>
    </r>
    <r>
      <rPr>
        <vertAlign val="superscript"/>
        <sz val="8"/>
        <rFont val="Arial"/>
        <family val="2"/>
      </rPr>
      <t>2</t>
    </r>
  </si>
  <si>
    <r>
      <t>2010-11</t>
    </r>
    <r>
      <rPr>
        <vertAlign val="superscript"/>
        <sz val="8"/>
        <rFont val="Arial"/>
        <family val="2"/>
      </rPr>
      <t>2</t>
    </r>
  </si>
  <si>
    <r>
      <t>1</t>
    </r>
    <r>
      <rPr>
        <sz val="8"/>
        <rFont val="Arial"/>
        <family val="2"/>
      </rPr>
      <t>Definitely agree' or 'tend to agree'</t>
    </r>
  </si>
  <si>
    <t>LTLI/Disability</t>
  </si>
  <si>
    <t>No LTLI/Disability</t>
  </si>
  <si>
    <t>Local Area</t>
  </si>
  <si>
    <r>
      <t>Civic participation</t>
    </r>
    <r>
      <rPr>
        <vertAlign val="superscript"/>
        <sz val="8"/>
        <rFont val="Arial"/>
        <family val="2"/>
      </rPr>
      <t>2</t>
    </r>
  </si>
  <si>
    <t>Table excludes respondents who answered 'don't know', spontaneous only codes and those with missing answers .</t>
  </si>
  <si>
    <t>2012-13</t>
  </si>
  <si>
    <t>CommunityLife@cabinet-office.gsi.gov.uk</t>
  </si>
  <si>
    <t>£0 - £4</t>
  </si>
  <si>
    <t>£5- £9</t>
  </si>
  <si>
    <t>£10 - £19</t>
  </si>
  <si>
    <t>£20 - £49</t>
  </si>
  <si>
    <t>Over £50</t>
  </si>
  <si>
    <t>Extent to which people agree people in their neighbourhood pull together to improve the neighbourhood</t>
  </si>
  <si>
    <r>
      <t>Ethnicity</t>
    </r>
    <r>
      <rPr>
        <vertAlign val="superscript"/>
        <sz val="8"/>
        <color indexed="8"/>
        <rFont val="Arial"/>
        <family val="2"/>
      </rPr>
      <t>2</t>
    </r>
  </si>
  <si>
    <r>
      <t>2</t>
    </r>
    <r>
      <rPr>
        <sz val="8"/>
        <color indexed="8"/>
        <rFont val="Arial"/>
        <family val="2"/>
      </rPr>
      <t>Data collected through the Citizenship Survey</t>
    </r>
  </si>
  <si>
    <t xml:space="preserve">Informal volunteering </t>
  </si>
  <si>
    <t xml:space="preserve">Formal volunteering </t>
  </si>
  <si>
    <r>
      <t>Civic consultation</t>
    </r>
    <r>
      <rPr>
        <vertAlign val="superscript"/>
        <sz val="8"/>
        <rFont val="Arial"/>
        <family val="2"/>
      </rPr>
      <t>3</t>
    </r>
  </si>
  <si>
    <r>
      <rPr>
        <vertAlign val="superscript"/>
        <sz val="8"/>
        <color indexed="8"/>
        <rFont val="Arial"/>
        <family val="2"/>
      </rPr>
      <t>1</t>
    </r>
    <r>
      <rPr>
        <sz val="8"/>
        <color indexed="8"/>
        <rFont val="Arial"/>
        <family val="2"/>
      </rPr>
      <t>Data collected through the  Citizenship Survey</t>
    </r>
  </si>
  <si>
    <t>Further table information</t>
  </si>
  <si>
    <t>Whether people would like to be more involved in decisions made by their local council</t>
  </si>
  <si>
    <r>
      <rPr>
        <vertAlign val="superscript"/>
        <sz val="8"/>
        <rFont val="Arial"/>
        <family val="2"/>
      </rPr>
      <t>2</t>
    </r>
    <r>
      <rPr>
        <sz val="8"/>
        <rFont val="Arial"/>
        <family val="2"/>
      </rPr>
      <t xml:space="preserve"> The question measuring civic participation was updated in 2012-13 to include online participation and so the trend data is not directly comparable </t>
    </r>
  </si>
  <si>
    <r>
      <rPr>
        <vertAlign val="superscript"/>
        <sz val="8"/>
        <rFont val="Arial"/>
        <family val="2"/>
      </rPr>
      <t>3</t>
    </r>
    <r>
      <rPr>
        <sz val="8"/>
        <rFont val="Arial"/>
        <family val="2"/>
      </rPr>
      <t>The question measuring civic consultation was updated in 2012-13 to include online participation and so the trend data is not directly comparable</t>
    </r>
  </si>
  <si>
    <t>...</t>
  </si>
  <si>
    <r>
      <t>Average amount given</t>
    </r>
    <r>
      <rPr>
        <vertAlign val="superscript"/>
        <sz val="8"/>
        <rFont val="Arial"/>
        <family val="2"/>
      </rPr>
      <t>2</t>
    </r>
  </si>
  <si>
    <r>
      <rPr>
        <vertAlign val="superscript"/>
        <sz val="8"/>
        <color indexed="8"/>
        <rFont val="Arial"/>
        <family val="2"/>
      </rPr>
      <t xml:space="preserve">2 </t>
    </r>
    <r>
      <rPr>
        <sz val="8"/>
        <color indexed="8"/>
        <rFont val="Arial"/>
        <family val="2"/>
      </rPr>
      <t>Mean calculations</t>
    </r>
    <r>
      <rPr>
        <vertAlign val="superscript"/>
        <sz val="8"/>
        <color indexed="8"/>
        <rFont val="Arial"/>
        <family val="2"/>
      </rPr>
      <t xml:space="preserve"> </t>
    </r>
    <r>
      <rPr>
        <sz val="8"/>
        <color indexed="8"/>
        <rFont val="Arial"/>
        <family val="2"/>
      </rPr>
      <t xml:space="preserve">exclude those who donated £300 or more </t>
    </r>
  </si>
  <si>
    <r>
      <t>Any Civic engagement or formal volunteering</t>
    </r>
    <r>
      <rPr>
        <vertAlign val="superscript"/>
        <sz val="8"/>
        <rFont val="Arial"/>
        <family val="2"/>
      </rPr>
      <t>1</t>
    </r>
  </si>
  <si>
    <r>
      <rPr>
        <vertAlign val="superscript"/>
        <sz val="8"/>
        <rFont val="Arial"/>
        <family val="2"/>
      </rPr>
      <t>1</t>
    </r>
    <r>
      <rPr>
        <sz val="8"/>
        <rFont val="Arial"/>
        <family val="2"/>
      </rPr>
      <t>The questions used to measure civic engagement were updated in 2012-13 to include online participation and so the trend data is not directly comparable</t>
    </r>
  </si>
  <si>
    <t>Civic participation</t>
  </si>
  <si>
    <t>Civic consultation</t>
  </si>
  <si>
    <r>
      <t>Ethnicity</t>
    </r>
    <r>
      <rPr>
        <vertAlign val="superscript"/>
        <sz val="8"/>
        <rFont val="Arial"/>
        <family val="2"/>
      </rPr>
      <t>3</t>
    </r>
  </si>
  <si>
    <r>
      <rPr>
        <vertAlign val="superscript"/>
        <sz val="8"/>
        <rFont val="Arial"/>
        <family val="2"/>
      </rPr>
      <t>4</t>
    </r>
    <r>
      <rPr>
        <sz val="8"/>
        <rFont val="Arial"/>
        <family val="2"/>
      </rPr>
      <t>Disability data prior to 2012-13 is not shown as the questions were updated in 2012-13 to bring them in line with the ONS harmonised questions and so the data is not directly comparable</t>
    </r>
  </si>
  <si>
    <r>
      <t>Disability</t>
    </r>
    <r>
      <rPr>
        <vertAlign val="superscript"/>
        <sz val="8"/>
        <rFont val="Arial"/>
        <family val="2"/>
      </rPr>
      <t>4</t>
    </r>
  </si>
  <si>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</si>
  <si>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Region</t>
  </si>
  <si>
    <t>http://webarchive.nationalarchives.gov.uk/20120919132719/http://www.communities.gov.uk/communities/research/citizenshipsurvey/</t>
  </si>
  <si>
    <r>
      <t>Civic activism</t>
    </r>
    <r>
      <rPr>
        <vertAlign val="superscript"/>
        <sz val="8"/>
        <rFont val="Arial"/>
        <family val="2"/>
      </rPr>
      <t>4</t>
    </r>
  </si>
  <si>
    <r>
      <t>Any volunteering</t>
    </r>
    <r>
      <rPr>
        <vertAlign val="superscript"/>
        <sz val="8"/>
        <rFont val="Arial"/>
        <family val="2"/>
      </rPr>
      <t>5</t>
    </r>
  </si>
  <si>
    <r>
      <t xml:space="preserve">5 </t>
    </r>
    <r>
      <rPr>
        <sz val="8"/>
        <rFont val="Arial"/>
        <family val="2"/>
      </rPr>
      <t>Participated in either formal or informal volunteering</t>
    </r>
  </si>
  <si>
    <r>
      <rPr>
        <vertAlign val="superscript"/>
        <sz val="8"/>
        <rFont val="Arial"/>
        <family val="2"/>
      </rPr>
      <t>4</t>
    </r>
    <r>
      <rPr>
        <sz val="8"/>
        <rFont val="Arial"/>
        <family val="2"/>
      </rPr>
      <t>The question measuring civic activism was updated in 2012-13 to include online participation and so the trend data is not directly comparable</t>
    </r>
  </si>
  <si>
    <r>
      <rPr>
        <vertAlign val="superscript"/>
        <sz val="8"/>
        <color indexed="8"/>
        <rFont val="Arial"/>
        <family val="2"/>
      </rPr>
      <t>2</t>
    </r>
    <r>
      <rPr>
        <sz val="8"/>
        <color indexed="8"/>
        <rFont val="Arial"/>
        <family val="2"/>
      </rPr>
      <t>Data collected through the Citizenship Survey for ethnicity will differ from previously published Citizenship Survey tables, as the figures have been recalculated based on the core sample only</t>
    </r>
  </si>
  <si>
    <r>
      <t>3</t>
    </r>
    <r>
      <rPr>
        <sz val="8"/>
        <color indexed="8"/>
        <rFont val="Arial"/>
        <family val="2"/>
      </rPr>
      <t>Data collected through the Citizenship Survey for ethnicity will differ from previously published Citizenship Survey tables, as the figures have been recalculated based on the core sample only</t>
    </r>
  </si>
  <si>
    <r>
      <t>2</t>
    </r>
    <r>
      <rPr>
        <sz val="8"/>
        <color indexed="8"/>
        <rFont val="Arial"/>
        <family val="2"/>
      </rPr>
      <t>Data collected through the Citizenship Survey for ethnicity will differ from previously published Citizenship Survey tables, as the figures have been recalculated based on the core sample only</t>
    </r>
  </si>
  <si>
    <r>
      <rPr>
        <vertAlign val="superscript"/>
        <sz val="8"/>
        <color indexed="8"/>
        <rFont val="Arial"/>
        <family val="2"/>
      </rPr>
      <t xml:space="preserve">1 </t>
    </r>
    <r>
      <rPr>
        <sz val="8"/>
        <color indexed="8"/>
        <rFont val="Arial"/>
        <family val="2"/>
      </rPr>
      <t>Data collected through the Citizenship Survey</t>
    </r>
  </si>
  <si>
    <t>How important ability to influence decisions in local area is</t>
  </si>
  <si>
    <t>Table includes only respondents where amount given to charity is known</t>
  </si>
  <si>
    <t>Given to charity in the 4 weeks prior to interview</t>
  </si>
  <si>
    <t>The Community Life Survey incorporates key measures from the previous Citizenship Survey (run by the Department for Communities and Local Government), in order that trends in such measures can be tracked over time. Further information on the Citizenship Survey can be found at:</t>
  </si>
  <si>
    <t>Unemployed</t>
  </si>
  <si>
    <t>Ethnicity</t>
  </si>
  <si>
    <r>
      <t>People chat to their neighbours at least once a month</t>
    </r>
    <r>
      <rPr>
        <vertAlign val="superscript"/>
        <sz val="8"/>
        <color indexed="8"/>
        <rFont val="Arial"/>
        <family val="2"/>
      </rPr>
      <t>1</t>
    </r>
  </si>
  <si>
    <r>
      <rPr>
        <vertAlign val="superscript"/>
        <sz val="8"/>
        <color indexed="8"/>
        <rFont val="Arial"/>
        <family val="2"/>
      </rPr>
      <t>2</t>
    </r>
    <r>
      <rPr>
        <sz val="8"/>
        <color indexed="8"/>
        <rFont val="Arial"/>
        <family val="2"/>
      </rPr>
      <t xml:space="preserve"> Question added at Q3 2012 </t>
    </r>
  </si>
  <si>
    <r>
      <rPr>
        <vertAlign val="superscript"/>
        <sz val="8"/>
        <rFont val="Arial"/>
        <family val="2"/>
      </rPr>
      <t>1</t>
    </r>
    <r>
      <rPr>
        <sz val="8"/>
        <rFont val="Arial"/>
        <family val="2"/>
      </rPr>
      <t xml:space="preserve"> Chat to their neigbours 'on most days' or 'once or twice a week' or 'once or twice a month'</t>
    </r>
  </si>
  <si>
    <t>Any volunteering at least once in last year</t>
  </si>
  <si>
    <r>
      <t xml:space="preserve">2 </t>
    </r>
    <r>
      <rPr>
        <sz val="8"/>
        <color indexed="8"/>
        <rFont val="Arial"/>
        <family val="2"/>
      </rPr>
      <t>Data collected through the Citizenship Survey for ethnicity will differ from previously published Citizenship Survey tables, as the figures have been recalculated based on the core sample only</t>
    </r>
  </si>
  <si>
    <t xml:space="preserve">2012  - 2013 </t>
  </si>
  <si>
    <t xml:space="preserve">2012-13 </t>
  </si>
  <si>
    <t xml:space="preserve">2012-13  </t>
  </si>
  <si>
    <r>
      <t>2012-13</t>
    </r>
    <r>
      <rPr>
        <vertAlign val="superscript"/>
        <sz val="8"/>
        <rFont val="Arial"/>
        <family val="2"/>
      </rPr>
      <t>2</t>
    </r>
  </si>
  <si>
    <t>People feeling they belong strongly to their neighbourhood</t>
  </si>
  <si>
    <t>Aware of social action</t>
  </si>
  <si>
    <t>Involved in social action at least once in last year</t>
  </si>
  <si>
    <t>Awareness of or involvement in social action in local area at least once in last year</t>
  </si>
  <si>
    <r>
      <t>2012-13</t>
    </r>
    <r>
      <rPr>
        <vertAlign val="superscript"/>
        <sz val="8"/>
        <rFont val="Arial"/>
        <family val="2"/>
      </rPr>
      <t>1</t>
    </r>
  </si>
  <si>
    <r>
      <rPr>
        <vertAlign val="superscript"/>
        <sz val="8"/>
        <color indexed="8"/>
        <rFont val="Arial"/>
        <family val="2"/>
      </rPr>
      <t>1</t>
    </r>
    <r>
      <rPr>
        <sz val="8"/>
        <color indexed="8"/>
        <rFont val="Arial"/>
        <family val="2"/>
      </rPr>
      <t xml:space="preserve"> Question added at Q4 2012-13</t>
    </r>
  </si>
  <si>
    <t>2013-14</t>
  </si>
  <si>
    <t xml:space="preserve">2013-14 </t>
  </si>
  <si>
    <t xml:space="preserve">2013-14  </t>
  </si>
  <si>
    <t xml:space="preserve">2013 - 2014 </t>
  </si>
  <si>
    <t>2013-14 Respondents</t>
  </si>
  <si>
    <t>England, 2003 to 2013-14</t>
  </si>
  <si>
    <t xml:space="preserve">2013-2014 </t>
  </si>
  <si>
    <t>England, 2010-11 to 2013-14</t>
  </si>
  <si>
    <t>England, 2007-08 to 2013-14</t>
  </si>
  <si>
    <t>England, 2001 to 2013-14</t>
  </si>
  <si>
    <t>England, 2005 to 2013-14</t>
  </si>
  <si>
    <t>England 2005 to 2013-14</t>
  </si>
  <si>
    <t>Table 1: Participation in civic engagement and voluntary activities, 2001 to 2013-14</t>
  </si>
  <si>
    <t>Table 2: Participation in civic engagement and formal volunteering at least once in the last year, by sex, age, ethnicity and disability, 2007-08 to 2013-14</t>
  </si>
  <si>
    <t>Table 3: Participation in voluntary activities, by age, ethnicity, employment status and region, 2010-11 to 2013-14</t>
  </si>
  <si>
    <t>Table 4: Participation in any voluntary activities, by sex, age and region, 2010-11 to 2013-14</t>
  </si>
  <si>
    <t>Table 5: Charitable giving by sex, age, ethnicity and region, 2005 to 2013-14</t>
  </si>
  <si>
    <t>Table 6: Amount given to charity in the 4 weeks prior to interview, 2005 to 2013-14</t>
  </si>
  <si>
    <t>Table 8: Extent to which people in their neighbourhood pull together to improve the neighbourhood, 2003 to 2013-14</t>
  </si>
  <si>
    <t>Table 9: Whether people chat to their neighbours at least once a month by sex, age and ethnicity, October 2012 to 2013-14</t>
  </si>
  <si>
    <t>Table 13: Community cohesion, by sex, age, ethnicity and region, 2003 to 2013-14</t>
  </si>
  <si>
    <t>Table 16: How important is it for you personally to feel you can influence decisions in your local area, 2007-08 to 2013-14</t>
  </si>
  <si>
    <t>Table 17: Whether people would like to be more involved in decisions made by their local council, 2007-08 to 2013-14</t>
  </si>
  <si>
    <r>
      <t>2013-14</t>
    </r>
    <r>
      <rPr>
        <vertAlign val="superscript"/>
        <sz val="8"/>
        <rFont val="Arial"/>
        <family val="2"/>
      </rPr>
      <t>2</t>
    </r>
  </si>
  <si>
    <r>
      <rPr>
        <vertAlign val="superscript"/>
        <sz val="8"/>
        <rFont val="Arial"/>
        <family val="2"/>
      </rPr>
      <t>2</t>
    </r>
    <r>
      <rPr>
        <sz val="8"/>
        <rFont val="Arial"/>
        <family val="2"/>
      </rPr>
      <t xml:space="preserve"> In 2013-14, people were only asked if they were aware of social action projects if they were not involved in them, unlike in 2012-13 when everyone was asked if they were aware. It is therefore not possible to compare the data to 2012-13.</t>
    </r>
  </si>
  <si>
    <t>Table 18: Average rating for Wellbeing measures, 2012-13 to 2013-14</t>
  </si>
  <si>
    <t>England, 2012-13 to 2013-14</t>
  </si>
  <si>
    <t>Whether people felt the things they did in their life were worthwhile</t>
  </si>
  <si>
    <t>How satisfied people felt with their life</t>
  </si>
  <si>
    <t>How happy people felt yesterday</t>
  </si>
  <si>
    <t>How anxious people felt yesterday</t>
  </si>
  <si>
    <t>How often do you feel lonely?</t>
  </si>
  <si>
    <t>Often/always</t>
  </si>
  <si>
    <t>Some of the time</t>
  </si>
  <si>
    <t>Occasionally</t>
  </si>
  <si>
    <t>Hardly ever</t>
  </si>
  <si>
    <t>Never</t>
  </si>
  <si>
    <t>Table 19: How often people felt lonely, 2013-14</t>
  </si>
  <si>
    <t>Table 20: Whether people borrow things and exchange favours with their neighbours, 2012-13 to 2013-14</t>
  </si>
  <si>
    <t>England, 2003 to 2013-2014</t>
  </si>
  <si>
    <t>Has got worse</t>
  </si>
  <si>
    <t>Has got better</t>
  </si>
  <si>
    <t>Has not changed</t>
  </si>
  <si>
    <t xml:space="preserve">Table 21: Whether people think that their local area has got better or worse to live in over the past two years, 2007-08 to 2013-14 </t>
  </si>
  <si>
    <t xml:space="preserve">Whether people think that over the past two years this area has got better or worse to live in </t>
  </si>
  <si>
    <r>
      <t>England, 2013-14</t>
    </r>
    <r>
      <rPr>
        <i/>
        <vertAlign val="superscript"/>
        <sz val="8"/>
        <rFont val="Arial"/>
        <family val="2"/>
      </rPr>
      <t>1</t>
    </r>
  </si>
  <si>
    <r>
      <rPr>
        <vertAlign val="superscript"/>
        <sz val="8"/>
        <color indexed="8"/>
        <rFont val="Arial"/>
        <family val="2"/>
      </rPr>
      <t>1</t>
    </r>
    <r>
      <rPr>
        <sz val="8"/>
        <color indexed="8"/>
        <rFont val="Arial"/>
        <family val="2"/>
      </rPr>
      <t>Question added in 2013-14</t>
    </r>
  </si>
  <si>
    <t>The Community Life Survey is a major national survey, capturing views on a range of issues critical for supporting stronger communities. The data presented in these tables is based on headline findings from 5,105 face to face interviews conducted between 2013 and 2014. The findings are representative of adults aged 16 and over in England.</t>
  </si>
  <si>
    <t>Table 8: Extent to which people in the neighbourhood pull together to improve the neighbourhood, 2003 to 2013-14</t>
  </si>
  <si>
    <t>Table 9: Whether people chat to their neighbours at least once a month by sex, age and ethnicity 2013-14</t>
  </si>
  <si>
    <t>Table 13: Community cohesion, by sex, age, ethnicity and Region, 2003 to 2013-14</t>
  </si>
  <si>
    <t>Satisfied with local area</t>
  </si>
  <si>
    <t>Very satisfied</t>
  </si>
  <si>
    <t>Fairly satisfied</t>
  </si>
  <si>
    <r>
      <t>All satisfied</t>
    </r>
    <r>
      <rPr>
        <b/>
        <vertAlign val="superscript"/>
        <sz val="8"/>
        <color indexed="8"/>
        <rFont val="Arial"/>
        <family val="2"/>
      </rPr>
      <t>1</t>
    </r>
  </si>
  <si>
    <t>Table 12: Satisfaction with local area, 2008-09 to 2013-14</t>
  </si>
  <si>
    <t>Table 11: Whether people feel that they belong strongly to their neighbourhood and Britain, by sex, age and ethnicity, 2009-10 to 2013-14</t>
  </si>
  <si>
    <t>Not very strongly</t>
  </si>
  <si>
    <t>Not at all strongly</t>
  </si>
  <si>
    <t>Neither</t>
  </si>
  <si>
    <t>Fairly dissatisfied</t>
  </si>
  <si>
    <t>Very dissatisfied</t>
  </si>
  <si>
    <t>Table 18: Average rating for Well-being measures, 2012-13 to 2013-14</t>
  </si>
  <si>
    <t>Rating out of 10</t>
  </si>
  <si>
    <t>Table 14: Whether people feel able to influence decisions affecting their local area, 2001 to 2013-14</t>
  </si>
  <si>
    <t>Table 15: Whether people feel able to influence decisions affecting their local area, by sex, age and ethnicity, 2010-11 to 2013-14</t>
  </si>
  <si>
    <r>
      <rPr>
        <vertAlign val="superscript"/>
        <sz val="8"/>
        <rFont val="Arial"/>
        <family val="2"/>
      </rPr>
      <t>4</t>
    </r>
    <r>
      <rPr>
        <sz val="8"/>
        <rFont val="Arial"/>
        <family val="2"/>
      </rPr>
      <t xml:space="preserve">Respondents who have given to charity in the last 4 weeks </t>
    </r>
  </si>
  <si>
    <r>
      <t>Respondents</t>
    </r>
    <r>
      <rPr>
        <i/>
        <vertAlign val="superscript"/>
        <sz val="8"/>
        <color indexed="8"/>
        <rFont val="Arial"/>
        <family val="2"/>
      </rPr>
      <t>4</t>
    </r>
  </si>
  <si>
    <r>
      <t>Adjusted for CPI</t>
    </r>
    <r>
      <rPr>
        <vertAlign val="superscript"/>
        <sz val="8"/>
        <rFont val="Arial"/>
        <family val="2"/>
      </rPr>
      <t>3</t>
    </r>
  </si>
  <si>
    <r>
      <rPr>
        <vertAlign val="superscript"/>
        <sz val="8"/>
        <rFont val="Arial"/>
        <family val="2"/>
      </rPr>
      <t>3</t>
    </r>
    <r>
      <rPr>
        <sz val="8"/>
        <rFont val="Arial"/>
        <family val="2"/>
      </rPr>
      <t>Inflation adjusted figures calculated using CPI measure of inflation</t>
    </r>
  </si>
  <si>
    <t>Table 7: Whether people are aware of or involved in social action in their local area at least once in the last year by sex and age, 2012-13 to 2013-14</t>
  </si>
  <si>
    <t xml:space="preserve">England, October 2012 to 2013-14 </t>
  </si>
  <si>
    <t xml:space="preserve">Table 10: Whether people feel that they belong strongly to their neighbourhood and Britain, 2005 to 2013-14 </t>
  </si>
  <si>
    <t>Table 10: Whether people feel that they belong strongly to their neighbourhood and Britain, 2005 to 2013-14</t>
  </si>
  <si>
    <t>England, 2009-10 to 2013-14</t>
  </si>
  <si>
    <t>England, 2008-09 to 2013-14</t>
  </si>
  <si>
    <t xml:space="preserve">England, 2010-11 to 2013-14  </t>
  </si>
  <si>
    <r>
      <t>People agreeing</t>
    </r>
    <r>
      <rPr>
        <vertAlign val="superscript"/>
        <sz val="8"/>
        <color indexed="8"/>
        <rFont val="Arial"/>
        <family val="2"/>
      </rPr>
      <t>1</t>
    </r>
    <r>
      <rPr>
        <sz val="8"/>
        <color indexed="8"/>
        <rFont val="Arial"/>
        <family val="2"/>
      </rPr>
      <t xml:space="preserve"> they can influence decisions affecting their local area</t>
    </r>
  </si>
  <si>
    <t>Extent to which people agree people that they borrow and exchange favours with their neighbours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</si>
</sst>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0.0"/>
    <numFmt numFmtId="166" formatCode="0.0000000"/>
    <numFmt numFmtId="167" formatCode="&quot;£&quot;#,##0"/>
  </numFmts>
  <fonts count="55" x14ac:knownFonts="1">
    <font>
      <sz val="10"/>
      <name val="Arial"/>
    </font>
    <font>
      <sz val="10"/>
      <color theme="1"/>
      <name val="Arial"/>
      <family val="2"/>
    </font>
    <font>
      <sz val="10"/>
      <color theme="1"/>
      <name val="Verdana"/>
      <family val="2"/>
    </font>
    <font>
      <sz val="10"/>
      <color theme="1"/>
      <name val="Verdana"/>
      <family val="2"/>
    </font>
    <font>
      <sz val="10"/>
      <name val="Arial"/>
      <family val="2"/>
    </font>
    <font>
      <u/>
      <sz val="10"/>
      <color indexed="12"/>
      <name val="Arial"/>
      <family val="2"/>
    </font>
    <font>
      <sz val="8"/>
      <name val="Arial"/>
      <family val="2"/>
    </font>
    <font>
      <b/>
      <sz val="8"/>
      <name val="Arial"/>
      <family val="2"/>
    </font>
    <font>
      <i/>
      <sz val="8"/>
      <name val="Arial"/>
      <family val="2"/>
    </font>
    <font>
      <sz val="8"/>
      <name val="Arial"/>
      <family val="2"/>
    </font>
    <font>
      <vertAlign val="superscript"/>
      <sz val="8"/>
      <name val="Arial"/>
      <family val="2"/>
    </font>
    <font>
      <sz val="10"/>
      <name val="Arial"/>
      <family val="2"/>
    </font>
    <font>
      <i/>
      <sz val="8"/>
      <color indexed="8"/>
      <name val="Arial"/>
      <family val="2"/>
    </font>
    <font>
      <sz val="8"/>
      <color indexed="8"/>
      <name val="Arial"/>
      <family val="2"/>
    </font>
    <font>
      <i/>
      <sz val="10"/>
      <name val="Arial"/>
      <family val="2"/>
    </font>
    <font>
      <b/>
      <sz val="8"/>
      <color indexed="8"/>
      <name val="Arial"/>
      <family val="2"/>
    </font>
    <font>
      <sz val="10"/>
      <color indexed="8"/>
      <name val="Arial"/>
      <family val="2"/>
    </font>
    <font>
      <vertAlign val="superscript"/>
      <sz val="8"/>
      <color indexed="8"/>
      <name val="Arial"/>
      <family val="2"/>
    </font>
    <font>
      <sz val="8"/>
      <color indexed="9"/>
      <name val="Arial"/>
      <family val="2"/>
    </font>
    <font>
      <sz val="10"/>
      <color indexed="9"/>
      <name val="Arial"/>
      <family val="2"/>
    </font>
    <font>
      <sz val="9"/>
      <name val="Arial"/>
      <family val="2"/>
    </font>
    <font>
      <sz val="9"/>
      <color indexed="8"/>
      <name val="Arial"/>
      <family val="2"/>
    </font>
    <font>
      <i/>
      <sz val="10"/>
      <color indexed="8"/>
      <name val="Arial"/>
      <family val="2"/>
    </font>
    <font>
      <sz val="8"/>
      <color indexed="8"/>
      <name val="Arial"/>
      <family val="2"/>
    </font>
    <font>
      <i/>
      <sz val="8"/>
      <name val="Arial"/>
      <family val="2"/>
    </font>
    <font>
      <sz val="8"/>
      <color indexed="9"/>
      <name val="Arial"/>
      <family val="2"/>
    </font>
    <font>
      <i/>
      <sz val="8"/>
      <color indexed="9"/>
      <name val="Arial"/>
      <family val="2"/>
    </font>
    <font>
      <b/>
      <sz val="8"/>
      <color indexed="8"/>
      <name val="Arial Bold"/>
    </font>
    <font>
      <b/>
      <sz val="10"/>
      <name val="Arial"/>
      <family val="2"/>
    </font>
    <font>
      <sz val="10"/>
      <color indexed="9"/>
      <name val="Arial"/>
      <family val="2"/>
    </font>
    <font>
      <b/>
      <sz val="8"/>
      <color indexed="9"/>
      <name val="Arial"/>
      <family val="2"/>
    </font>
    <font>
      <b/>
      <u/>
      <sz val="14"/>
      <name val="Arial"/>
      <family val="2"/>
    </font>
    <font>
      <b/>
      <u/>
      <sz val="16"/>
      <name val="Arial"/>
      <family val="2"/>
    </font>
    <font>
      <sz val="11"/>
      <name val="Arial"/>
      <family val="2"/>
    </font>
    <font>
      <u/>
      <sz val="11"/>
      <name val="Arial"/>
      <family val="2"/>
    </font>
    <font>
      <b/>
      <u/>
      <sz val="12"/>
      <name val="Arial"/>
      <family val="2"/>
    </font>
    <font>
      <sz val="12"/>
      <name val="Arial"/>
      <family val="2"/>
    </font>
    <font>
      <u/>
      <sz val="10"/>
      <name val="Arial"/>
      <family val="2"/>
    </font>
    <font>
      <b/>
      <u/>
      <sz val="10"/>
      <name val="Arial"/>
      <family val="2"/>
    </font>
    <font>
      <b/>
      <i/>
      <sz val="8"/>
      <color indexed="8"/>
      <name val="Arial"/>
      <family val="2"/>
    </font>
    <font>
      <b/>
      <i/>
      <sz val="8"/>
      <name val="Arial"/>
      <family val="2"/>
    </font>
    <font>
      <b/>
      <sz val="10"/>
      <color indexed="8"/>
      <name val="Arial"/>
      <family val="2"/>
    </font>
    <font>
      <b/>
      <u/>
      <sz val="10"/>
      <color theme="1"/>
      <name val="Verdana"/>
      <family val="2"/>
    </font>
    <font>
      <i/>
      <vertAlign val="superscript"/>
      <sz val="8"/>
      <color indexed="8"/>
      <name val="Arial"/>
      <family val="2"/>
    </font>
    <font>
      <sz val="10"/>
      <color rgb="FFFF0000"/>
      <name val="Verdana"/>
      <family val="2"/>
    </font>
    <font>
      <i/>
      <sz val="8"/>
      <color rgb="FFFF0000"/>
      <name val="Arial"/>
      <family val="2"/>
    </font>
    <font>
      <sz val="10"/>
      <color rgb="FFFF0000"/>
      <name val="Arial"/>
      <family val="2"/>
    </font>
    <font>
      <sz val="8"/>
      <color rgb="FFFF0000"/>
      <name val="Arial"/>
      <family val="2"/>
    </font>
    <font>
      <sz val="8"/>
      <name val="Arial"/>
      <family val="2"/>
    </font>
    <font>
      <i/>
      <sz val="8"/>
      <name val="Arial"/>
      <family val="2"/>
    </font>
    <font>
      <sz val="8"/>
      <color indexed="9"/>
      <name val="Arial"/>
      <family val="2"/>
    </font>
    <font>
      <i/>
      <sz val="8"/>
      <color indexed="9"/>
      <name val="Arial"/>
      <family val="2"/>
    </font>
    <font>
      <sz val="10"/>
      <color indexed="9"/>
      <name val="Arial"/>
      <family val="2"/>
    </font>
    <font>
      <i/>
      <vertAlign val="superscript"/>
      <sz val="8"/>
      <name val="Arial"/>
      <family val="2"/>
    </font>
    <font>
      <b/>
      <vertAlign val="superscript"/>
      <sz val="8"/>
      <color indexed="8"/>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0" fontId="3" fillId="10" borderId="0" applyNumberFormat="0" applyBorder="0" applyAlignment="0" applyProtection="0"/>
    <xf numFmtId="0" fontId="4" fillId="0" borderId="0" applyNumberFormat="0" applyFill="0" applyBorder="0" applyAlignment="0" applyProtection="0"/>
    <xf numFmtId="0" fontId="1" fillId="0" borderId="0"/>
  </cellStyleXfs>
  <cellXfs count="582">
    <xf numFmtId="0" fontId="0" fillId="0" borderId="0" xfId="0"/>
    <xf numFmtId="0" fontId="7" fillId="0" borderId="0" xfId="0" applyFont="1" applyFill="1"/>
    <xf numFmtId="0" fontId="9" fillId="0" borderId="0" xfId="0" applyFont="1" applyFill="1"/>
    <xf numFmtId="3" fontId="8" fillId="0" borderId="0" xfId="0" applyNumberFormat="1" applyFont="1" applyFill="1" applyAlignment="1">
      <alignment horizontal="center"/>
    </xf>
    <xf numFmtId="3" fontId="9" fillId="0" borderId="0" xfId="0" applyNumberFormat="1" applyFont="1" applyFill="1" applyAlignment="1">
      <alignment horizontal="center"/>
    </xf>
    <xf numFmtId="0" fontId="9" fillId="0" borderId="1" xfId="0" applyFont="1" applyFill="1" applyBorder="1"/>
    <xf numFmtId="3" fontId="8"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11" fillId="0" borderId="0" xfId="0" applyFont="1" applyFill="1"/>
    <xf numFmtId="0" fontId="9" fillId="0" borderId="0" xfId="0" applyFont="1" applyFill="1" applyBorder="1"/>
    <xf numFmtId="1" fontId="9" fillId="0" borderId="0" xfId="0" applyNumberFormat="1" applyFont="1" applyFill="1" applyAlignment="1">
      <alignment horizontal="center"/>
    </xf>
    <xf numFmtId="0" fontId="13" fillId="0" borderId="0" xfId="0" applyFont="1" applyFill="1"/>
    <xf numFmtId="3" fontId="9"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5" fillId="0" borderId="0" xfId="0" applyFont="1" applyFill="1"/>
    <xf numFmtId="0" fontId="16" fillId="0" borderId="0" xfId="0" applyFont="1" applyFill="1"/>
    <xf numFmtId="0" fontId="13" fillId="0" borderId="1" xfId="0" applyFont="1" applyFill="1" applyBorder="1"/>
    <xf numFmtId="0" fontId="13" fillId="0" borderId="0" xfId="0" applyFont="1" applyFill="1" applyBorder="1"/>
    <xf numFmtId="3" fontId="13" fillId="0" borderId="0" xfId="0" applyNumberFormat="1" applyFont="1" applyFill="1" applyBorder="1" applyAlignment="1">
      <alignment horizontal="center"/>
    </xf>
    <xf numFmtId="0" fontId="16" fillId="0" borderId="0" xfId="0" applyFont="1" applyFill="1" applyBorder="1"/>
    <xf numFmtId="3" fontId="12" fillId="0" borderId="1" xfId="0" applyNumberFormat="1"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xf>
    <xf numFmtId="0" fontId="12" fillId="0" borderId="0" xfId="0" applyFont="1" applyFill="1" applyBorder="1" applyAlignment="1">
      <alignment horizontal="right"/>
    </xf>
    <xf numFmtId="0" fontId="0" fillId="0" borderId="0" xfId="0" applyFill="1"/>
    <xf numFmtId="0" fontId="8" fillId="0" borderId="0" xfId="0" applyFont="1" applyFill="1" applyBorder="1" applyAlignment="1">
      <alignment horizontal="right"/>
    </xf>
    <xf numFmtId="0" fontId="10" fillId="0" borderId="0" xfId="0" applyFont="1" applyFill="1"/>
    <xf numFmtId="0" fontId="10" fillId="0" borderId="0" xfId="0" applyFont="1" applyFill="1" applyBorder="1"/>
    <xf numFmtId="0" fontId="19" fillId="0" borderId="0" xfId="0" applyFont="1" applyFill="1"/>
    <xf numFmtId="3" fontId="18" fillId="0" borderId="0" xfId="0" applyNumberFormat="1" applyFont="1" applyFill="1" applyAlignment="1">
      <alignment horizontal="center"/>
    </xf>
    <xf numFmtId="3" fontId="6" fillId="0" borderId="0" xfId="0" applyNumberFormat="1" applyFont="1" applyFill="1" applyBorder="1" applyAlignment="1">
      <alignment horizontal="center"/>
    </xf>
    <xf numFmtId="0" fontId="9" fillId="0" borderId="0" xfId="0" applyFont="1" applyBorder="1"/>
    <xf numFmtId="1" fontId="9" fillId="0" borderId="0" xfId="0" applyNumberFormat="1" applyFont="1" applyBorder="1" applyAlignment="1">
      <alignment horizontal="center"/>
    </xf>
    <xf numFmtId="3" fontId="8" fillId="0" borderId="0" xfId="0" applyNumberFormat="1" applyFont="1" applyBorder="1" applyAlignment="1">
      <alignment horizontal="center"/>
    </xf>
    <xf numFmtId="0" fontId="9" fillId="0" borderId="0" xfId="0" applyFont="1" applyBorder="1" applyAlignment="1">
      <alignment horizontal="left"/>
    </xf>
    <xf numFmtId="0" fontId="0" fillId="0" borderId="0" xfId="0" applyBorder="1"/>
    <xf numFmtId="0" fontId="0" fillId="0" borderId="0" xfId="0" applyFill="1" applyBorder="1"/>
    <xf numFmtId="0" fontId="9" fillId="0" borderId="0" xfId="0" applyFont="1" applyFill="1" applyBorder="1" applyAlignment="1">
      <alignment horizontal="center" wrapText="1"/>
    </xf>
    <xf numFmtId="0" fontId="13" fillId="0" borderId="3" xfId="0" applyFont="1" applyFill="1" applyBorder="1" applyAlignment="1"/>
    <xf numFmtId="0" fontId="13" fillId="0" borderId="0" xfId="0" applyFont="1" applyFill="1" applyBorder="1" applyAlignment="1">
      <alignment wrapText="1"/>
    </xf>
    <xf numFmtId="0" fontId="13" fillId="0" borderId="1" xfId="0" applyFont="1" applyFill="1" applyBorder="1" applyAlignment="1"/>
    <xf numFmtId="0" fontId="12" fillId="0" borderId="1" xfId="0" applyFont="1" applyFill="1" applyBorder="1" applyAlignment="1">
      <alignment horizontal="center" wrapText="1"/>
    </xf>
    <xf numFmtId="0" fontId="13" fillId="0" borderId="0" xfId="0" applyFont="1" applyFill="1" applyBorder="1" applyAlignment="1"/>
    <xf numFmtId="3" fontId="13" fillId="0" borderId="0" xfId="0" applyNumberFormat="1" applyFont="1" applyFill="1" applyAlignment="1">
      <alignment horizontal="center"/>
    </xf>
    <xf numFmtId="3" fontId="12" fillId="0" borderId="0" xfId="0" applyNumberFormat="1" applyFont="1" applyFill="1" applyAlignment="1">
      <alignment horizontal="center"/>
    </xf>
    <xf numFmtId="1" fontId="13" fillId="0" borderId="0" xfId="0" applyNumberFormat="1" applyFont="1" applyFill="1" applyAlignment="1">
      <alignment horizontal="center"/>
    </xf>
    <xf numFmtId="164" fontId="13" fillId="0" borderId="0" xfId="0" applyNumberFormat="1" applyFont="1" applyFill="1" applyAlignment="1">
      <alignment horizontal="center"/>
    </xf>
    <xf numFmtId="1" fontId="12" fillId="0" borderId="0" xfId="0" applyNumberFormat="1" applyFont="1" applyFill="1" applyAlignment="1">
      <alignment horizontal="center"/>
    </xf>
    <xf numFmtId="166" fontId="13" fillId="0" borderId="0" xfId="0" applyNumberFormat="1" applyFont="1" applyFill="1" applyAlignment="1">
      <alignment horizontal="center"/>
    </xf>
    <xf numFmtId="0" fontId="12" fillId="0" borderId="1" xfId="0" applyFont="1" applyFill="1" applyBorder="1"/>
    <xf numFmtId="0" fontId="6" fillId="0" borderId="0" xfId="0" applyFont="1" applyFill="1" applyBorder="1" applyAlignment="1">
      <alignment horizontal="left"/>
    </xf>
    <xf numFmtId="2" fontId="15" fillId="0" borderId="0" xfId="0" applyNumberFormat="1" applyFont="1" applyFill="1" applyAlignment="1"/>
    <xf numFmtId="0" fontId="13" fillId="0" borderId="0" xfId="0" applyFont="1" applyFill="1" applyBorder="1" applyAlignment="1">
      <alignment horizontal="left" wrapText="1"/>
    </xf>
    <xf numFmtId="3" fontId="13" fillId="0" borderId="3" xfId="0" applyNumberFormat="1" applyFont="1" applyFill="1" applyBorder="1" applyAlignment="1">
      <alignment horizontal="center"/>
    </xf>
    <xf numFmtId="0" fontId="13" fillId="0" borderId="0" xfId="0" applyFont="1" applyFill="1" applyBorder="1" applyAlignment="1">
      <alignment horizontal="left"/>
    </xf>
    <xf numFmtId="0" fontId="12" fillId="0" borderId="1" xfId="0" applyFont="1" applyFill="1" applyBorder="1" applyAlignment="1">
      <alignment horizontal="left" wrapText="1"/>
    </xf>
    <xf numFmtId="0" fontId="16" fillId="0" borderId="0" xfId="0" applyFont="1" applyFill="1" applyBorder="1" applyAlignment="1"/>
    <xf numFmtId="1" fontId="13" fillId="0" borderId="0" xfId="0" applyNumberFormat="1" applyFont="1" applyFill="1" applyBorder="1" applyAlignment="1">
      <alignment horizontal="center"/>
    </xf>
    <xf numFmtId="0" fontId="17" fillId="0" borderId="0" xfId="0" applyFont="1" applyFill="1"/>
    <xf numFmtId="0" fontId="0" fillId="0" borderId="0" xfId="0" applyBorder="1" applyAlignment="1">
      <alignment wrapText="1"/>
    </xf>
    <xf numFmtId="3" fontId="6" fillId="0" borderId="0" xfId="0" applyNumberFormat="1" applyFont="1" applyFill="1" applyAlignment="1">
      <alignment horizontal="center"/>
    </xf>
    <xf numFmtId="0" fontId="22" fillId="0" borderId="0" xfId="0" applyFont="1" applyFill="1"/>
    <xf numFmtId="0" fontId="8" fillId="0" borderId="0" xfId="0" applyFont="1" applyFill="1"/>
    <xf numFmtId="0" fontId="8" fillId="0" borderId="0" xfId="0" applyFont="1" applyFill="1" applyAlignment="1">
      <alignment horizontal="right"/>
    </xf>
    <xf numFmtId="0" fontId="9" fillId="0" borderId="0" xfId="0" applyFont="1" applyFill="1" applyBorder="1" applyAlignment="1">
      <alignment vertical="top" wrapText="1"/>
    </xf>
    <xf numFmtId="3" fontId="12" fillId="0" borderId="1" xfId="0" applyNumberFormat="1" applyFont="1" applyFill="1" applyBorder="1" applyAlignment="1">
      <alignment horizontal="center" vertical="center"/>
    </xf>
    <xf numFmtId="0" fontId="9" fillId="0" borderId="0" xfId="0" applyFont="1"/>
    <xf numFmtId="0" fontId="9" fillId="0" borderId="0" xfId="0" applyFont="1" applyFill="1" applyBorder="1" applyAlignment="1">
      <alignment horizontal="left"/>
    </xf>
    <xf numFmtId="1" fontId="6" fillId="0" borderId="0" xfId="0" applyNumberFormat="1" applyFont="1" applyFill="1" applyBorder="1" applyAlignment="1">
      <alignment horizontal="center"/>
    </xf>
    <xf numFmtId="1" fontId="13" fillId="0" borderId="0" xfId="0" applyNumberFormat="1" applyFont="1" applyFill="1"/>
    <xf numFmtId="1" fontId="0" fillId="0" borderId="0" xfId="0" applyNumberFormat="1" applyFill="1"/>
    <xf numFmtId="0" fontId="9" fillId="0" borderId="0" xfId="0" applyFont="1" applyFill="1" applyBorder="1" applyAlignment="1"/>
    <xf numFmtId="0" fontId="0" fillId="0" borderId="0" xfId="0" applyFill="1" applyBorder="1" applyAlignment="1">
      <alignment vertical="center" wrapText="1"/>
    </xf>
    <xf numFmtId="1" fontId="6" fillId="0" borderId="0" xfId="0" applyNumberFormat="1" applyFont="1" applyFill="1" applyAlignment="1">
      <alignment horizontal="center"/>
    </xf>
    <xf numFmtId="1" fontId="23" fillId="0" borderId="0" xfId="0" applyNumberFormat="1" applyFont="1" applyFill="1" applyAlignment="1">
      <alignment horizontal="center"/>
    </xf>
    <xf numFmtId="0" fontId="9" fillId="0" borderId="2" xfId="0" applyFont="1" applyBorder="1"/>
    <xf numFmtId="0" fontId="28" fillId="0" borderId="0" xfId="0" applyFont="1" applyFill="1"/>
    <xf numFmtId="0" fontId="4" fillId="0" borderId="0" xfId="0" applyFont="1" applyFill="1"/>
    <xf numFmtId="0" fontId="6" fillId="0" borderId="0" xfId="0" applyFont="1" applyFill="1"/>
    <xf numFmtId="0" fontId="6" fillId="0" borderId="1" xfId="0" applyFont="1" applyFill="1" applyBorder="1"/>
    <xf numFmtId="0" fontId="6" fillId="0" borderId="0" xfId="0" applyFont="1" applyFill="1" applyBorder="1"/>
    <xf numFmtId="3" fontId="9"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7" fillId="0" borderId="0" xfId="0" applyFont="1" applyFill="1" applyBorder="1" applyAlignment="1">
      <alignment vertical="top"/>
    </xf>
    <xf numFmtId="3" fontId="9" fillId="0" borderId="0" xfId="0" applyNumberFormat="1" applyFont="1" applyFill="1"/>
    <xf numFmtId="0" fontId="15" fillId="0" borderId="0" xfId="0" applyFont="1" applyFill="1" applyAlignment="1">
      <alignment vertical="top"/>
    </xf>
    <xf numFmtId="0" fontId="13" fillId="0" borderId="0" xfId="0" applyNumberFormat="1" applyFont="1" applyFill="1" applyBorder="1" applyAlignment="1">
      <alignment horizontal="center" vertical="center"/>
    </xf>
    <xf numFmtId="0" fontId="8" fillId="0" borderId="0" xfId="0" applyFont="1" applyAlignment="1">
      <alignment horizontal="right"/>
    </xf>
    <xf numFmtId="0" fontId="28" fillId="0" borderId="0" xfId="0" applyFont="1"/>
    <xf numFmtId="0" fontId="5" fillId="0" borderId="0" xfId="2" applyAlignment="1" applyProtection="1"/>
    <xf numFmtId="0" fontId="5" fillId="0" borderId="0" xfId="2" applyFont="1" applyAlignment="1" applyProtection="1"/>
    <xf numFmtId="0" fontId="31" fillId="0" borderId="0" xfId="0" applyFont="1" applyProtection="1"/>
    <xf numFmtId="0" fontId="11" fillId="0" borderId="0" xfId="0" applyFont="1" applyProtection="1"/>
    <xf numFmtId="0" fontId="11" fillId="2" borderId="0" xfId="0" applyFont="1" applyFill="1" applyProtection="1"/>
    <xf numFmtId="0" fontId="11" fillId="3" borderId="4" xfId="0" applyFont="1" applyFill="1" applyBorder="1" applyProtection="1"/>
    <xf numFmtId="0" fontId="11" fillId="3" borderId="5" xfId="0" applyFont="1" applyFill="1" applyBorder="1" applyProtection="1"/>
    <xf numFmtId="0" fontId="11" fillId="3" borderId="6" xfId="0" applyFont="1" applyFill="1" applyBorder="1" applyProtection="1"/>
    <xf numFmtId="0" fontId="11" fillId="3" borderId="7" xfId="0" applyFont="1" applyFill="1" applyBorder="1" applyProtection="1"/>
    <xf numFmtId="0" fontId="36" fillId="3" borderId="8" xfId="0" applyFont="1" applyFill="1" applyBorder="1" applyAlignment="1" applyProtection="1">
      <alignment wrapText="1"/>
    </xf>
    <xf numFmtId="0" fontId="36" fillId="0" borderId="0" xfId="0" applyFont="1" applyAlignment="1" applyProtection="1">
      <alignment wrapText="1"/>
    </xf>
    <xf numFmtId="0" fontId="11" fillId="3" borderId="0" xfId="0" applyFont="1" applyFill="1" applyBorder="1" applyProtection="1"/>
    <xf numFmtId="0" fontId="11" fillId="3" borderId="8" xfId="0" applyFont="1" applyFill="1" applyBorder="1" applyProtection="1"/>
    <xf numFmtId="0" fontId="36" fillId="3" borderId="7" xfId="0" applyFont="1" applyFill="1" applyBorder="1" applyProtection="1"/>
    <xf numFmtId="0" fontId="35" fillId="3" borderId="0" xfId="0" applyFont="1" applyFill="1" applyBorder="1" applyProtection="1"/>
    <xf numFmtId="0" fontId="36" fillId="3" borderId="0" xfId="0" applyFont="1" applyFill="1" applyBorder="1" applyProtection="1"/>
    <xf numFmtId="0" fontId="36" fillId="3" borderId="8" xfId="0" applyFont="1" applyFill="1" applyBorder="1" applyProtection="1"/>
    <xf numFmtId="0" fontId="36" fillId="0" borderId="0" xfId="0" applyFont="1" applyProtection="1"/>
    <xf numFmtId="0" fontId="36" fillId="2" borderId="0" xfId="0" applyFont="1" applyFill="1" applyProtection="1"/>
    <xf numFmtId="0" fontId="33" fillId="3" borderId="0" xfId="0" applyFont="1" applyFill="1" applyBorder="1" applyProtection="1"/>
    <xf numFmtId="1" fontId="11" fillId="0" borderId="9" xfId="3" applyNumberFormat="1" applyFont="1" applyFill="1" applyBorder="1" applyAlignment="1" applyProtection="1">
      <alignment horizontal="center"/>
      <protection locked="0"/>
    </xf>
    <xf numFmtId="0" fontId="11" fillId="2" borderId="0" xfId="0" applyFont="1" applyFill="1" applyAlignment="1" applyProtection="1">
      <alignment horizontal="right"/>
    </xf>
    <xf numFmtId="0" fontId="11" fillId="0" borderId="9" xfId="0" applyFont="1" applyFill="1" applyBorder="1" applyAlignment="1" applyProtection="1">
      <alignment horizontal="center"/>
      <protection locked="0"/>
    </xf>
    <xf numFmtId="1" fontId="11" fillId="3" borderId="0" xfId="0" applyNumberFormat="1" applyFont="1" applyFill="1" applyBorder="1" applyAlignment="1" applyProtection="1">
      <alignment horizontal="center"/>
    </xf>
    <xf numFmtId="3" fontId="11" fillId="0" borderId="9"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xf>
    <xf numFmtId="0" fontId="11" fillId="3" borderId="0" xfId="0" applyFont="1" applyFill="1" applyProtection="1"/>
    <xf numFmtId="0" fontId="33" fillId="3" borderId="0" xfId="0" applyFont="1" applyFill="1" applyBorder="1" applyAlignment="1" applyProtection="1"/>
    <xf numFmtId="0" fontId="33" fillId="3" borderId="0" xfId="0" applyFont="1" applyFill="1" applyProtection="1"/>
    <xf numFmtId="0" fontId="11" fillId="3" borderId="0" xfId="0" applyFont="1" applyFill="1" applyBorder="1" applyAlignment="1" applyProtection="1">
      <alignment horizontal="center"/>
    </xf>
    <xf numFmtId="0" fontId="11" fillId="3" borderId="10" xfId="0" applyFont="1" applyFill="1" applyBorder="1" applyProtection="1"/>
    <xf numFmtId="0" fontId="11" fillId="3" borderId="11" xfId="0" applyFont="1" applyFill="1" applyBorder="1" applyProtection="1"/>
    <xf numFmtId="0" fontId="11" fillId="3" borderId="12" xfId="0" applyFont="1" applyFill="1" applyBorder="1" applyProtection="1"/>
    <xf numFmtId="0" fontId="7" fillId="4" borderId="13" xfId="0" applyFont="1" applyFill="1" applyBorder="1" applyProtection="1"/>
    <xf numFmtId="0" fontId="7" fillId="4" borderId="14" xfId="0" applyFont="1" applyFill="1" applyBorder="1" applyProtection="1"/>
    <xf numFmtId="0" fontId="9" fillId="4" borderId="14" xfId="0" applyFont="1" applyFill="1" applyBorder="1" applyProtection="1"/>
    <xf numFmtId="0" fontId="9" fillId="4" borderId="15" xfId="0" applyFont="1" applyFill="1" applyBorder="1" applyProtection="1"/>
    <xf numFmtId="0" fontId="7" fillId="4" borderId="16" xfId="0" applyFont="1" applyFill="1" applyBorder="1" applyProtection="1"/>
    <xf numFmtId="0" fontId="9" fillId="4" borderId="2" xfId="0" applyFont="1" applyFill="1" applyBorder="1" applyProtection="1"/>
    <xf numFmtId="0" fontId="7" fillId="4" borderId="17" xfId="0" applyFont="1" applyFill="1" applyBorder="1" applyProtection="1"/>
    <xf numFmtId="0" fontId="7" fillId="4" borderId="15" xfId="0" applyFont="1" applyFill="1" applyBorder="1" applyProtection="1"/>
    <xf numFmtId="0" fontId="7" fillId="4" borderId="13" xfId="0" applyFont="1" applyFill="1" applyBorder="1" applyAlignment="1" applyProtection="1">
      <alignment horizontal="center"/>
    </xf>
    <xf numFmtId="0" fontId="11" fillId="5" borderId="14" xfId="0" applyFont="1" applyFill="1" applyBorder="1" applyProtection="1"/>
    <xf numFmtId="165" fontId="11" fillId="5" borderId="14" xfId="0" applyNumberFormat="1" applyFont="1" applyFill="1" applyBorder="1" applyProtection="1"/>
    <xf numFmtId="0" fontId="11" fillId="6" borderId="14" xfId="0" applyFont="1" applyFill="1" applyBorder="1" applyProtection="1"/>
    <xf numFmtId="0" fontId="11" fillId="6" borderId="15" xfId="0" applyFont="1" applyFill="1" applyBorder="1" applyProtection="1"/>
    <xf numFmtId="0" fontId="11" fillId="3" borderId="2" xfId="0" applyFont="1" applyFill="1" applyBorder="1" applyProtection="1"/>
    <xf numFmtId="4" fontId="11" fillId="5" borderId="14" xfId="0" applyNumberFormat="1" applyFont="1" applyFill="1" applyBorder="1" applyProtection="1"/>
    <xf numFmtId="0" fontId="11" fillId="6" borderId="2" xfId="0" applyFont="1" applyFill="1" applyBorder="1" applyProtection="1"/>
    <xf numFmtId="0" fontId="11" fillId="7" borderId="17" xfId="0" applyFont="1" applyFill="1" applyBorder="1" applyProtection="1"/>
    <xf numFmtId="0" fontId="11" fillId="7" borderId="13" xfId="0" applyFont="1" applyFill="1" applyBorder="1" applyProtection="1"/>
    <xf numFmtId="0" fontId="11" fillId="7" borderId="15" xfId="0" applyFont="1" applyFill="1" applyBorder="1" applyProtection="1"/>
    <xf numFmtId="0" fontId="11" fillId="5" borderId="13" xfId="0" applyFont="1" applyFill="1" applyBorder="1" applyAlignment="1" applyProtection="1">
      <alignment horizontal="center"/>
    </xf>
    <xf numFmtId="165" fontId="11" fillId="2" borderId="0" xfId="0" applyNumberFormat="1" applyFont="1" applyFill="1" applyProtection="1"/>
    <xf numFmtId="0" fontId="37" fillId="0" borderId="0" xfId="0" applyFont="1" applyProtection="1"/>
    <xf numFmtId="0" fontId="38" fillId="0" borderId="0" xfId="0" applyFont="1" applyAlignment="1">
      <alignment wrapText="1"/>
    </xf>
    <xf numFmtId="0" fontId="38" fillId="0" borderId="0" xfId="0" applyFont="1"/>
    <xf numFmtId="0" fontId="0" fillId="3" borderId="16" xfId="0" applyFill="1" applyBorder="1"/>
    <xf numFmtId="0" fontId="0" fillId="3" borderId="2" xfId="0" applyFill="1" applyBorder="1"/>
    <xf numFmtId="0" fontId="0" fillId="3" borderId="18" xfId="0" applyFill="1" applyBorder="1"/>
    <xf numFmtId="0" fontId="0" fillId="3" borderId="19" xfId="0" applyFill="1" applyBorder="1"/>
    <xf numFmtId="0" fontId="0" fillId="3" borderId="3" xfId="0" applyFill="1" applyBorder="1" applyAlignment="1">
      <alignment horizontal="center"/>
    </xf>
    <xf numFmtId="3" fontId="14" fillId="3" borderId="20" xfId="0" applyNumberFormat="1" applyFont="1" applyFill="1" applyBorder="1" applyAlignment="1">
      <alignment horizontal="center"/>
    </xf>
    <xf numFmtId="0" fontId="20" fillId="3" borderId="19" xfId="0" applyFont="1" applyFill="1" applyBorder="1" applyAlignment="1">
      <alignment horizontal="left"/>
    </xf>
    <xf numFmtId="0" fontId="0" fillId="3" borderId="3" xfId="0" applyFill="1" applyBorder="1" applyAlignment="1">
      <alignment horizontal="right"/>
    </xf>
    <xf numFmtId="0" fontId="0" fillId="3" borderId="21" xfId="0" applyFill="1" applyBorder="1"/>
    <xf numFmtId="0" fontId="0" fillId="3" borderId="1" xfId="0" applyFill="1" applyBorder="1" applyAlignment="1">
      <alignment horizontal="center"/>
    </xf>
    <xf numFmtId="3" fontId="14" fillId="3" borderId="22" xfId="0" applyNumberFormat="1" applyFont="1" applyFill="1" applyBorder="1" applyAlignment="1">
      <alignment horizontal="center"/>
    </xf>
    <xf numFmtId="0" fontId="0" fillId="3" borderId="21" xfId="0" applyFill="1" applyBorder="1" applyAlignment="1">
      <alignment horizontal="right"/>
    </xf>
    <xf numFmtId="0" fontId="0" fillId="3" borderId="21" xfId="0" applyFill="1" applyBorder="1" applyAlignment="1">
      <alignment horizontal="left"/>
    </xf>
    <xf numFmtId="0" fontId="0" fillId="3" borderId="1" xfId="0" applyFill="1" applyBorder="1" applyAlignment="1">
      <alignment horizontal="right"/>
    </xf>
    <xf numFmtId="0" fontId="0" fillId="8" borderId="0" xfId="0" applyFill="1"/>
    <xf numFmtId="0" fontId="6" fillId="0" borderId="0" xfId="0" applyFont="1" applyBorder="1"/>
    <xf numFmtId="0" fontId="0" fillId="0" borderId="0" xfId="0"/>
    <xf numFmtId="0" fontId="13" fillId="0" borderId="0" xfId="4" applyFont="1" applyFill="1" applyAlignment="1">
      <alignment horizontal="left"/>
    </xf>
    <xf numFmtId="2" fontId="15" fillId="0" borderId="0" xfId="4" applyNumberFormat="1" applyFont="1" applyFill="1" applyAlignment="1">
      <alignment horizontal="left" vertical="top" wrapText="1"/>
    </xf>
    <xf numFmtId="0" fontId="16" fillId="0" borderId="0" xfId="4" applyFont="1" applyFill="1" applyAlignment="1">
      <alignment vertical="top"/>
    </xf>
    <xf numFmtId="0" fontId="13" fillId="0" borderId="1" xfId="4" applyFont="1" applyFill="1" applyBorder="1"/>
    <xf numFmtId="0" fontId="13" fillId="0" borderId="0" xfId="4" applyFont="1" applyFill="1" applyBorder="1" applyAlignment="1">
      <alignment horizontal="left"/>
    </xf>
    <xf numFmtId="0" fontId="13" fillId="0" borderId="0" xfId="4" applyFont="1" applyFill="1"/>
    <xf numFmtId="0" fontId="6" fillId="0" borderId="0" xfId="4" applyFont="1" applyBorder="1" applyAlignment="1"/>
    <xf numFmtId="0" fontId="13" fillId="0" borderId="0" xfId="4" applyFont="1" applyFill="1" applyBorder="1" applyAlignment="1">
      <alignment horizontal="center" wrapText="1"/>
    </xf>
    <xf numFmtId="0" fontId="12" fillId="0" borderId="0" xfId="4" applyFont="1" applyFill="1" applyBorder="1" applyAlignment="1">
      <alignment horizontal="center"/>
    </xf>
    <xf numFmtId="0" fontId="13" fillId="0" borderId="1" xfId="4" applyFont="1" applyFill="1" applyBorder="1" applyAlignment="1">
      <alignment horizontal="center"/>
    </xf>
    <xf numFmtId="0" fontId="12" fillId="0" borderId="1" xfId="4" applyFont="1" applyFill="1" applyBorder="1" applyAlignment="1">
      <alignment horizontal="center"/>
    </xf>
    <xf numFmtId="0" fontId="12" fillId="0" borderId="0" xfId="4" applyFont="1" applyFill="1" applyAlignment="1">
      <alignment horizontal="center"/>
    </xf>
    <xf numFmtId="3" fontId="16" fillId="0" borderId="0" xfId="4" applyNumberFormat="1" applyFont="1" applyFill="1"/>
    <xf numFmtId="3" fontId="12" fillId="0" borderId="0" xfId="4" applyNumberFormat="1" applyFont="1" applyFill="1" applyBorder="1" applyAlignment="1">
      <alignment horizontal="center"/>
    </xf>
    <xf numFmtId="3" fontId="6" fillId="0" borderId="0" xfId="4" applyNumberFormat="1" applyFont="1" applyFill="1" applyBorder="1" applyAlignment="1">
      <alignment horizontal="center"/>
    </xf>
    <xf numFmtId="3" fontId="8" fillId="0" borderId="0" xfId="4" applyNumberFormat="1" applyFont="1" applyFill="1" applyBorder="1" applyAlignment="1">
      <alignment horizontal="center"/>
    </xf>
    <xf numFmtId="0" fontId="18" fillId="0" borderId="0" xfId="4" applyFont="1" applyFill="1" applyAlignment="1">
      <alignment horizontal="left"/>
    </xf>
    <xf numFmtId="0" fontId="6" fillId="0" borderId="0" xfId="4" applyFont="1" applyFill="1" applyBorder="1" applyAlignment="1">
      <alignment horizontal="left"/>
    </xf>
    <xf numFmtId="0" fontId="16" fillId="0" borderId="0" xfId="4" applyFont="1" applyFill="1"/>
    <xf numFmtId="0" fontId="6" fillId="0" borderId="0" xfId="4" applyFont="1" applyFill="1" applyBorder="1"/>
    <xf numFmtId="0" fontId="16" fillId="0" borderId="0" xfId="4" applyFont="1" applyFill="1" applyBorder="1" applyAlignment="1">
      <alignment horizontal="center"/>
    </xf>
    <xf numFmtId="3" fontId="24" fillId="0" borderId="0" xfId="0" applyNumberFormat="1" applyFont="1" applyFill="1" applyBorder="1" applyAlignment="1">
      <alignment horizontal="center"/>
    </xf>
    <xf numFmtId="3" fontId="8" fillId="0" borderId="1" xfId="0" applyNumberFormat="1" applyFont="1" applyBorder="1" applyAlignment="1">
      <alignment horizontal="center"/>
    </xf>
    <xf numFmtId="1" fontId="13" fillId="0" borderId="0" xfId="0" applyNumberFormat="1" applyFont="1" applyFill="1" applyBorder="1" applyAlignment="1">
      <alignment horizontal="center" vertical="top"/>
    </xf>
    <xf numFmtId="0" fontId="6" fillId="0" borderId="2" xfId="0" applyFont="1" applyFill="1" applyBorder="1" applyAlignment="1">
      <alignment horizontal="center" wrapText="1"/>
    </xf>
    <xf numFmtId="0" fontId="6" fillId="0" borderId="0" xfId="4" applyFont="1" applyBorder="1" applyAlignment="1">
      <alignment vertical="center" wrapText="1"/>
    </xf>
    <xf numFmtId="1" fontId="18" fillId="0" borderId="0" xfId="0" applyNumberFormat="1" applyFont="1" applyFill="1" applyBorder="1" applyAlignment="1">
      <alignment horizontal="center"/>
    </xf>
    <xf numFmtId="1" fontId="21" fillId="0" borderId="0" xfId="0" applyNumberFormat="1" applyFont="1" applyBorder="1" applyAlignment="1">
      <alignment horizontal="center" vertical="top"/>
    </xf>
    <xf numFmtId="0" fontId="8" fillId="0" borderId="0" xfId="0" applyFont="1" applyBorder="1" applyAlignment="1">
      <alignment horizontal="right" vertical="center"/>
    </xf>
    <xf numFmtId="0" fontId="13" fillId="0" borderId="0" xfId="0" applyFont="1" applyBorder="1" applyAlignment="1">
      <alignment horizontal="left" vertical="center" wrapText="1"/>
    </xf>
    <xf numFmtId="0" fontId="0" fillId="0" borderId="0" xfId="0" applyBorder="1" applyAlignment="1">
      <alignment horizontal="right" vertical="center"/>
    </xf>
    <xf numFmtId="3" fontId="6" fillId="0" borderId="0" xfId="0" applyNumberFormat="1" applyFont="1" applyFill="1"/>
    <xf numFmtId="0" fontId="4" fillId="0" borderId="0" xfId="0" applyFont="1"/>
    <xf numFmtId="0" fontId="0" fillId="0" borderId="0" xfId="0"/>
    <xf numFmtId="3" fontId="12" fillId="0" borderId="0" xfId="0" applyNumberFormat="1" applyFont="1" applyFill="1" applyBorder="1"/>
    <xf numFmtId="0" fontId="15" fillId="0" borderId="1" xfId="4" applyFont="1" applyFill="1" applyBorder="1"/>
    <xf numFmtId="3" fontId="39" fillId="0" borderId="0" xfId="4" applyNumberFormat="1" applyFont="1" applyFill="1" applyBorder="1" applyAlignment="1">
      <alignment horizontal="center"/>
    </xf>
    <xf numFmtId="3" fontId="7" fillId="0" borderId="1" xfId="4" applyNumberFormat="1" applyFont="1" applyFill="1" applyBorder="1" applyAlignment="1">
      <alignment horizontal="center"/>
    </xf>
    <xf numFmtId="3" fontId="15" fillId="0" borderId="1" xfId="4" applyNumberFormat="1" applyFont="1" applyFill="1" applyBorder="1" applyAlignment="1">
      <alignment horizontal="center"/>
    </xf>
    <xf numFmtId="3" fontId="40" fillId="0" borderId="1" xfId="4" applyNumberFormat="1" applyFont="1" applyFill="1" applyBorder="1" applyAlignment="1">
      <alignment horizontal="center"/>
    </xf>
    <xf numFmtId="3" fontId="15" fillId="0" borderId="0" xfId="4" applyNumberFormat="1" applyFont="1" applyFill="1" applyBorder="1" applyAlignment="1">
      <alignment horizontal="center"/>
    </xf>
    <xf numFmtId="0" fontId="13" fillId="0" borderId="3" xfId="0" applyFont="1" applyFill="1" applyBorder="1"/>
    <xf numFmtId="0" fontId="15" fillId="0" borderId="1" xfId="0" applyFont="1" applyFill="1" applyBorder="1"/>
    <xf numFmtId="3" fontId="15" fillId="0" borderId="1" xfId="0" applyNumberFormat="1" applyFont="1" applyFill="1" applyBorder="1" applyAlignment="1">
      <alignment horizontal="center"/>
    </xf>
    <xf numFmtId="3" fontId="39"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40" fillId="0" borderId="1" xfId="0" applyNumberFormat="1" applyFont="1" applyFill="1" applyBorder="1" applyAlignment="1">
      <alignment horizontal="center"/>
    </xf>
    <xf numFmtId="0" fontId="41" fillId="0" borderId="0" xfId="0" applyFont="1" applyFill="1"/>
    <xf numFmtId="0" fontId="15" fillId="0" borderId="0" xfId="0" applyFont="1" applyFill="1" applyBorder="1" applyAlignment="1">
      <alignment horizontal="left"/>
    </xf>
    <xf numFmtId="0" fontId="15" fillId="0" borderId="0" xfId="0" applyFont="1" applyFill="1" applyBorder="1"/>
    <xf numFmtId="3" fontId="15"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0" fillId="0" borderId="0" xfId="0"/>
    <xf numFmtId="1" fontId="7" fillId="0" borderId="1" xfId="0" applyNumberFormat="1" applyFont="1" applyFill="1" applyBorder="1" applyAlignment="1">
      <alignment horizontal="center"/>
    </xf>
    <xf numFmtId="1" fontId="30" fillId="0" borderId="0" xfId="0" applyNumberFormat="1" applyFont="1" applyFill="1" applyBorder="1" applyAlignment="1">
      <alignment horizontal="center"/>
    </xf>
    <xf numFmtId="3" fontId="7" fillId="0" borderId="1" xfId="0" applyNumberFormat="1" applyFont="1" applyFill="1" applyBorder="1"/>
    <xf numFmtId="3" fontId="7" fillId="0" borderId="0" xfId="0" applyNumberFormat="1" applyFont="1" applyFill="1" applyBorder="1"/>
    <xf numFmtId="3" fontId="7" fillId="0" borderId="0" xfId="0" applyNumberFormat="1" applyFont="1" applyFill="1" applyAlignment="1">
      <alignment horizontal="center"/>
    </xf>
    <xf numFmtId="0" fontId="3" fillId="11" borderId="0" xfId="5" applyFill="1" applyBorder="1"/>
    <xf numFmtId="0" fontId="3" fillId="11" borderId="0" xfId="5" applyFill="1" applyBorder="1" applyAlignment="1">
      <alignment wrapText="1"/>
    </xf>
    <xf numFmtId="0" fontId="3" fillId="11" borderId="0" xfId="5" applyFill="1" applyBorder="1" applyAlignment="1">
      <alignment horizontal="left" wrapText="1"/>
    </xf>
    <xf numFmtId="0" fontId="42" fillId="11" borderId="0" xfId="5" applyFont="1" applyFill="1" applyBorder="1" applyAlignment="1">
      <alignment horizontal="left" wrapText="1"/>
    </xf>
    <xf numFmtId="3" fontId="13" fillId="0" borderId="0" xfId="4" applyNumberFormat="1" applyFont="1" applyFill="1" applyBorder="1" applyAlignment="1">
      <alignment horizontal="center"/>
    </xf>
    <xf numFmtId="1" fontId="6" fillId="0" borderId="0" xfId="0" applyNumberFormat="1" applyFont="1" applyFill="1" applyBorder="1"/>
    <xf numFmtId="0" fontId="6" fillId="0" borderId="0" xfId="0" applyFont="1" applyBorder="1" applyAlignment="1">
      <alignment horizontal="left" wrapText="1"/>
    </xf>
    <xf numFmtId="1" fontId="6" fillId="0" borderId="0" xfId="0" applyNumberFormat="1" applyFont="1" applyBorder="1" applyAlignment="1">
      <alignment horizontal="left" wrapText="1"/>
    </xf>
    <xf numFmtId="0" fontId="6" fillId="0" borderId="0" xfId="0" applyFont="1" applyBorder="1" applyAlignment="1">
      <alignment horizontal="left"/>
    </xf>
    <xf numFmtId="0" fontId="13" fillId="0" borderId="0" xfId="4" applyFont="1" applyFill="1" applyBorder="1"/>
    <xf numFmtId="0" fontId="15" fillId="0" borderId="0" xfId="0" applyFont="1" applyFill="1" applyBorder="1" applyAlignment="1">
      <alignment horizontal="center" wrapText="1"/>
    </xf>
    <xf numFmtId="0" fontId="5" fillId="0" borderId="0" xfId="2" applyBorder="1" applyAlignment="1" applyProtection="1"/>
    <xf numFmtId="0" fontId="0" fillId="0" borderId="0" xfId="0" applyBorder="1" applyAlignment="1">
      <alignment vertical="center"/>
    </xf>
    <xf numFmtId="0" fontId="0" fillId="0" borderId="0" xfId="0"/>
    <xf numFmtId="3" fontId="6" fillId="0" borderId="0" xfId="0" applyNumberFormat="1" applyFont="1" applyAlignment="1">
      <alignment horizontal="center" vertical="center"/>
    </xf>
    <xf numFmtId="3" fontId="6" fillId="0" borderId="0" xfId="6" applyNumberFormat="1" applyFont="1" applyBorder="1" applyAlignment="1">
      <alignment horizontal="center" vertical="center" wrapText="1"/>
    </xf>
    <xf numFmtId="3" fontId="6" fillId="0" borderId="0" xfId="0" applyNumberFormat="1" applyFont="1" applyFill="1" applyBorder="1" applyAlignment="1">
      <alignment wrapText="1"/>
    </xf>
    <xf numFmtId="1" fontId="13" fillId="0" borderId="3" xfId="0" applyNumberFormat="1" applyFont="1" applyFill="1" applyBorder="1" applyAlignment="1">
      <alignment horizontal="center" vertical="center"/>
    </xf>
    <xf numFmtId="0" fontId="13" fillId="0" borderId="2" xfId="0" applyFont="1" applyFill="1" applyBorder="1"/>
    <xf numFmtId="0" fontId="13" fillId="0" borderId="0" xfId="0" applyFont="1" applyFill="1" applyBorder="1" applyAlignment="1">
      <alignment horizontal="center" wrapText="1"/>
    </xf>
    <xf numFmtId="0" fontId="0" fillId="0" borderId="0" xfId="0"/>
    <xf numFmtId="0" fontId="7" fillId="0" borderId="0" xfId="0" applyFont="1" applyFill="1" applyAlignment="1">
      <alignment vertical="top"/>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0" fillId="0" borderId="0" xfId="0" applyNumberFormat="1" applyFill="1" applyAlignment="1">
      <alignment horizontal="center"/>
    </xf>
    <xf numFmtId="0" fontId="25" fillId="0" borderId="0" xfId="0" applyFont="1" applyFill="1"/>
    <xf numFmtId="3" fontId="25" fillId="0" borderId="0" xfId="0" applyNumberFormat="1" applyFont="1" applyFill="1" applyAlignment="1">
      <alignment horizontal="center"/>
    </xf>
    <xf numFmtId="0" fontId="29" fillId="0" borderId="0" xfId="0" applyFont="1" applyFill="1"/>
    <xf numFmtId="0" fontId="8" fillId="0" borderId="1" xfId="0" applyFont="1" applyFill="1" applyBorder="1"/>
    <xf numFmtId="3" fontId="8" fillId="0" borderId="1"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1" fontId="16" fillId="0" borderId="0" xfId="0" applyNumberFormat="1" applyFont="1" applyFill="1"/>
    <xf numFmtId="1" fontId="16" fillId="0" borderId="0" xfId="1" applyNumberFormat="1" applyFont="1" applyFill="1"/>
    <xf numFmtId="0" fontId="7" fillId="0" borderId="0" xfId="0" applyFont="1" applyFill="1" applyBorder="1"/>
    <xf numFmtId="0" fontId="0" fillId="0" borderId="2" xfId="0" applyBorder="1"/>
    <xf numFmtId="1" fontId="13" fillId="0" borderId="0" xfId="0" applyNumberFormat="1" applyFont="1" applyFill="1" applyBorder="1"/>
    <xf numFmtId="1" fontId="23" fillId="0" borderId="0" xfId="0" applyNumberFormat="1" applyFont="1" applyFill="1" applyBorder="1" applyAlignment="1">
      <alignment horizontal="center"/>
    </xf>
    <xf numFmtId="0" fontId="6" fillId="0" borderId="2" xfId="0" applyFont="1" applyBorder="1" applyAlignment="1">
      <alignment horizontal="center" wrapText="1"/>
    </xf>
    <xf numFmtId="1" fontId="6" fillId="0" borderId="2" xfId="0" applyNumberFormat="1" applyFont="1" applyBorder="1" applyAlignment="1">
      <alignment horizontal="center" wrapText="1"/>
    </xf>
    <xf numFmtId="3" fontId="12" fillId="0" borderId="1" xfId="0" applyNumberFormat="1" applyFont="1" applyBorder="1" applyAlignment="1">
      <alignment horizontal="center" vertical="top"/>
    </xf>
    <xf numFmtId="0" fontId="0" fillId="0" borderId="0" xfId="0" applyFill="1" applyBorder="1" applyAlignment="1">
      <alignment wrapText="1"/>
    </xf>
    <xf numFmtId="0" fontId="0" fillId="0" borderId="0" xfId="0" applyBorder="1" applyAlignment="1">
      <alignment horizontal="left" wrapText="1"/>
    </xf>
    <xf numFmtId="0" fontId="6" fillId="0" borderId="2" xfId="0" applyFont="1" applyBorder="1" applyAlignment="1">
      <alignment horizontal="left" wrapText="1"/>
    </xf>
    <xf numFmtId="0" fontId="9" fillId="0" borderId="0" xfId="0" applyFont="1" applyBorder="1" applyAlignment="1">
      <alignment wrapText="1"/>
    </xf>
    <xf numFmtId="1" fontId="6" fillId="0" borderId="0" xfId="0" applyNumberFormat="1" applyFont="1" applyFill="1" applyBorder="1" applyAlignment="1">
      <alignment wrapText="1"/>
    </xf>
    <xf numFmtId="0" fontId="0" fillId="0" borderId="0" xfId="0"/>
    <xf numFmtId="0" fontId="9" fillId="0" borderId="0" xfId="0" applyFont="1" applyBorder="1" applyAlignment="1">
      <alignment horizontal="left" wrapText="1"/>
    </xf>
    <xf numFmtId="0" fontId="8" fillId="0" borderId="1" xfId="0" applyFont="1" applyFill="1" applyBorder="1" applyAlignment="1">
      <alignment horizontal="left"/>
    </xf>
    <xf numFmtId="0" fontId="0" fillId="0" borderId="0" xfId="0" applyBorder="1" applyAlignment="1">
      <alignment horizontal="left"/>
    </xf>
    <xf numFmtId="0" fontId="8" fillId="0" borderId="1" xfId="0" applyFont="1" applyBorder="1" applyAlignment="1">
      <alignment horizontal="left"/>
    </xf>
    <xf numFmtId="0" fontId="45" fillId="0" borderId="0" xfId="0" applyFont="1" applyFill="1" applyBorder="1" applyAlignment="1">
      <alignment horizontal="center" wrapText="1"/>
    </xf>
    <xf numFmtId="0" fontId="0" fillId="0" borderId="0" xfId="0" applyAlignment="1">
      <alignment wrapText="1" shrinkToFit="1"/>
    </xf>
    <xf numFmtId="0" fontId="47" fillId="0" borderId="0" xfId="0" applyFont="1" applyFill="1"/>
    <xf numFmtId="0" fontId="46" fillId="0" borderId="0" xfId="0" applyFont="1" applyFill="1"/>
    <xf numFmtId="0" fontId="46" fillId="0" borderId="0" xfId="0" applyFont="1" applyBorder="1"/>
    <xf numFmtId="0" fontId="47" fillId="0" borderId="0" xfId="0" applyFont="1" applyBorder="1" applyAlignment="1">
      <alignment wrapText="1"/>
    </xf>
    <xf numFmtId="0" fontId="0" fillId="0" borderId="0" xfId="0" applyFont="1" applyFill="1"/>
    <xf numFmtId="0" fontId="6" fillId="0" borderId="0" xfId="0" applyFont="1"/>
    <xf numFmtId="0" fontId="4" fillId="0" borderId="0" xfId="4" applyFont="1" applyFill="1" applyBorder="1"/>
    <xf numFmtId="0" fontId="28" fillId="0" borderId="0" xfId="4" applyFont="1" applyFill="1" applyBorder="1" applyAlignment="1">
      <alignment wrapText="1"/>
    </xf>
    <xf numFmtId="0" fontId="28" fillId="0" borderId="0" xfId="4" applyFont="1" applyFill="1" applyBorder="1"/>
    <xf numFmtId="0" fontId="13" fillId="0" borderId="0" xfId="0" applyFont="1" applyFill="1" applyBorder="1" applyAlignment="1">
      <alignment horizontal="center" wrapText="1"/>
    </xf>
    <xf numFmtId="0" fontId="0" fillId="0" borderId="0" xfId="0"/>
    <xf numFmtId="0" fontId="7" fillId="0" borderId="0" xfId="0" applyFont="1" applyAlignment="1"/>
    <xf numFmtId="49" fontId="13" fillId="0" borderId="2" xfId="0" applyNumberFormat="1" applyFont="1" applyFill="1" applyBorder="1" applyAlignment="1">
      <alignment horizontal="center"/>
    </xf>
    <xf numFmtId="0" fontId="0" fillId="0" borderId="0" xfId="0" applyBorder="1" applyAlignment="1">
      <alignment horizontal="center"/>
    </xf>
    <xf numFmtId="49" fontId="0" fillId="0" borderId="2" xfId="0" applyNumberFormat="1" applyBorder="1" applyAlignment="1">
      <alignment horizontal="center"/>
    </xf>
    <xf numFmtId="0" fontId="13" fillId="0" borderId="0" xfId="0" applyFont="1" applyFill="1" applyBorder="1" applyAlignment="1">
      <alignment horizontal="center" wrapText="1"/>
    </xf>
    <xf numFmtId="164" fontId="13"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3" fontId="12" fillId="0" borderId="0" xfId="0" applyNumberFormat="1" applyFont="1" applyFill="1" applyBorder="1" applyAlignment="1">
      <alignment horizontal="center" vertical="center"/>
    </xf>
    <xf numFmtId="1" fontId="48" fillId="0" borderId="0" xfId="0" applyNumberFormat="1" applyFont="1" applyFill="1" applyBorder="1" applyAlignment="1">
      <alignment horizontal="center"/>
    </xf>
    <xf numFmtId="3" fontId="48" fillId="0" borderId="0" xfId="0" applyNumberFormat="1" applyFont="1" applyFill="1" applyAlignment="1">
      <alignment horizontal="center"/>
    </xf>
    <xf numFmtId="3" fontId="51" fillId="0" borderId="0" xfId="0" applyNumberFormat="1" applyFont="1" applyFill="1" applyAlignment="1">
      <alignment horizontal="center"/>
    </xf>
    <xf numFmtId="3" fontId="52" fillId="0" borderId="0" xfId="0" applyNumberFormat="1" applyFont="1" applyFill="1" applyAlignment="1">
      <alignment horizontal="center"/>
    </xf>
    <xf numFmtId="0" fontId="52" fillId="0" borderId="0" xfId="0" applyFont="1" applyFill="1"/>
    <xf numFmtId="3" fontId="50" fillId="0" borderId="0" xfId="0" applyNumberFormat="1" applyFont="1" applyFill="1" applyBorder="1" applyAlignment="1">
      <alignment horizontal="center"/>
    </xf>
    <xf numFmtId="3" fontId="51"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48" fillId="0" borderId="0" xfId="0" applyNumberFormat="1" applyFont="1" applyFill="1" applyBorder="1" applyAlignment="1">
      <alignment horizontal="center"/>
    </xf>
    <xf numFmtId="3" fontId="50" fillId="0" borderId="0" xfId="0" applyNumberFormat="1" applyFont="1" applyFill="1" applyBorder="1" applyAlignment="1">
      <alignment horizontal="center" vertical="center"/>
    </xf>
    <xf numFmtId="3" fontId="52" fillId="0" borderId="0" xfId="0" applyNumberFormat="1" applyFont="1" applyFill="1" applyBorder="1" applyAlignment="1">
      <alignment horizontal="center"/>
    </xf>
    <xf numFmtId="0" fontId="52" fillId="0" borderId="0" xfId="0" applyFont="1" applyFill="1" applyBorder="1"/>
    <xf numFmtId="3" fontId="49" fillId="0" borderId="0" xfId="0" applyNumberFormat="1" applyFont="1" applyFill="1" applyBorder="1" applyAlignment="1">
      <alignment horizontal="center"/>
    </xf>
    <xf numFmtId="2" fontId="15" fillId="0" borderId="0" xfId="0" applyNumberFormat="1" applyFont="1" applyFill="1" applyAlignment="1">
      <alignment horizontal="left" wrapText="1"/>
    </xf>
    <xf numFmtId="0" fontId="0" fillId="0" borderId="0" xfId="0"/>
    <xf numFmtId="0" fontId="4" fillId="2" borderId="0" xfId="0" applyFont="1" applyFill="1" applyProtection="1"/>
    <xf numFmtId="0" fontId="4" fillId="0" borderId="0" xfId="0" applyFont="1" applyAlignment="1">
      <alignment horizontal="left" wrapText="1"/>
    </xf>
    <xf numFmtId="0" fontId="4" fillId="0" borderId="0" xfId="0" applyFont="1" applyBorder="1" applyAlignment="1">
      <alignment wrapText="1"/>
    </xf>
    <xf numFmtId="0" fontId="0" fillId="0" borderId="0" xfId="0" applyFill="1" applyBorder="1" applyAlignment="1">
      <alignment horizontal="center"/>
    </xf>
    <xf numFmtId="3" fontId="14" fillId="0" borderId="0" xfId="0" applyNumberFormat="1" applyFont="1" applyFill="1" applyBorder="1" applyAlignment="1">
      <alignment horizontal="center"/>
    </xf>
    <xf numFmtId="0" fontId="11" fillId="0" borderId="0" xfId="0" applyFont="1" applyFill="1" applyBorder="1" applyProtection="1"/>
    <xf numFmtId="0" fontId="12" fillId="0" borderId="0" xfId="0" applyFont="1" applyFill="1" applyBorder="1" applyAlignment="1">
      <alignment horizontal="center" wrapText="1"/>
    </xf>
    <xf numFmtId="0" fontId="4" fillId="0" borderId="0" xfId="0" applyFont="1"/>
    <xf numFmtId="0" fontId="13" fillId="0" borderId="0" xfId="4" applyFont="1" applyFill="1" applyBorder="1" applyAlignment="1">
      <alignment horizontal="center" wrapText="1"/>
    </xf>
    <xf numFmtId="0" fontId="16" fillId="0" borderId="0" xfId="4" applyFont="1" applyFill="1" applyAlignment="1">
      <alignment vertical="top"/>
    </xf>
    <xf numFmtId="0" fontId="13" fillId="0" borderId="0" xfId="0" applyFont="1" applyFill="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6" fillId="0" borderId="2" xfId="0" applyFont="1" applyBorder="1" applyAlignment="1">
      <alignment horizontal="center"/>
    </xf>
    <xf numFmtId="0" fontId="6" fillId="0" borderId="2" xfId="0" applyFont="1" applyFill="1" applyBorder="1" applyAlignment="1">
      <alignment horizontal="center"/>
    </xf>
    <xf numFmtId="0" fontId="13" fillId="0" borderId="0" xfId="0" applyFont="1" applyFill="1" applyBorder="1" applyAlignment="1">
      <alignment horizontal="center" vertical="center" wrapText="1"/>
    </xf>
    <xf numFmtId="1" fontId="15" fillId="0" borderId="0" xfId="0" applyNumberFormat="1" applyFont="1" applyFill="1" applyBorder="1"/>
    <xf numFmtId="0" fontId="9" fillId="0" borderId="3" xfId="0" applyFont="1" applyBorder="1"/>
    <xf numFmtId="1" fontId="12" fillId="0" borderId="1" xfId="0" applyNumberFormat="1" applyFont="1" applyFill="1" applyBorder="1" applyAlignment="1">
      <alignment horizontal="center"/>
    </xf>
    <xf numFmtId="49" fontId="13" fillId="0" borderId="2" xfId="0" applyNumberFormat="1" applyFont="1" applyFill="1" applyBorder="1"/>
    <xf numFmtId="3" fontId="13"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1" fontId="6" fillId="0" borderId="2" xfId="0" applyNumberFormat="1" applyFont="1" applyFill="1" applyBorder="1" applyAlignment="1">
      <alignment horizontal="center"/>
    </xf>
    <xf numFmtId="1" fontId="6" fillId="0" borderId="2" xfId="0" applyNumberFormat="1" applyFont="1" applyBorder="1" applyAlignment="1">
      <alignment horizontal="center"/>
    </xf>
    <xf numFmtId="1" fontId="6" fillId="0" borderId="2" xfId="0" applyNumberFormat="1" applyFont="1" applyFill="1" applyBorder="1" applyAlignment="1">
      <alignment horizontal="center" wrapText="1"/>
    </xf>
    <xf numFmtId="0" fontId="9" fillId="0" borderId="2" xfId="0" applyFont="1" applyFill="1" applyBorder="1" applyAlignment="1">
      <alignment horizontal="center" wrapText="1"/>
    </xf>
    <xf numFmtId="1" fontId="30" fillId="0" borderId="1" xfId="0" applyNumberFormat="1" applyFont="1" applyFill="1" applyBorder="1" applyAlignment="1">
      <alignment horizontal="center"/>
    </xf>
    <xf numFmtId="1" fontId="15" fillId="0" borderId="1" xfId="0" applyNumberFormat="1" applyFont="1" applyFill="1" applyBorder="1" applyAlignment="1">
      <alignment horizontal="center"/>
    </xf>
    <xf numFmtId="0" fontId="0" fillId="0" borderId="0" xfId="0" applyBorder="1" applyAlignment="1"/>
    <xf numFmtId="0" fontId="12" fillId="0" borderId="0" xfId="0" applyFont="1" applyFill="1" applyBorder="1" applyAlignment="1">
      <alignment horizontal="left" wrapText="1"/>
    </xf>
    <xf numFmtId="0" fontId="17" fillId="0" borderId="0" xfId="0" applyFont="1"/>
    <xf numFmtId="0" fontId="17" fillId="0" borderId="0" xfId="0" applyFont="1" applyFill="1" applyBorder="1"/>
    <xf numFmtId="0" fontId="7" fillId="0" borderId="1" xfId="0" applyFont="1" applyFill="1" applyBorder="1"/>
    <xf numFmtId="0" fontId="13" fillId="0" borderId="0" xfId="4" applyFont="1" applyFill="1" applyBorder="1" applyAlignment="1"/>
    <xf numFmtId="0" fontId="0" fillId="0" borderId="3" xfId="0" applyBorder="1"/>
    <xf numFmtId="0" fontId="0" fillId="0" borderId="1" xfId="0" applyBorder="1"/>
    <xf numFmtId="0" fontId="15" fillId="0" borderId="0" xfId="0" applyFont="1" applyFill="1" applyBorder="1" applyAlignment="1">
      <alignment horizontal="left" wrapText="1"/>
    </xf>
    <xf numFmtId="0" fontId="28" fillId="0" borderId="1" xfId="0" applyFont="1" applyBorder="1"/>
    <xf numFmtId="49" fontId="13" fillId="0" borderId="2" xfId="0" applyNumberFormat="1" applyFont="1" applyFill="1" applyBorder="1" applyAlignment="1">
      <alignment horizontal="center"/>
    </xf>
    <xf numFmtId="0" fontId="12" fillId="0" borderId="0" xfId="0" applyFont="1" applyFill="1"/>
    <xf numFmtId="0" fontId="8" fillId="0" borderId="1" xfId="0" applyFont="1" applyFill="1" applyBorder="1" applyAlignment="1">
      <alignment vertical="top" wrapText="1"/>
    </xf>
    <xf numFmtId="1" fontId="8" fillId="0" borderId="0" xfId="0" applyNumberFormat="1" applyFont="1" applyFill="1" applyAlignment="1">
      <alignment horizontal="center"/>
    </xf>
    <xf numFmtId="0" fontId="12" fillId="0" borderId="2" xfId="0" applyFont="1" applyFill="1" applyBorder="1" applyAlignment="1">
      <alignment horizontal="center"/>
    </xf>
    <xf numFmtId="0" fontId="14" fillId="0" borderId="0" xfId="0" applyFont="1" applyFill="1"/>
    <xf numFmtId="0" fontId="9" fillId="0" borderId="1" xfId="0" applyFont="1" applyFill="1" applyBorder="1" applyAlignment="1">
      <alignment horizontal="center" wrapText="1"/>
    </xf>
    <xf numFmtId="0" fontId="11" fillId="0" borderId="1" xfId="0" applyFont="1" applyFill="1" applyBorder="1"/>
    <xf numFmtId="0" fontId="6" fillId="0" borderId="1" xfId="0"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applyAlignment="1">
      <alignment horizontal="center" wrapText="1"/>
    </xf>
    <xf numFmtId="1" fontId="12" fillId="0" borderId="2" xfId="0" applyNumberFormat="1" applyFont="1" applyFill="1" applyBorder="1" applyAlignment="1">
      <alignment horizontal="center" wrapText="1"/>
    </xf>
    <xf numFmtId="1" fontId="22" fillId="0" borderId="0" xfId="0" applyNumberFormat="1" applyFont="1" applyFill="1"/>
    <xf numFmtId="1" fontId="22" fillId="0" borderId="0" xfId="1" applyNumberFormat="1" applyFont="1" applyFill="1"/>
    <xf numFmtId="3" fontId="40" fillId="0" borderId="0" xfId="0" applyNumberFormat="1" applyFont="1" applyFill="1" applyAlignment="1">
      <alignment horizontal="center"/>
    </xf>
    <xf numFmtId="3" fontId="45" fillId="0" borderId="0" xfId="0" applyNumberFormat="1" applyFont="1" applyFill="1" applyBorder="1" applyAlignment="1">
      <alignment horizontal="center"/>
    </xf>
    <xf numFmtId="0" fontId="2" fillId="11" borderId="0" xfId="5" applyFont="1" applyFill="1" applyBorder="1" applyAlignment="1">
      <alignment wrapText="1"/>
    </xf>
    <xf numFmtId="0" fontId="13" fillId="0" borderId="1" xfId="0" applyNumberFormat="1" applyFont="1" applyFill="1" applyBorder="1" applyAlignment="1">
      <alignment horizontal="center"/>
    </xf>
    <xf numFmtId="0" fontId="9" fillId="0" borderId="3" xfId="0" applyFont="1" applyFill="1" applyBorder="1" applyAlignment="1"/>
    <xf numFmtId="0" fontId="39" fillId="0" borderId="1" xfId="0" applyFont="1" applyFill="1" applyBorder="1" applyAlignment="1">
      <alignment horizontal="center" wrapText="1"/>
    </xf>
    <xf numFmtId="0" fontId="6" fillId="0" borderId="2" xfId="0" applyNumberFormat="1" applyFont="1" applyFill="1" applyBorder="1" applyAlignment="1">
      <alignment horizontal="center"/>
    </xf>
    <xf numFmtId="2" fontId="0" fillId="0" borderId="0" xfId="0" applyNumberFormat="1"/>
    <xf numFmtId="0" fontId="5" fillId="11" borderId="0" xfId="2" applyFill="1" applyBorder="1" applyAlignment="1" applyProtection="1">
      <alignment wrapText="1"/>
    </xf>
    <xf numFmtId="0" fontId="44" fillId="11" borderId="0" xfId="5" applyFont="1" applyFill="1" applyBorder="1" applyAlignment="1">
      <alignment wrapText="1"/>
    </xf>
    <xf numFmtId="0" fontId="2" fillId="11" borderId="0" xfId="5" applyNumberFormat="1" applyFont="1" applyFill="1" applyBorder="1" applyAlignment="1">
      <alignment wrapText="1"/>
    </xf>
    <xf numFmtId="3" fontId="12" fillId="0" borderId="2" xfId="0" applyNumberFormat="1" applyFont="1" applyFill="1" applyBorder="1" applyAlignment="1">
      <alignment horizontal="center"/>
    </xf>
    <xf numFmtId="1" fontId="6" fillId="0" borderId="0" xfId="0" applyNumberFormat="1" applyFont="1" applyBorder="1" applyAlignment="1">
      <alignment horizontal="center"/>
    </xf>
    <xf numFmtId="0" fontId="8" fillId="0" borderId="0" xfId="0" applyNumberFormat="1" applyFont="1" applyFill="1" applyAlignment="1">
      <alignment horizontal="center"/>
    </xf>
    <xf numFmtId="0" fontId="13" fillId="0" borderId="0" xfId="0" applyFont="1" applyFill="1" applyBorder="1" applyAlignment="1">
      <alignment horizontal="left" wrapText="1"/>
    </xf>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13" fillId="0" borderId="0" xfId="0" applyFont="1" applyFill="1" applyBorder="1" applyAlignment="1">
      <alignment horizontal="center" wrapText="1"/>
    </xf>
    <xf numFmtId="0" fontId="4" fillId="0" borderId="0" xfId="0" applyFont="1"/>
    <xf numFmtId="49" fontId="13" fillId="0" borderId="2" xfId="0" applyNumberFormat="1" applyFont="1" applyFill="1" applyBorder="1" applyAlignment="1">
      <alignment horizont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13" fillId="0" borderId="0" xfId="0" applyFont="1" applyFill="1" applyBorder="1" applyAlignment="1">
      <alignment horizontal="center" wrapText="1"/>
    </xf>
    <xf numFmtId="0" fontId="0" fillId="0" borderId="2" xfId="0" applyFill="1" applyBorder="1" applyAlignment="1"/>
    <xf numFmtId="0" fontId="15" fillId="0" borderId="0" xfId="0" applyFont="1" applyBorder="1" applyAlignment="1">
      <alignment vertical="center"/>
    </xf>
    <xf numFmtId="1" fontId="7" fillId="0" borderId="1" xfId="0" applyNumberFormat="1" applyFont="1" applyBorder="1" applyAlignment="1">
      <alignment horizontal="center"/>
    </xf>
    <xf numFmtId="0" fontId="13" fillId="0" borderId="0" xfId="0" applyFont="1" applyFill="1" applyBorder="1" applyAlignment="1">
      <alignment horizontal="center" wrapText="1"/>
    </xf>
    <xf numFmtId="0" fontId="7" fillId="0" borderId="0" xfId="0" applyFont="1" applyFill="1" applyAlignment="1"/>
    <xf numFmtId="3" fontId="4" fillId="0" borderId="9" xfId="0" applyNumberFormat="1" applyFont="1" applyFill="1" applyBorder="1" applyAlignment="1" applyProtection="1">
      <alignment horizontal="center"/>
      <protection locked="0"/>
    </xf>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4" applyFont="1" applyFill="1" applyAlignment="1">
      <alignment horizontal="left"/>
    </xf>
    <xf numFmtId="1" fontId="13" fillId="0" borderId="1" xfId="0" applyNumberFormat="1" applyFont="1" applyFill="1" applyBorder="1" applyAlignment="1">
      <alignment horizontal="center"/>
    </xf>
    <xf numFmtId="0" fontId="13" fillId="0" borderId="2" xfId="0" applyFont="1" applyFill="1" applyBorder="1" applyAlignment="1">
      <alignment horizontal="center" wrapText="1"/>
    </xf>
    <xf numFmtId="4" fontId="6" fillId="0" borderId="0" xfId="4" applyNumberFormat="1" applyFont="1" applyFill="1" applyBorder="1" applyAlignment="1">
      <alignment horizontal="center"/>
    </xf>
    <xf numFmtId="4" fontId="0" fillId="0" borderId="0" xfId="0" applyNumberFormat="1" applyFill="1" applyBorder="1"/>
    <xf numFmtId="1" fontId="7" fillId="0" borderId="0" xfId="0" applyNumberFormat="1" applyFont="1" applyFill="1" applyBorder="1" applyAlignment="1">
      <alignment horizontal="center"/>
    </xf>
    <xf numFmtId="1" fontId="6" fillId="0" borderId="0" xfId="4" applyNumberFormat="1" applyFont="1" applyFill="1" applyBorder="1" applyAlignment="1">
      <alignment horizontal="center"/>
    </xf>
    <xf numFmtId="1" fontId="40" fillId="0" borderId="1" xfId="4" applyNumberFormat="1" applyFont="1" applyFill="1" applyBorder="1" applyAlignment="1">
      <alignment horizontal="center"/>
    </xf>
    <xf numFmtId="1" fontId="15" fillId="0" borderId="1" xfId="4" applyNumberFormat="1" applyFont="1" applyFill="1" applyBorder="1" applyAlignment="1">
      <alignment horizontal="center"/>
    </xf>
    <xf numFmtId="1" fontId="9" fillId="0" borderId="0" xfId="0" applyNumberFormat="1" applyFont="1" applyFill="1" applyBorder="1" applyAlignment="1">
      <alignment horizontal="center" wrapText="1"/>
    </xf>
    <xf numFmtId="1" fontId="0" fillId="0" borderId="0" xfId="0" applyNumberFormat="1" applyFill="1" applyAlignment="1">
      <alignment horizontal="center"/>
    </xf>
    <xf numFmtId="1" fontId="29" fillId="0" borderId="0" xfId="0" applyNumberFormat="1" applyFont="1" applyFill="1"/>
    <xf numFmtId="1" fontId="4" fillId="0" borderId="0" xfId="0" applyNumberFormat="1" applyFont="1" applyFill="1"/>
    <xf numFmtId="1" fontId="47" fillId="0" borderId="0" xfId="0" applyNumberFormat="1" applyFont="1" applyFill="1" applyBorder="1" applyAlignment="1">
      <alignment horizontal="center" wrapText="1"/>
    </xf>
    <xf numFmtId="1" fontId="47" fillId="0" borderId="0" xfId="0" applyNumberFormat="1" applyFont="1" applyFill="1" applyAlignment="1">
      <alignment horizontal="center"/>
    </xf>
    <xf numFmtId="1" fontId="11" fillId="0" borderId="0" xfId="0" applyNumberFormat="1" applyFont="1" applyFill="1"/>
    <xf numFmtId="1" fontId="7" fillId="0" borderId="1" xfId="0" applyNumberFormat="1" applyFont="1" applyFill="1" applyBorder="1"/>
    <xf numFmtId="1" fontId="7" fillId="0" borderId="0" xfId="0" applyNumberFormat="1" applyFont="1" applyFill="1" applyAlignment="1">
      <alignment horizontal="center"/>
    </xf>
    <xf numFmtId="49" fontId="13" fillId="0" borderId="2" xfId="0" applyNumberFormat="1" applyFont="1" applyFill="1" applyBorder="1" applyAlignment="1">
      <alignment horizontal="center"/>
    </xf>
    <xf numFmtId="0" fontId="6" fillId="0" borderId="2" xfId="0" applyFont="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49" fontId="13" fillId="0" borderId="2"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6" fillId="0" borderId="1" xfId="0" applyFont="1" applyFill="1" applyBorder="1" applyAlignment="1"/>
    <xf numFmtId="49" fontId="6" fillId="0" borderId="1" xfId="0" applyNumberFormat="1" applyFont="1" applyFill="1" applyBorder="1" applyAlignment="1">
      <alignment horizontal="center"/>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0" fillId="0" borderId="0" xfId="0" applyFill="1" applyAlignment="1"/>
    <xf numFmtId="0" fontId="6" fillId="0" borderId="3" xfId="0" applyFont="1" applyFill="1" applyBorder="1"/>
    <xf numFmtId="1" fontId="9" fillId="0" borderId="0" xfId="0" applyNumberFormat="1" applyFont="1" applyFill="1" applyAlignment="1">
      <alignment horizontal="center" vertical="center"/>
    </xf>
    <xf numFmtId="1" fontId="25" fillId="0" borderId="0" xfId="0" applyNumberFormat="1" applyFont="1" applyFill="1" applyAlignment="1">
      <alignment horizontal="center"/>
    </xf>
    <xf numFmtId="1" fontId="26" fillId="0" borderId="0" xfId="0" applyNumberFormat="1" applyFont="1" applyFill="1" applyAlignment="1">
      <alignment horizontal="center"/>
    </xf>
    <xf numFmtId="1" fontId="29" fillId="0" borderId="0" xfId="0" applyNumberFormat="1" applyFont="1" applyFill="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25" fillId="0" borderId="0" xfId="0" applyNumberFormat="1" applyFont="1" applyFill="1" applyBorder="1" applyAlignment="1">
      <alignment horizontal="center"/>
    </xf>
    <xf numFmtId="1" fontId="25" fillId="0" borderId="0" xfId="0" applyNumberFormat="1" applyFont="1" applyFill="1" applyAlignment="1">
      <alignment horizontal="center" vertical="center"/>
    </xf>
    <xf numFmtId="1" fontId="26" fillId="0" borderId="0" xfId="0" applyNumberFormat="1" applyFont="1" applyFill="1" applyBorder="1" applyAlignment="1">
      <alignment horizontal="center"/>
    </xf>
    <xf numFmtId="0" fontId="0" fillId="0" borderId="0" xfId="0" applyAlignment="1"/>
    <xf numFmtId="0" fontId="0" fillId="0" borderId="2" xfId="0" applyBorder="1" applyAlignment="1"/>
    <xf numFmtId="0" fontId="13"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6" fillId="0" borderId="0" xfId="4" applyFont="1" applyFill="1" applyAlignment="1">
      <alignment vertical="top"/>
    </xf>
    <xf numFmtId="0" fontId="6" fillId="0" borderId="2" xfId="0" applyFont="1" applyBorder="1"/>
    <xf numFmtId="0" fontId="8" fillId="0" borderId="0" xfId="0" applyFont="1"/>
    <xf numFmtId="3" fontId="8" fillId="0" borderId="0" xfId="0" applyNumberFormat="1" applyFont="1"/>
    <xf numFmtId="1" fontId="6" fillId="0" borderId="0" xfId="0" applyNumberFormat="1" applyFont="1"/>
    <xf numFmtId="3" fontId="8" fillId="0" borderId="1" xfId="0" applyNumberFormat="1" applyFont="1" applyBorder="1"/>
    <xf numFmtId="3" fontId="40" fillId="0" borderId="1" xfId="0" applyNumberFormat="1" applyFont="1" applyBorder="1"/>
    <xf numFmtId="3" fontId="39" fillId="0" borderId="1" xfId="4" applyNumberFormat="1" applyFont="1" applyFill="1" applyBorder="1" applyAlignment="1">
      <alignment horizontal="center"/>
    </xf>
    <xf numFmtId="0" fontId="6" fillId="0" borderId="2" xfId="0" applyFont="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4" fillId="0" borderId="0" xfId="0" applyFont="1" applyAlignment="1">
      <alignment horizontal="left" wrapText="1"/>
    </xf>
    <xf numFmtId="0" fontId="13" fillId="0" borderId="2" xfId="0" applyFont="1" applyFill="1" applyBorder="1" applyAlignment="1">
      <alignment horizontal="center" wrapText="1"/>
    </xf>
    <xf numFmtId="0" fontId="13" fillId="0" borderId="0" xfId="0" applyFont="1" applyFill="1" applyBorder="1" applyAlignment="1">
      <alignment horizontal="center" wrapText="1"/>
    </xf>
    <xf numFmtId="0" fontId="4" fillId="0" borderId="0" xfId="0" applyFont="1" applyAlignment="1">
      <alignment wrapText="1"/>
    </xf>
    <xf numFmtId="0" fontId="0" fillId="0" borderId="2" xfId="0" applyFill="1" applyBorder="1"/>
    <xf numFmtId="0" fontId="0" fillId="0" borderId="0" xfId="0" applyAlignment="1"/>
    <xf numFmtId="0" fontId="13" fillId="0" borderId="2" xfId="0" applyFont="1" applyBorder="1" applyAlignment="1">
      <alignment horizontal="center" vertical="center" wrapText="1"/>
    </xf>
    <xf numFmtId="0" fontId="6" fillId="0" borderId="2" xfId="0" applyFont="1" applyBorder="1" applyAlignment="1">
      <alignment horizontal="center" wrapText="1"/>
    </xf>
    <xf numFmtId="0" fontId="13" fillId="0" borderId="2" xfId="0" applyFont="1" applyFill="1" applyBorder="1" applyAlignment="1">
      <alignment horizontal="center" wrapText="1"/>
    </xf>
    <xf numFmtId="0" fontId="13" fillId="0" borderId="0" xfId="0" applyFont="1" applyFill="1" applyBorder="1" applyAlignment="1">
      <alignment horizontal="center" wrapText="1"/>
    </xf>
    <xf numFmtId="0" fontId="0" fillId="0" borderId="2" xfId="0" applyFill="1" applyBorder="1" applyAlignment="1"/>
    <xf numFmtId="0" fontId="9" fillId="0" borderId="0" xfId="0" applyFont="1" applyFill="1" applyBorder="1" applyAlignment="1">
      <alignment wrapText="1"/>
    </xf>
    <xf numFmtId="0" fontId="13" fillId="0" borderId="2" xfId="0" applyNumberFormat="1" applyFont="1" applyFill="1" applyBorder="1" applyAlignment="1">
      <alignment horizontal="center" vertical="center"/>
    </xf>
    <xf numFmtId="1" fontId="40" fillId="0" borderId="1" xfId="0" applyNumberFormat="1" applyFont="1" applyBorder="1" applyAlignment="1">
      <alignment horizontal="center"/>
    </xf>
    <xf numFmtId="0" fontId="16" fillId="0" borderId="2" xfId="0" applyFont="1" applyFill="1" applyBorder="1"/>
    <xf numFmtId="1" fontId="7" fillId="0" borderId="1" xfId="0" applyNumberFormat="1" applyFont="1" applyBorder="1"/>
    <xf numFmtId="1" fontId="6" fillId="0" borderId="1" xfId="0" applyNumberFormat="1" applyFont="1" applyFill="1" applyBorder="1" applyAlignment="1">
      <alignment horizontal="center"/>
    </xf>
    <xf numFmtId="0" fontId="6" fillId="0" borderId="2" xfId="0" applyFont="1" applyBorder="1" applyAlignment="1">
      <alignment horizontal="center" wrapText="1"/>
    </xf>
    <xf numFmtId="0" fontId="6" fillId="0" borderId="2" xfId="0" applyFont="1" applyBorder="1" applyAlignment="1"/>
    <xf numFmtId="3" fontId="12" fillId="0" borderId="1" xfId="0" applyNumberFormat="1" applyFont="1" applyFill="1" applyBorder="1" applyAlignment="1">
      <alignment horizontal="center" wrapText="1"/>
    </xf>
    <xf numFmtId="0" fontId="6" fillId="0" borderId="0" xfId="4" applyFont="1" applyBorder="1"/>
    <xf numFmtId="0" fontId="4" fillId="0" borderId="0" xfId="4" applyBorder="1" applyAlignment="1">
      <alignment horizontal="left" wrapText="1"/>
    </xf>
    <xf numFmtId="0" fontId="6" fillId="0" borderId="0" xfId="4" applyFont="1" applyBorder="1" applyAlignment="1">
      <alignment wrapText="1"/>
    </xf>
    <xf numFmtId="0" fontId="8" fillId="0" borderId="0" xfId="4" applyFont="1" applyAlignment="1">
      <alignment horizontal="right"/>
    </xf>
    <xf numFmtId="0" fontId="6" fillId="0" borderId="2" xfId="4" applyFont="1" applyBorder="1"/>
    <xf numFmtId="0" fontId="6" fillId="0" borderId="2" xfId="4" applyFont="1" applyBorder="1" applyAlignment="1">
      <alignment horizontal="left" wrapText="1"/>
    </xf>
    <xf numFmtId="1" fontId="6" fillId="0" borderId="2" xfId="4" applyNumberFormat="1" applyFont="1" applyFill="1" applyBorder="1" applyAlignment="1">
      <alignment horizontal="center" wrapText="1"/>
    </xf>
    <xf numFmtId="0" fontId="13" fillId="0" borderId="2" xfId="4" applyFont="1" applyFill="1" applyBorder="1"/>
    <xf numFmtId="0" fontId="6" fillId="0" borderId="0" xfId="4" applyFont="1" applyBorder="1" applyAlignment="1">
      <alignment horizontal="left" wrapText="1"/>
    </xf>
    <xf numFmtId="1" fontId="6" fillId="0" borderId="0" xfId="4" applyNumberFormat="1" applyFont="1" applyFill="1" applyBorder="1" applyAlignment="1">
      <alignment wrapText="1"/>
    </xf>
    <xf numFmtId="0" fontId="6" fillId="0" borderId="0" xfId="4" applyFont="1" applyBorder="1" applyAlignment="1">
      <alignment horizontal="left"/>
    </xf>
    <xf numFmtId="0" fontId="6" fillId="0" borderId="0" xfId="4" applyFont="1" applyFill="1"/>
    <xf numFmtId="1" fontId="13" fillId="0" borderId="0" xfId="4" applyNumberFormat="1" applyFont="1" applyFill="1" applyBorder="1" applyAlignment="1">
      <alignment horizontal="center" vertical="top"/>
    </xf>
    <xf numFmtId="0" fontId="6" fillId="0" borderId="0" xfId="4" applyFont="1"/>
    <xf numFmtId="0" fontId="8" fillId="0" borderId="1" xfId="4" applyFont="1" applyFill="1" applyBorder="1" applyAlignment="1">
      <alignment horizontal="left"/>
    </xf>
    <xf numFmtId="3" fontId="8" fillId="0" borderId="1" xfId="4" applyNumberFormat="1" applyFont="1" applyFill="1" applyBorder="1" applyAlignment="1">
      <alignment horizontal="center"/>
    </xf>
    <xf numFmtId="0" fontId="6" fillId="0" borderId="1" xfId="4" applyFont="1" applyFill="1" applyBorder="1"/>
    <xf numFmtId="1" fontId="13" fillId="0" borderId="0" xfId="4" applyNumberFormat="1" applyFont="1" applyFill="1" applyBorder="1" applyAlignment="1">
      <alignment horizontal="center"/>
    </xf>
    <xf numFmtId="1" fontId="6" fillId="0" borderId="0" xfId="4" applyNumberFormat="1" applyFont="1" applyFill="1" applyBorder="1"/>
    <xf numFmtId="0" fontId="47" fillId="0" borderId="0" xfId="4" applyFont="1" applyBorder="1" applyAlignment="1">
      <alignment wrapText="1"/>
    </xf>
    <xf numFmtId="165" fontId="9" fillId="0" borderId="0" xfId="0" applyNumberFormat="1" applyFont="1" applyFill="1" applyBorder="1" applyAlignment="1">
      <alignment horizontal="center"/>
    </xf>
    <xf numFmtId="165" fontId="9" fillId="0" borderId="0" xfId="0" applyNumberFormat="1" applyFont="1"/>
    <xf numFmtId="165" fontId="13" fillId="0" borderId="0" xfId="0" applyNumberFormat="1" applyFont="1" applyFill="1" applyBorder="1" applyAlignment="1">
      <alignment horizontal="center" vertical="top"/>
    </xf>
    <xf numFmtId="0" fontId="4" fillId="0" borderId="0" xfId="4" applyFill="1"/>
    <xf numFmtId="0" fontId="4" fillId="0" borderId="0" xfId="4" applyFont="1" applyFill="1"/>
    <xf numFmtId="0" fontId="6" fillId="0" borderId="2" xfId="0" applyFont="1" applyBorder="1" applyAlignment="1">
      <alignment horizontal="center"/>
    </xf>
    <xf numFmtId="0" fontId="13" fillId="0" borderId="0" xfId="0" applyFont="1" applyFill="1" applyBorder="1" applyAlignment="1">
      <alignment horizontal="left" wrapText="1"/>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0" xfId="0" applyFont="1" applyFill="1" applyBorder="1" applyAlignment="1">
      <alignment horizontal="center" wrapText="1"/>
    </xf>
    <xf numFmtId="0" fontId="4" fillId="0" borderId="0" xfId="0" applyFont="1"/>
    <xf numFmtId="1" fontId="13" fillId="0" borderId="0" xfId="0" applyNumberFormat="1" applyFont="1" applyFill="1" applyBorder="1" applyAlignment="1">
      <alignment horizontal="center" wrapText="1"/>
    </xf>
    <xf numFmtId="0" fontId="6" fillId="0" borderId="0" xfId="0" applyFont="1" applyBorder="1" applyAlignment="1">
      <alignment horizontal="center" wrapText="1"/>
    </xf>
    <xf numFmtId="1" fontId="6" fillId="0" borderId="0" xfId="0" applyNumberFormat="1" applyFont="1" applyFill="1" applyBorder="1" applyAlignment="1">
      <alignment horizontal="center" wrapText="1"/>
    </xf>
    <xf numFmtId="1" fontId="4" fillId="0" borderId="0" xfId="4" applyNumberFormat="1" applyFill="1"/>
    <xf numFmtId="3" fontId="6" fillId="0" borderId="0" xfId="4" applyNumberFormat="1" applyFont="1" applyFill="1" applyAlignment="1">
      <alignment horizontal="center"/>
    </xf>
    <xf numFmtId="3" fontId="6" fillId="0" borderId="0" xfId="4" applyNumberFormat="1" applyFont="1" applyFill="1"/>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16" fillId="0" borderId="0" xfId="4" applyFont="1" applyFill="1" applyBorder="1"/>
    <xf numFmtId="0" fontId="17" fillId="0" borderId="0" xfId="4" applyFont="1" applyFill="1" applyBorder="1" applyAlignment="1">
      <alignment horizontal="left"/>
    </xf>
    <xf numFmtId="0" fontId="16" fillId="0" borderId="0" xfId="0" applyFont="1" applyFill="1" applyAlignment="1">
      <alignment horizontal="center"/>
    </xf>
    <xf numFmtId="0" fontId="15" fillId="0" borderId="1" xfId="0" applyFont="1" applyFill="1" applyBorder="1" applyAlignment="1">
      <alignment horizontal="left"/>
    </xf>
    <xf numFmtId="0" fontId="0" fillId="0" borderId="2" xfId="0" applyBorder="1" applyAlignment="1"/>
    <xf numFmtId="0" fontId="13" fillId="0" borderId="0" xfId="0" applyFont="1" applyFill="1" applyBorder="1" applyAlignment="1">
      <alignment horizontal="left" wrapText="1"/>
    </xf>
    <xf numFmtId="0" fontId="13" fillId="0" borderId="0" xfId="0" applyFont="1" applyFill="1" applyBorder="1" applyAlignment="1">
      <alignment horizontal="center" wrapText="1"/>
    </xf>
    <xf numFmtId="0" fontId="13" fillId="0" borderId="3" xfId="0" applyFont="1" applyFill="1" applyBorder="1" applyAlignment="1">
      <alignment horizontal="center" wrapText="1"/>
    </xf>
    <xf numFmtId="0" fontId="4" fillId="0" borderId="0" xfId="0" applyFont="1"/>
    <xf numFmtId="3" fontId="6" fillId="0" borderId="3" xfId="0" applyNumberFormat="1" applyFont="1" applyFill="1" applyBorder="1" applyAlignment="1">
      <alignment horizontal="center"/>
    </xf>
    <xf numFmtId="1" fontId="6" fillId="0" borderId="3" xfId="0" applyNumberFormat="1" applyFont="1" applyFill="1" applyBorder="1" applyAlignment="1">
      <alignment horizontal="center"/>
    </xf>
    <xf numFmtId="165" fontId="9" fillId="0" borderId="0" xfId="0" applyNumberFormat="1" applyFont="1" applyAlignment="1">
      <alignment horizontal="center"/>
    </xf>
    <xf numFmtId="167" fontId="8" fillId="0" borderId="0" xfId="0" applyNumberFormat="1" applyFont="1" applyFill="1" applyBorder="1" applyAlignment="1">
      <alignment horizontal="center" wrapText="1"/>
    </xf>
    <xf numFmtId="167" fontId="6" fillId="0" borderId="0" xfId="0" applyNumberFormat="1" applyFont="1" applyFill="1"/>
    <xf numFmtId="0" fontId="8" fillId="0" borderId="0" xfId="0" applyFont="1" applyFill="1" applyAlignment="1">
      <alignment horizontal="right"/>
    </xf>
    <xf numFmtId="0" fontId="8" fillId="0" borderId="1" xfId="0" applyFont="1" applyFill="1" applyBorder="1" applyAlignment="1">
      <alignment horizontal="right"/>
    </xf>
    <xf numFmtId="165" fontId="6" fillId="0" borderId="0" xfId="0" applyNumberFormat="1" applyFont="1" applyFill="1" applyAlignment="1">
      <alignment horizontal="center"/>
    </xf>
    <xf numFmtId="165"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xf>
    <xf numFmtId="0" fontId="35" fillId="3" borderId="0" xfId="0" applyFont="1" applyFill="1" applyBorder="1" applyAlignment="1" applyProtection="1">
      <alignment horizontal="left" wrapText="1"/>
    </xf>
    <xf numFmtId="0" fontId="32" fillId="3" borderId="0" xfId="0" applyFont="1" applyFill="1" applyBorder="1" applyAlignment="1" applyProtection="1">
      <alignment horizontal="left" wrapText="1"/>
    </xf>
    <xf numFmtId="0" fontId="11" fillId="9" borderId="23" xfId="0" applyFont="1" applyFill="1" applyBorder="1" applyAlignment="1" applyProtection="1">
      <alignment horizontal="center"/>
    </xf>
    <xf numFmtId="0" fontId="11" fillId="9" borderId="24" xfId="0" applyFont="1" applyFill="1" applyBorder="1" applyAlignment="1" applyProtection="1">
      <alignment horizontal="center"/>
    </xf>
    <xf numFmtId="0" fontId="11" fillId="9" borderId="25" xfId="0" applyFont="1" applyFill="1" applyBorder="1" applyAlignment="1" applyProtection="1">
      <alignment horizontal="center"/>
    </xf>
    <xf numFmtId="0" fontId="11" fillId="0" borderId="0" xfId="0" applyFont="1" applyAlignment="1" applyProtection="1">
      <alignment horizontal="left" wrapText="1"/>
    </xf>
    <xf numFmtId="0" fontId="38" fillId="0" borderId="0" xfId="0" applyFont="1" applyAlignment="1">
      <alignment horizontal="left" wrapText="1"/>
    </xf>
    <xf numFmtId="1" fontId="9" fillId="0" borderId="2" xfId="0" applyNumberFormat="1" applyFont="1" applyFill="1" applyBorder="1" applyAlignment="1">
      <alignment horizontal="center" vertical="center"/>
    </xf>
    <xf numFmtId="0" fontId="0" fillId="0" borderId="2" xfId="0" applyFill="1" applyBorder="1" applyAlignment="1"/>
    <xf numFmtId="1" fontId="0" fillId="0" borderId="2" xfId="0" applyNumberFormat="1" applyFill="1" applyBorder="1" applyAlignment="1"/>
    <xf numFmtId="0" fontId="7" fillId="0" borderId="2" xfId="0" applyFont="1" applyFill="1" applyBorder="1" applyAlignment="1">
      <alignment horizontal="center"/>
    </xf>
    <xf numFmtId="0" fontId="6"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6" fillId="0" borderId="2" xfId="0" applyFont="1" applyFill="1" applyBorder="1" applyAlignment="1">
      <alignment horizontal="center"/>
    </xf>
    <xf numFmtId="1"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Border="1" applyAlignment="1">
      <alignment horizontal="center" vertical="center" wrapText="1"/>
    </xf>
    <xf numFmtId="49" fontId="13" fillId="0" borderId="2" xfId="0" applyNumberFormat="1" applyFont="1" applyFill="1" applyBorder="1" applyAlignment="1">
      <alignment horizontal="center"/>
    </xf>
    <xf numFmtId="0" fontId="6" fillId="0" borderId="2" xfId="0" applyFont="1" applyBorder="1" applyAlignment="1">
      <alignment horizontal="center"/>
    </xf>
    <xf numFmtId="0" fontId="0" fillId="0" borderId="2" xfId="0" applyBorder="1" applyAlignment="1">
      <alignment wrapText="1"/>
    </xf>
    <xf numFmtId="0" fontId="6" fillId="0" borderId="2" xfId="0" applyFont="1" applyBorder="1" applyAlignment="1">
      <alignment horizontal="center" wrapText="1"/>
    </xf>
    <xf numFmtId="0" fontId="0" fillId="0" borderId="2" xfId="0" applyBorder="1" applyAlignment="1"/>
    <xf numFmtId="0" fontId="13" fillId="0" borderId="0" xfId="0" applyFont="1" applyFill="1" applyBorder="1" applyAlignment="1">
      <alignment horizontal="left" wrapText="1"/>
    </xf>
    <xf numFmtId="0" fontId="0" fillId="0" borderId="0" xfId="0" applyAlignment="1"/>
    <xf numFmtId="0" fontId="7" fillId="0" borderId="0" xfId="0" applyFont="1" applyAlignment="1">
      <alignment wrapText="1" shrinkToFit="1"/>
    </xf>
    <xf numFmtId="0" fontId="6" fillId="0" borderId="1" xfId="0" applyFont="1" applyFill="1" applyBorder="1" applyAlignment="1">
      <alignment horizontal="center"/>
    </xf>
    <xf numFmtId="0" fontId="8" fillId="0" borderId="0" xfId="0" applyFont="1" applyFill="1" applyAlignment="1">
      <alignment horizontal="right"/>
    </xf>
    <xf numFmtId="0" fontId="6" fillId="0" borderId="2" xfId="0" applyFont="1" applyBorder="1" applyAlignment="1">
      <alignment wrapText="1"/>
    </xf>
    <xf numFmtId="0" fontId="6" fillId="0" borderId="2" xfId="0" applyFont="1" applyBorder="1" applyAlignment="1"/>
    <xf numFmtId="0" fontId="13" fillId="0" borderId="0" xfId="4" applyFont="1" applyFill="1" applyBorder="1" applyAlignment="1">
      <alignment horizontal="center" wrapText="1"/>
    </xf>
    <xf numFmtId="2" fontId="15" fillId="0" borderId="0" xfId="4" applyNumberFormat="1" applyFont="1" applyFill="1" applyAlignment="1">
      <alignment horizontal="left" vertical="top" wrapText="1"/>
    </xf>
    <xf numFmtId="0" fontId="16" fillId="0" borderId="0" xfId="4" applyFont="1" applyFill="1" applyAlignment="1">
      <alignment vertical="top"/>
    </xf>
    <xf numFmtId="0" fontId="6" fillId="0" borderId="2" xfId="4" applyFont="1" applyBorder="1" applyAlignment="1">
      <alignment horizontal="center" vertical="center" wrapText="1"/>
    </xf>
    <xf numFmtId="0" fontId="16" fillId="0" borderId="0" xfId="4" applyFont="1" applyFill="1" applyBorder="1" applyAlignment="1"/>
    <xf numFmtId="0" fontId="13" fillId="0" borderId="3" xfId="4" applyFont="1" applyFill="1" applyBorder="1" applyAlignment="1">
      <alignment horizontal="center" wrapText="1"/>
    </xf>
    <xf numFmtId="0" fontId="0" fillId="0" borderId="2" xfId="0" applyBorder="1" applyAlignment="1">
      <alignment horizontal="center" vertical="center" wrapText="1"/>
    </xf>
    <xf numFmtId="0" fontId="13" fillId="0" borderId="0" xfId="0" applyFont="1" applyFill="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0" fillId="0" borderId="3" xfId="0" applyBorder="1" applyAlignment="1"/>
    <xf numFmtId="0" fontId="17" fillId="0" borderId="0" xfId="4" applyFont="1" applyFill="1" applyAlignment="1">
      <alignment horizontal="left"/>
    </xf>
    <xf numFmtId="0" fontId="0" fillId="0" borderId="2" xfId="0" applyBorder="1" applyAlignment="1">
      <alignment horizontal="center"/>
    </xf>
    <xf numFmtId="2" fontId="15" fillId="0" borderId="0" xfId="0" applyNumberFormat="1" applyFont="1" applyFill="1" applyAlignment="1">
      <alignment horizontal="left" wrapText="1"/>
    </xf>
    <xf numFmtId="0" fontId="4" fillId="0" borderId="0" xfId="0" applyFont="1"/>
    <xf numFmtId="0" fontId="13" fillId="0" borderId="3" xfId="0" applyFont="1" applyBorder="1" applyAlignment="1">
      <alignment horizontal="center" vertical="center" wrapText="1"/>
    </xf>
    <xf numFmtId="0" fontId="27" fillId="0" borderId="0" xfId="0" applyFont="1" applyBorder="1" applyAlignment="1">
      <alignment horizontal="left" wrapText="1"/>
    </xf>
    <xf numFmtId="0" fontId="7" fillId="0" borderId="0" xfId="0" applyFont="1" applyBorder="1" applyAlignment="1">
      <alignment horizontal="left" wrapText="1"/>
    </xf>
    <xf numFmtId="0" fontId="6" fillId="0" borderId="2" xfId="4" applyFont="1" applyBorder="1" applyAlignment="1">
      <alignment horizontal="center"/>
    </xf>
    <xf numFmtId="0" fontId="7" fillId="0" borderId="0" xfId="4" applyFont="1" applyBorder="1" applyAlignment="1">
      <alignment horizontal="left" wrapText="1"/>
    </xf>
    <xf numFmtId="0" fontId="7" fillId="0" borderId="0" xfId="0" applyFont="1" applyAlignment="1">
      <alignment horizontal="left" wrapText="1" shrinkToFit="1"/>
    </xf>
  </cellXfs>
  <cellStyles count="8">
    <cellStyle name="20% - Accent1" xfId="5" builtinId="30"/>
    <cellStyle name="Comma" xfId="1" builtinId="3"/>
    <cellStyle name="Hyperlink" xfId="2" builtinId="8"/>
    <cellStyle name="Normal" xfId="0" builtinId="0"/>
    <cellStyle name="Normal 2" xfId="4"/>
    <cellStyle name="Normal 3" xfId="7"/>
    <cellStyle name="Normal_S1_Cohesion" xfId="6"/>
    <cellStyle name="Percent" xfId="3" builtinId="5"/>
  </cellStyles>
  <dxfs count="2">
    <dxf>
      <font>
        <condense val="0"/>
        <extend val="0"/>
        <color indexed="47"/>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39221</xdr:colOff>
      <xdr:row>0</xdr:row>
      <xdr:rowOff>28015</xdr:rowOff>
    </xdr:from>
    <xdr:to>
      <xdr:col>0</xdr:col>
      <xdr:colOff>10470776</xdr:colOff>
      <xdr:row>5</xdr:row>
      <xdr:rowOff>125506</xdr:rowOff>
    </xdr:to>
    <xdr:sp macro="" textlink="">
      <xdr:nvSpPr>
        <xdr:cNvPr id="2" name="Rectangle 1"/>
        <xdr:cNvSpPr/>
      </xdr:nvSpPr>
      <xdr:spPr>
        <a:xfrm>
          <a:off x="39221" y="28015"/>
          <a:ext cx="10431555" cy="9491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u="sng">
              <a:solidFill>
                <a:sysClr val="windowText" lastClr="000000"/>
              </a:solidFill>
            </a:rPr>
            <a:t>Correction notice 16.07.15</a:t>
          </a:r>
        </a:p>
        <a:p>
          <a:pPr algn="l"/>
          <a:r>
            <a:rPr lang="en-GB" sz="1100">
              <a:solidFill>
                <a:sysClr val="windowText" lastClr="000000"/>
              </a:solidFill>
            </a:rPr>
            <a:t>While producing the data</a:t>
          </a:r>
          <a:r>
            <a:rPr lang="en-GB" sz="1100" baseline="0">
              <a:solidFill>
                <a:sysClr val="windowText" lastClr="000000"/>
              </a:solidFill>
            </a:rPr>
            <a:t> for 2014-15, it emerged that there</a:t>
          </a:r>
          <a:r>
            <a:rPr lang="en-GB" sz="1100">
              <a:solidFill>
                <a:sysClr val="windowText" lastClr="000000"/>
              </a:solidFill>
            </a:rPr>
            <a:t> was an error in the 2013-14 dataset for two measure</a:t>
          </a:r>
          <a:r>
            <a:rPr lang="en-GB" sz="1100" baseline="0">
              <a:solidFill>
                <a:sysClr val="windowText" lastClr="000000"/>
              </a:solidFill>
            </a:rPr>
            <a:t>s in</a:t>
          </a:r>
          <a:r>
            <a:rPr lang="en-GB" sz="1100">
              <a:solidFill>
                <a:sysClr val="windowText" lastClr="000000"/>
              </a:solidFill>
            </a:rPr>
            <a:t> </a:t>
          </a:r>
          <a:r>
            <a:rPr lang="en-GB" sz="1100" b="1">
              <a:solidFill>
                <a:sysClr val="windowText" lastClr="000000"/>
              </a:solidFill>
            </a:rPr>
            <a:t>Table 18</a:t>
          </a:r>
          <a:r>
            <a:rPr lang="en-GB" sz="1100" b="1" baseline="0">
              <a:solidFill>
                <a:sysClr val="windowText" lastClr="000000"/>
              </a:solidFill>
            </a:rPr>
            <a:t> </a:t>
          </a:r>
          <a:r>
            <a:rPr lang="en-GB" sz="1100" baseline="0">
              <a:solidFill>
                <a:sysClr val="windowText" lastClr="000000"/>
              </a:solidFill>
            </a:rPr>
            <a:t>leading to some missing values being included in the calculation. After rounding, levels of anxiety in 2013-14 have been corrected from 2.8 to 2.9 and levels of feeling worthwhile have been corrected from 7.8 to 7.9. This does not affect any other tables.</a:t>
          </a:r>
        </a:p>
        <a:p>
          <a:pPr marL="0" marR="0" indent="0" algn="l"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Cabinet Office apologises for any inconvenience caused.</a:t>
          </a:r>
          <a:endParaRPr lang="en-GB">
            <a:solidFill>
              <a:sysClr val="windowText" lastClr="000000"/>
            </a:solidFill>
            <a:effectLst/>
          </a:endParaRPr>
        </a:p>
        <a:p>
          <a:pPr algn="l"/>
          <a:endParaRPr lang="en-GB" sz="11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1025"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1026"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1027"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66000</xdr:colOff>
      <xdr:row>20</xdr:row>
      <xdr:rowOff>126525</xdr:rowOff>
    </xdr:to>
    <xdr:pic>
      <xdr:nvPicPr>
        <xdr:cNvPr id="11" name="Picture 10"/>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535615</xdr:colOff>
      <xdr:row>20</xdr:row>
      <xdr:rowOff>112307</xdr:rowOff>
    </xdr:to>
    <xdr:pic>
      <xdr:nvPicPr>
        <xdr:cNvPr id="12" name="Picture 11"/>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15</xdr:col>
      <xdr:colOff>76200</xdr:colOff>
      <xdr:row>20</xdr:row>
      <xdr:rowOff>105750</xdr:rowOff>
    </xdr:to>
    <xdr:pic>
      <xdr:nvPicPr>
        <xdr:cNvPr id="13" name="Picture 12"/>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ommunityLife@cabinet-office.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ebarchive.nationalarchives.gov.uk/20120919132719/http:/www.communities.gov.uk/communities/research/citizenshipsurv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zoomScale="85" zoomScaleNormal="85" workbookViewId="0">
      <selection activeCell="A8" sqref="A8"/>
    </sheetView>
  </sheetViews>
  <sheetFormatPr defaultRowHeight="13.2" x14ac:dyDescent="0.25"/>
  <cols>
    <col min="1" max="1" width="153" bestFit="1" customWidth="1"/>
    <col min="3" max="3" width="11" customWidth="1"/>
  </cols>
  <sheetData>
    <row r="1" spans="1:1" s="309" customFormat="1" x14ac:dyDescent="0.25"/>
    <row r="2" spans="1:1" s="309" customFormat="1" x14ac:dyDescent="0.25"/>
    <row r="3" spans="1:1" s="309" customFormat="1" x14ac:dyDescent="0.25"/>
    <row r="4" spans="1:1" s="309" customFormat="1" x14ac:dyDescent="0.25"/>
    <row r="5" spans="1:1" s="309" customFormat="1" x14ac:dyDescent="0.25"/>
    <row r="6" spans="1:1" s="309" customFormat="1" x14ac:dyDescent="0.25"/>
    <row r="7" spans="1:1" s="309" customFormat="1" x14ac:dyDescent="0.25"/>
    <row r="8" spans="1:1" x14ac:dyDescent="0.25">
      <c r="A8" s="90" t="s">
        <v>59</v>
      </c>
    </row>
    <row r="9" spans="1:1" x14ac:dyDescent="0.25">
      <c r="A9" s="90"/>
    </row>
    <row r="10" spans="1:1" x14ac:dyDescent="0.25">
      <c r="A10" s="91" t="s">
        <v>60</v>
      </c>
    </row>
    <row r="11" spans="1:1" x14ac:dyDescent="0.25">
      <c r="A11" s="92" t="s">
        <v>61</v>
      </c>
    </row>
    <row r="12" spans="1:1" s="91" customFormat="1" x14ac:dyDescent="0.25">
      <c r="A12" s="91" t="s">
        <v>134</v>
      </c>
    </row>
    <row r="13" spans="1:1" s="91" customFormat="1" x14ac:dyDescent="0.25">
      <c r="A13" s="234" t="s">
        <v>192</v>
      </c>
    </row>
    <row r="14" spans="1:1" s="91" customFormat="1" x14ac:dyDescent="0.25">
      <c r="A14" s="234" t="s">
        <v>193</v>
      </c>
    </row>
    <row r="15" spans="1:1" s="91" customFormat="1" x14ac:dyDescent="0.25">
      <c r="A15" s="234" t="s">
        <v>194</v>
      </c>
    </row>
    <row r="16" spans="1:1" s="91" customFormat="1" x14ac:dyDescent="0.25">
      <c r="A16" s="234" t="s">
        <v>195</v>
      </c>
    </row>
    <row r="17" spans="1:3" s="91" customFormat="1" x14ac:dyDescent="0.25">
      <c r="A17" s="234" t="s">
        <v>196</v>
      </c>
    </row>
    <row r="18" spans="1:3" s="91" customFormat="1" x14ac:dyDescent="0.25">
      <c r="A18" s="234" t="s">
        <v>197</v>
      </c>
    </row>
    <row r="19" spans="1:3" s="91" customFormat="1" x14ac:dyDescent="0.25">
      <c r="A19" s="91" t="s">
        <v>250</v>
      </c>
    </row>
    <row r="20" spans="1:3" x14ac:dyDescent="0.25">
      <c r="A20" s="234" t="s">
        <v>228</v>
      </c>
      <c r="B20" s="37"/>
      <c r="C20" s="235"/>
    </row>
    <row r="21" spans="1:3" x14ac:dyDescent="0.25">
      <c r="A21" s="234" t="s">
        <v>229</v>
      </c>
      <c r="B21" s="37"/>
      <c r="C21" s="235"/>
    </row>
    <row r="22" spans="1:3" x14ac:dyDescent="0.25">
      <c r="A22" s="234" t="s">
        <v>253</v>
      </c>
      <c r="B22" s="38"/>
      <c r="C22" s="235"/>
    </row>
    <row r="23" spans="1:3" x14ac:dyDescent="0.25">
      <c r="A23" s="234" t="s">
        <v>236</v>
      </c>
      <c r="B23" s="38"/>
      <c r="C23" s="235"/>
    </row>
    <row r="24" spans="1:3" x14ac:dyDescent="0.25">
      <c r="A24" s="234" t="s">
        <v>235</v>
      </c>
      <c r="B24" s="38"/>
      <c r="C24" s="235"/>
    </row>
    <row r="25" spans="1:3" x14ac:dyDescent="0.25">
      <c r="A25" s="234" t="s">
        <v>230</v>
      </c>
      <c r="B25" s="38"/>
      <c r="C25" s="235"/>
    </row>
    <row r="26" spans="1:3" x14ac:dyDescent="0.25">
      <c r="A26" s="234" t="s">
        <v>244</v>
      </c>
      <c r="B26" s="38"/>
      <c r="C26" s="235"/>
    </row>
    <row r="27" spans="1:3" x14ac:dyDescent="0.25">
      <c r="A27" s="234" t="s">
        <v>245</v>
      </c>
      <c r="B27" s="38"/>
      <c r="C27" s="235"/>
    </row>
    <row r="28" spans="1:3" x14ac:dyDescent="0.25">
      <c r="A28" s="234" t="s">
        <v>201</v>
      </c>
      <c r="B28" s="38"/>
      <c r="C28" s="235"/>
    </row>
    <row r="29" spans="1:3" x14ac:dyDescent="0.25">
      <c r="A29" s="234" t="s">
        <v>202</v>
      </c>
      <c r="B29" s="38"/>
      <c r="C29" s="235"/>
    </row>
    <row r="30" spans="1:3" x14ac:dyDescent="0.25">
      <c r="A30" s="91" t="s">
        <v>205</v>
      </c>
      <c r="B30" s="38"/>
      <c r="C30" s="235"/>
    </row>
    <row r="31" spans="1:3" x14ac:dyDescent="0.25">
      <c r="A31" s="91" t="s">
        <v>217</v>
      </c>
      <c r="B31" s="38"/>
      <c r="C31" s="235"/>
    </row>
    <row r="32" spans="1:3" x14ac:dyDescent="0.25">
      <c r="A32" s="91" t="s">
        <v>218</v>
      </c>
      <c r="B32" s="38"/>
      <c r="C32" s="235"/>
    </row>
    <row r="33" spans="1:3" s="309" customFormat="1" x14ac:dyDescent="0.25">
      <c r="A33" s="91" t="s">
        <v>223</v>
      </c>
      <c r="B33" s="38"/>
      <c r="C33" s="235"/>
    </row>
    <row r="34" spans="1:3" x14ac:dyDescent="0.25">
      <c r="B34" s="38"/>
      <c r="C34" s="235"/>
    </row>
    <row r="35" spans="1:3" x14ac:dyDescent="0.25">
      <c r="B35" s="38"/>
      <c r="C35" s="235"/>
    </row>
    <row r="36" spans="1:3" x14ac:dyDescent="0.25">
      <c r="B36" s="38"/>
    </row>
  </sheetData>
  <phoneticPr fontId="6" type="noConversion"/>
  <hyperlinks>
    <hyperlink ref="A10" location="'Ready reckoner'!A1" display="'Ready reckoner'!A1"/>
    <hyperlink ref="A11" location="'Further details'!A1" display="Further Details"/>
    <hyperlink ref="A22" location="'Table 10'!A1" display="Table 10: Whether people feel that they belong strongly to their neighbourhood, local area and Britain, 2003 to 2012-13"/>
    <hyperlink ref="A23" location="'Table 11'!A1" display="Table 11: Whether people feel that they belong strongly to their neighbourhood, local area and Britain, by sex, age and ethnicity, 2009-10 to 2012-13"/>
    <hyperlink ref="A24" location="'Table 12'!A1" display="Table 12: Satisfaction with local area, by sex, age and ethnicity, 2008-09 to 2012-13"/>
    <hyperlink ref="A25" location="'Table 13'!A1" display="Table 13: Community cohesion, by sex, age, ethnicity and Region, 2003 to 2012-13"/>
    <hyperlink ref="A20" location="'Table 8'!A1" display="Table 8: Extent to which people in the neighbourhood pull together to improve the neighbourhood, 2003 to 2012-13"/>
    <hyperlink ref="A21" location="'Table 9'!A1" display="Table 9: Whether people chat to their neighbours at least once a month by sex, age and ethnicity 2012-13"/>
    <hyperlink ref="A26" location="'Table 14'!A1" display="Table 14: Whether people feel able to influence decisions affecting their local area and Britain, 2001 to 2012-13"/>
    <hyperlink ref="A27" location="'Table 15'!A1" display="Table 15: Whether people feel able to influence decisions affecting their local area and Britain, by sex, age and ethnicity, 2010-11 to 2012-13"/>
    <hyperlink ref="A28" location="'Table 16'!A1" display="Table 16: How important is it for you personally to feel you can influence decisions in your local area, 2007-08 to 2012-13"/>
    <hyperlink ref="A29" location="'Table 17'!A1" display="Table 17: Whether people would like to be more involved in decisions made by their local council, 2007-08 to 2012-13"/>
    <hyperlink ref="A13" location="'Table 1'!A1" display="Table 1: Participation in civic engagement and voluntary activities, 2001 to 2012-13"/>
    <hyperlink ref="A14" location="'Table 2'!A1" display="Table 2: Participation in civic engagement and formal volunteering at least once in the last year, by sex, age, ethnicity and disability, 2007-08 to 2012-13"/>
    <hyperlink ref="A15" location="'Table 3'!A1" display="Table 3: Participation in voluntary activities, by age, ethnicity, employment status and region, 2010-11 to 2012-13 "/>
    <hyperlink ref="A17" location="'Table 5'!A1" display="Table 5: Charitable giving by sex, age, ethnicity and region, 2005 to 2012-13"/>
    <hyperlink ref="A18" location="'Table 6'!A1" display="Table 6: Amount given to charity in the 4 weeks prior to interview, 2005 to 2012-13"/>
    <hyperlink ref="A12:XFD12" location="'Table information '!A1" display="Further table information"/>
    <hyperlink ref="A16" location="'Table 4'!A1" display="Table 4: Participation in any voluntary activities, by sex, age and region, 2010-11 to 2012-13"/>
    <hyperlink ref="A19" location="'Table 7'!A1" display="Table 7: Whether people are aware of or involved in social action in their local area at least once in the last year by sex and age, 2012-13"/>
    <hyperlink ref="A30" location="'Table 18'!A1" display="Table 18: Average rating for Wellbeing measures, 2012-13 to 2013-14"/>
    <hyperlink ref="A31" location="'Table 19'!A1" display="Table 19: How often people felt lonely, 2013-14"/>
    <hyperlink ref="A32" location="'Table 20'!A1" display="Table 20: Whether people borrow things and exchange favours with their neighbours, 2012-13 to 2013-14"/>
    <hyperlink ref="A33" location="'Table 21'!A1" display="Table 21: Whether people think that their local area has got better or worse to live in over the past two years, 2007-08 to 2013-14 "/>
  </hyperlinks>
  <pageMargins left="0.75" right="0.75" top="1" bottom="1" header="0.5" footer="0.5"/>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19"/>
  <sheetViews>
    <sheetView topLeftCell="G1" zoomScaleNormal="100" workbookViewId="0">
      <selection activeCell="O12" sqref="O12"/>
    </sheetView>
  </sheetViews>
  <sheetFormatPr defaultRowHeight="13.2" x14ac:dyDescent="0.25"/>
  <cols>
    <col min="1" max="1" width="21.44140625" customWidth="1"/>
    <col min="2" max="2" width="1.77734375" style="217" customWidth="1"/>
    <col min="3" max="3" width="12.77734375" style="285" customWidth="1"/>
    <col min="4" max="4" width="1.77734375" style="285" customWidth="1"/>
    <col min="5" max="5" width="12.77734375" style="285" customWidth="1"/>
    <col min="6" max="6" width="1.77734375" style="285" customWidth="1"/>
    <col min="7" max="7" width="12.77734375" style="285" customWidth="1"/>
    <col min="8" max="8" width="1.77734375" style="285" customWidth="1"/>
    <col min="9" max="9" width="12.77734375" style="285" customWidth="1"/>
    <col min="10" max="10" width="1.77734375" style="285" customWidth="1"/>
    <col min="11" max="11" width="12.77734375" style="285" customWidth="1"/>
    <col min="12" max="12" width="1.77734375" style="285" customWidth="1"/>
    <col min="13" max="13" width="13.77734375" style="285" customWidth="1"/>
    <col min="14" max="14" width="1.77734375" style="309" customWidth="1"/>
    <col min="15" max="15" width="13.77734375" style="309" customWidth="1"/>
    <col min="16" max="16" width="11" customWidth="1"/>
  </cols>
  <sheetData>
    <row r="1" spans="1:23" x14ac:dyDescent="0.25">
      <c r="A1" s="286" t="s">
        <v>197</v>
      </c>
      <c r="B1" s="286"/>
      <c r="C1" s="286"/>
      <c r="D1" s="286"/>
      <c r="E1" s="286"/>
      <c r="F1" s="286"/>
      <c r="G1" s="286"/>
      <c r="H1" s="286"/>
      <c r="I1" s="286"/>
      <c r="J1" s="286"/>
      <c r="K1" s="286"/>
      <c r="L1" s="286"/>
      <c r="M1" s="286"/>
      <c r="N1" s="286"/>
      <c r="O1" s="286"/>
      <c r="P1" s="286"/>
      <c r="Q1" s="286"/>
    </row>
    <row r="2" spans="1:23" x14ac:dyDescent="0.25">
      <c r="A2" s="217"/>
      <c r="P2" s="217"/>
      <c r="Q2" s="217"/>
    </row>
    <row r="3" spans="1:23" x14ac:dyDescent="0.25">
      <c r="A3" s="17" t="s">
        <v>0</v>
      </c>
      <c r="B3" s="18"/>
      <c r="C3" s="65"/>
      <c r="D3" s="18"/>
      <c r="E3" s="65"/>
      <c r="F3" s="18"/>
      <c r="G3" s="65"/>
      <c r="H3" s="18"/>
      <c r="I3" s="65"/>
      <c r="J3" s="18"/>
      <c r="K3" s="65"/>
      <c r="L3" s="18"/>
      <c r="M3" s="65"/>
      <c r="N3" s="18"/>
      <c r="O3" s="65" t="s">
        <v>191</v>
      </c>
    </row>
    <row r="4" spans="1:23" x14ac:dyDescent="0.25">
      <c r="A4" s="241"/>
      <c r="B4" s="18"/>
      <c r="C4" s="348" t="s">
        <v>95</v>
      </c>
      <c r="D4" s="241"/>
      <c r="E4" s="348" t="s">
        <v>82</v>
      </c>
      <c r="F4" s="329"/>
      <c r="G4" s="348" t="s">
        <v>83</v>
      </c>
      <c r="H4" s="329"/>
      <c r="I4" s="348" t="s">
        <v>84</v>
      </c>
      <c r="J4" s="329"/>
      <c r="K4" s="348" t="s">
        <v>85</v>
      </c>
      <c r="L4" s="241"/>
      <c r="M4" s="417" t="s">
        <v>120</v>
      </c>
      <c r="N4" s="241"/>
      <c r="O4" s="460" t="s">
        <v>180</v>
      </c>
    </row>
    <row r="5" spans="1:23" x14ac:dyDescent="0.25">
      <c r="A5" s="12"/>
      <c r="B5" s="12"/>
      <c r="C5" s="13"/>
      <c r="D5" s="12"/>
      <c r="E5" s="13"/>
      <c r="F5" s="12"/>
      <c r="G5" s="13"/>
      <c r="H5" s="12"/>
      <c r="I5" s="13"/>
      <c r="J5" s="12"/>
      <c r="K5" s="13"/>
      <c r="L5" s="12"/>
      <c r="M5" s="13"/>
      <c r="N5" s="12"/>
      <c r="O5" s="13"/>
    </row>
    <row r="6" spans="1:23" s="268" customFormat="1" x14ac:dyDescent="0.25">
      <c r="A6" s="12" t="s">
        <v>122</v>
      </c>
      <c r="B6" s="12"/>
      <c r="C6" s="13">
        <v>28.3</v>
      </c>
      <c r="D6" s="12"/>
      <c r="E6" s="13">
        <v>27.6</v>
      </c>
      <c r="F6" s="12"/>
      <c r="G6" s="13">
        <v>27.1</v>
      </c>
      <c r="H6" s="12"/>
      <c r="I6" s="13">
        <v>28.8</v>
      </c>
      <c r="J6" s="12"/>
      <c r="K6" s="13">
        <v>26.7</v>
      </c>
      <c r="L6" s="12"/>
      <c r="M6" s="7">
        <v>23.36</v>
      </c>
      <c r="N6" s="12"/>
      <c r="O6" s="7">
        <v>21.23</v>
      </c>
    </row>
    <row r="7" spans="1:23" s="268" customFormat="1" x14ac:dyDescent="0.25">
      <c r="A7" s="12" t="s">
        <v>123</v>
      </c>
      <c r="B7" s="12"/>
      <c r="C7" s="13">
        <v>23.2</v>
      </c>
      <c r="D7" s="12"/>
      <c r="E7" s="13">
        <v>20.8</v>
      </c>
      <c r="F7" s="12"/>
      <c r="G7" s="13">
        <v>20.7</v>
      </c>
      <c r="H7" s="12"/>
      <c r="I7" s="13">
        <v>19.100000000000001</v>
      </c>
      <c r="J7" s="12"/>
      <c r="K7" s="13">
        <v>19.600000000000001</v>
      </c>
      <c r="L7" s="12"/>
      <c r="M7" s="7">
        <v>18.809999999999999</v>
      </c>
      <c r="N7" s="12"/>
      <c r="O7" s="7">
        <v>19.23</v>
      </c>
      <c r="Q7" s="369"/>
    </row>
    <row r="8" spans="1:23" s="268" customFormat="1" x14ac:dyDescent="0.25">
      <c r="A8" s="12" t="s">
        <v>124</v>
      </c>
      <c r="B8" s="12"/>
      <c r="C8" s="13">
        <v>23.8</v>
      </c>
      <c r="D8" s="12"/>
      <c r="E8" s="13">
        <v>23</v>
      </c>
      <c r="F8" s="12"/>
      <c r="G8" s="13">
        <v>22.7</v>
      </c>
      <c r="H8" s="12"/>
      <c r="I8" s="13">
        <v>22</v>
      </c>
      <c r="J8" s="12"/>
      <c r="K8" s="13">
        <v>23</v>
      </c>
      <c r="L8" s="12"/>
      <c r="M8" s="7">
        <v>24.03</v>
      </c>
      <c r="N8" s="12"/>
      <c r="O8" s="7">
        <v>23.63</v>
      </c>
    </row>
    <row r="9" spans="1:23" s="268" customFormat="1" x14ac:dyDescent="0.25">
      <c r="A9" s="12" t="s">
        <v>125</v>
      </c>
      <c r="B9" s="12"/>
      <c r="C9" s="13">
        <v>17.3</v>
      </c>
      <c r="D9" s="12"/>
      <c r="E9" s="13">
        <v>20.399999999999999</v>
      </c>
      <c r="F9" s="12"/>
      <c r="G9" s="13">
        <v>20.2</v>
      </c>
      <c r="H9" s="12"/>
      <c r="I9" s="13">
        <v>20</v>
      </c>
      <c r="J9" s="12"/>
      <c r="K9" s="13">
        <v>20.399999999999999</v>
      </c>
      <c r="L9" s="12"/>
      <c r="M9" s="7">
        <v>23.27</v>
      </c>
      <c r="N9" s="12"/>
      <c r="O9" s="7">
        <v>23.79</v>
      </c>
    </row>
    <row r="10" spans="1:23" s="268" customFormat="1" x14ac:dyDescent="0.25">
      <c r="A10" s="12" t="s">
        <v>126</v>
      </c>
      <c r="B10" s="12"/>
      <c r="C10" s="13">
        <v>7.4</v>
      </c>
      <c r="D10" s="12"/>
      <c r="E10" s="13">
        <v>8.1999999999999993</v>
      </c>
      <c r="F10" s="12"/>
      <c r="G10" s="13">
        <v>9.4</v>
      </c>
      <c r="H10" s="12"/>
      <c r="I10" s="13">
        <v>10.1</v>
      </c>
      <c r="J10" s="12"/>
      <c r="K10" s="13">
        <v>10.3</v>
      </c>
      <c r="L10" s="12"/>
      <c r="M10" s="7">
        <v>10.53</v>
      </c>
      <c r="N10" s="12"/>
      <c r="O10" s="7">
        <v>12.11</v>
      </c>
    </row>
    <row r="11" spans="1:23" x14ac:dyDescent="0.25">
      <c r="A11" s="12"/>
      <c r="B11" s="12"/>
      <c r="C11" s="273"/>
      <c r="D11" s="12"/>
      <c r="E11" s="273"/>
      <c r="F11" s="12"/>
      <c r="G11" s="273"/>
      <c r="H11" s="12"/>
      <c r="I11" s="273"/>
      <c r="J11" s="12"/>
      <c r="K11" s="273"/>
      <c r="L11" s="12"/>
      <c r="M11" s="273"/>
      <c r="N11" s="12"/>
      <c r="O11" s="273"/>
      <c r="Q11" s="79"/>
      <c r="R11" s="26"/>
      <c r="S11" s="26"/>
      <c r="T11" s="26"/>
      <c r="U11" s="26"/>
      <c r="V11" s="26"/>
      <c r="W11" s="26"/>
    </row>
    <row r="12" spans="1:23" s="317" customFormat="1" x14ac:dyDescent="0.25">
      <c r="A12" s="80" t="s">
        <v>139</v>
      </c>
      <c r="B12" s="80"/>
      <c r="C12" s="523">
        <v>15.17</v>
      </c>
      <c r="D12" s="524"/>
      <c r="E12" s="523">
        <v>16.13</v>
      </c>
      <c r="F12" s="524"/>
      <c r="G12" s="523">
        <v>17.7</v>
      </c>
      <c r="H12" s="524"/>
      <c r="I12" s="523">
        <v>17.87</v>
      </c>
      <c r="J12" s="524"/>
      <c r="K12" s="523">
        <v>17.77</v>
      </c>
      <c r="L12" s="524"/>
      <c r="M12" s="523">
        <v>18.5</v>
      </c>
      <c r="N12" s="524"/>
      <c r="O12" s="523">
        <v>20.92</v>
      </c>
      <c r="Q12" s="79"/>
      <c r="R12" s="79"/>
      <c r="S12" s="79"/>
      <c r="T12" s="79"/>
      <c r="U12" s="79"/>
      <c r="V12" s="79"/>
      <c r="W12" s="79"/>
    </row>
    <row r="13" spans="1:23" s="519" customFormat="1" x14ac:dyDescent="0.25">
      <c r="A13" s="80" t="s">
        <v>248</v>
      </c>
      <c r="B13" s="80"/>
      <c r="C13" s="523">
        <v>19.116911618669317</v>
      </c>
      <c r="D13" s="524"/>
      <c r="E13" s="523">
        <v>19.438717948717947</v>
      </c>
      <c r="F13" s="524"/>
      <c r="G13" s="523">
        <v>20.419363636363638</v>
      </c>
      <c r="H13" s="523"/>
      <c r="I13" s="523">
        <v>20.301727842435099</v>
      </c>
      <c r="J13" s="524"/>
      <c r="K13" s="523">
        <v>19.574765624999998</v>
      </c>
      <c r="L13" s="524"/>
      <c r="M13" s="523">
        <v>18.90217391304348</v>
      </c>
      <c r="N13" s="524"/>
      <c r="O13" s="523">
        <v>20.92</v>
      </c>
      <c r="Q13" s="79"/>
      <c r="R13" s="79"/>
      <c r="S13" s="79"/>
      <c r="T13" s="79"/>
      <c r="U13" s="79"/>
      <c r="V13" s="79"/>
      <c r="W13" s="79"/>
    </row>
    <row r="14" spans="1:23" x14ac:dyDescent="0.25">
      <c r="A14" s="57" t="s">
        <v>247</v>
      </c>
      <c r="B14" s="339"/>
      <c r="C14" s="6">
        <v>6994</v>
      </c>
      <c r="D14" s="57"/>
      <c r="E14" s="6">
        <v>6483</v>
      </c>
      <c r="F14" s="57"/>
      <c r="G14" s="6">
        <v>6278</v>
      </c>
      <c r="H14" s="57"/>
      <c r="I14" s="6">
        <v>6131</v>
      </c>
      <c r="J14" s="57"/>
      <c r="K14" s="6">
        <v>6796</v>
      </c>
      <c r="L14" s="57"/>
      <c r="M14" s="6">
        <v>4948</v>
      </c>
      <c r="N14" s="57"/>
      <c r="O14" s="6">
        <v>3670</v>
      </c>
    </row>
    <row r="15" spans="1:23" x14ac:dyDescent="0.25">
      <c r="A15" s="52" t="s">
        <v>160</v>
      </c>
      <c r="B15" s="52"/>
      <c r="C15" s="12"/>
      <c r="D15" s="52"/>
      <c r="E15" s="12"/>
      <c r="F15" s="52"/>
      <c r="G15" s="12"/>
      <c r="H15" s="52"/>
      <c r="I15" s="12"/>
      <c r="J15" s="52"/>
      <c r="K15" s="12"/>
      <c r="L15" s="52"/>
      <c r="M15" s="12"/>
      <c r="N15" s="52"/>
      <c r="O15" s="12"/>
      <c r="P15" s="217"/>
      <c r="Q15" s="217"/>
    </row>
    <row r="16" spans="1:23" x14ac:dyDescent="0.25">
      <c r="A16" s="12" t="s">
        <v>99</v>
      </c>
    </row>
    <row r="17" spans="1:8" s="26" customFormat="1" x14ac:dyDescent="0.25">
      <c r="A17" s="12" t="s">
        <v>140</v>
      </c>
      <c r="B17" s="12"/>
      <c r="C17" s="59"/>
      <c r="D17" s="253"/>
      <c r="E17" s="47"/>
      <c r="F17" s="47"/>
      <c r="G17" s="47"/>
      <c r="H17" s="80"/>
    </row>
    <row r="18" spans="1:8" x14ac:dyDescent="0.25">
      <c r="A18" s="280" t="s">
        <v>249</v>
      </c>
    </row>
    <row r="19" spans="1:8" x14ac:dyDescent="0.25">
      <c r="A19" s="52" t="s">
        <v>246</v>
      </c>
    </row>
  </sheetData>
  <pageMargins left="0.7" right="0.7" top="0.75" bottom="0.75" header="0.3" footer="0.3"/>
  <pageSetup paperSize="9" orientation="landscape" horizontalDpi="300" verticalDpi="300" r:id="rId1"/>
  <headerFooter>
    <oddHeader>&amp;CTable 17</oddHeader>
  </headerFooter>
  <ignoredErrors>
    <ignoredError sqref="C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3"/>
  <sheetViews>
    <sheetView zoomScaleNormal="100" workbookViewId="0"/>
  </sheetViews>
  <sheetFormatPr defaultColWidth="9.109375" defaultRowHeight="13.2" x14ac:dyDescent="0.25"/>
  <cols>
    <col min="1" max="1" width="10.21875" style="309" customWidth="1"/>
    <col min="2" max="2" width="19.88671875" style="309" customWidth="1"/>
    <col min="3" max="3" width="1.77734375" style="309" customWidth="1"/>
    <col min="4" max="4" width="11.77734375" style="309" customWidth="1"/>
    <col min="5" max="5" width="1.88671875" style="309" customWidth="1"/>
    <col min="6" max="6" width="11.77734375" style="309" customWidth="1"/>
    <col min="7" max="7" width="1.77734375" style="309" customWidth="1"/>
    <col min="8" max="8" width="12.109375" style="309" customWidth="1"/>
    <col min="9" max="9" width="1.77734375" style="309" customWidth="1"/>
    <col min="10" max="10" width="11.77734375" style="309" customWidth="1"/>
    <col min="11" max="11" width="1.88671875" style="309" customWidth="1"/>
    <col min="12" max="12" width="11.77734375" style="309" customWidth="1"/>
    <col min="13" max="13" width="1.77734375" style="309" customWidth="1"/>
    <col min="14" max="14" width="12.109375" style="309" customWidth="1"/>
    <col min="15" max="16384" width="9.109375" style="309"/>
  </cols>
  <sheetData>
    <row r="1" spans="1:14" ht="20.25" customHeight="1" x14ac:dyDescent="0.25">
      <c r="A1" s="388" t="s">
        <v>250</v>
      </c>
      <c r="B1" s="394"/>
      <c r="C1" s="394"/>
      <c r="D1" s="394"/>
      <c r="E1" s="394"/>
      <c r="F1" s="394"/>
      <c r="G1" s="394"/>
      <c r="H1" s="394"/>
      <c r="I1" s="394"/>
      <c r="J1" s="437"/>
    </row>
    <row r="2" spans="1:14" x14ac:dyDescent="0.25">
      <c r="A2" s="37"/>
      <c r="B2" s="37"/>
      <c r="D2" s="37"/>
      <c r="E2" s="37"/>
      <c r="F2" s="37"/>
      <c r="G2" s="37"/>
      <c r="H2" s="37"/>
    </row>
    <row r="3" spans="1:14" x14ac:dyDescent="0.25">
      <c r="A3" s="37"/>
      <c r="B3" s="37"/>
      <c r="C3" s="18"/>
      <c r="D3" s="37"/>
      <c r="E3" s="37"/>
      <c r="F3" s="37"/>
      <c r="G3" s="37"/>
      <c r="H3" s="37"/>
      <c r="I3" s="18"/>
    </row>
    <row r="4" spans="1:14" x14ac:dyDescent="0.25">
      <c r="A4" s="194" t="s">
        <v>0</v>
      </c>
      <c r="B4" s="194"/>
      <c r="C4" s="61"/>
      <c r="D4" s="37"/>
      <c r="E4" s="37"/>
      <c r="F4" s="37"/>
      <c r="G4" s="37"/>
      <c r="H4" s="65"/>
      <c r="I4" s="61"/>
      <c r="N4" s="525" t="s">
        <v>206</v>
      </c>
    </row>
    <row r="5" spans="1:14" ht="27.75" customHeight="1" x14ac:dyDescent="0.25">
      <c r="A5" s="344"/>
      <c r="B5" s="344"/>
      <c r="C5" s="41"/>
      <c r="D5" s="547" t="s">
        <v>177</v>
      </c>
      <c r="E5" s="547"/>
      <c r="F5" s="547"/>
      <c r="G5" s="547"/>
      <c r="H5" s="550"/>
      <c r="I5" s="41"/>
      <c r="J5" s="547" t="s">
        <v>177</v>
      </c>
      <c r="K5" s="547"/>
      <c r="L5" s="547"/>
      <c r="M5" s="547"/>
      <c r="N5" s="550"/>
    </row>
    <row r="6" spans="1:14" x14ac:dyDescent="0.25">
      <c r="A6" s="37"/>
      <c r="B6" s="37"/>
      <c r="C6" s="18"/>
      <c r="D6" s="551" t="s">
        <v>178</v>
      </c>
      <c r="E6" s="551"/>
      <c r="F6" s="551"/>
      <c r="G6" s="551"/>
      <c r="H6" s="552"/>
      <c r="I6" s="18"/>
      <c r="J6" s="551" t="s">
        <v>203</v>
      </c>
      <c r="K6" s="551"/>
      <c r="L6" s="551"/>
      <c r="M6" s="551"/>
      <c r="N6" s="552"/>
    </row>
    <row r="7" spans="1:14" ht="31.2" x14ac:dyDescent="0.25">
      <c r="A7" s="17"/>
      <c r="B7" s="17"/>
      <c r="C7" s="18"/>
      <c r="D7" s="358" t="s">
        <v>175</v>
      </c>
      <c r="E7" s="357"/>
      <c r="F7" s="358" t="s">
        <v>176</v>
      </c>
      <c r="G7" s="358"/>
      <c r="H7" s="373" t="s">
        <v>1</v>
      </c>
      <c r="I7" s="18"/>
      <c r="J7" s="358" t="s">
        <v>175</v>
      </c>
      <c r="K7" s="357"/>
      <c r="L7" s="358" t="s">
        <v>176</v>
      </c>
      <c r="M7" s="358"/>
      <c r="N7" s="373" t="s">
        <v>1</v>
      </c>
    </row>
    <row r="8" spans="1:14" x14ac:dyDescent="0.25">
      <c r="A8" s="271"/>
      <c r="B8" s="271"/>
      <c r="C8" s="258"/>
      <c r="D8" s="37"/>
      <c r="E8" s="37"/>
      <c r="F8" s="37"/>
      <c r="G8" s="37"/>
      <c r="H8" s="37"/>
      <c r="I8" s="258"/>
      <c r="J8" s="37"/>
      <c r="K8" s="37"/>
      <c r="L8" s="37"/>
      <c r="M8" s="37"/>
      <c r="N8" s="37"/>
    </row>
    <row r="9" spans="1:14" x14ac:dyDescent="0.25">
      <c r="A9" s="170" t="s">
        <v>10</v>
      </c>
      <c r="B9" s="170" t="s">
        <v>11</v>
      </c>
      <c r="C9" s="59"/>
      <c r="D9" s="374">
        <v>68.92</v>
      </c>
      <c r="E9" s="374"/>
      <c r="F9" s="374">
        <v>22.3</v>
      </c>
      <c r="G9" s="374"/>
      <c r="H9" s="180">
        <v>1036</v>
      </c>
      <c r="I9" s="59"/>
      <c r="J9" s="374">
        <v>36.68</v>
      </c>
      <c r="K9" s="374"/>
      <c r="L9" s="374">
        <v>17.86</v>
      </c>
      <c r="M9" s="374"/>
      <c r="N9" s="180">
        <v>2224</v>
      </c>
    </row>
    <row r="10" spans="1:14" x14ac:dyDescent="0.25">
      <c r="A10" s="170"/>
      <c r="B10" s="170" t="s">
        <v>12</v>
      </c>
      <c r="C10" s="59"/>
      <c r="D10" s="374">
        <v>66.87</v>
      </c>
      <c r="E10" s="374"/>
      <c r="F10" s="374">
        <v>23</v>
      </c>
      <c r="G10" s="374"/>
      <c r="H10" s="180">
        <v>1305</v>
      </c>
      <c r="I10" s="59"/>
      <c r="J10" s="374">
        <v>37.090000000000003</v>
      </c>
      <c r="K10" s="374"/>
      <c r="L10" s="374">
        <v>18.170000000000002</v>
      </c>
      <c r="M10" s="374"/>
      <c r="N10" s="180">
        <v>2876</v>
      </c>
    </row>
    <row r="11" spans="1:14" x14ac:dyDescent="0.25">
      <c r="A11" s="170"/>
      <c r="B11" s="170"/>
      <c r="C11" s="59"/>
      <c r="D11" s="374"/>
      <c r="E11" s="374"/>
      <c r="F11" s="374"/>
      <c r="G11" s="374"/>
      <c r="H11" s="180"/>
      <c r="I11" s="59"/>
      <c r="K11" s="374"/>
      <c r="L11" s="374"/>
      <c r="M11" s="374"/>
      <c r="N11" s="180"/>
    </row>
    <row r="12" spans="1:14" x14ac:dyDescent="0.25">
      <c r="A12" s="170" t="s">
        <v>13</v>
      </c>
      <c r="B12" s="170" t="s">
        <v>2</v>
      </c>
      <c r="C12" s="59"/>
      <c r="D12" s="374">
        <v>63.12</v>
      </c>
      <c r="E12" s="374"/>
      <c r="F12" s="374">
        <v>20.27</v>
      </c>
      <c r="G12" s="374"/>
      <c r="H12" s="180">
        <v>191</v>
      </c>
      <c r="I12" s="59"/>
      <c r="J12" s="374">
        <v>29.85</v>
      </c>
      <c r="K12" s="374"/>
      <c r="L12" s="374">
        <v>13.07</v>
      </c>
      <c r="M12" s="374"/>
      <c r="N12" s="180">
        <v>403</v>
      </c>
    </row>
    <row r="13" spans="1:14" x14ac:dyDescent="0.25">
      <c r="A13" s="170"/>
      <c r="B13" s="170" t="s">
        <v>3</v>
      </c>
      <c r="C13" s="59"/>
      <c r="D13" s="374">
        <v>62.21</v>
      </c>
      <c r="E13" s="374"/>
      <c r="F13" s="374">
        <v>15.11</v>
      </c>
      <c r="G13" s="374"/>
      <c r="H13" s="180">
        <v>352</v>
      </c>
      <c r="I13" s="59"/>
      <c r="J13" s="374">
        <v>31.62</v>
      </c>
      <c r="K13" s="374"/>
      <c r="L13" s="374">
        <v>10.71</v>
      </c>
      <c r="M13" s="374"/>
      <c r="N13" s="180">
        <v>703</v>
      </c>
    </row>
    <row r="14" spans="1:14" x14ac:dyDescent="0.25">
      <c r="A14" s="170"/>
      <c r="B14" s="170" t="s">
        <v>4</v>
      </c>
      <c r="C14" s="59"/>
      <c r="D14" s="374">
        <v>72.59</v>
      </c>
      <c r="E14" s="374"/>
      <c r="F14" s="374">
        <v>26.53</v>
      </c>
      <c r="G14" s="374"/>
      <c r="H14" s="180">
        <v>608</v>
      </c>
      <c r="I14" s="59"/>
      <c r="J14" s="374">
        <v>42.02</v>
      </c>
      <c r="K14" s="374"/>
      <c r="L14" s="374">
        <v>22.47</v>
      </c>
      <c r="M14" s="374"/>
      <c r="N14" s="180">
        <v>1299</v>
      </c>
    </row>
    <row r="15" spans="1:14" x14ac:dyDescent="0.25">
      <c r="A15" s="170"/>
      <c r="B15" s="170" t="s">
        <v>5</v>
      </c>
      <c r="C15" s="59"/>
      <c r="D15" s="374">
        <v>71.13</v>
      </c>
      <c r="E15" s="374"/>
      <c r="F15" s="374">
        <v>26.32</v>
      </c>
      <c r="G15" s="374"/>
      <c r="H15" s="180">
        <v>515</v>
      </c>
      <c r="I15" s="59"/>
      <c r="J15" s="374">
        <v>42.19</v>
      </c>
      <c r="K15" s="374"/>
      <c r="L15" s="374">
        <v>21.93</v>
      </c>
      <c r="M15" s="374"/>
      <c r="N15" s="180">
        <v>1218</v>
      </c>
    </row>
    <row r="16" spans="1:14" x14ac:dyDescent="0.25">
      <c r="A16" s="170"/>
      <c r="B16" s="170" t="s">
        <v>6</v>
      </c>
      <c r="C16" s="59"/>
      <c r="D16" s="374">
        <v>70.75</v>
      </c>
      <c r="E16" s="374"/>
      <c r="F16" s="374">
        <v>22.79</v>
      </c>
      <c r="G16" s="374"/>
      <c r="H16" s="180">
        <v>370</v>
      </c>
      <c r="I16" s="59"/>
      <c r="J16" s="374">
        <v>39.21</v>
      </c>
      <c r="K16" s="374"/>
      <c r="L16" s="374">
        <v>22.68</v>
      </c>
      <c r="M16" s="374"/>
      <c r="N16" s="180">
        <v>796</v>
      </c>
    </row>
    <row r="17" spans="1:14" x14ac:dyDescent="0.25">
      <c r="A17" s="170"/>
      <c r="B17" s="170" t="s">
        <v>7</v>
      </c>
      <c r="C17" s="59"/>
      <c r="D17" s="374">
        <v>61.22</v>
      </c>
      <c r="E17" s="374"/>
      <c r="F17" s="374">
        <v>20.13</v>
      </c>
      <c r="G17" s="374"/>
      <c r="H17" s="180">
        <v>305</v>
      </c>
      <c r="I17" s="59"/>
      <c r="J17" s="374">
        <v>27.96</v>
      </c>
      <c r="K17" s="374"/>
      <c r="L17" s="374">
        <v>11.89</v>
      </c>
      <c r="M17" s="374"/>
      <c r="N17" s="180">
        <v>681</v>
      </c>
    </row>
    <row r="18" spans="1:14" x14ac:dyDescent="0.25">
      <c r="A18" s="170"/>
      <c r="B18" s="170"/>
      <c r="C18" s="59"/>
      <c r="D18" s="374"/>
      <c r="E18" s="374"/>
      <c r="F18" s="374"/>
      <c r="G18" s="374"/>
      <c r="H18" s="180"/>
      <c r="I18" s="59"/>
      <c r="J18" s="374"/>
      <c r="K18" s="374"/>
      <c r="L18" s="374"/>
      <c r="M18" s="374"/>
      <c r="N18" s="180"/>
    </row>
    <row r="19" spans="1:14" x14ac:dyDescent="0.25">
      <c r="A19" s="170"/>
      <c r="B19" s="170"/>
      <c r="C19" s="59"/>
      <c r="D19" s="374"/>
      <c r="E19" s="374"/>
      <c r="F19" s="374"/>
      <c r="G19" s="374"/>
      <c r="H19" s="180"/>
      <c r="I19" s="59"/>
      <c r="J19" s="374"/>
      <c r="K19" s="374"/>
      <c r="L19" s="374"/>
      <c r="M19" s="374"/>
      <c r="N19" s="180"/>
    </row>
    <row r="20" spans="1:14" x14ac:dyDescent="0.25">
      <c r="A20" s="200" t="s">
        <v>14</v>
      </c>
      <c r="B20" s="200"/>
      <c r="C20" s="59"/>
      <c r="D20" s="389">
        <v>67.87</v>
      </c>
      <c r="E20" s="389"/>
      <c r="F20" s="389">
        <v>22.66</v>
      </c>
      <c r="G20" s="389"/>
      <c r="H20" s="204">
        <v>2341</v>
      </c>
      <c r="I20" s="59"/>
      <c r="J20" s="389">
        <v>36.89</v>
      </c>
      <c r="K20" s="389"/>
      <c r="L20" s="465">
        <v>18.02</v>
      </c>
      <c r="M20" s="389"/>
      <c r="N20" s="204">
        <v>5100</v>
      </c>
    </row>
    <row r="21" spans="1:14" x14ac:dyDescent="0.25">
      <c r="A21" s="52" t="s">
        <v>33</v>
      </c>
      <c r="B21" s="52"/>
      <c r="C21" s="47"/>
      <c r="D21" s="163"/>
      <c r="E21" s="163"/>
      <c r="F21" s="163"/>
      <c r="G21" s="163"/>
      <c r="I21" s="47"/>
    </row>
    <row r="22" spans="1:14" x14ac:dyDescent="0.25">
      <c r="A22" s="553" t="s">
        <v>179</v>
      </c>
      <c r="B22" s="553"/>
      <c r="C22" s="554"/>
      <c r="D22" s="554"/>
      <c r="E22" s="437"/>
      <c r="F22" s="437"/>
      <c r="G22" s="437"/>
    </row>
    <row r="23" spans="1:14" x14ac:dyDescent="0.25">
      <c r="A23" s="280" t="s">
        <v>204</v>
      </c>
    </row>
  </sheetData>
  <mergeCells count="5">
    <mergeCell ref="D5:H5"/>
    <mergeCell ref="D6:H6"/>
    <mergeCell ref="A22:D22"/>
    <mergeCell ref="J5:N5"/>
    <mergeCell ref="J6:N6"/>
  </mergeCells>
  <pageMargins left="0.7" right="0.7" top="0.75" bottom="0.75" header="0.3" footer="0.3"/>
  <pageSetup paperSize="9" scale="75" orientation="portrait" horizontalDpi="300" verticalDpi="300" r:id="rId1"/>
  <headerFooter>
    <oddHeader>&amp;CTable 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8"/>
  <sheetViews>
    <sheetView topLeftCell="D1" zoomScale="110" zoomScaleNormal="110" workbookViewId="0">
      <selection activeCell="Q12" sqref="Q12:Q13"/>
    </sheetView>
  </sheetViews>
  <sheetFormatPr defaultRowHeight="13.2" x14ac:dyDescent="0.25"/>
  <cols>
    <col min="1" max="1" width="22.77734375" customWidth="1"/>
    <col min="2" max="2" width="1.77734375" style="285" customWidth="1"/>
    <col min="3" max="3" width="12.5546875" style="285" customWidth="1"/>
    <col min="4" max="4" width="1.77734375" style="285" customWidth="1"/>
    <col min="5" max="5" width="12.5546875" style="285" customWidth="1"/>
    <col min="6" max="6" width="1.77734375" style="285" customWidth="1"/>
    <col min="7" max="7" width="12.5546875" style="285" customWidth="1"/>
    <col min="8" max="8" width="1.77734375" style="285" customWidth="1"/>
    <col min="9" max="9" width="12.5546875" style="285" customWidth="1"/>
    <col min="10" max="10" width="1.77734375" style="285" customWidth="1"/>
    <col min="11" max="11" width="12.5546875" style="285" customWidth="1"/>
    <col min="12" max="12" width="1.77734375" style="285" customWidth="1"/>
    <col min="13" max="13" width="12.5546875" style="285" customWidth="1"/>
    <col min="14" max="14" width="1.77734375" style="285" customWidth="1"/>
    <col min="15" max="15" width="12.5546875" style="285" customWidth="1"/>
    <col min="16" max="16" width="1.77734375" customWidth="1"/>
    <col min="17" max="17" width="12.5546875" customWidth="1"/>
  </cols>
  <sheetData>
    <row r="1" spans="1:17" ht="29.25" customHeight="1" x14ac:dyDescent="0.25">
      <c r="A1" s="555" t="s">
        <v>198</v>
      </c>
      <c r="B1" s="555"/>
      <c r="C1" s="555"/>
      <c r="D1" s="555"/>
      <c r="E1" s="555"/>
      <c r="F1" s="555"/>
      <c r="G1" s="555"/>
      <c r="H1" s="555"/>
      <c r="I1" s="555"/>
      <c r="J1" s="555"/>
      <c r="K1" s="555"/>
      <c r="L1" s="555"/>
      <c r="M1" s="555"/>
      <c r="N1" s="555"/>
      <c r="O1" s="555"/>
      <c r="P1" s="274"/>
      <c r="Q1" s="280"/>
    </row>
    <row r="2" spans="1:17" x14ac:dyDescent="0.25">
      <c r="Q2" s="280"/>
    </row>
    <row r="3" spans="1:17" s="309" customFormat="1" x14ac:dyDescent="0.25">
      <c r="A3" s="17" t="s">
        <v>0</v>
      </c>
      <c r="C3" s="345"/>
      <c r="D3" s="345"/>
      <c r="E3" s="345"/>
      <c r="F3" s="345"/>
      <c r="G3" s="345"/>
      <c r="H3" s="345"/>
      <c r="I3" s="345"/>
      <c r="J3" s="345"/>
      <c r="K3" s="345"/>
      <c r="L3" s="345"/>
      <c r="M3" s="345"/>
      <c r="N3" s="345"/>
      <c r="O3" s="345"/>
      <c r="P3" s="345"/>
      <c r="Q3" s="526" t="s">
        <v>219</v>
      </c>
    </row>
    <row r="4" spans="1:17" x14ac:dyDescent="0.25">
      <c r="B4" s="18"/>
      <c r="C4" s="556" t="s">
        <v>127</v>
      </c>
      <c r="D4" s="556"/>
      <c r="E4" s="556"/>
      <c r="F4" s="556"/>
      <c r="G4" s="556"/>
      <c r="H4" s="556"/>
      <c r="I4" s="556"/>
      <c r="J4" s="556"/>
      <c r="K4" s="556"/>
      <c r="L4" s="556"/>
      <c r="M4" s="556"/>
      <c r="N4" s="556"/>
      <c r="O4" s="556"/>
      <c r="P4" s="556"/>
      <c r="Q4" s="556"/>
    </row>
    <row r="5" spans="1:17" x14ac:dyDescent="0.25">
      <c r="A5" s="17"/>
      <c r="B5" s="18"/>
      <c r="C5" s="287" t="s">
        <v>96</v>
      </c>
      <c r="D5" s="241"/>
      <c r="E5" s="287" t="s">
        <v>95</v>
      </c>
      <c r="F5" s="241"/>
      <c r="G5" s="287" t="s">
        <v>82</v>
      </c>
      <c r="H5" s="329"/>
      <c r="I5" s="287" t="s">
        <v>83</v>
      </c>
      <c r="J5" s="329"/>
      <c r="K5" s="414" t="s">
        <v>84</v>
      </c>
      <c r="L5" s="329"/>
      <c r="M5" s="287" t="s">
        <v>85</v>
      </c>
      <c r="N5" s="241"/>
      <c r="O5" s="416" t="s">
        <v>171</v>
      </c>
      <c r="P5" s="257"/>
      <c r="Q5" s="442" t="s">
        <v>180</v>
      </c>
    </row>
    <row r="6" spans="1:17" s="236" customFormat="1" x14ac:dyDescent="0.25">
      <c r="A6" s="18"/>
      <c r="B6" s="12"/>
      <c r="C6" s="284"/>
      <c r="D6" s="12"/>
      <c r="E6" s="284"/>
      <c r="F6" s="12"/>
      <c r="G6" s="284"/>
      <c r="H6" s="12"/>
      <c r="I6" s="284"/>
      <c r="J6" s="12"/>
      <c r="K6" s="284"/>
      <c r="L6" s="12"/>
      <c r="M6" s="284"/>
      <c r="N6" s="12"/>
      <c r="O6" s="284"/>
      <c r="Q6" s="280"/>
    </row>
    <row r="7" spans="1:17" x14ac:dyDescent="0.25">
      <c r="A7" s="54" t="s">
        <v>86</v>
      </c>
      <c r="B7" s="284"/>
      <c r="C7" s="13">
        <v>17.8</v>
      </c>
      <c r="D7" s="284"/>
      <c r="E7" s="13">
        <v>18.600000000000001</v>
      </c>
      <c r="F7" s="284"/>
      <c r="G7" s="13">
        <v>19.600000000000001</v>
      </c>
      <c r="H7" s="284"/>
      <c r="I7" s="13">
        <v>18.7</v>
      </c>
      <c r="J7" s="284"/>
      <c r="K7" s="13">
        <v>19.899999999999999</v>
      </c>
      <c r="L7" s="284"/>
      <c r="M7" s="13">
        <v>19.899999999999999</v>
      </c>
      <c r="N7" s="284"/>
      <c r="O7" s="7">
        <v>18.89</v>
      </c>
      <c r="Q7" s="445">
        <v>18.23</v>
      </c>
    </row>
    <row r="8" spans="1:17" x14ac:dyDescent="0.25">
      <c r="A8" s="54" t="s">
        <v>87</v>
      </c>
      <c r="B8" s="284"/>
      <c r="C8" s="13">
        <v>47.2</v>
      </c>
      <c r="D8" s="284"/>
      <c r="E8" s="13">
        <v>49</v>
      </c>
      <c r="F8" s="284"/>
      <c r="G8" s="13">
        <v>48.2</v>
      </c>
      <c r="H8" s="284"/>
      <c r="I8" s="13">
        <v>47.8</v>
      </c>
      <c r="J8" s="284"/>
      <c r="K8" s="13">
        <v>47.3</v>
      </c>
      <c r="L8" s="284"/>
      <c r="M8" s="13">
        <v>47.4</v>
      </c>
      <c r="N8" s="284"/>
      <c r="O8" s="7">
        <v>42.82</v>
      </c>
      <c r="Q8" s="445">
        <v>41.87</v>
      </c>
    </row>
    <row r="9" spans="1:17" x14ac:dyDescent="0.25">
      <c r="A9" s="56" t="s">
        <v>88</v>
      </c>
      <c r="B9" s="18"/>
      <c r="C9" s="13">
        <v>24.6</v>
      </c>
      <c r="D9" s="18"/>
      <c r="E9" s="13">
        <v>23.9</v>
      </c>
      <c r="F9" s="18"/>
      <c r="G9" s="13">
        <v>22.6</v>
      </c>
      <c r="H9" s="18"/>
      <c r="I9" s="13">
        <v>22.8</v>
      </c>
      <c r="J9" s="18"/>
      <c r="K9" s="13">
        <v>22.7</v>
      </c>
      <c r="L9" s="18"/>
      <c r="M9" s="13">
        <v>23.2</v>
      </c>
      <c r="N9" s="18"/>
      <c r="O9" s="7">
        <v>25.62</v>
      </c>
      <c r="Q9" s="445">
        <v>27.21</v>
      </c>
    </row>
    <row r="10" spans="1:17" x14ac:dyDescent="0.25">
      <c r="A10" s="54" t="s">
        <v>89</v>
      </c>
      <c r="B10" s="18"/>
      <c r="C10" s="13">
        <v>10.3</v>
      </c>
      <c r="D10" s="18"/>
      <c r="E10" s="13">
        <v>8.4</v>
      </c>
      <c r="F10" s="18"/>
      <c r="G10" s="13">
        <v>9.6999999999999993</v>
      </c>
      <c r="H10" s="18"/>
      <c r="I10" s="13">
        <v>10.7</v>
      </c>
      <c r="J10" s="18"/>
      <c r="K10" s="13">
        <v>10</v>
      </c>
      <c r="L10" s="18"/>
      <c r="M10" s="13">
        <v>9.4700000000000006</v>
      </c>
      <c r="N10" s="18"/>
      <c r="O10" s="7">
        <v>12.67</v>
      </c>
      <c r="Q10" s="445">
        <v>12.69</v>
      </c>
    </row>
    <row r="11" spans="1:17" s="198" customFormat="1" x14ac:dyDescent="0.25">
      <c r="A11" s="54"/>
      <c r="B11" s="18"/>
      <c r="C11" s="13"/>
      <c r="D11" s="18"/>
      <c r="E11" s="13"/>
      <c r="F11" s="18"/>
      <c r="G11" s="13"/>
      <c r="H11" s="18"/>
      <c r="I11" s="13"/>
      <c r="J11" s="18"/>
      <c r="K11" s="13"/>
      <c r="L11" s="18"/>
      <c r="M11" s="13"/>
      <c r="N11" s="18"/>
      <c r="O11" s="7"/>
      <c r="Q11" s="280"/>
    </row>
    <row r="12" spans="1:17" x14ac:dyDescent="0.25">
      <c r="A12" s="56" t="s">
        <v>90</v>
      </c>
      <c r="B12" s="18"/>
      <c r="C12" s="13">
        <v>65</v>
      </c>
      <c r="D12" s="18"/>
      <c r="E12" s="13">
        <v>68</v>
      </c>
      <c r="F12" s="18"/>
      <c r="G12" s="13">
        <v>67.7</v>
      </c>
      <c r="H12" s="18"/>
      <c r="I12" s="13">
        <v>66.5</v>
      </c>
      <c r="J12" s="18"/>
      <c r="K12" s="13">
        <v>67.3</v>
      </c>
      <c r="L12" s="18"/>
      <c r="M12" s="13">
        <v>67.3</v>
      </c>
      <c r="N12" s="18"/>
      <c r="O12" s="7">
        <v>61.72</v>
      </c>
      <c r="Q12" s="445">
        <v>60.1</v>
      </c>
    </row>
    <row r="13" spans="1:17" x14ac:dyDescent="0.25">
      <c r="A13" s="56" t="s">
        <v>91</v>
      </c>
      <c r="B13" s="18"/>
      <c r="C13" s="13">
        <v>35</v>
      </c>
      <c r="D13" s="18"/>
      <c r="E13" s="13">
        <v>32</v>
      </c>
      <c r="F13" s="18"/>
      <c r="G13" s="13">
        <v>32.299999999999997</v>
      </c>
      <c r="H13" s="18"/>
      <c r="I13" s="13">
        <v>33</v>
      </c>
      <c r="J13" s="18"/>
      <c r="K13" s="13">
        <v>32.700000000000003</v>
      </c>
      <c r="L13" s="18"/>
      <c r="M13" s="13">
        <v>32.700000000000003</v>
      </c>
      <c r="N13" s="18"/>
      <c r="O13" s="7">
        <v>38.28</v>
      </c>
      <c r="P13" s="197"/>
      <c r="Q13" s="445">
        <v>39.9</v>
      </c>
    </row>
    <row r="14" spans="1:17" s="164" customFormat="1" x14ac:dyDescent="0.25">
      <c r="A14" s="56"/>
      <c r="B14" s="18"/>
      <c r="C14" s="13"/>
      <c r="D14" s="18"/>
      <c r="E14" s="13"/>
      <c r="F14" s="18"/>
      <c r="G14" s="13"/>
      <c r="H14" s="18"/>
      <c r="I14" s="13"/>
      <c r="J14" s="18"/>
      <c r="K14" s="13"/>
      <c r="L14" s="18"/>
      <c r="M14" s="13"/>
      <c r="N14" s="18"/>
      <c r="O14" s="13"/>
      <c r="Q14" s="280"/>
    </row>
    <row r="15" spans="1:17" x14ac:dyDescent="0.25">
      <c r="A15" s="57" t="s">
        <v>1</v>
      </c>
      <c r="B15" s="316"/>
      <c r="C15" s="6">
        <v>9470</v>
      </c>
      <c r="D15" s="43"/>
      <c r="E15" s="6">
        <v>8504</v>
      </c>
      <c r="F15" s="43"/>
      <c r="G15" s="6">
        <v>8127</v>
      </c>
      <c r="H15" s="43"/>
      <c r="I15" s="6">
        <v>7928</v>
      </c>
      <c r="J15" s="43"/>
      <c r="K15" s="6">
        <v>7995</v>
      </c>
      <c r="L15" s="43"/>
      <c r="M15" s="6">
        <v>8920</v>
      </c>
      <c r="N15" s="43"/>
      <c r="O15" s="6">
        <v>6472</v>
      </c>
      <c r="P15" s="345"/>
      <c r="Q15" s="446">
        <v>4690</v>
      </c>
    </row>
    <row r="16" spans="1:17" x14ac:dyDescent="0.25">
      <c r="A16" s="52" t="s">
        <v>33</v>
      </c>
      <c r="B16" s="12"/>
      <c r="C16" s="12"/>
      <c r="D16" s="12"/>
      <c r="E16" s="12"/>
      <c r="F16" s="12"/>
      <c r="G16" s="12"/>
      <c r="H16" s="12"/>
      <c r="I16" s="12"/>
      <c r="J16" s="12"/>
      <c r="K16" s="12"/>
      <c r="L16" s="12"/>
      <c r="M16" s="12"/>
      <c r="N16" s="12"/>
      <c r="O16" s="12"/>
      <c r="Q16" s="280"/>
    </row>
    <row r="17" spans="1:1" s="12" customFormat="1" ht="11.4" x14ac:dyDescent="0.2">
      <c r="A17" s="12" t="s">
        <v>99</v>
      </c>
    </row>
    <row r="18" spans="1:1" x14ac:dyDescent="0.25">
      <c r="A18" s="268"/>
    </row>
  </sheetData>
  <mergeCells count="2">
    <mergeCell ref="A1:O1"/>
    <mergeCell ref="C4:Q4"/>
  </mergeCells>
  <pageMargins left="0.7" right="0.7" top="0.75" bottom="0.75" header="0.3" footer="0.3"/>
  <pageSetup paperSize="9" orientation="landscape" horizontalDpi="300" verticalDpi="300" r:id="rId1"/>
  <headerFooter>
    <oddHeader>&amp;CTable 2</oddHeader>
  </headerFooter>
  <ignoredErrors>
    <ignoredError sqref="E5 C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5"/>
  <sheetViews>
    <sheetView zoomScale="115" zoomScaleNormal="115" workbookViewId="0">
      <selection activeCell="G32" sqref="G32"/>
    </sheetView>
  </sheetViews>
  <sheetFormatPr defaultRowHeight="13.2" x14ac:dyDescent="0.25"/>
  <cols>
    <col min="1" max="1" width="10.21875" customWidth="1"/>
    <col min="2" max="2" width="19.88671875" customWidth="1"/>
    <col min="3" max="3" width="1.77734375" customWidth="1"/>
    <col min="4" max="4" width="11.77734375" customWidth="1"/>
    <col min="5" max="5" width="12.109375" customWidth="1"/>
    <col min="7" max="7" width="11.77734375" style="280" customWidth="1"/>
    <col min="8" max="8" width="12.109375" style="280" customWidth="1"/>
  </cols>
  <sheetData>
    <row r="1" spans="1:8" ht="20.25" customHeight="1" x14ac:dyDescent="0.25">
      <c r="A1" s="388" t="s">
        <v>199</v>
      </c>
      <c r="B1" s="394"/>
      <c r="C1" s="394"/>
      <c r="D1" s="394"/>
      <c r="E1" s="394"/>
      <c r="F1" s="393"/>
    </row>
    <row r="2" spans="1:8" x14ac:dyDescent="0.25">
      <c r="A2" s="37"/>
      <c r="B2" s="37"/>
      <c r="C2" s="309"/>
      <c r="D2" s="37"/>
      <c r="E2" s="37"/>
    </row>
    <row r="3" spans="1:8" x14ac:dyDescent="0.25">
      <c r="A3" s="37"/>
      <c r="B3" s="37"/>
      <c r="C3" s="18"/>
      <c r="D3" s="37"/>
      <c r="E3" s="37"/>
    </row>
    <row r="4" spans="1:8" x14ac:dyDescent="0.25">
      <c r="A4" s="194" t="s">
        <v>0</v>
      </c>
      <c r="B4" s="194"/>
      <c r="C4" s="61"/>
      <c r="D4" s="557" t="s">
        <v>251</v>
      </c>
      <c r="E4" s="557"/>
      <c r="F4" s="557"/>
      <c r="G4" s="557"/>
      <c r="H4" s="557"/>
    </row>
    <row r="5" spans="1:8" ht="36.75" customHeight="1" x14ac:dyDescent="0.25">
      <c r="A5" s="344"/>
      <c r="B5" s="344"/>
      <c r="C5" s="41"/>
      <c r="D5" s="547" t="s">
        <v>165</v>
      </c>
      <c r="E5" s="550"/>
      <c r="G5" s="547" t="s">
        <v>165</v>
      </c>
      <c r="H5" s="558"/>
    </row>
    <row r="6" spans="1:8" x14ac:dyDescent="0.25">
      <c r="A6" s="37"/>
      <c r="B6" s="37"/>
      <c r="C6" s="18"/>
      <c r="D6" s="551" t="s">
        <v>173</v>
      </c>
      <c r="E6" s="552"/>
      <c r="G6" s="551" t="s">
        <v>180</v>
      </c>
      <c r="H6" s="559"/>
    </row>
    <row r="7" spans="1:8" x14ac:dyDescent="0.25">
      <c r="A7" s="17"/>
      <c r="B7" s="17"/>
      <c r="C7" s="18"/>
      <c r="D7" s="357" t="s">
        <v>38</v>
      </c>
      <c r="E7" s="373" t="s">
        <v>1</v>
      </c>
      <c r="G7" s="357" t="s">
        <v>38</v>
      </c>
      <c r="H7" s="373" t="s">
        <v>1</v>
      </c>
    </row>
    <row r="8" spans="1:8" x14ac:dyDescent="0.25">
      <c r="A8" s="271"/>
      <c r="B8" s="271"/>
      <c r="C8" s="258"/>
      <c r="D8" s="37"/>
      <c r="E8" s="37"/>
      <c r="H8" s="443"/>
    </row>
    <row r="9" spans="1:8" x14ac:dyDescent="0.25">
      <c r="A9" s="170" t="s">
        <v>10</v>
      </c>
      <c r="B9" s="170" t="s">
        <v>11</v>
      </c>
      <c r="C9" s="59"/>
      <c r="D9" s="374">
        <v>79.77</v>
      </c>
      <c r="E9" s="180">
        <v>2041</v>
      </c>
      <c r="G9" s="445">
        <v>77.34</v>
      </c>
      <c r="H9" s="444">
        <v>2220</v>
      </c>
    </row>
    <row r="10" spans="1:8" x14ac:dyDescent="0.25">
      <c r="A10" s="170"/>
      <c r="B10" s="170" t="s">
        <v>12</v>
      </c>
      <c r="C10" s="59"/>
      <c r="D10" s="374">
        <v>80.239999999999995</v>
      </c>
      <c r="E10" s="180">
        <v>2605</v>
      </c>
      <c r="G10" s="445">
        <v>73.52</v>
      </c>
      <c r="H10" s="444">
        <v>2871</v>
      </c>
    </row>
    <row r="11" spans="1:8" x14ac:dyDescent="0.25">
      <c r="A11" s="170"/>
      <c r="B11" s="170"/>
      <c r="C11" s="59"/>
      <c r="D11" s="374"/>
      <c r="E11" s="180"/>
      <c r="H11" s="443"/>
    </row>
    <row r="12" spans="1:8" x14ac:dyDescent="0.25">
      <c r="A12" s="170" t="s">
        <v>13</v>
      </c>
      <c r="B12" s="170" t="s">
        <v>2</v>
      </c>
      <c r="C12" s="59"/>
      <c r="D12" s="374">
        <v>63.41</v>
      </c>
      <c r="E12" s="180">
        <v>365</v>
      </c>
      <c r="G12" s="445">
        <v>57.56</v>
      </c>
      <c r="H12" s="443">
        <v>403</v>
      </c>
    </row>
    <row r="13" spans="1:8" x14ac:dyDescent="0.25">
      <c r="A13" s="170"/>
      <c r="B13" s="170" t="s">
        <v>3</v>
      </c>
      <c r="C13" s="59"/>
      <c r="D13" s="374">
        <v>70.5</v>
      </c>
      <c r="E13" s="180">
        <v>702</v>
      </c>
      <c r="G13" s="445">
        <v>65.69</v>
      </c>
      <c r="H13" s="443">
        <v>703</v>
      </c>
    </row>
    <row r="14" spans="1:8" x14ac:dyDescent="0.25">
      <c r="A14" s="170"/>
      <c r="B14" s="170" t="s">
        <v>4</v>
      </c>
      <c r="C14" s="59"/>
      <c r="D14" s="374">
        <v>83.32</v>
      </c>
      <c r="E14" s="180">
        <v>1181</v>
      </c>
      <c r="G14" s="445">
        <v>78.989999999999995</v>
      </c>
      <c r="H14" s="444">
        <v>1297</v>
      </c>
    </row>
    <row r="15" spans="1:8" x14ac:dyDescent="0.25">
      <c r="A15" s="170"/>
      <c r="B15" s="170" t="s">
        <v>5</v>
      </c>
      <c r="C15" s="59"/>
      <c r="D15" s="374">
        <v>86.32</v>
      </c>
      <c r="E15" s="180">
        <v>1060</v>
      </c>
      <c r="G15" s="445">
        <v>81.510000000000005</v>
      </c>
      <c r="H15" s="444">
        <v>1217</v>
      </c>
    </row>
    <row r="16" spans="1:8" x14ac:dyDescent="0.25">
      <c r="A16" s="170"/>
      <c r="B16" s="170" t="s">
        <v>6</v>
      </c>
      <c r="C16" s="59"/>
      <c r="D16" s="374">
        <v>90.02</v>
      </c>
      <c r="E16" s="180">
        <v>721</v>
      </c>
      <c r="G16" s="445">
        <v>87.53</v>
      </c>
      <c r="H16" s="443">
        <v>791</v>
      </c>
    </row>
    <row r="17" spans="1:8" x14ac:dyDescent="0.25">
      <c r="A17" s="170"/>
      <c r="B17" s="170" t="s">
        <v>7</v>
      </c>
      <c r="C17" s="59"/>
      <c r="D17" s="374">
        <v>87.13</v>
      </c>
      <c r="E17" s="180">
        <v>617</v>
      </c>
      <c r="G17" s="445">
        <v>81.16</v>
      </c>
      <c r="H17" s="443">
        <v>680</v>
      </c>
    </row>
    <row r="18" spans="1:8" x14ac:dyDescent="0.25">
      <c r="A18" s="170"/>
      <c r="B18" s="170"/>
      <c r="C18" s="59"/>
      <c r="D18" s="374"/>
      <c r="E18" s="180"/>
      <c r="H18" s="443"/>
    </row>
    <row r="19" spans="1:8" x14ac:dyDescent="0.25">
      <c r="A19" s="170" t="s">
        <v>164</v>
      </c>
      <c r="B19" s="170" t="s">
        <v>17</v>
      </c>
      <c r="C19" s="59"/>
      <c r="D19" s="374">
        <v>76.45</v>
      </c>
      <c r="E19" s="180">
        <v>467</v>
      </c>
      <c r="G19" s="445">
        <v>71.7</v>
      </c>
      <c r="H19" s="443">
        <v>564</v>
      </c>
    </row>
    <row r="20" spans="1:8" x14ac:dyDescent="0.25">
      <c r="A20" s="170"/>
      <c r="B20" s="170" t="s">
        <v>9</v>
      </c>
      <c r="C20" s="59"/>
      <c r="D20" s="374">
        <v>80.48</v>
      </c>
      <c r="E20" s="180">
        <v>4172</v>
      </c>
      <c r="G20" s="445">
        <v>75.989999999999995</v>
      </c>
      <c r="H20" s="444">
        <v>4521</v>
      </c>
    </row>
    <row r="21" spans="1:8" x14ac:dyDescent="0.25">
      <c r="A21" s="170"/>
      <c r="B21" s="170"/>
      <c r="C21" s="59"/>
      <c r="D21" s="374"/>
      <c r="E21" s="180"/>
      <c r="H21" s="443"/>
    </row>
    <row r="22" spans="1:8" x14ac:dyDescent="0.25">
      <c r="A22" s="12" t="s">
        <v>149</v>
      </c>
      <c r="B22" s="12" t="s">
        <v>23</v>
      </c>
      <c r="C22" s="59"/>
      <c r="D22" s="374">
        <v>75.62</v>
      </c>
      <c r="E22" s="180">
        <v>299</v>
      </c>
      <c r="G22" s="445">
        <v>74.650000000000006</v>
      </c>
      <c r="H22" s="443">
        <v>262</v>
      </c>
    </row>
    <row r="23" spans="1:8" x14ac:dyDescent="0.25">
      <c r="A23" s="12"/>
      <c r="B23" s="12" t="s">
        <v>24</v>
      </c>
      <c r="C23" s="59"/>
      <c r="D23" s="374">
        <v>83.87</v>
      </c>
      <c r="E23" s="180">
        <v>613</v>
      </c>
      <c r="G23" s="445">
        <v>77.63</v>
      </c>
      <c r="H23" s="443">
        <v>745</v>
      </c>
    </row>
    <row r="24" spans="1:8" x14ac:dyDescent="0.25">
      <c r="A24" s="12"/>
      <c r="B24" s="12" t="s">
        <v>25</v>
      </c>
      <c r="C24" s="59"/>
      <c r="D24" s="374">
        <v>80.14</v>
      </c>
      <c r="E24" s="180">
        <v>458</v>
      </c>
      <c r="G24" s="445">
        <v>79.63</v>
      </c>
      <c r="H24" s="443">
        <v>546</v>
      </c>
    </row>
    <row r="25" spans="1:8" x14ac:dyDescent="0.25">
      <c r="A25" s="60"/>
      <c r="B25" s="12" t="s">
        <v>26</v>
      </c>
      <c r="C25" s="59"/>
      <c r="D25" s="374">
        <v>79.239999999999995</v>
      </c>
      <c r="E25" s="180">
        <v>377</v>
      </c>
      <c r="G25" s="445">
        <v>79.540000000000006</v>
      </c>
      <c r="H25" s="443">
        <v>383</v>
      </c>
    </row>
    <row r="26" spans="1:8" x14ac:dyDescent="0.25">
      <c r="A26" s="60"/>
      <c r="B26" s="12" t="s">
        <v>27</v>
      </c>
      <c r="C26" s="59"/>
      <c r="D26" s="374">
        <v>80.260000000000005</v>
      </c>
      <c r="E26" s="180">
        <v>498</v>
      </c>
      <c r="G26" s="445">
        <v>77.41</v>
      </c>
      <c r="H26" s="443">
        <v>583</v>
      </c>
    </row>
    <row r="27" spans="1:8" x14ac:dyDescent="0.25">
      <c r="A27" s="12"/>
      <c r="B27" s="12" t="s">
        <v>28</v>
      </c>
      <c r="C27" s="59"/>
      <c r="D27" s="374">
        <v>82.46</v>
      </c>
      <c r="E27" s="180">
        <v>503</v>
      </c>
      <c r="G27" s="445">
        <v>74.37</v>
      </c>
      <c r="H27" s="443">
        <v>584</v>
      </c>
    </row>
    <row r="28" spans="1:8" x14ac:dyDescent="0.25">
      <c r="A28" s="12"/>
      <c r="B28" s="12" t="s">
        <v>29</v>
      </c>
      <c r="C28" s="59"/>
      <c r="D28" s="374">
        <v>74.540000000000006</v>
      </c>
      <c r="E28" s="180">
        <v>674</v>
      </c>
      <c r="G28" s="445">
        <v>67.69</v>
      </c>
      <c r="H28" s="443">
        <v>584</v>
      </c>
    </row>
    <row r="29" spans="1:8" x14ac:dyDescent="0.25">
      <c r="A29" s="12"/>
      <c r="B29" s="12" t="s">
        <v>30</v>
      </c>
      <c r="C29" s="59"/>
      <c r="D29" s="374">
        <v>79.77</v>
      </c>
      <c r="E29" s="180">
        <v>752</v>
      </c>
      <c r="G29" s="445">
        <v>75.27</v>
      </c>
      <c r="H29" s="443">
        <v>880</v>
      </c>
    </row>
    <row r="30" spans="1:8" x14ac:dyDescent="0.25">
      <c r="A30" s="12"/>
      <c r="B30" s="12" t="s">
        <v>31</v>
      </c>
      <c r="C30" s="59"/>
      <c r="D30" s="374">
        <v>83.32</v>
      </c>
      <c r="E30" s="180">
        <v>472</v>
      </c>
      <c r="G30" s="445">
        <v>75.94</v>
      </c>
      <c r="H30" s="443">
        <v>524</v>
      </c>
    </row>
    <row r="31" spans="1:8" x14ac:dyDescent="0.25">
      <c r="A31" s="170"/>
      <c r="B31" s="170"/>
      <c r="C31" s="59"/>
      <c r="D31" s="374"/>
      <c r="E31" s="180"/>
      <c r="H31" s="443"/>
    </row>
    <row r="32" spans="1:8" x14ac:dyDescent="0.25">
      <c r="A32" s="200" t="s">
        <v>14</v>
      </c>
      <c r="B32" s="200"/>
      <c r="C32" s="59"/>
      <c r="D32" s="389">
        <v>80.010000000000005</v>
      </c>
      <c r="E32" s="204">
        <v>4646</v>
      </c>
      <c r="G32" s="467">
        <v>75.38</v>
      </c>
      <c r="H32" s="447">
        <v>5091</v>
      </c>
    </row>
    <row r="33" spans="1:8" x14ac:dyDescent="0.25">
      <c r="A33" s="52" t="s">
        <v>33</v>
      </c>
      <c r="B33" s="52"/>
      <c r="C33" s="47"/>
      <c r="D33" s="163"/>
      <c r="E33" s="309"/>
    </row>
    <row r="34" spans="1:8" s="309" customFormat="1" x14ac:dyDescent="0.25">
      <c r="A34" s="52" t="s">
        <v>167</v>
      </c>
      <c r="B34" s="52"/>
      <c r="C34" s="47"/>
      <c r="D34" s="163"/>
      <c r="G34" s="280"/>
      <c r="H34" s="280"/>
    </row>
    <row r="35" spans="1:8" x14ac:dyDescent="0.25">
      <c r="A35" s="553" t="s">
        <v>166</v>
      </c>
      <c r="B35" s="553"/>
      <c r="C35" s="554"/>
      <c r="D35" s="554"/>
      <c r="E35" s="309"/>
    </row>
  </sheetData>
  <mergeCells count="6">
    <mergeCell ref="D4:H4"/>
    <mergeCell ref="A35:D35"/>
    <mergeCell ref="D5:E5"/>
    <mergeCell ref="D6:E6"/>
    <mergeCell ref="G5:H5"/>
    <mergeCell ref="G6:H6"/>
  </mergeCells>
  <pageMargins left="0.7" right="0.7" top="0.75" bottom="0.75" header="0.3" footer="0.3"/>
  <pageSetup paperSize="9" scale="86" orientation="portrait" horizontalDpi="300" verticalDpi="300" r:id="rId1"/>
  <headerFooter>
    <oddHeader>&amp;CTable 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47"/>
  <sheetViews>
    <sheetView zoomScaleNormal="100" workbookViewId="0">
      <selection activeCell="Q6" sqref="Q6:Q10"/>
    </sheetView>
  </sheetViews>
  <sheetFormatPr defaultColWidth="9.109375" defaultRowHeight="13.2" x14ac:dyDescent="0.25"/>
  <cols>
    <col min="1" max="1" width="19.77734375" style="16" customWidth="1"/>
    <col min="2" max="2" width="1.77734375" style="16" customWidth="1"/>
    <col min="3" max="9" width="9.109375" style="16" customWidth="1"/>
    <col min="10" max="10" width="1.77734375" style="16" customWidth="1"/>
    <col min="11" max="16" width="9.109375" style="16"/>
    <col min="17" max="17" width="9.109375" style="16" customWidth="1"/>
    <col min="18" max="18" width="1.77734375" style="16" customWidth="1"/>
    <col min="19" max="19" width="21.21875" style="16" customWidth="1"/>
    <col min="20" max="16384" width="9.109375" style="16"/>
  </cols>
  <sheetData>
    <row r="1" spans="1:19" ht="12.75" customHeight="1" x14ac:dyDescent="0.25">
      <c r="A1" s="53" t="s">
        <v>252</v>
      </c>
      <c r="B1" s="53"/>
      <c r="C1" s="53"/>
      <c r="D1" s="53"/>
      <c r="E1" s="53"/>
      <c r="F1" s="53"/>
      <c r="G1" s="53"/>
      <c r="H1" s="53"/>
      <c r="I1" s="53"/>
      <c r="J1" s="53"/>
      <c r="R1" s="53"/>
      <c r="S1" s="53"/>
    </row>
    <row r="2" spans="1:19" s="12" customFormat="1" ht="10.199999999999999" x14ac:dyDescent="0.2"/>
    <row r="3" spans="1:19" x14ac:dyDescent="0.25">
      <c r="A3" s="18" t="s">
        <v>0</v>
      </c>
      <c r="B3" s="18"/>
      <c r="C3" s="20"/>
      <c r="D3" s="18"/>
      <c r="E3" s="18"/>
      <c r="F3" s="18"/>
      <c r="G3" s="18"/>
      <c r="H3" s="18"/>
      <c r="I3" s="18"/>
      <c r="J3" s="18"/>
      <c r="M3" s="557" t="s">
        <v>190</v>
      </c>
      <c r="N3" s="557"/>
      <c r="O3" s="557"/>
      <c r="P3" s="557"/>
      <c r="Q3" s="557"/>
      <c r="R3" s="18"/>
    </row>
    <row r="4" spans="1:19" ht="25.5" customHeight="1" x14ac:dyDescent="0.25">
      <c r="A4" s="206"/>
      <c r="B4" s="18"/>
      <c r="C4" s="546" t="s">
        <v>174</v>
      </c>
      <c r="D4" s="546"/>
      <c r="E4" s="546"/>
      <c r="F4" s="546"/>
      <c r="G4" s="546"/>
      <c r="H4" s="546"/>
      <c r="I4" s="546"/>
      <c r="J4" s="325"/>
      <c r="K4" s="546" t="s">
        <v>34</v>
      </c>
      <c r="L4" s="546"/>
      <c r="M4" s="546"/>
      <c r="N4" s="546"/>
      <c r="O4" s="546"/>
      <c r="P4" s="546"/>
      <c r="Q4" s="546"/>
      <c r="R4" s="325"/>
    </row>
    <row r="5" spans="1:19" s="421" customFormat="1" ht="16.5" customHeight="1" x14ac:dyDescent="0.25">
      <c r="A5" s="418"/>
      <c r="B5" s="419"/>
      <c r="C5" s="420" t="s">
        <v>95</v>
      </c>
      <c r="D5" s="439" t="s">
        <v>82</v>
      </c>
      <c r="E5" s="439" t="s">
        <v>83</v>
      </c>
      <c r="F5" s="439" t="s">
        <v>84</v>
      </c>
      <c r="G5" s="439" t="s">
        <v>98</v>
      </c>
      <c r="H5" s="439" t="s">
        <v>171</v>
      </c>
      <c r="I5" s="439" t="s">
        <v>181</v>
      </c>
      <c r="J5" s="325"/>
      <c r="K5" s="420" t="s">
        <v>95</v>
      </c>
      <c r="L5" s="439" t="s">
        <v>82</v>
      </c>
      <c r="M5" s="439" t="s">
        <v>83</v>
      </c>
      <c r="N5" s="439" t="s">
        <v>84</v>
      </c>
      <c r="O5" s="439" t="s">
        <v>85</v>
      </c>
      <c r="P5" s="439" t="s">
        <v>171</v>
      </c>
      <c r="Q5" s="439" t="s">
        <v>181</v>
      </c>
    </row>
    <row r="6" spans="1:19" x14ac:dyDescent="0.25">
      <c r="A6" s="516" t="s">
        <v>35</v>
      </c>
      <c r="B6" s="517"/>
      <c r="C6" s="55">
        <v>31.167390490567353</v>
      </c>
      <c r="D6" s="55">
        <v>33.866566949367851</v>
      </c>
      <c r="E6" s="55">
        <v>37.034813127380104</v>
      </c>
      <c r="F6" s="520">
        <v>35.631900000000002</v>
      </c>
      <c r="G6" s="520">
        <v>36.932600000000001</v>
      </c>
      <c r="H6" s="521">
        <v>35.54</v>
      </c>
      <c r="I6" s="521">
        <v>27.88</v>
      </c>
      <c r="J6" s="32"/>
      <c r="K6" s="55">
        <v>51.054843111784358</v>
      </c>
      <c r="L6" s="55">
        <v>45.077435534602735</v>
      </c>
      <c r="M6" s="55">
        <v>45.183293752347595</v>
      </c>
      <c r="N6" s="520">
        <v>49.745100000000001</v>
      </c>
      <c r="O6" s="520">
        <v>50.665999999999997</v>
      </c>
      <c r="P6" s="521">
        <v>54.86</v>
      </c>
      <c r="Q6" s="521">
        <v>52.73</v>
      </c>
      <c r="R6" s="13"/>
    </row>
    <row r="7" spans="1:19" x14ac:dyDescent="0.25">
      <c r="A7" s="516" t="s">
        <v>36</v>
      </c>
      <c r="B7" s="517"/>
      <c r="C7" s="19">
        <v>42.988145279481103</v>
      </c>
      <c r="D7" s="19">
        <v>41.194572498967283</v>
      </c>
      <c r="E7" s="19">
        <v>40.188532123842911</v>
      </c>
      <c r="F7" s="32">
        <v>40.618200000000002</v>
      </c>
      <c r="G7" s="32">
        <v>40.858899999999998</v>
      </c>
      <c r="H7" s="70">
        <v>42.63</v>
      </c>
      <c r="I7" s="70">
        <v>42.19</v>
      </c>
      <c r="J7" s="32"/>
      <c r="K7" s="19">
        <v>35.067803887799329</v>
      </c>
      <c r="L7" s="19">
        <v>39.085566936411482</v>
      </c>
      <c r="M7" s="19">
        <v>38.943958271034752</v>
      </c>
      <c r="N7" s="32">
        <v>37.393599999999999</v>
      </c>
      <c r="O7" s="32">
        <v>37.564399999999999</v>
      </c>
      <c r="P7" s="70">
        <v>32.549999999999997</v>
      </c>
      <c r="Q7" s="70">
        <v>33.46</v>
      </c>
      <c r="R7" s="13"/>
    </row>
    <row r="8" spans="1:19" s="212" customFormat="1" x14ac:dyDescent="0.25">
      <c r="A8" s="516" t="s">
        <v>237</v>
      </c>
      <c r="B8" s="517"/>
      <c r="C8" s="19">
        <v>19.84</v>
      </c>
      <c r="D8" s="19">
        <v>19.75</v>
      </c>
      <c r="E8" s="19">
        <v>17.57</v>
      </c>
      <c r="F8" s="32">
        <v>19.34</v>
      </c>
      <c r="G8" s="32">
        <v>18.350000000000001</v>
      </c>
      <c r="H8" s="70">
        <v>17.77</v>
      </c>
      <c r="I8" s="70">
        <v>23.88</v>
      </c>
      <c r="J8" s="32"/>
      <c r="K8" s="19">
        <v>10.58</v>
      </c>
      <c r="L8" s="19">
        <v>12.8</v>
      </c>
      <c r="M8" s="19">
        <v>12.88</v>
      </c>
      <c r="N8" s="32">
        <v>10.42</v>
      </c>
      <c r="O8" s="32">
        <v>9.9049999999999994</v>
      </c>
      <c r="P8" s="70">
        <v>10.62</v>
      </c>
      <c r="Q8" s="70">
        <v>11.11</v>
      </c>
      <c r="R8" s="216"/>
    </row>
    <row r="9" spans="1:19" s="20" customFormat="1" x14ac:dyDescent="0.25">
      <c r="A9" s="516" t="s">
        <v>238</v>
      </c>
      <c r="B9" s="517"/>
      <c r="C9" s="19">
        <v>6.0049999999999999</v>
      </c>
      <c r="D9" s="19">
        <v>5.1840000000000002</v>
      </c>
      <c r="E9" s="19">
        <v>5.2050000000000001</v>
      </c>
      <c r="F9" s="32">
        <v>4.407</v>
      </c>
      <c r="G9" s="32">
        <v>3.859</v>
      </c>
      <c r="H9" s="70">
        <v>4.0540000000000003</v>
      </c>
      <c r="I9" s="70">
        <v>6.0549999999999997</v>
      </c>
      <c r="J9" s="32"/>
      <c r="K9" s="19">
        <v>3.2930000000000001</v>
      </c>
      <c r="L9" s="19">
        <v>3.04</v>
      </c>
      <c r="M9" s="19">
        <v>2.9969999999999999</v>
      </c>
      <c r="N9" s="32">
        <v>2.4390000000000001</v>
      </c>
      <c r="O9" s="32">
        <v>1.865</v>
      </c>
      <c r="P9" s="70">
        <v>1.98</v>
      </c>
      <c r="Q9" s="70">
        <v>2.694</v>
      </c>
      <c r="R9" s="8"/>
    </row>
    <row r="10" spans="1:19" ht="16.5" customHeight="1" x14ac:dyDescent="0.25">
      <c r="A10" s="213" t="s">
        <v>37</v>
      </c>
      <c r="B10" s="214"/>
      <c r="C10" s="215">
        <v>74.155535770048772</v>
      </c>
      <c r="D10" s="215">
        <v>75.06113944833514</v>
      </c>
      <c r="E10" s="215">
        <v>77.223345251222696</v>
      </c>
      <c r="F10" s="216">
        <v>76.25</v>
      </c>
      <c r="G10" s="216">
        <v>77.791600000000003</v>
      </c>
      <c r="H10" s="401">
        <v>78.17</v>
      </c>
      <c r="I10" s="401">
        <v>70.069999999999993</v>
      </c>
      <c r="J10" s="216"/>
      <c r="K10" s="215">
        <v>86.122646999583509</v>
      </c>
      <c r="L10" s="215">
        <v>84.163002471014408</v>
      </c>
      <c r="M10" s="215">
        <v>84.127252023381843</v>
      </c>
      <c r="N10" s="216">
        <v>87.1387</v>
      </c>
      <c r="O10" s="216">
        <v>88.230400000000003</v>
      </c>
      <c r="P10" s="401">
        <v>87.4</v>
      </c>
      <c r="Q10" s="401">
        <v>86.2</v>
      </c>
      <c r="R10" s="18"/>
      <c r="S10" s="12"/>
    </row>
    <row r="11" spans="1:19" x14ac:dyDescent="0.25">
      <c r="A11" s="57" t="s">
        <v>1</v>
      </c>
      <c r="B11" s="316"/>
      <c r="C11" s="21">
        <v>9134</v>
      </c>
      <c r="D11" s="21">
        <v>8740</v>
      </c>
      <c r="E11" s="21">
        <v>8723</v>
      </c>
      <c r="F11" s="6">
        <v>8653</v>
      </c>
      <c r="G11" s="6">
        <v>9620</v>
      </c>
      <c r="H11" s="6">
        <v>6883</v>
      </c>
      <c r="I11" s="6">
        <v>5078</v>
      </c>
      <c r="J11" s="6"/>
      <c r="K11" s="21">
        <v>9129</v>
      </c>
      <c r="L11" s="21">
        <v>8743</v>
      </c>
      <c r="M11" s="21">
        <v>8690</v>
      </c>
      <c r="N11" s="6">
        <v>8664</v>
      </c>
      <c r="O11" s="6">
        <v>9608</v>
      </c>
      <c r="P11" s="6">
        <v>6886</v>
      </c>
      <c r="Q11" s="6">
        <v>5078</v>
      </c>
    </row>
    <row r="12" spans="1:19" x14ac:dyDescent="0.25">
      <c r="A12" s="52" t="s">
        <v>33</v>
      </c>
      <c r="B12" s="12"/>
      <c r="C12" s="12"/>
      <c r="D12" s="12"/>
      <c r="E12" s="12"/>
      <c r="F12" s="12"/>
      <c r="G12" s="12"/>
      <c r="H12" s="12"/>
      <c r="I12" s="12"/>
      <c r="J12" s="12"/>
      <c r="R12" s="12"/>
      <c r="S12" s="12"/>
    </row>
    <row r="13" spans="1:19" x14ac:dyDescent="0.25">
      <c r="A13" s="12" t="s">
        <v>99</v>
      </c>
      <c r="K13" s="20"/>
      <c r="L13" s="20"/>
      <c r="M13" s="20"/>
      <c r="N13" s="20"/>
      <c r="O13" s="20"/>
      <c r="P13" s="20"/>
      <c r="R13" s="58"/>
      <c r="S13" s="58"/>
    </row>
    <row r="14" spans="1:19" x14ac:dyDescent="0.25">
      <c r="A14" s="54"/>
      <c r="B14" s="290"/>
      <c r="C14" s="19"/>
      <c r="D14" s="19"/>
      <c r="E14" s="19"/>
      <c r="F14" s="32"/>
      <c r="G14" s="32"/>
      <c r="H14" s="32"/>
      <c r="I14" s="22"/>
      <c r="J14" s="22"/>
      <c r="K14" s="19"/>
      <c r="L14" s="19"/>
      <c r="M14" s="19"/>
      <c r="N14" s="32"/>
      <c r="O14" s="32"/>
      <c r="P14" s="32"/>
      <c r="R14" s="22"/>
      <c r="S14" s="23"/>
    </row>
    <row r="15" spans="1:19" x14ac:dyDescent="0.25">
      <c r="B15" s="20"/>
      <c r="C15" s="19"/>
      <c r="D15" s="19"/>
      <c r="E15" s="19"/>
      <c r="F15" s="32"/>
      <c r="G15" s="32"/>
      <c r="H15" s="32"/>
      <c r="K15" s="14"/>
      <c r="L15" s="14"/>
      <c r="M15" s="14"/>
      <c r="N15" s="8"/>
      <c r="O15" s="8"/>
      <c r="P15" s="8"/>
    </row>
    <row r="16" spans="1:19" ht="12.75" customHeight="1" x14ac:dyDescent="0.25">
      <c r="B16" s="20"/>
      <c r="C16" s="19"/>
      <c r="D16" s="19"/>
      <c r="E16" s="19"/>
      <c r="F16" s="32"/>
      <c r="G16" s="32"/>
      <c r="H16" s="32"/>
      <c r="K16" s="20"/>
      <c r="L16" s="20"/>
      <c r="M16" s="20"/>
      <c r="N16" s="20"/>
      <c r="O16" s="20"/>
      <c r="P16" s="20"/>
    </row>
    <row r="17" spans="2:8" x14ac:dyDescent="0.25">
      <c r="B17" s="20"/>
      <c r="C17" s="14"/>
      <c r="D17" s="14"/>
      <c r="E17" s="14"/>
      <c r="F17" s="8"/>
      <c r="G17" s="8"/>
      <c r="H17" s="8"/>
    </row>
    <row r="18" spans="2:8" x14ac:dyDescent="0.25">
      <c r="B18" s="20"/>
      <c r="C18" s="20"/>
      <c r="D18" s="20"/>
      <c r="E18" s="20"/>
      <c r="F18" s="20"/>
      <c r="G18" s="20"/>
      <c r="H18" s="20"/>
    </row>
    <row r="47" spans="1:1" x14ac:dyDescent="0.25">
      <c r="A47" s="60"/>
    </row>
  </sheetData>
  <mergeCells count="3">
    <mergeCell ref="C4:I4"/>
    <mergeCell ref="K4:Q4"/>
    <mergeCell ref="M3:Q3"/>
  </mergeCells>
  <pageMargins left="0.7" right="0.7" top="0.75" bottom="0.75" header="0.3" footer="0.3"/>
  <pageSetup paperSize="9" scale="67" orientation="landscape" r:id="rId1"/>
  <headerFooter>
    <oddHeader>&amp;CTable 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66"/>
  <sheetViews>
    <sheetView zoomScale="115" zoomScaleNormal="115" workbookViewId="0">
      <selection activeCell="P43" sqref="P43"/>
    </sheetView>
  </sheetViews>
  <sheetFormatPr defaultColWidth="8.88671875" defaultRowHeight="13.2" x14ac:dyDescent="0.25"/>
  <cols>
    <col min="1" max="1" width="15.109375" style="170" customWidth="1"/>
    <col min="2" max="2" width="16.44140625" style="170" customWidth="1"/>
    <col min="3" max="3" width="1.77734375" style="170" customWidth="1"/>
    <col min="4" max="4" width="10.44140625" style="170" customWidth="1"/>
    <col min="5" max="5" width="12" style="170" customWidth="1"/>
    <col min="6" max="6" width="1.77734375" style="170" customWidth="1"/>
    <col min="7" max="8" width="12.77734375" style="170" customWidth="1"/>
    <col min="9" max="9" width="1.77734375" style="183" customWidth="1"/>
    <col min="10" max="10" width="9.44140625" style="183" customWidth="1"/>
    <col min="11" max="11" width="12.44140625" style="183" customWidth="1"/>
    <col min="12" max="12" width="9.44140625" style="183" customWidth="1"/>
    <col min="13" max="13" width="12.44140625" style="183" customWidth="1"/>
    <col min="14" max="14" width="1.77734375" style="183" customWidth="1"/>
    <col min="15" max="15" width="9.77734375" style="183" customWidth="1"/>
    <col min="16" max="16" width="10.5546875" style="183" customWidth="1"/>
    <col min="17" max="17" width="1.77734375" style="183" customWidth="1"/>
    <col min="18" max="18" width="12.77734375" style="170" customWidth="1"/>
    <col min="19" max="19" width="12.88671875" style="170" customWidth="1"/>
    <col min="20" max="20" width="1.77734375" style="183" customWidth="1"/>
    <col min="21" max="21" width="10.21875" style="170" customWidth="1"/>
    <col min="22" max="22" width="10.109375" style="170" customWidth="1"/>
    <col min="23" max="23" width="10.21875" style="170" customWidth="1"/>
    <col min="24" max="24" width="10.109375" style="170" customWidth="1"/>
    <col min="25" max="25" width="1.77734375" style="183" customWidth="1"/>
    <col min="26" max="16384" width="8.88671875" style="165"/>
  </cols>
  <sheetData>
    <row r="1" spans="1:25" x14ac:dyDescent="0.2">
      <c r="A1" s="561" t="s">
        <v>236</v>
      </c>
      <c r="B1" s="561"/>
      <c r="C1" s="561"/>
      <c r="D1" s="561"/>
      <c r="E1" s="561"/>
      <c r="F1" s="561"/>
      <c r="G1" s="562"/>
      <c r="H1" s="562"/>
      <c r="I1" s="562"/>
      <c r="J1" s="562"/>
      <c r="K1" s="562"/>
      <c r="L1" s="562"/>
      <c r="M1" s="562"/>
      <c r="N1" s="562"/>
      <c r="O1" s="562"/>
      <c r="P1" s="562"/>
      <c r="Q1" s="562"/>
      <c r="R1" s="562"/>
      <c r="S1" s="562"/>
      <c r="T1" s="319"/>
      <c r="U1" s="167"/>
      <c r="V1" s="167"/>
      <c r="W1" s="441"/>
      <c r="X1" s="441"/>
      <c r="Y1" s="167"/>
    </row>
    <row r="2" spans="1:25" x14ac:dyDescent="0.2">
      <c r="A2" s="166"/>
      <c r="B2" s="166"/>
      <c r="C2" s="166"/>
      <c r="D2" s="166"/>
      <c r="E2" s="166"/>
      <c r="F2" s="166"/>
      <c r="G2" s="167"/>
      <c r="H2" s="167"/>
      <c r="I2" s="167"/>
      <c r="J2" s="167"/>
      <c r="K2" s="167"/>
      <c r="L2" s="441"/>
      <c r="M2" s="441"/>
      <c r="N2" s="167"/>
      <c r="O2" s="167"/>
      <c r="P2" s="167"/>
      <c r="Q2" s="167"/>
      <c r="R2" s="167"/>
      <c r="S2" s="167"/>
      <c r="T2" s="319"/>
      <c r="U2" s="167"/>
      <c r="V2" s="167"/>
      <c r="W2" s="441"/>
      <c r="X2" s="441"/>
      <c r="Y2" s="319"/>
    </row>
    <row r="3" spans="1:25" x14ac:dyDescent="0.25">
      <c r="A3" s="168" t="s">
        <v>0</v>
      </c>
      <c r="B3" s="168"/>
      <c r="C3" s="185"/>
      <c r="D3" s="185"/>
      <c r="E3" s="185"/>
      <c r="F3" s="185"/>
      <c r="G3" s="564"/>
      <c r="H3" s="564"/>
      <c r="I3" s="169"/>
      <c r="J3" s="169"/>
      <c r="K3" s="169"/>
      <c r="L3" s="169"/>
      <c r="M3" s="169"/>
      <c r="N3" s="169"/>
      <c r="O3" s="165"/>
      <c r="P3" s="165"/>
      <c r="Q3" s="165"/>
      <c r="R3" s="165"/>
      <c r="T3" s="557" t="s">
        <v>254</v>
      </c>
      <c r="U3" s="557"/>
      <c r="V3" s="557"/>
      <c r="W3" s="557"/>
      <c r="X3" s="557"/>
      <c r="Y3" s="169"/>
    </row>
    <row r="4" spans="1:25" ht="34.5" customHeight="1" x14ac:dyDescent="0.25">
      <c r="C4" s="190"/>
      <c r="D4" s="563" t="s">
        <v>174</v>
      </c>
      <c r="E4" s="563"/>
      <c r="F4" s="563"/>
      <c r="G4" s="563"/>
      <c r="H4" s="563"/>
      <c r="I4" s="552"/>
      <c r="J4" s="552"/>
      <c r="K4" s="552"/>
      <c r="L4" s="438"/>
      <c r="M4" s="438"/>
      <c r="N4" s="171"/>
      <c r="O4" s="563" t="s">
        <v>34</v>
      </c>
      <c r="P4" s="566"/>
      <c r="Q4" s="566"/>
      <c r="R4" s="566"/>
      <c r="S4" s="566"/>
      <c r="T4" s="566"/>
      <c r="U4" s="566"/>
      <c r="V4" s="566"/>
      <c r="W4" s="440"/>
      <c r="X4" s="440"/>
      <c r="Y4" s="171"/>
    </row>
    <row r="5" spans="1:25" ht="11.25" customHeight="1" x14ac:dyDescent="0.2">
      <c r="C5" s="172"/>
      <c r="D5" s="560" t="s">
        <v>84</v>
      </c>
      <c r="E5" s="560"/>
      <c r="F5" s="172"/>
      <c r="G5" s="560" t="s">
        <v>85</v>
      </c>
      <c r="H5" s="560"/>
      <c r="I5" s="172"/>
      <c r="J5" s="560" t="s">
        <v>171</v>
      </c>
      <c r="K5" s="560"/>
      <c r="L5" s="565" t="s">
        <v>181</v>
      </c>
      <c r="M5" s="565"/>
      <c r="N5" s="172"/>
      <c r="O5" s="565" t="s">
        <v>84</v>
      </c>
      <c r="P5" s="565"/>
      <c r="Q5" s="172"/>
      <c r="R5" s="560" t="s">
        <v>85</v>
      </c>
      <c r="S5" s="560"/>
      <c r="T5" s="318"/>
      <c r="U5" s="560" t="s">
        <v>171</v>
      </c>
      <c r="V5" s="560"/>
      <c r="W5" s="560" t="s">
        <v>181</v>
      </c>
      <c r="X5" s="560"/>
      <c r="Y5" s="318"/>
    </row>
    <row r="6" spans="1:25" ht="10.199999999999999" x14ac:dyDescent="0.2">
      <c r="A6" s="168"/>
      <c r="B6" s="168"/>
      <c r="C6" s="173"/>
      <c r="D6" s="174" t="s">
        <v>38</v>
      </c>
      <c r="E6" s="175" t="s">
        <v>1</v>
      </c>
      <c r="F6" s="175"/>
      <c r="G6" s="174" t="s">
        <v>38</v>
      </c>
      <c r="H6" s="175" t="s">
        <v>1</v>
      </c>
      <c r="I6" s="175"/>
      <c r="J6" s="174" t="s">
        <v>38</v>
      </c>
      <c r="K6" s="175" t="s">
        <v>1</v>
      </c>
      <c r="L6" s="174" t="s">
        <v>38</v>
      </c>
      <c r="M6" s="175" t="s">
        <v>1</v>
      </c>
      <c r="N6" s="173"/>
      <c r="O6" s="174" t="s">
        <v>38</v>
      </c>
      <c r="P6" s="175" t="s">
        <v>1</v>
      </c>
      <c r="Q6" s="175"/>
      <c r="R6" s="174" t="s">
        <v>38</v>
      </c>
      <c r="S6" s="175" t="s">
        <v>1</v>
      </c>
      <c r="T6" s="175"/>
      <c r="U6" s="174" t="s">
        <v>38</v>
      </c>
      <c r="V6" s="175" t="s">
        <v>1</v>
      </c>
      <c r="W6" s="174" t="s">
        <v>38</v>
      </c>
      <c r="X6" s="175" t="s">
        <v>1</v>
      </c>
      <c r="Y6" s="173"/>
    </row>
    <row r="7" spans="1:25" x14ac:dyDescent="0.25">
      <c r="A7" s="165"/>
      <c r="C7" s="176"/>
      <c r="D7" s="176"/>
      <c r="E7" s="176"/>
      <c r="F7" s="176"/>
      <c r="H7" s="176"/>
      <c r="I7" s="177"/>
      <c r="J7" s="170"/>
      <c r="K7" s="176"/>
      <c r="L7" s="170"/>
      <c r="M7" s="176"/>
      <c r="N7" s="176"/>
      <c r="O7" s="177"/>
      <c r="P7" s="177"/>
      <c r="Q7" s="177"/>
      <c r="S7" s="176"/>
      <c r="T7" s="177"/>
      <c r="V7" s="176"/>
      <c r="X7" s="176"/>
      <c r="Y7" s="176"/>
    </row>
    <row r="8" spans="1:25" ht="10.199999999999999" x14ac:dyDescent="0.2">
      <c r="A8" s="170" t="s">
        <v>10</v>
      </c>
      <c r="B8" s="170" t="s">
        <v>11</v>
      </c>
      <c r="C8" s="178"/>
      <c r="D8" s="179">
        <v>76.427499999999995</v>
      </c>
      <c r="E8" s="180">
        <v>3894</v>
      </c>
      <c r="F8" s="178"/>
      <c r="G8" s="179">
        <v>77.098699999999994</v>
      </c>
      <c r="H8" s="180">
        <v>4326</v>
      </c>
      <c r="I8" s="178"/>
      <c r="J8" s="402">
        <v>77.78</v>
      </c>
      <c r="K8" s="180">
        <v>3062</v>
      </c>
      <c r="L8" s="402">
        <v>70.33</v>
      </c>
      <c r="M8" s="180">
        <v>2215</v>
      </c>
      <c r="N8" s="180"/>
      <c r="O8" s="179">
        <v>86.634699999999995</v>
      </c>
      <c r="P8" s="180">
        <v>3905</v>
      </c>
      <c r="Q8" s="178"/>
      <c r="R8" s="179">
        <v>87.385499999999993</v>
      </c>
      <c r="S8" s="180">
        <v>4314</v>
      </c>
      <c r="T8" s="178"/>
      <c r="U8" s="402">
        <v>85.98</v>
      </c>
      <c r="V8" s="180">
        <v>3061</v>
      </c>
      <c r="W8" s="402">
        <v>84.85</v>
      </c>
      <c r="X8" s="180">
        <v>2214</v>
      </c>
      <c r="Y8" s="180"/>
    </row>
    <row r="9" spans="1:25" s="181" customFormat="1" ht="10.199999999999999" x14ac:dyDescent="0.2">
      <c r="A9" s="170"/>
      <c r="B9" s="170" t="s">
        <v>12</v>
      </c>
      <c r="C9" s="178"/>
      <c r="D9" s="179">
        <v>76.080699999999993</v>
      </c>
      <c r="E9" s="180">
        <v>4759</v>
      </c>
      <c r="F9" s="178"/>
      <c r="G9" s="179">
        <v>78.459900000000005</v>
      </c>
      <c r="H9" s="180">
        <v>5294</v>
      </c>
      <c r="I9" s="178"/>
      <c r="J9" s="402">
        <v>78.55</v>
      </c>
      <c r="K9" s="180">
        <v>3821</v>
      </c>
      <c r="L9" s="402">
        <v>69.83</v>
      </c>
      <c r="M9" s="180">
        <v>2863</v>
      </c>
      <c r="N9" s="180"/>
      <c r="O9" s="179">
        <v>87.620800000000003</v>
      </c>
      <c r="P9" s="180">
        <v>4759</v>
      </c>
      <c r="Q9" s="178"/>
      <c r="R9" s="179">
        <v>89.041499999999999</v>
      </c>
      <c r="S9" s="180">
        <v>5294</v>
      </c>
      <c r="T9" s="178"/>
      <c r="U9" s="402">
        <v>88.76</v>
      </c>
      <c r="V9" s="180">
        <v>3825</v>
      </c>
      <c r="W9" s="402">
        <v>87.47</v>
      </c>
      <c r="X9" s="180">
        <v>2864</v>
      </c>
      <c r="Y9" s="180"/>
    </row>
    <row r="10" spans="1:25" ht="10.199999999999999" x14ac:dyDescent="0.2">
      <c r="C10" s="178"/>
      <c r="D10" s="179"/>
      <c r="E10" s="180"/>
      <c r="F10" s="178"/>
      <c r="G10" s="179"/>
      <c r="H10" s="180"/>
      <c r="I10" s="178"/>
      <c r="J10" s="402"/>
      <c r="K10" s="180"/>
      <c r="L10" s="402"/>
      <c r="M10" s="180"/>
      <c r="N10" s="180"/>
      <c r="O10" s="179"/>
      <c r="P10" s="180"/>
      <c r="Q10" s="178"/>
      <c r="R10" s="179"/>
      <c r="S10" s="180"/>
      <c r="T10" s="178"/>
      <c r="U10" s="402"/>
      <c r="V10" s="180"/>
      <c r="W10" s="402"/>
      <c r="X10" s="180"/>
      <c r="Y10" s="180"/>
    </row>
    <row r="11" spans="1:25" ht="10.199999999999999" x14ac:dyDescent="0.2">
      <c r="A11" s="170" t="s">
        <v>13</v>
      </c>
      <c r="B11" s="170" t="s">
        <v>2</v>
      </c>
      <c r="C11" s="178"/>
      <c r="D11" s="179">
        <v>67.8078</v>
      </c>
      <c r="E11" s="180">
        <v>740</v>
      </c>
      <c r="F11" s="178"/>
      <c r="G11" s="179">
        <v>70.94</v>
      </c>
      <c r="H11" s="180">
        <v>761</v>
      </c>
      <c r="I11" s="178"/>
      <c r="J11" s="402">
        <v>76.599999999999994</v>
      </c>
      <c r="K11" s="180">
        <v>540</v>
      </c>
      <c r="L11" s="402">
        <v>64.63</v>
      </c>
      <c r="M11" s="180">
        <v>404</v>
      </c>
      <c r="N11" s="180"/>
      <c r="O11" s="179">
        <v>86.889700000000005</v>
      </c>
      <c r="P11" s="180">
        <v>740</v>
      </c>
      <c r="Q11" s="178"/>
      <c r="R11" s="179">
        <v>88.913600000000002</v>
      </c>
      <c r="S11" s="180">
        <v>761</v>
      </c>
      <c r="T11" s="178"/>
      <c r="U11" s="402">
        <v>86.65</v>
      </c>
      <c r="V11" s="180">
        <v>539</v>
      </c>
      <c r="W11" s="402">
        <v>86.24</v>
      </c>
      <c r="X11" s="180">
        <v>399</v>
      </c>
      <c r="Y11" s="180"/>
    </row>
    <row r="12" spans="1:25" ht="10.199999999999999" x14ac:dyDescent="0.2">
      <c r="B12" s="170" t="s">
        <v>3</v>
      </c>
      <c r="C12" s="178"/>
      <c r="D12" s="179">
        <v>67.270899999999997</v>
      </c>
      <c r="E12" s="180">
        <v>1226</v>
      </c>
      <c r="F12" s="178"/>
      <c r="G12" s="179">
        <v>66.247</v>
      </c>
      <c r="H12" s="180">
        <v>1415</v>
      </c>
      <c r="I12" s="178"/>
      <c r="J12" s="402">
        <v>70.459999999999994</v>
      </c>
      <c r="K12" s="180">
        <v>1043</v>
      </c>
      <c r="L12" s="402">
        <v>61.44</v>
      </c>
      <c r="M12" s="180">
        <v>700</v>
      </c>
      <c r="N12" s="180"/>
      <c r="O12" s="179">
        <v>84.945800000000006</v>
      </c>
      <c r="P12" s="180">
        <v>1232</v>
      </c>
      <c r="Q12" s="178"/>
      <c r="R12" s="179">
        <v>84.7</v>
      </c>
      <c r="S12" s="180">
        <v>1410</v>
      </c>
      <c r="T12" s="178"/>
      <c r="U12" s="402">
        <v>84.48</v>
      </c>
      <c r="V12" s="180">
        <v>1041</v>
      </c>
      <c r="W12" s="402">
        <v>84.55</v>
      </c>
      <c r="X12" s="180">
        <v>700</v>
      </c>
      <c r="Y12" s="180"/>
    </row>
    <row r="13" spans="1:25" ht="10.199999999999999" x14ac:dyDescent="0.2">
      <c r="B13" s="170" t="s">
        <v>4</v>
      </c>
      <c r="C13" s="178"/>
      <c r="D13" s="179">
        <v>74.516999999999996</v>
      </c>
      <c r="E13" s="180">
        <v>2324</v>
      </c>
      <c r="F13" s="178"/>
      <c r="G13" s="179">
        <v>77.979799999999997</v>
      </c>
      <c r="H13" s="180">
        <v>2516</v>
      </c>
      <c r="I13" s="178"/>
      <c r="J13" s="402">
        <v>75.709999999999994</v>
      </c>
      <c r="K13" s="180">
        <v>1759</v>
      </c>
      <c r="L13" s="402">
        <v>66.069999999999993</v>
      </c>
      <c r="M13" s="180">
        <v>1290</v>
      </c>
      <c r="N13" s="180"/>
      <c r="O13" s="179">
        <v>84.832300000000004</v>
      </c>
      <c r="P13" s="180">
        <v>2334</v>
      </c>
      <c r="Q13" s="178"/>
      <c r="R13" s="179">
        <v>86.226500000000001</v>
      </c>
      <c r="S13" s="180">
        <v>2517</v>
      </c>
      <c r="T13" s="178"/>
      <c r="U13" s="402">
        <v>86.33</v>
      </c>
      <c r="V13" s="180">
        <v>1760</v>
      </c>
      <c r="W13" s="402">
        <v>83.71</v>
      </c>
      <c r="X13" s="180">
        <v>1293</v>
      </c>
      <c r="Y13" s="180"/>
    </row>
    <row r="14" spans="1:25" ht="10.199999999999999" x14ac:dyDescent="0.2">
      <c r="B14" s="170" t="s">
        <v>5</v>
      </c>
      <c r="C14" s="178"/>
      <c r="D14" s="179">
        <v>81.345500000000001</v>
      </c>
      <c r="E14" s="180">
        <v>2112</v>
      </c>
      <c r="F14" s="178"/>
      <c r="G14" s="179">
        <v>81.860799999999998</v>
      </c>
      <c r="H14" s="180">
        <v>2397</v>
      </c>
      <c r="I14" s="178"/>
      <c r="J14" s="402">
        <v>80.47</v>
      </c>
      <c r="K14" s="180">
        <v>1596</v>
      </c>
      <c r="L14" s="402">
        <v>75.069999999999993</v>
      </c>
      <c r="M14" s="180">
        <v>1215</v>
      </c>
      <c r="N14" s="180"/>
      <c r="O14" s="179">
        <v>87.296700000000001</v>
      </c>
      <c r="P14" s="180">
        <v>2107</v>
      </c>
      <c r="Q14" s="178"/>
      <c r="R14" s="179">
        <v>89.200299999999999</v>
      </c>
      <c r="S14" s="180">
        <v>2394</v>
      </c>
      <c r="T14" s="178"/>
      <c r="U14" s="402">
        <v>86.97</v>
      </c>
      <c r="V14" s="180">
        <v>1597</v>
      </c>
      <c r="W14" s="402">
        <v>86.09</v>
      </c>
      <c r="X14" s="180">
        <v>1214</v>
      </c>
      <c r="Y14" s="180"/>
    </row>
    <row r="15" spans="1:25" ht="10.199999999999999" x14ac:dyDescent="0.2">
      <c r="B15" s="170" t="s">
        <v>6</v>
      </c>
      <c r="C15" s="178"/>
      <c r="D15" s="179">
        <v>86.442499999999995</v>
      </c>
      <c r="E15" s="180">
        <v>1181</v>
      </c>
      <c r="F15" s="178"/>
      <c r="G15" s="179">
        <v>87.769599999999997</v>
      </c>
      <c r="H15" s="180">
        <v>1367</v>
      </c>
      <c r="I15" s="178"/>
      <c r="J15" s="402">
        <v>85.13</v>
      </c>
      <c r="K15" s="180">
        <v>1054</v>
      </c>
      <c r="L15" s="402">
        <v>78.48</v>
      </c>
      <c r="M15" s="180">
        <v>794</v>
      </c>
      <c r="N15" s="180"/>
      <c r="O15" s="179">
        <v>90.352199999999996</v>
      </c>
      <c r="P15" s="180">
        <v>1179</v>
      </c>
      <c r="Q15" s="178"/>
      <c r="R15" s="179">
        <v>90.575699999999998</v>
      </c>
      <c r="S15" s="180">
        <v>1359</v>
      </c>
      <c r="T15" s="178"/>
      <c r="U15" s="402">
        <v>89.97</v>
      </c>
      <c r="V15" s="180">
        <v>1053</v>
      </c>
      <c r="W15" s="402">
        <v>89.91</v>
      </c>
      <c r="X15" s="180">
        <v>794</v>
      </c>
      <c r="Y15" s="180"/>
    </row>
    <row r="16" spans="1:25" ht="10.199999999999999" x14ac:dyDescent="0.2">
      <c r="B16" s="170" t="s">
        <v>7</v>
      </c>
      <c r="C16" s="178"/>
      <c r="D16" s="179">
        <v>86.656499999999994</v>
      </c>
      <c r="E16" s="180">
        <v>1070</v>
      </c>
      <c r="F16" s="178"/>
      <c r="G16" s="179">
        <v>87.261899999999997</v>
      </c>
      <c r="H16" s="180">
        <v>1164</v>
      </c>
      <c r="I16" s="178"/>
      <c r="J16" s="402">
        <v>87.78</v>
      </c>
      <c r="K16" s="180">
        <v>891</v>
      </c>
      <c r="L16" s="402">
        <v>82.64</v>
      </c>
      <c r="M16" s="180">
        <v>675</v>
      </c>
      <c r="N16" s="180"/>
      <c r="O16" s="179">
        <v>93.948800000000006</v>
      </c>
      <c r="P16" s="180">
        <v>1072</v>
      </c>
      <c r="Q16" s="178"/>
      <c r="R16" s="179">
        <v>94.024100000000004</v>
      </c>
      <c r="S16" s="180">
        <v>1167</v>
      </c>
      <c r="T16" s="178"/>
      <c r="U16" s="402">
        <v>94.74</v>
      </c>
      <c r="V16" s="180">
        <v>896</v>
      </c>
      <c r="W16" s="402">
        <v>91.52</v>
      </c>
      <c r="X16" s="180">
        <v>678</v>
      </c>
      <c r="Y16" s="180"/>
    </row>
    <row r="17" spans="1:25" ht="10.199999999999999" x14ac:dyDescent="0.2">
      <c r="C17" s="178"/>
      <c r="D17" s="179"/>
      <c r="E17" s="180"/>
      <c r="F17" s="178"/>
      <c r="G17" s="179"/>
      <c r="H17" s="180"/>
      <c r="I17" s="178"/>
      <c r="J17" s="402"/>
      <c r="K17" s="180"/>
      <c r="L17" s="402"/>
      <c r="M17" s="180"/>
      <c r="N17" s="180"/>
      <c r="O17" s="179"/>
      <c r="P17" s="180"/>
      <c r="Q17" s="178"/>
      <c r="R17" s="179"/>
      <c r="S17" s="180"/>
      <c r="T17" s="178"/>
      <c r="U17" s="402"/>
      <c r="V17" s="180"/>
      <c r="W17" s="402"/>
      <c r="X17" s="180"/>
      <c r="Y17" s="180"/>
    </row>
    <row r="18" spans="1:25" ht="11.4" x14ac:dyDescent="0.2">
      <c r="A18" s="170" t="s">
        <v>128</v>
      </c>
      <c r="B18" s="170" t="s">
        <v>17</v>
      </c>
      <c r="C18" s="178"/>
      <c r="D18" s="179">
        <v>71.8</v>
      </c>
      <c r="E18" s="180">
        <v>788</v>
      </c>
      <c r="F18" s="178"/>
      <c r="G18" s="179">
        <v>74.2</v>
      </c>
      <c r="H18" s="180">
        <v>954</v>
      </c>
      <c r="I18" s="178"/>
      <c r="J18" s="402">
        <v>75.64</v>
      </c>
      <c r="K18" s="180">
        <v>674</v>
      </c>
      <c r="L18" s="402">
        <v>66.37</v>
      </c>
      <c r="M18" s="180">
        <v>561</v>
      </c>
      <c r="N18" s="180"/>
      <c r="O18" s="179">
        <v>83.9</v>
      </c>
      <c r="P18" s="180">
        <v>790</v>
      </c>
      <c r="Q18" s="178"/>
      <c r="R18" s="179">
        <v>87.8</v>
      </c>
      <c r="S18" s="180">
        <v>955</v>
      </c>
      <c r="T18" s="178"/>
      <c r="U18" s="402">
        <v>87.81</v>
      </c>
      <c r="V18" s="180">
        <v>676</v>
      </c>
      <c r="W18" s="402">
        <v>84.51</v>
      </c>
      <c r="X18" s="180">
        <v>560</v>
      </c>
      <c r="Y18" s="180"/>
    </row>
    <row r="19" spans="1:25" ht="10.199999999999999" x14ac:dyDescent="0.2">
      <c r="B19" s="170" t="s">
        <v>9</v>
      </c>
      <c r="C19" s="178"/>
      <c r="D19" s="179">
        <v>76.8</v>
      </c>
      <c r="E19" s="180">
        <v>7863</v>
      </c>
      <c r="F19" s="178"/>
      <c r="G19" s="179">
        <v>78.3</v>
      </c>
      <c r="H19" s="180">
        <v>8664</v>
      </c>
      <c r="I19" s="178"/>
      <c r="J19" s="402">
        <v>78.540000000000006</v>
      </c>
      <c r="K19" s="180">
        <v>6201</v>
      </c>
      <c r="L19" s="402">
        <v>70.67</v>
      </c>
      <c r="M19" s="180">
        <v>4511</v>
      </c>
      <c r="N19" s="180"/>
      <c r="O19" s="179">
        <v>87.58</v>
      </c>
      <c r="P19" s="180">
        <v>7872</v>
      </c>
      <c r="Q19" s="178"/>
      <c r="R19" s="179">
        <v>88.3</v>
      </c>
      <c r="S19" s="180">
        <v>8651</v>
      </c>
      <c r="T19" s="178"/>
      <c r="U19" s="402">
        <v>87.36</v>
      </c>
      <c r="V19" s="180">
        <v>6202</v>
      </c>
      <c r="W19" s="402">
        <v>86.47</v>
      </c>
      <c r="X19" s="180">
        <v>4513</v>
      </c>
      <c r="Y19" s="180"/>
    </row>
    <row r="20" spans="1:25" ht="10.199999999999999" x14ac:dyDescent="0.2">
      <c r="C20" s="178"/>
      <c r="D20" s="179"/>
      <c r="E20" s="180"/>
      <c r="F20" s="178"/>
      <c r="G20" s="179"/>
      <c r="H20" s="180"/>
      <c r="I20" s="178"/>
      <c r="J20" s="399"/>
      <c r="K20" s="180"/>
      <c r="L20" s="399"/>
      <c r="M20" s="180"/>
      <c r="N20" s="180"/>
      <c r="O20" s="179"/>
      <c r="P20" s="180"/>
      <c r="Q20" s="178"/>
      <c r="R20" s="179"/>
      <c r="S20" s="180"/>
      <c r="T20" s="178"/>
      <c r="U20" s="402"/>
      <c r="V20" s="180"/>
      <c r="W20" s="402"/>
      <c r="X20" s="180"/>
      <c r="Y20" s="180"/>
    </row>
    <row r="21" spans="1:25" ht="10.199999999999999" x14ac:dyDescent="0.2">
      <c r="A21" s="200" t="s">
        <v>14</v>
      </c>
      <c r="B21" s="200"/>
      <c r="C21" s="201"/>
      <c r="D21" s="202">
        <v>76.25</v>
      </c>
      <c r="E21" s="202">
        <v>8653</v>
      </c>
      <c r="F21" s="203"/>
      <c r="G21" s="202">
        <v>77.791600000000003</v>
      </c>
      <c r="H21" s="204">
        <v>9620</v>
      </c>
      <c r="I21" s="203"/>
      <c r="J21" s="404">
        <v>78.17</v>
      </c>
      <c r="K21" s="448">
        <v>6883</v>
      </c>
      <c r="L21" s="218">
        <v>70.069999999999993</v>
      </c>
      <c r="M21" s="448">
        <v>5078</v>
      </c>
      <c r="N21" s="205"/>
      <c r="O21" s="202">
        <v>87.1387</v>
      </c>
      <c r="P21" s="204">
        <v>8664</v>
      </c>
      <c r="Q21" s="203"/>
      <c r="R21" s="202">
        <v>88.230400000000003</v>
      </c>
      <c r="S21" s="204">
        <v>9608</v>
      </c>
      <c r="T21" s="203"/>
      <c r="U21" s="403">
        <v>87.4</v>
      </c>
      <c r="V21" s="204">
        <v>6886</v>
      </c>
      <c r="W21" s="403">
        <v>86.2</v>
      </c>
      <c r="X21" s="204">
        <v>5078</v>
      </c>
      <c r="Y21" s="205"/>
    </row>
    <row r="22" spans="1:25" x14ac:dyDescent="0.25">
      <c r="A22" s="182" t="s">
        <v>33</v>
      </c>
      <c r="C22" s="227"/>
      <c r="L22" s="8"/>
    </row>
    <row r="23" spans="1:25" ht="11.4" x14ac:dyDescent="0.2">
      <c r="A23" s="12" t="s">
        <v>99</v>
      </c>
      <c r="C23" s="232"/>
      <c r="I23" s="170"/>
      <c r="J23" s="170"/>
      <c r="K23" s="170"/>
      <c r="L23" s="170"/>
      <c r="M23" s="170"/>
      <c r="N23" s="170"/>
      <c r="O23" s="170"/>
      <c r="P23" s="170"/>
      <c r="Q23" s="170"/>
      <c r="T23" s="170"/>
      <c r="Y23" s="170"/>
    </row>
    <row r="24" spans="1:25" x14ac:dyDescent="0.25">
      <c r="A24" s="343" t="s">
        <v>155</v>
      </c>
      <c r="B24" s="183"/>
      <c r="D24" s="32"/>
      <c r="E24" s="8"/>
      <c r="F24" s="183"/>
      <c r="G24" s="32"/>
      <c r="H24" s="8"/>
      <c r="O24" s="32"/>
      <c r="P24" s="8"/>
      <c r="R24" s="32"/>
      <c r="S24" s="8"/>
      <c r="U24" s="183"/>
      <c r="V24" s="183"/>
      <c r="W24" s="401"/>
      <c r="X24" s="183"/>
    </row>
    <row r="25" spans="1:25" x14ac:dyDescent="0.25">
      <c r="A25" s="183"/>
      <c r="B25" s="183"/>
      <c r="C25" s="183"/>
      <c r="D25" s="32"/>
      <c r="E25" s="8"/>
      <c r="F25" s="183"/>
      <c r="G25" s="32"/>
      <c r="H25" s="8"/>
      <c r="O25" s="32"/>
      <c r="P25" s="8"/>
      <c r="R25" s="32"/>
      <c r="S25" s="8"/>
      <c r="U25" s="183"/>
      <c r="V25" s="167"/>
      <c r="W25" s="8"/>
      <c r="X25" s="441"/>
    </row>
    <row r="26" spans="1:25" x14ac:dyDescent="0.25">
      <c r="A26" s="184"/>
      <c r="B26" s="165"/>
      <c r="C26" s="183"/>
      <c r="D26" s="32"/>
      <c r="E26" s="8"/>
      <c r="F26" s="165"/>
      <c r="G26" s="32"/>
      <c r="H26" s="8"/>
      <c r="I26" s="165"/>
      <c r="J26" s="165"/>
      <c r="K26" s="165"/>
      <c r="L26" s="165"/>
      <c r="M26" s="165"/>
      <c r="N26" s="165"/>
      <c r="O26" s="32"/>
      <c r="P26" s="8"/>
      <c r="Q26" s="165"/>
      <c r="R26" s="32"/>
      <c r="S26" s="8"/>
      <c r="T26" s="165"/>
      <c r="U26" s="165"/>
      <c r="V26" s="165"/>
      <c r="W26" s="165"/>
      <c r="X26" s="165"/>
      <c r="Y26" s="165"/>
    </row>
    <row r="27" spans="1:25" ht="10.199999999999999" x14ac:dyDescent="0.2">
      <c r="A27" s="184"/>
      <c r="B27" s="165"/>
      <c r="C27" s="165"/>
      <c r="D27" s="32"/>
      <c r="E27" s="8"/>
      <c r="F27" s="165"/>
      <c r="G27" s="32"/>
      <c r="H27" s="8"/>
      <c r="I27" s="165"/>
      <c r="J27" s="165"/>
      <c r="K27" s="165"/>
      <c r="L27" s="165"/>
      <c r="M27" s="165"/>
      <c r="N27" s="165"/>
      <c r="O27" s="32"/>
      <c r="P27" s="8"/>
      <c r="Q27" s="165"/>
      <c r="R27" s="32"/>
      <c r="S27" s="8"/>
      <c r="T27" s="165"/>
      <c r="U27" s="165"/>
      <c r="V27" s="165"/>
      <c r="W27" s="165"/>
      <c r="X27" s="165"/>
      <c r="Y27" s="165"/>
    </row>
    <row r="28" spans="1:25" s="170" customFormat="1" ht="10.199999999999999" x14ac:dyDescent="0.2">
      <c r="A28" s="184"/>
      <c r="B28" s="165"/>
      <c r="C28" s="165"/>
      <c r="D28" s="32"/>
      <c r="E28" s="8"/>
      <c r="F28" s="165"/>
      <c r="G28" s="32"/>
      <c r="H28" s="8"/>
      <c r="I28" s="165"/>
      <c r="J28" s="165"/>
      <c r="K28" s="165"/>
      <c r="L28" s="165"/>
      <c r="M28" s="165"/>
      <c r="N28" s="165"/>
      <c r="O28" s="32"/>
      <c r="P28" s="8"/>
      <c r="Q28" s="165"/>
      <c r="R28" s="32"/>
      <c r="S28" s="8"/>
      <c r="T28" s="165"/>
      <c r="U28" s="165"/>
      <c r="V28" s="165"/>
      <c r="W28" s="165"/>
      <c r="X28" s="165"/>
      <c r="Y28" s="165"/>
    </row>
    <row r="29" spans="1:25" s="170" customFormat="1" ht="10.199999999999999" x14ac:dyDescent="0.2">
      <c r="A29" s="184"/>
      <c r="B29" s="165"/>
      <c r="C29" s="165"/>
      <c r="D29" s="32"/>
      <c r="E29" s="8"/>
      <c r="F29" s="165"/>
      <c r="G29" s="32"/>
      <c r="H29" s="8"/>
      <c r="I29" s="165"/>
      <c r="J29" s="165"/>
      <c r="K29" s="165"/>
      <c r="L29" s="165"/>
      <c r="M29" s="165"/>
      <c r="N29" s="165"/>
      <c r="O29" s="32"/>
      <c r="P29" s="8"/>
      <c r="Q29" s="165"/>
      <c r="R29" s="32"/>
      <c r="S29" s="8"/>
      <c r="T29" s="165"/>
      <c r="U29" s="165"/>
      <c r="V29" s="165"/>
      <c r="W29" s="165"/>
      <c r="X29" s="165"/>
      <c r="Y29" s="165"/>
    </row>
    <row r="30" spans="1:25" s="183" customFormat="1" x14ac:dyDescent="0.25">
      <c r="A30" s="184"/>
      <c r="B30" s="165"/>
      <c r="C30" s="165"/>
      <c r="D30" s="32"/>
      <c r="E30" s="8"/>
      <c r="F30" s="165"/>
      <c r="G30" s="32"/>
      <c r="H30" s="8"/>
      <c r="I30" s="165"/>
      <c r="J30" s="165"/>
      <c r="K30" s="165"/>
      <c r="L30" s="165"/>
      <c r="M30" s="165"/>
      <c r="N30" s="165"/>
      <c r="O30" s="32"/>
      <c r="P30" s="8"/>
      <c r="Q30" s="165"/>
      <c r="R30" s="32"/>
      <c r="S30" s="8"/>
      <c r="T30" s="165"/>
      <c r="U30" s="165"/>
      <c r="V30" s="165"/>
      <c r="W30" s="165"/>
      <c r="X30" s="165"/>
      <c r="Y30" s="165"/>
    </row>
    <row r="31" spans="1:25" s="183" customFormat="1" x14ac:dyDescent="0.25">
      <c r="A31" s="165"/>
      <c r="B31" s="165"/>
      <c r="C31" s="165"/>
      <c r="D31" s="32"/>
      <c r="E31" s="8"/>
      <c r="F31" s="165"/>
      <c r="G31" s="32"/>
      <c r="H31" s="8"/>
      <c r="I31" s="165"/>
      <c r="J31" s="165"/>
      <c r="K31" s="165"/>
      <c r="L31" s="165"/>
      <c r="M31" s="165"/>
      <c r="N31" s="165"/>
      <c r="O31" s="32"/>
      <c r="P31" s="8"/>
      <c r="Q31" s="165"/>
      <c r="R31" s="32"/>
      <c r="S31" s="8"/>
      <c r="T31" s="165"/>
      <c r="U31" s="165"/>
      <c r="V31" s="165"/>
      <c r="W31" s="165"/>
      <c r="X31" s="165"/>
      <c r="Y31" s="165"/>
    </row>
    <row r="32" spans="1:25" ht="10.199999999999999" x14ac:dyDescent="0.2">
      <c r="A32" s="165"/>
      <c r="B32" s="165"/>
      <c r="C32" s="165"/>
      <c r="D32" s="32"/>
      <c r="E32" s="8"/>
      <c r="F32" s="165"/>
      <c r="G32" s="32"/>
      <c r="H32" s="8"/>
      <c r="I32" s="165"/>
      <c r="J32" s="165"/>
      <c r="K32" s="165"/>
      <c r="L32" s="165"/>
      <c r="M32" s="165"/>
      <c r="N32" s="165"/>
      <c r="O32" s="32"/>
      <c r="P32" s="8"/>
      <c r="Q32" s="165"/>
      <c r="R32" s="32"/>
      <c r="S32" s="8"/>
      <c r="T32" s="165"/>
      <c r="U32" s="165"/>
      <c r="V32" s="165"/>
      <c r="W32" s="165"/>
      <c r="X32" s="165"/>
      <c r="Y32" s="165"/>
    </row>
    <row r="33" spans="1:25" ht="10.199999999999999" x14ac:dyDescent="0.2">
      <c r="A33" s="165"/>
      <c r="B33" s="165"/>
      <c r="C33" s="165"/>
      <c r="D33" s="32"/>
      <c r="E33" s="8"/>
      <c r="F33" s="165"/>
      <c r="G33" s="32"/>
      <c r="H33" s="8"/>
      <c r="I33" s="165"/>
      <c r="J33" s="165"/>
      <c r="K33" s="165"/>
      <c r="L33" s="165"/>
      <c r="M33" s="165"/>
      <c r="N33" s="165"/>
      <c r="O33" s="32"/>
      <c r="P33" s="8"/>
      <c r="Q33" s="165"/>
      <c r="R33" s="32"/>
      <c r="S33" s="8"/>
      <c r="T33" s="165"/>
      <c r="U33" s="165"/>
      <c r="V33" s="165"/>
      <c r="W33" s="165"/>
      <c r="X33" s="165"/>
      <c r="Y33" s="165"/>
    </row>
    <row r="34" spans="1:25" ht="10.199999999999999" x14ac:dyDescent="0.2">
      <c r="A34" s="165"/>
      <c r="B34" s="165"/>
      <c r="C34" s="165"/>
      <c r="D34" s="32"/>
      <c r="E34" s="32"/>
      <c r="F34" s="165"/>
      <c r="G34" s="32"/>
      <c r="H34" s="8"/>
      <c r="I34" s="165"/>
      <c r="J34" s="165"/>
      <c r="K34" s="165"/>
      <c r="L34" s="165"/>
      <c r="M34" s="165"/>
      <c r="N34" s="165"/>
      <c r="O34" s="32"/>
      <c r="P34" s="8"/>
      <c r="Q34" s="165"/>
      <c r="R34" s="165"/>
      <c r="S34" s="165"/>
      <c r="T34" s="165"/>
      <c r="U34" s="165"/>
      <c r="V34" s="165"/>
      <c r="W34" s="165"/>
      <c r="X34" s="165"/>
      <c r="Y34" s="165"/>
    </row>
    <row r="35" spans="1:25" ht="12.75" customHeight="1" x14ac:dyDescent="0.2">
      <c r="A35" s="165"/>
      <c r="B35" s="165"/>
      <c r="C35" s="165"/>
      <c r="D35" s="169"/>
      <c r="E35" s="169"/>
      <c r="F35" s="165"/>
      <c r="G35" s="165"/>
      <c r="H35" s="165"/>
      <c r="I35" s="165"/>
      <c r="J35" s="165"/>
      <c r="K35" s="165"/>
      <c r="L35" s="165"/>
      <c r="M35" s="165"/>
      <c r="N35" s="165"/>
      <c r="O35" s="165"/>
      <c r="P35" s="165"/>
      <c r="Q35" s="165"/>
      <c r="R35" s="165"/>
      <c r="S35" s="165"/>
      <c r="T35" s="165"/>
      <c r="U35" s="165"/>
      <c r="V35" s="165"/>
      <c r="W35" s="165"/>
      <c r="X35" s="165"/>
      <c r="Y35" s="165"/>
    </row>
    <row r="36" spans="1:25" ht="10.199999999999999" x14ac:dyDescent="0.2">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row>
    <row r="37" spans="1:25" ht="10.199999999999999" x14ac:dyDescent="0.2">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row>
    <row r="38" spans="1:25" ht="10.199999999999999" x14ac:dyDescent="0.2">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row>
    <row r="39" spans="1:25" ht="10.199999999999999" x14ac:dyDescent="0.2">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row>
    <row r="40" spans="1:25" ht="10.199999999999999" x14ac:dyDescent="0.2">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row>
    <row r="41" spans="1:25" ht="10.199999999999999" x14ac:dyDescent="0.2">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row>
    <row r="42" spans="1:25" ht="10.199999999999999" x14ac:dyDescent="0.2">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row>
    <row r="43" spans="1:25" ht="10.199999999999999" x14ac:dyDescent="0.2">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row>
    <row r="44" spans="1:25" ht="10.199999999999999" x14ac:dyDescent="0.2">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row>
    <row r="45" spans="1:25" ht="10.19999999999999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row>
    <row r="46" spans="1:25" ht="10.199999999999999" x14ac:dyDescent="0.2">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row>
    <row r="47" spans="1:25" ht="10.199999999999999" x14ac:dyDescent="0.2">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row>
    <row r="48" spans="1:25" ht="10.199999999999999"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row>
    <row r="49" spans="1:25" ht="10.199999999999999" x14ac:dyDescent="0.2">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row>
    <row r="50" spans="1:25" ht="10.199999999999999" x14ac:dyDescent="0.2">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row>
    <row r="51" spans="1:25" ht="10.199999999999999" x14ac:dyDescent="0.2">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row>
    <row r="52" spans="1:25" ht="10.199999999999999" x14ac:dyDescent="0.2">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row>
    <row r="53" spans="1:25" ht="10.199999999999999" x14ac:dyDescent="0.2">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row>
    <row r="54" spans="1:25" ht="10.199999999999999" x14ac:dyDescent="0.2">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row>
    <row r="55" spans="1:25" ht="10.199999999999999"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row>
    <row r="56" spans="1:25" ht="10.199999999999999" x14ac:dyDescent="0.2">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row>
    <row r="57" spans="1:25" ht="10.199999999999999" x14ac:dyDescent="0.2">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row>
    <row r="58" spans="1:25" ht="10.199999999999999" x14ac:dyDescent="0.2">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row>
    <row r="59" spans="1:25" ht="10.199999999999999" x14ac:dyDescent="0.2">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row>
    <row r="60" spans="1:25" ht="10.199999999999999" x14ac:dyDescent="0.2">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row>
    <row r="61" spans="1:25" ht="10.199999999999999"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row>
    <row r="62" spans="1:25" ht="10.199999999999999"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row>
    <row r="63" spans="1:25" ht="10.199999999999999" x14ac:dyDescent="0.2">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row>
    <row r="64" spans="1:25" ht="10.199999999999999" x14ac:dyDescent="0.2">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row>
    <row r="65" spans="1:25" ht="10.199999999999999" x14ac:dyDescent="0.2">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row>
    <row r="66" spans="1:25" x14ac:dyDescent="0.25">
      <c r="C66" s="165"/>
    </row>
  </sheetData>
  <mergeCells count="13">
    <mergeCell ref="W5:X5"/>
    <mergeCell ref="A1:S1"/>
    <mergeCell ref="J5:K5"/>
    <mergeCell ref="D4:K4"/>
    <mergeCell ref="U5:V5"/>
    <mergeCell ref="G3:H3"/>
    <mergeCell ref="D5:E5"/>
    <mergeCell ref="G5:H5"/>
    <mergeCell ref="O5:P5"/>
    <mergeCell ref="R5:S5"/>
    <mergeCell ref="O4:V4"/>
    <mergeCell ref="L5:M5"/>
    <mergeCell ref="T3:X3"/>
  </mergeCells>
  <pageMargins left="0.7" right="0.7" top="0.75" bottom="0.75" header="0.3" footer="0.3"/>
  <pageSetup paperSize="9" scale="54" orientation="landscape" r:id="rId1"/>
  <headerFooter>
    <oddHeader>&amp;CTable 5</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35"/>
  <sheetViews>
    <sheetView zoomScale="115" zoomScaleNormal="115" workbookViewId="0">
      <selection activeCell="K7" sqref="K7:K12"/>
    </sheetView>
  </sheetViews>
  <sheetFormatPr defaultColWidth="8.88671875" defaultRowHeight="13.2" x14ac:dyDescent="0.25"/>
  <cols>
    <col min="1" max="1" width="13.5546875" style="16" customWidth="1"/>
    <col min="2" max="2" width="1.77734375" style="16" customWidth="1"/>
    <col min="3" max="3" width="11.21875" style="16" customWidth="1"/>
    <col min="4" max="4" width="1.77734375" style="16" customWidth="1"/>
    <col min="5" max="5" width="11.109375" style="16" customWidth="1"/>
    <col min="6" max="6" width="1.77734375" style="16" customWidth="1"/>
    <col min="7" max="7" width="11.109375" style="16" customWidth="1"/>
    <col min="8" max="8" width="1.77734375" style="16" customWidth="1"/>
    <col min="9" max="9" width="11.109375" style="16" customWidth="1"/>
    <col min="10" max="10" width="1.77734375" style="16" customWidth="1"/>
    <col min="11" max="11" width="8.88671875" style="16"/>
    <col min="12" max="12" width="1.77734375" style="16" customWidth="1"/>
    <col min="13" max="13" width="11.109375" style="16" customWidth="1"/>
    <col min="14" max="14" width="12.77734375" style="16" customWidth="1"/>
    <col min="15" max="15" width="1.77734375" style="16" customWidth="1"/>
    <col min="16" max="16" width="11.109375" style="16" customWidth="1"/>
    <col min="17" max="17" width="12.77734375" style="16" customWidth="1"/>
    <col min="18" max="16384" width="8.88671875" style="16"/>
  </cols>
  <sheetData>
    <row r="1" spans="1:17" x14ac:dyDescent="0.25">
      <c r="A1" s="15" t="s">
        <v>235</v>
      </c>
      <c r="L1" s="20"/>
      <c r="M1" s="20"/>
      <c r="N1" s="20"/>
      <c r="O1" s="20"/>
      <c r="P1" s="20"/>
      <c r="Q1" s="20"/>
    </row>
    <row r="2" spans="1:17" x14ac:dyDescent="0.25">
      <c r="L2" s="20"/>
      <c r="M2" s="20"/>
      <c r="N2" s="20"/>
      <c r="O2" s="20"/>
      <c r="P2" s="20"/>
      <c r="Q2" s="20"/>
    </row>
    <row r="3" spans="1:17" x14ac:dyDescent="0.25">
      <c r="A3" s="17" t="s">
        <v>0</v>
      </c>
      <c r="B3" s="20"/>
      <c r="C3" s="20"/>
      <c r="D3" s="20"/>
      <c r="E3" s="20"/>
      <c r="F3" s="20"/>
      <c r="G3" s="25"/>
      <c r="H3" s="20"/>
      <c r="J3" s="20"/>
      <c r="K3" s="25" t="s">
        <v>255</v>
      </c>
      <c r="L3" s="20"/>
      <c r="M3" s="20"/>
      <c r="N3" s="20"/>
      <c r="O3" s="20"/>
      <c r="P3" s="20"/>
      <c r="Q3" s="25"/>
    </row>
    <row r="4" spans="1:17" ht="14.25" customHeight="1" x14ac:dyDescent="0.25">
      <c r="A4" s="40"/>
      <c r="B4" s="20"/>
      <c r="C4" s="568" t="s">
        <v>231</v>
      </c>
      <c r="D4" s="552"/>
      <c r="E4" s="552"/>
      <c r="F4" s="552"/>
      <c r="G4" s="552"/>
      <c r="H4" s="552"/>
      <c r="I4" s="552"/>
      <c r="J4" s="515"/>
      <c r="K4" s="466"/>
      <c r="L4" s="338"/>
      <c r="M4" s="338"/>
      <c r="N4" s="338"/>
      <c r="O4" s="20"/>
      <c r="P4" s="20"/>
      <c r="Q4" s="20"/>
    </row>
    <row r="5" spans="1:17" ht="16.5" customHeight="1" x14ac:dyDescent="0.25">
      <c r="A5" s="44"/>
      <c r="B5" s="44"/>
      <c r="C5" s="518" t="s">
        <v>100</v>
      </c>
      <c r="D5" s="40"/>
      <c r="E5" s="500" t="s">
        <v>93</v>
      </c>
      <c r="F5" s="40"/>
      <c r="G5" s="518" t="s">
        <v>94</v>
      </c>
      <c r="H5" s="40"/>
      <c r="I5" s="518" t="s">
        <v>171</v>
      </c>
      <c r="J5" s="40"/>
      <c r="K5" s="518" t="s">
        <v>181</v>
      </c>
      <c r="L5" s="44"/>
      <c r="M5" s="41"/>
      <c r="N5" s="41"/>
      <c r="O5" s="44"/>
      <c r="P5" s="567"/>
      <c r="Q5" s="567"/>
    </row>
    <row r="6" spans="1:17" ht="16.5" customHeight="1" x14ac:dyDescent="0.25">
      <c r="A6" s="17"/>
      <c r="B6" s="18"/>
      <c r="C6" s="330" t="s">
        <v>38</v>
      </c>
      <c r="D6" s="241"/>
      <c r="E6" s="330" t="s">
        <v>38</v>
      </c>
      <c r="F6" s="241"/>
      <c r="G6" s="330" t="s">
        <v>38</v>
      </c>
      <c r="H6" s="241"/>
      <c r="I6" s="330" t="s">
        <v>38</v>
      </c>
      <c r="J6" s="241"/>
      <c r="K6" s="330" t="s">
        <v>38</v>
      </c>
      <c r="L6" s="18"/>
      <c r="M6" s="19"/>
      <c r="N6" s="14"/>
      <c r="O6" s="18"/>
      <c r="P6" s="19"/>
      <c r="Q6" s="14"/>
    </row>
    <row r="7" spans="1:17" ht="16.5" customHeight="1" x14ac:dyDescent="0.25">
      <c r="A7" s="516" t="s">
        <v>232</v>
      </c>
      <c r="B7" s="19"/>
      <c r="C7" s="47">
        <v>30.24</v>
      </c>
      <c r="D7" s="513"/>
      <c r="E7" s="47">
        <v>35.28</v>
      </c>
      <c r="F7" s="513"/>
      <c r="G7" s="47">
        <v>39.659999999999997</v>
      </c>
      <c r="H7" s="513"/>
      <c r="I7" s="47">
        <v>39.270000000000003</v>
      </c>
      <c r="J7" s="513"/>
      <c r="K7" s="59">
        <v>43.25</v>
      </c>
      <c r="L7" s="18"/>
      <c r="M7" s="19"/>
      <c r="N7" s="199"/>
      <c r="O7" s="18"/>
      <c r="P7" s="19"/>
      <c r="Q7" s="199"/>
    </row>
    <row r="8" spans="1:17" x14ac:dyDescent="0.25">
      <c r="A8" s="516" t="s">
        <v>233</v>
      </c>
      <c r="B8" s="19"/>
      <c r="C8" s="47">
        <v>51.26</v>
      </c>
      <c r="D8" s="513"/>
      <c r="E8" s="47">
        <v>48.13</v>
      </c>
      <c r="F8" s="513"/>
      <c r="G8" s="47">
        <v>46.29</v>
      </c>
      <c r="H8" s="513"/>
      <c r="I8" s="47">
        <v>45.11</v>
      </c>
      <c r="J8" s="513"/>
      <c r="K8" s="47">
        <v>41.75</v>
      </c>
      <c r="L8" s="19"/>
      <c r="M8" s="7"/>
      <c r="N8" s="8"/>
      <c r="O8" s="19"/>
      <c r="P8" s="7"/>
      <c r="Q8" s="8"/>
    </row>
    <row r="9" spans="1:17" x14ac:dyDescent="0.25">
      <c r="A9" s="516" t="s">
        <v>239</v>
      </c>
      <c r="B9" s="19"/>
      <c r="C9" s="47">
        <v>10.53</v>
      </c>
      <c r="D9" s="513"/>
      <c r="E9" s="47">
        <v>9.7579999999999991</v>
      </c>
      <c r="F9" s="513"/>
      <c r="G9" s="47">
        <v>7.9390000000000001</v>
      </c>
      <c r="H9" s="513"/>
      <c r="I9" s="47">
        <v>8.7080000000000002</v>
      </c>
      <c r="J9" s="513"/>
      <c r="K9" s="47">
        <v>8.1869999999999994</v>
      </c>
      <c r="L9" s="19"/>
      <c r="M9" s="7"/>
      <c r="N9" s="8"/>
      <c r="O9" s="19"/>
      <c r="P9" s="7"/>
      <c r="Q9" s="8"/>
    </row>
    <row r="10" spans="1:17" x14ac:dyDescent="0.25">
      <c r="A10" s="516" t="s">
        <v>240</v>
      </c>
      <c r="B10" s="19"/>
      <c r="C10" s="47">
        <v>5.84</v>
      </c>
      <c r="D10" s="513"/>
      <c r="E10" s="47">
        <v>5.0519999999999996</v>
      </c>
      <c r="F10" s="513"/>
      <c r="G10" s="47">
        <v>4.7610000000000001</v>
      </c>
      <c r="H10" s="513"/>
      <c r="I10" s="47">
        <v>5.1150000000000002</v>
      </c>
      <c r="J10" s="513"/>
      <c r="K10" s="47">
        <v>5.17</v>
      </c>
      <c r="L10" s="19"/>
      <c r="M10" s="7"/>
      <c r="N10" s="8"/>
      <c r="O10" s="19"/>
      <c r="P10" s="7"/>
      <c r="Q10" s="8"/>
    </row>
    <row r="11" spans="1:17" x14ac:dyDescent="0.25">
      <c r="A11" s="516" t="s">
        <v>241</v>
      </c>
      <c r="B11" s="19"/>
      <c r="C11" s="47">
        <v>2.1190000000000002</v>
      </c>
      <c r="D11" s="513"/>
      <c r="E11" s="47">
        <v>1.784</v>
      </c>
      <c r="F11" s="513"/>
      <c r="G11" s="47">
        <v>1.35</v>
      </c>
      <c r="H11" s="513"/>
      <c r="I11" s="47">
        <v>1.792</v>
      </c>
      <c r="J11" s="513"/>
      <c r="K11" s="47">
        <v>1.6479999999999999</v>
      </c>
      <c r="L11" s="19"/>
      <c r="M11" s="7"/>
      <c r="N11" s="8"/>
      <c r="O11" s="19"/>
      <c r="P11" s="7"/>
      <c r="Q11" s="8"/>
    </row>
    <row r="12" spans="1:17" x14ac:dyDescent="0.25">
      <c r="A12" s="514" t="s">
        <v>234</v>
      </c>
      <c r="B12" s="215"/>
      <c r="C12" s="208">
        <v>81.509668827292742</v>
      </c>
      <c r="E12" s="210">
        <v>83.406000000000006</v>
      </c>
      <c r="G12" s="210">
        <v>85.950500000000005</v>
      </c>
      <c r="I12" s="218">
        <v>84.39</v>
      </c>
      <c r="K12" s="218">
        <v>85</v>
      </c>
      <c r="L12" s="19"/>
      <c r="M12" s="7"/>
      <c r="N12" s="8"/>
      <c r="O12" s="19"/>
      <c r="P12" s="7"/>
      <c r="Q12" s="8"/>
    </row>
    <row r="13" spans="1:17" x14ac:dyDescent="0.25">
      <c r="A13" s="57" t="s">
        <v>1</v>
      </c>
      <c r="B13" s="18"/>
      <c r="C13" s="209">
        <v>8731</v>
      </c>
      <c r="D13" s="330"/>
      <c r="E13" s="211">
        <v>8689</v>
      </c>
      <c r="F13" s="330"/>
      <c r="G13" s="211">
        <v>9645</v>
      </c>
      <c r="H13" s="330"/>
      <c r="I13" s="211">
        <v>6905</v>
      </c>
      <c r="J13" s="330"/>
      <c r="K13" s="211">
        <v>5099</v>
      </c>
      <c r="L13" s="19"/>
      <c r="M13" s="7"/>
      <c r="N13" s="8"/>
      <c r="O13" s="19"/>
      <c r="P13" s="7"/>
      <c r="Q13" s="8"/>
    </row>
    <row r="14" spans="1:17" x14ac:dyDescent="0.25">
      <c r="A14" s="52" t="s">
        <v>33</v>
      </c>
      <c r="B14" s="18"/>
      <c r="D14" s="12"/>
      <c r="E14" s="12"/>
      <c r="F14" s="12"/>
      <c r="H14" s="12"/>
      <c r="J14" s="12"/>
      <c r="K14" s="12"/>
      <c r="L14" s="19"/>
      <c r="M14" s="7"/>
      <c r="N14" s="8"/>
      <c r="O14" s="19"/>
      <c r="P14" s="7"/>
      <c r="Q14" s="8"/>
    </row>
    <row r="15" spans="1:17" x14ac:dyDescent="0.25">
      <c r="A15" s="60" t="s">
        <v>43</v>
      </c>
      <c r="B15" s="20"/>
      <c r="L15" s="19"/>
      <c r="M15" s="7"/>
      <c r="N15" s="8"/>
      <c r="O15" s="19"/>
      <c r="P15" s="7"/>
      <c r="Q15" s="8"/>
    </row>
    <row r="16" spans="1:17" x14ac:dyDescent="0.25">
      <c r="A16" s="60" t="s">
        <v>129</v>
      </c>
      <c r="I16" s="183"/>
      <c r="L16" s="19"/>
      <c r="M16" s="7"/>
      <c r="N16" s="8"/>
      <c r="O16" s="19"/>
      <c r="P16" s="7"/>
      <c r="Q16" s="8"/>
    </row>
    <row r="17" spans="1:17" x14ac:dyDescent="0.25">
      <c r="A17" s="20"/>
      <c r="B17" s="18"/>
      <c r="C17" s="18"/>
      <c r="D17" s="19"/>
      <c r="E17" s="14"/>
      <c r="F17" s="19"/>
      <c r="G17" s="13"/>
      <c r="H17" s="8"/>
      <c r="I17" s="19"/>
      <c r="J17" s="13"/>
      <c r="K17" s="8"/>
      <c r="L17" s="19"/>
      <c r="M17" s="7"/>
      <c r="N17" s="8"/>
      <c r="O17" s="19"/>
      <c r="P17" s="7"/>
      <c r="Q17" s="8"/>
    </row>
    <row r="18" spans="1:17" x14ac:dyDescent="0.25">
      <c r="A18" s="18"/>
      <c r="B18" s="18"/>
      <c r="C18" s="18"/>
      <c r="D18" s="19"/>
      <c r="E18" s="14"/>
      <c r="F18" s="19"/>
      <c r="G18" s="13"/>
      <c r="H18" s="8"/>
      <c r="I18" s="19"/>
      <c r="J18" s="13"/>
      <c r="K18" s="8"/>
      <c r="L18" s="19"/>
      <c r="M18" s="7"/>
      <c r="N18" s="8"/>
      <c r="O18" s="19"/>
      <c r="P18" s="7"/>
      <c r="Q18" s="8"/>
    </row>
    <row r="19" spans="1:17" x14ac:dyDescent="0.25">
      <c r="A19" s="18"/>
      <c r="B19" s="18"/>
      <c r="C19" s="18"/>
      <c r="D19" s="19"/>
      <c r="E19" s="14"/>
      <c r="F19" s="19"/>
      <c r="G19" s="13"/>
      <c r="H19" s="8"/>
      <c r="I19" s="19"/>
      <c r="J19" s="13"/>
      <c r="K19" s="8"/>
      <c r="L19" s="19"/>
      <c r="M19" s="7"/>
      <c r="N19" s="8"/>
      <c r="O19" s="19"/>
      <c r="P19" s="7"/>
      <c r="Q19" s="8"/>
    </row>
    <row r="20" spans="1:17" x14ac:dyDescent="0.25">
      <c r="A20" s="18"/>
      <c r="B20" s="18"/>
      <c r="C20" s="18"/>
      <c r="D20" s="20"/>
      <c r="E20" s="20"/>
      <c r="F20" s="20"/>
      <c r="G20" s="20"/>
      <c r="H20" s="20"/>
      <c r="I20" s="20"/>
      <c r="J20" s="20"/>
      <c r="K20" s="20"/>
      <c r="L20" s="19"/>
      <c r="M20" s="7"/>
      <c r="N20" s="8"/>
      <c r="O20" s="19"/>
      <c r="P20" s="7"/>
      <c r="Q20" s="8"/>
    </row>
    <row r="21" spans="1:17" s="212" customFormat="1" x14ac:dyDescent="0.25">
      <c r="A21" s="214"/>
      <c r="B21" s="214"/>
      <c r="C21" s="214"/>
      <c r="D21" s="215"/>
      <c r="E21" s="509"/>
      <c r="F21" s="215"/>
      <c r="G21" s="216"/>
      <c r="H21" s="510"/>
      <c r="I21" s="215"/>
      <c r="J21" s="216"/>
      <c r="K21" s="510"/>
      <c r="L21" s="215"/>
      <c r="M21" s="401"/>
      <c r="N21" s="510"/>
      <c r="O21" s="215"/>
      <c r="P21" s="401"/>
      <c r="Q21" s="510"/>
    </row>
    <row r="22" spans="1:17" s="12" customFormat="1" x14ac:dyDescent="0.25">
      <c r="A22" s="52"/>
      <c r="B22" s="20"/>
      <c r="C22" s="18"/>
      <c r="D22" s="20"/>
      <c r="E22" s="20"/>
      <c r="F22" s="18"/>
      <c r="G22" s="18"/>
      <c r="H22" s="18"/>
      <c r="I22" s="18"/>
      <c r="J22" s="20"/>
      <c r="K22" s="18"/>
      <c r="L22" s="18"/>
      <c r="M22" s="20"/>
      <c r="N22" s="20"/>
      <c r="O22" s="20"/>
      <c r="P22" s="18"/>
      <c r="Q22" s="18"/>
    </row>
    <row r="23" spans="1:17" x14ac:dyDescent="0.25">
      <c r="A23" s="341"/>
      <c r="B23" s="20"/>
      <c r="C23" s="20"/>
      <c r="D23" s="20"/>
      <c r="E23" s="20"/>
      <c r="F23" s="20"/>
      <c r="G23" s="20"/>
      <c r="H23" s="20"/>
      <c r="I23" s="20"/>
      <c r="J23" s="20"/>
      <c r="K23" s="18"/>
      <c r="L23" s="20"/>
      <c r="M23" s="20"/>
      <c r="N23" s="20"/>
      <c r="O23" s="20"/>
      <c r="P23" s="20"/>
      <c r="Q23" s="20"/>
    </row>
    <row r="24" spans="1:17" x14ac:dyDescent="0.25">
      <c r="A24" s="341"/>
      <c r="B24" s="20"/>
      <c r="C24" s="20"/>
      <c r="D24" s="20"/>
      <c r="E24" s="20"/>
      <c r="F24" s="20"/>
      <c r="G24" s="20"/>
      <c r="H24" s="20"/>
      <c r="I24" s="20"/>
      <c r="J24" s="20"/>
      <c r="K24" s="18"/>
      <c r="L24" s="20"/>
      <c r="M24" s="511"/>
      <c r="N24" s="20"/>
      <c r="O24" s="20"/>
      <c r="P24" s="20"/>
      <c r="Q24" s="20"/>
    </row>
    <row r="25" spans="1:17" x14ac:dyDescent="0.25">
      <c r="A25" s="512"/>
      <c r="B25" s="20"/>
      <c r="C25" s="20"/>
      <c r="D25" s="19"/>
      <c r="E25" s="14"/>
      <c r="F25" s="19"/>
      <c r="G25" s="32"/>
      <c r="H25" s="8"/>
      <c r="I25" s="19"/>
      <c r="J25" s="32"/>
      <c r="K25" s="8"/>
      <c r="L25" s="20"/>
      <c r="M25" s="169"/>
      <c r="N25" s="20"/>
      <c r="O25" s="20"/>
      <c r="P25" s="20"/>
      <c r="Q25" s="20"/>
    </row>
    <row r="26" spans="1:17" x14ac:dyDescent="0.25">
      <c r="D26" s="19"/>
      <c r="E26" s="14"/>
      <c r="F26" s="19"/>
      <c r="G26" s="32"/>
      <c r="H26" s="8"/>
      <c r="I26" s="19"/>
      <c r="J26" s="32"/>
      <c r="K26" s="8"/>
      <c r="M26" s="165"/>
    </row>
    <row r="27" spans="1:17" ht="12.75" customHeight="1" x14ac:dyDescent="0.25">
      <c r="D27" s="19"/>
      <c r="E27" s="14"/>
      <c r="F27" s="19"/>
      <c r="G27" s="32"/>
      <c r="H27" s="8"/>
      <c r="I27" s="19"/>
      <c r="J27" s="32"/>
      <c r="K27" s="8"/>
      <c r="M27" s="165"/>
    </row>
    <row r="28" spans="1:17" ht="12.75" customHeight="1" x14ac:dyDescent="0.25">
      <c r="D28" s="19"/>
      <c r="E28" s="14"/>
      <c r="F28" s="19"/>
      <c r="G28" s="32"/>
      <c r="H28" s="8"/>
      <c r="I28" s="19"/>
      <c r="J28" s="32"/>
      <c r="K28" s="8"/>
    </row>
    <row r="29" spans="1:17" x14ac:dyDescent="0.25">
      <c r="D29" s="19"/>
      <c r="E29" s="14"/>
      <c r="F29" s="19"/>
      <c r="G29" s="32"/>
      <c r="H29" s="8"/>
      <c r="I29" s="19"/>
      <c r="J29" s="32"/>
      <c r="K29" s="8"/>
    </row>
    <row r="30" spans="1:17" x14ac:dyDescent="0.25">
      <c r="D30" s="19"/>
      <c r="E30" s="14"/>
      <c r="F30" s="19"/>
      <c r="G30" s="32"/>
      <c r="H30" s="8"/>
      <c r="I30" s="19"/>
      <c r="J30" s="32"/>
      <c r="K30" s="8"/>
    </row>
    <row r="31" spans="1:17" x14ac:dyDescent="0.25">
      <c r="D31" s="19"/>
      <c r="E31" s="14"/>
      <c r="F31" s="19"/>
      <c r="G31" s="32"/>
      <c r="H31" s="8"/>
      <c r="I31" s="19"/>
      <c r="J31" s="32"/>
      <c r="K31" s="8"/>
    </row>
    <row r="32" spans="1:17" x14ac:dyDescent="0.25">
      <c r="D32" s="19"/>
      <c r="E32" s="14"/>
      <c r="F32" s="19"/>
      <c r="G32" s="32"/>
      <c r="H32" s="8"/>
      <c r="I32" s="19"/>
      <c r="J32" s="32"/>
      <c r="K32" s="8"/>
    </row>
    <row r="33" spans="4:11" x14ac:dyDescent="0.25">
      <c r="D33" s="19"/>
      <c r="E33" s="14"/>
      <c r="F33" s="19"/>
      <c r="G33" s="32"/>
      <c r="H33" s="8"/>
      <c r="I33" s="19"/>
      <c r="J33" s="32"/>
      <c r="K33" s="8"/>
    </row>
    <row r="34" spans="4:11" x14ac:dyDescent="0.25">
      <c r="D34" s="19"/>
      <c r="E34" s="14"/>
      <c r="F34" s="19"/>
      <c r="G34" s="32"/>
      <c r="H34" s="8"/>
      <c r="I34" s="19"/>
      <c r="J34" s="32"/>
      <c r="K34" s="8"/>
    </row>
    <row r="35" spans="4:11" x14ac:dyDescent="0.25">
      <c r="D35" s="19"/>
      <c r="E35" s="14"/>
      <c r="F35" s="19"/>
      <c r="G35" s="32"/>
      <c r="H35" s="8"/>
      <c r="I35" s="19"/>
      <c r="J35" s="32"/>
      <c r="K35" s="8"/>
    </row>
  </sheetData>
  <mergeCells count="2">
    <mergeCell ref="P5:Q5"/>
    <mergeCell ref="C4:I4"/>
  </mergeCells>
  <phoneticPr fontId="6" type="noConversion"/>
  <pageMargins left="0.7" right="0.7" top="0.75" bottom="0.75" header="0.3" footer="0.3"/>
  <pageSetup paperSize="9" orientation="landscape" r:id="rId1"/>
  <headerFooter>
    <oddHeader>&amp;CTable 6</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46"/>
  <sheetViews>
    <sheetView topLeftCell="G1" zoomScaleNormal="100" workbookViewId="0">
      <selection activeCell="S31" sqref="S31"/>
    </sheetView>
  </sheetViews>
  <sheetFormatPr defaultColWidth="8.88671875" defaultRowHeight="10.199999999999999" x14ac:dyDescent="0.2"/>
  <cols>
    <col min="1" max="1" width="26.44140625" style="12" customWidth="1"/>
    <col min="2" max="2" width="19.21875" style="12" bestFit="1" customWidth="1"/>
    <col min="3" max="3" width="1.77734375" style="12" customWidth="1"/>
    <col min="4" max="4" width="13.5546875" style="12" customWidth="1"/>
    <col min="5" max="5" width="1.77734375" style="12" customWidth="1"/>
    <col min="6" max="6" width="13.5546875" style="12" customWidth="1"/>
    <col min="7" max="7" width="1.77734375" style="12" customWidth="1"/>
    <col min="8" max="8" width="13.5546875" style="12" customWidth="1"/>
    <col min="9" max="9" width="1.77734375" style="12" customWidth="1"/>
    <col min="10" max="10" width="13.5546875" style="12" customWidth="1"/>
    <col min="11" max="11" width="1.77734375" style="12" customWidth="1"/>
    <col min="12" max="12" width="13.5546875" style="12" customWidth="1"/>
    <col min="13" max="13" width="1.77734375" style="12" customWidth="1"/>
    <col min="14" max="14" width="13.5546875" style="12" customWidth="1"/>
    <col min="15" max="15" width="1.77734375" style="12" customWidth="1"/>
    <col min="16" max="16" width="12.5546875" style="12" customWidth="1"/>
    <col min="17" max="17" width="10" style="12" customWidth="1"/>
    <col min="18" max="18" width="1.77734375" style="12" customWidth="1"/>
    <col min="19" max="19" width="12.5546875" style="12" customWidth="1"/>
    <col min="20" max="20" width="10" style="12" customWidth="1"/>
    <col min="21" max="16384" width="8.88671875" style="12"/>
  </cols>
  <sheetData>
    <row r="1" spans="1:20" x14ac:dyDescent="0.2">
      <c r="A1" s="15" t="s">
        <v>200</v>
      </c>
    </row>
    <row r="3" spans="1:20" x14ac:dyDescent="0.2">
      <c r="A3" s="18" t="s">
        <v>0</v>
      </c>
      <c r="B3" s="18"/>
      <c r="C3" s="18"/>
      <c r="D3" s="18"/>
      <c r="E3" s="18"/>
      <c r="F3" s="18"/>
      <c r="G3" s="18"/>
      <c r="H3" s="18"/>
      <c r="I3" s="18"/>
      <c r="J3" s="18"/>
      <c r="K3" s="18"/>
      <c r="L3" s="18"/>
      <c r="M3" s="18"/>
      <c r="O3" s="18"/>
      <c r="T3" s="25" t="s">
        <v>185</v>
      </c>
    </row>
    <row r="4" spans="1:20" ht="24.75" customHeight="1" x14ac:dyDescent="0.25">
      <c r="A4" s="40"/>
      <c r="B4" s="40"/>
      <c r="C4" s="41"/>
      <c r="D4" s="570" t="s">
        <v>21</v>
      </c>
      <c r="E4" s="571"/>
      <c r="F4" s="571"/>
      <c r="G4" s="571"/>
      <c r="H4" s="571"/>
      <c r="I4" s="571"/>
      <c r="J4" s="571"/>
      <c r="K4" s="571"/>
      <c r="L4" s="571"/>
      <c r="M4" s="571"/>
      <c r="N4" s="571"/>
      <c r="O4" s="571"/>
      <c r="P4" s="571"/>
      <c r="Q4" s="571"/>
      <c r="R4" s="241"/>
      <c r="S4" s="241"/>
      <c r="T4" s="241"/>
    </row>
    <row r="5" spans="1:20" ht="24" customHeight="1" x14ac:dyDescent="0.25">
      <c r="B5" s="44"/>
      <c r="C5" s="44"/>
      <c r="D5" s="287" t="s">
        <v>96</v>
      </c>
      <c r="E5" s="241"/>
      <c r="F5" s="287" t="s">
        <v>95</v>
      </c>
      <c r="G5" s="241"/>
      <c r="H5" s="321" t="s">
        <v>82</v>
      </c>
      <c r="I5" s="321"/>
      <c r="J5" s="322" t="s">
        <v>83</v>
      </c>
      <c r="K5" s="321"/>
      <c r="L5" s="321" t="s">
        <v>84</v>
      </c>
      <c r="M5" s="321"/>
      <c r="N5" s="322" t="s">
        <v>85</v>
      </c>
      <c r="O5" s="321"/>
      <c r="P5" s="569" t="s">
        <v>171</v>
      </c>
      <c r="Q5" s="552"/>
      <c r="R5" s="450"/>
      <c r="S5" s="569" t="s">
        <v>186</v>
      </c>
      <c r="T5" s="552"/>
    </row>
    <row r="6" spans="1:20" x14ac:dyDescent="0.2">
      <c r="A6" s="42"/>
      <c r="B6" s="365"/>
      <c r="C6" s="44"/>
      <c r="D6" s="357"/>
      <c r="E6" s="17"/>
      <c r="F6" s="357"/>
      <c r="G6" s="17"/>
      <c r="H6" s="357"/>
      <c r="I6" s="357"/>
      <c r="J6" s="358"/>
      <c r="K6" s="357"/>
      <c r="L6" s="357"/>
      <c r="M6" s="357"/>
      <c r="N6" s="358"/>
      <c r="O6" s="357"/>
      <c r="P6" s="358"/>
      <c r="Q6" s="51" t="s">
        <v>1</v>
      </c>
      <c r="R6" s="357"/>
      <c r="S6" s="358"/>
      <c r="T6" s="51" t="s">
        <v>1</v>
      </c>
    </row>
    <row r="7" spans="1:20" x14ac:dyDescent="0.2">
      <c r="C7" s="47"/>
      <c r="D7" s="45"/>
      <c r="E7" s="45"/>
      <c r="F7" s="45"/>
      <c r="G7" s="45"/>
      <c r="H7" s="45"/>
      <c r="I7" s="45"/>
      <c r="J7" s="45"/>
      <c r="K7" s="45"/>
      <c r="L7" s="31" t="s">
        <v>32</v>
      </c>
      <c r="M7" s="45"/>
      <c r="N7" s="31" t="s">
        <v>32</v>
      </c>
      <c r="O7" s="45"/>
      <c r="P7" s="31"/>
      <c r="Q7" s="349"/>
      <c r="R7" s="45"/>
      <c r="S7" s="31"/>
      <c r="T7" s="349"/>
    </row>
    <row r="8" spans="1:20" x14ac:dyDescent="0.2">
      <c r="A8" s="12" t="s">
        <v>10</v>
      </c>
      <c r="B8" s="12" t="s">
        <v>11</v>
      </c>
      <c r="D8" s="45">
        <v>80.590448210292053</v>
      </c>
      <c r="E8" s="45"/>
      <c r="F8" s="45">
        <v>79.204023784365219</v>
      </c>
      <c r="G8" s="45"/>
      <c r="H8" s="19">
        <v>82.319551013233195</v>
      </c>
      <c r="I8" s="19"/>
      <c r="J8" s="45">
        <v>83.855813967807151</v>
      </c>
      <c r="K8" s="46"/>
      <c r="L8" s="45">
        <v>85.571600000000004</v>
      </c>
      <c r="M8" s="46"/>
      <c r="N8" s="45">
        <v>86.772999999999996</v>
      </c>
      <c r="O8" s="46"/>
      <c r="P8" s="47">
        <v>86.51</v>
      </c>
      <c r="Q8" s="46">
        <v>2735</v>
      </c>
      <c r="R8" s="46"/>
      <c r="S8" s="47">
        <v>85.03</v>
      </c>
      <c r="T8" s="46">
        <v>2009</v>
      </c>
    </row>
    <row r="9" spans="1:20" x14ac:dyDescent="0.2">
      <c r="B9" s="12" t="s">
        <v>12</v>
      </c>
      <c r="D9" s="45">
        <v>79.898457134216684</v>
      </c>
      <c r="E9" s="45"/>
      <c r="F9" s="45">
        <v>79.855169469565368</v>
      </c>
      <c r="G9" s="45"/>
      <c r="H9" s="19">
        <v>81.037608560987948</v>
      </c>
      <c r="I9" s="19"/>
      <c r="J9" s="45">
        <v>83.206418392138033</v>
      </c>
      <c r="K9" s="46"/>
      <c r="L9" s="45">
        <v>83.657899999999998</v>
      </c>
      <c r="M9" s="46"/>
      <c r="N9" s="45">
        <v>85.978099999999998</v>
      </c>
      <c r="O9" s="46"/>
      <c r="P9" s="47">
        <v>85.02</v>
      </c>
      <c r="Q9" s="46">
        <v>3306</v>
      </c>
      <c r="R9" s="46"/>
      <c r="S9" s="47">
        <v>84.7</v>
      </c>
      <c r="T9" s="46">
        <v>2528</v>
      </c>
    </row>
    <row r="10" spans="1:20" x14ac:dyDescent="0.2">
      <c r="D10" s="45"/>
      <c r="E10" s="45"/>
      <c r="F10" s="45"/>
      <c r="G10" s="45"/>
      <c r="H10" s="45"/>
      <c r="I10" s="45"/>
      <c r="J10" s="45"/>
      <c r="K10" s="46"/>
      <c r="L10" s="45"/>
      <c r="M10" s="46"/>
      <c r="N10" s="45"/>
      <c r="O10" s="46"/>
      <c r="P10" s="47"/>
      <c r="Q10" s="46"/>
      <c r="R10" s="46"/>
      <c r="S10" s="47"/>
      <c r="T10" s="46"/>
    </row>
    <row r="11" spans="1:20" x14ac:dyDescent="0.2">
      <c r="A11" s="12" t="s">
        <v>13</v>
      </c>
      <c r="B11" s="12" t="s">
        <v>2</v>
      </c>
      <c r="D11" s="45">
        <v>73.438288167715953</v>
      </c>
      <c r="E11" s="45"/>
      <c r="F11" s="45">
        <v>75.508512903643847</v>
      </c>
      <c r="G11" s="45"/>
      <c r="H11" s="19">
        <v>75.724469807667958</v>
      </c>
      <c r="I11" s="19"/>
      <c r="J11" s="45">
        <v>80.863955052805565</v>
      </c>
      <c r="K11" s="45"/>
      <c r="L11" s="45">
        <v>79.968599999999995</v>
      </c>
      <c r="M11" s="45"/>
      <c r="N11" s="45">
        <v>81.157200000000003</v>
      </c>
      <c r="O11" s="45"/>
      <c r="P11" s="47">
        <v>83.29</v>
      </c>
      <c r="Q11" s="46">
        <v>498</v>
      </c>
      <c r="R11" s="45"/>
      <c r="S11" s="47">
        <v>83.64</v>
      </c>
      <c r="T11" s="46">
        <v>378</v>
      </c>
    </row>
    <row r="12" spans="1:20" x14ac:dyDescent="0.2">
      <c r="B12" s="12" t="s">
        <v>3</v>
      </c>
      <c r="D12" s="45">
        <v>76.35635314595379</v>
      </c>
      <c r="E12" s="45"/>
      <c r="F12" s="45">
        <v>76.138216292100353</v>
      </c>
      <c r="G12" s="45"/>
      <c r="H12" s="19">
        <v>78.093256765221156</v>
      </c>
      <c r="I12" s="19"/>
      <c r="J12" s="45">
        <v>80.066367507738207</v>
      </c>
      <c r="K12" s="45"/>
      <c r="L12" s="45">
        <v>83.726699999999994</v>
      </c>
      <c r="M12" s="45"/>
      <c r="N12" s="45">
        <v>86.335400000000007</v>
      </c>
      <c r="O12" s="45"/>
      <c r="P12" s="47">
        <v>82.51</v>
      </c>
      <c r="Q12" s="46">
        <v>969</v>
      </c>
      <c r="R12" s="45"/>
      <c r="S12" s="47">
        <v>83.71</v>
      </c>
      <c r="T12" s="46">
        <v>649</v>
      </c>
    </row>
    <row r="13" spans="1:20" x14ac:dyDescent="0.2">
      <c r="B13" s="12" t="s">
        <v>4</v>
      </c>
      <c r="D13" s="45">
        <v>79.685706008042757</v>
      </c>
      <c r="E13" s="45"/>
      <c r="F13" s="45">
        <v>78.089758190285053</v>
      </c>
      <c r="G13" s="45"/>
      <c r="H13" s="19">
        <v>81.297050273443517</v>
      </c>
      <c r="I13" s="19"/>
      <c r="J13" s="45">
        <v>82.616115345335146</v>
      </c>
      <c r="K13" s="45"/>
      <c r="L13" s="45">
        <v>82.436300000000003</v>
      </c>
      <c r="M13" s="45"/>
      <c r="N13" s="45">
        <v>84.888900000000007</v>
      </c>
      <c r="O13" s="45"/>
      <c r="P13" s="47">
        <v>85.27</v>
      </c>
      <c r="Q13" s="46">
        <v>1607</v>
      </c>
      <c r="R13" s="45"/>
      <c r="S13" s="47">
        <v>82.96</v>
      </c>
      <c r="T13" s="46">
        <v>1191</v>
      </c>
    </row>
    <row r="14" spans="1:20" x14ac:dyDescent="0.2">
      <c r="B14" s="12" t="s">
        <v>5</v>
      </c>
      <c r="D14" s="45">
        <v>83.785104292825778</v>
      </c>
      <c r="E14" s="45"/>
      <c r="F14" s="45">
        <v>80.318788719734243</v>
      </c>
      <c r="G14" s="45"/>
      <c r="H14" s="19">
        <v>83.264052914183139</v>
      </c>
      <c r="I14" s="19"/>
      <c r="J14" s="45">
        <v>84.397652484171914</v>
      </c>
      <c r="K14" s="45"/>
      <c r="L14" s="45">
        <v>86.663499999999999</v>
      </c>
      <c r="M14" s="45"/>
      <c r="N14" s="45">
        <v>87.786199999999994</v>
      </c>
      <c r="O14" s="45"/>
      <c r="P14" s="47">
        <v>86.95</v>
      </c>
      <c r="Q14" s="46">
        <v>1394</v>
      </c>
      <c r="R14" s="45"/>
      <c r="S14" s="47">
        <v>85.29</v>
      </c>
      <c r="T14" s="46">
        <v>1089</v>
      </c>
    </row>
    <row r="15" spans="1:20" x14ac:dyDescent="0.2">
      <c r="B15" s="12" t="s">
        <v>6</v>
      </c>
      <c r="D15" s="45">
        <v>83.785104292825778</v>
      </c>
      <c r="E15" s="45"/>
      <c r="F15" s="45">
        <v>84.766388529210943</v>
      </c>
      <c r="G15" s="45"/>
      <c r="H15" s="19">
        <v>87.000113621705879</v>
      </c>
      <c r="I15" s="19"/>
      <c r="J15" s="45">
        <v>88.164290109518461</v>
      </c>
      <c r="K15" s="45"/>
      <c r="L15" s="45">
        <v>89.373699999999999</v>
      </c>
      <c r="M15" s="45"/>
      <c r="N15" s="45">
        <v>90.4572</v>
      </c>
      <c r="O15" s="45"/>
      <c r="P15" s="47">
        <v>89.43</v>
      </c>
      <c r="Q15" s="46">
        <v>887</v>
      </c>
      <c r="R15" s="45"/>
      <c r="S15" s="47">
        <v>87.44</v>
      </c>
      <c r="T15" s="46">
        <v>685</v>
      </c>
    </row>
    <row r="16" spans="1:20" x14ac:dyDescent="0.2">
      <c r="B16" s="12" t="s">
        <v>7</v>
      </c>
      <c r="D16" s="45">
        <v>88.242303080097471</v>
      </c>
      <c r="E16" s="45"/>
      <c r="F16" s="45">
        <v>90.964585070105031</v>
      </c>
      <c r="G16" s="45"/>
      <c r="H16" s="19">
        <v>90.697924015322045</v>
      </c>
      <c r="I16" s="19"/>
      <c r="J16" s="45">
        <v>91.274359994006602</v>
      </c>
      <c r="K16" s="45"/>
      <c r="L16" s="45">
        <v>91.269099999999995</v>
      </c>
      <c r="M16" s="45"/>
      <c r="N16" s="45">
        <v>92.884200000000007</v>
      </c>
      <c r="O16" s="45"/>
      <c r="P16" s="47">
        <v>91.08</v>
      </c>
      <c r="Q16" s="46">
        <v>686</v>
      </c>
      <c r="R16" s="45"/>
      <c r="S16" s="47">
        <v>90.77</v>
      </c>
      <c r="T16" s="46">
        <v>545</v>
      </c>
    </row>
    <row r="17" spans="1:20" x14ac:dyDescent="0.2">
      <c r="D17" s="45"/>
      <c r="E17" s="45"/>
      <c r="F17" s="45"/>
      <c r="G17" s="45"/>
      <c r="H17" s="19"/>
      <c r="I17" s="19"/>
      <c r="J17" s="45"/>
      <c r="K17" s="45"/>
      <c r="L17" s="45"/>
      <c r="M17" s="45"/>
      <c r="N17" s="45"/>
      <c r="O17" s="45"/>
      <c r="P17" s="47"/>
      <c r="Q17" s="46"/>
      <c r="R17" s="45"/>
      <c r="S17" s="47"/>
      <c r="T17" s="46"/>
    </row>
    <row r="18" spans="1:20" ht="12" customHeight="1" x14ac:dyDescent="0.2">
      <c r="A18" s="12" t="s">
        <v>128</v>
      </c>
      <c r="B18" s="12" t="s">
        <v>17</v>
      </c>
      <c r="D18" s="45">
        <v>82.3</v>
      </c>
      <c r="E18" s="45"/>
      <c r="F18" s="45">
        <v>80.3</v>
      </c>
      <c r="G18" s="45"/>
      <c r="H18" s="19">
        <v>82.7</v>
      </c>
      <c r="I18" s="45"/>
      <c r="J18" s="45">
        <v>85.6</v>
      </c>
      <c r="K18" s="45"/>
      <c r="L18" s="45">
        <v>86.6</v>
      </c>
      <c r="M18" s="45"/>
      <c r="N18" s="45">
        <v>89.7</v>
      </c>
      <c r="O18" s="45"/>
      <c r="P18" s="47">
        <v>88.3</v>
      </c>
      <c r="Q18" s="46">
        <v>644</v>
      </c>
      <c r="R18" s="45"/>
      <c r="S18" s="47">
        <v>86.56</v>
      </c>
      <c r="T18" s="46">
        <v>539</v>
      </c>
    </row>
    <row r="19" spans="1:20" x14ac:dyDescent="0.2">
      <c r="B19" s="12" t="s">
        <v>9</v>
      </c>
      <c r="D19" s="45">
        <v>79.900000000000006</v>
      </c>
      <c r="E19" s="45"/>
      <c r="F19" s="45">
        <v>79.47</v>
      </c>
      <c r="G19" s="45"/>
      <c r="H19" s="19">
        <v>81.900000000000006</v>
      </c>
      <c r="I19" s="45"/>
      <c r="J19" s="45">
        <v>83.2</v>
      </c>
      <c r="K19" s="45"/>
      <c r="L19" s="45">
        <v>84.3</v>
      </c>
      <c r="M19" s="45"/>
      <c r="N19" s="45">
        <v>85.8</v>
      </c>
      <c r="O19" s="45"/>
      <c r="P19" s="47">
        <v>85.38</v>
      </c>
      <c r="Q19" s="46">
        <v>5390</v>
      </c>
      <c r="R19" s="45"/>
      <c r="S19" s="47">
        <v>84.58</v>
      </c>
      <c r="T19" s="46">
        <v>3993</v>
      </c>
    </row>
    <row r="20" spans="1:20" x14ac:dyDescent="0.2">
      <c r="D20" s="45"/>
      <c r="E20" s="45"/>
      <c r="F20" s="45"/>
      <c r="G20" s="45"/>
      <c r="H20" s="19"/>
      <c r="I20" s="19"/>
      <c r="J20" s="45"/>
      <c r="K20" s="45"/>
      <c r="L20" s="45"/>
      <c r="M20" s="45"/>
      <c r="N20" s="45"/>
      <c r="O20" s="45"/>
      <c r="P20" s="47"/>
      <c r="Q20" s="46"/>
      <c r="R20" s="45"/>
      <c r="S20" s="47"/>
      <c r="T20" s="46"/>
    </row>
    <row r="21" spans="1:20" x14ac:dyDescent="0.2">
      <c r="A21" s="12" t="s">
        <v>149</v>
      </c>
      <c r="B21" s="12" t="s">
        <v>23</v>
      </c>
      <c r="C21" s="47"/>
      <c r="D21" s="45">
        <v>77.624784853700504</v>
      </c>
      <c r="E21" s="45"/>
      <c r="F21" s="237">
        <v>68.673825129289625</v>
      </c>
      <c r="G21" s="45"/>
      <c r="H21" s="238">
        <v>76.976829550322876</v>
      </c>
      <c r="I21" s="45"/>
      <c r="J21" s="45">
        <v>82.818466581706701</v>
      </c>
      <c r="K21" s="45"/>
      <c r="L21" s="45">
        <v>81.501300000000001</v>
      </c>
      <c r="M21" s="45"/>
      <c r="N21" s="45">
        <v>81.072000000000003</v>
      </c>
      <c r="O21" s="46"/>
      <c r="P21" s="47">
        <v>76.28</v>
      </c>
      <c r="Q21" s="46">
        <v>347</v>
      </c>
      <c r="R21" s="46"/>
      <c r="S21" s="47">
        <v>77.989999999999995</v>
      </c>
      <c r="T21" s="46">
        <v>204</v>
      </c>
    </row>
    <row r="22" spans="1:20" x14ac:dyDescent="0.2">
      <c r="B22" s="12" t="s">
        <v>24</v>
      </c>
      <c r="C22" s="47"/>
      <c r="D22" s="45">
        <v>78.576051779935284</v>
      </c>
      <c r="E22" s="45"/>
      <c r="F22" s="237">
        <v>75.962863233822631</v>
      </c>
      <c r="G22" s="45"/>
      <c r="H22" s="238">
        <v>79.317994484789494</v>
      </c>
      <c r="I22" s="45"/>
      <c r="J22" s="45">
        <v>80.651365116280914</v>
      </c>
      <c r="K22" s="45"/>
      <c r="L22" s="45">
        <v>81.3874</v>
      </c>
      <c r="M22" s="45"/>
      <c r="N22" s="45">
        <v>85.954300000000003</v>
      </c>
      <c r="O22" s="46"/>
      <c r="P22" s="47">
        <v>85.53</v>
      </c>
      <c r="Q22" s="46">
        <v>777</v>
      </c>
      <c r="R22" s="46"/>
      <c r="S22" s="47">
        <v>86.9</v>
      </c>
      <c r="T22" s="46">
        <v>665</v>
      </c>
    </row>
    <row r="23" spans="1:20" x14ac:dyDescent="0.2">
      <c r="B23" s="12" t="s">
        <v>25</v>
      </c>
      <c r="C23" s="47"/>
      <c r="D23" s="45">
        <v>74.866310160427801</v>
      </c>
      <c r="E23" s="45"/>
      <c r="F23" s="237">
        <v>77.48137747339446</v>
      </c>
      <c r="G23" s="45"/>
      <c r="H23" s="238">
        <v>79.570375744537486</v>
      </c>
      <c r="I23" s="45"/>
      <c r="J23" s="45">
        <v>81.274410330709529</v>
      </c>
      <c r="K23" s="45"/>
      <c r="L23" s="45">
        <v>81.092100000000002</v>
      </c>
      <c r="M23" s="45"/>
      <c r="N23" s="45">
        <v>80.5428</v>
      </c>
      <c r="O23" s="46"/>
      <c r="P23" s="47">
        <v>80.88</v>
      </c>
      <c r="Q23" s="46">
        <v>593</v>
      </c>
      <c r="R23" s="46"/>
      <c r="S23" s="47">
        <v>87.33</v>
      </c>
      <c r="T23" s="46">
        <v>475</v>
      </c>
    </row>
    <row r="24" spans="1:20" ht="11.4" x14ac:dyDescent="0.2">
      <c r="A24" s="60"/>
      <c r="B24" s="12" t="s">
        <v>26</v>
      </c>
      <c r="C24" s="47"/>
      <c r="D24" s="45">
        <v>82.82926829268294</v>
      </c>
      <c r="E24" s="45"/>
      <c r="F24" s="237">
        <v>77.547900951009296</v>
      </c>
      <c r="G24" s="45"/>
      <c r="H24" s="238">
        <v>81.55041450689319</v>
      </c>
      <c r="I24" s="45"/>
      <c r="J24" s="45">
        <v>82.627356530072589</v>
      </c>
      <c r="K24" s="45"/>
      <c r="L24" s="45">
        <v>86.640600000000006</v>
      </c>
      <c r="M24" s="45"/>
      <c r="N24" s="45">
        <v>83.231300000000005</v>
      </c>
      <c r="O24" s="46"/>
      <c r="P24" s="47">
        <v>88.43</v>
      </c>
      <c r="Q24" s="46">
        <v>489</v>
      </c>
      <c r="R24" s="46"/>
      <c r="S24" s="47">
        <v>87.17</v>
      </c>
      <c r="T24" s="46">
        <v>330</v>
      </c>
    </row>
    <row r="25" spans="1:20" ht="11.4" x14ac:dyDescent="0.2">
      <c r="A25" s="60"/>
      <c r="B25" s="12" t="s">
        <v>27</v>
      </c>
      <c r="C25" s="47"/>
      <c r="D25" s="45">
        <v>76.470588235294116</v>
      </c>
      <c r="E25" s="45"/>
      <c r="F25" s="237">
        <v>76.915978412258781</v>
      </c>
      <c r="G25" s="45"/>
      <c r="H25" s="238">
        <v>81.449732743909522</v>
      </c>
      <c r="I25" s="45"/>
      <c r="J25" s="45">
        <v>81.394018843840129</v>
      </c>
      <c r="K25" s="45"/>
      <c r="L25" s="45">
        <v>83.306200000000004</v>
      </c>
      <c r="M25" s="45"/>
      <c r="N25" s="45">
        <v>84.6738</v>
      </c>
      <c r="O25" s="46"/>
      <c r="P25" s="47">
        <v>83.44</v>
      </c>
      <c r="Q25" s="46">
        <v>694</v>
      </c>
      <c r="R25" s="46"/>
      <c r="S25" s="47">
        <v>81.13</v>
      </c>
      <c r="T25" s="46">
        <v>545</v>
      </c>
    </row>
    <row r="26" spans="1:20" x14ac:dyDescent="0.2">
      <c r="B26" s="12" t="s">
        <v>28</v>
      </c>
      <c r="C26" s="47"/>
      <c r="D26" s="45">
        <v>80.401234567901241</v>
      </c>
      <c r="E26" s="45"/>
      <c r="F26" s="237">
        <v>83.126811579837849</v>
      </c>
      <c r="G26" s="45"/>
      <c r="H26" s="238">
        <v>81.721849466443359</v>
      </c>
      <c r="I26" s="45"/>
      <c r="J26" s="45">
        <v>84.790639656358337</v>
      </c>
      <c r="K26" s="45"/>
      <c r="L26" s="45">
        <v>83.2483</v>
      </c>
      <c r="M26" s="45"/>
      <c r="N26" s="45">
        <v>88.491500000000002</v>
      </c>
      <c r="O26" s="46"/>
      <c r="P26" s="47">
        <v>86.84</v>
      </c>
      <c r="Q26" s="46">
        <v>677</v>
      </c>
      <c r="R26" s="46"/>
      <c r="S26" s="47">
        <v>81.55</v>
      </c>
      <c r="T26" s="46">
        <v>530</v>
      </c>
    </row>
    <row r="27" spans="1:20" x14ac:dyDescent="0.2">
      <c r="B27" s="12" t="s">
        <v>29</v>
      </c>
      <c r="C27" s="47"/>
      <c r="D27" s="45">
        <v>78.746594005449595</v>
      </c>
      <c r="E27" s="45"/>
      <c r="F27" s="237">
        <v>81.95954798728674</v>
      </c>
      <c r="G27" s="45"/>
      <c r="H27" s="238">
        <v>83.442571479036204</v>
      </c>
      <c r="I27" s="45"/>
      <c r="J27" s="45">
        <v>86.10727269381708</v>
      </c>
      <c r="K27" s="45"/>
      <c r="L27" s="45">
        <v>88.049400000000006</v>
      </c>
      <c r="M27" s="45"/>
      <c r="N27" s="45">
        <v>90.914100000000005</v>
      </c>
      <c r="O27" s="46"/>
      <c r="P27" s="47">
        <v>86.46</v>
      </c>
      <c r="Q27" s="46">
        <v>865</v>
      </c>
      <c r="R27" s="46"/>
      <c r="S27" s="47">
        <v>87.11</v>
      </c>
      <c r="T27" s="46">
        <v>565</v>
      </c>
    </row>
    <row r="28" spans="1:20" x14ac:dyDescent="0.2">
      <c r="B28" s="12" t="s">
        <v>30</v>
      </c>
      <c r="C28" s="47"/>
      <c r="D28" s="45">
        <v>83.819764464925754</v>
      </c>
      <c r="E28" s="45"/>
      <c r="F28" s="237">
        <v>82.198279302233914</v>
      </c>
      <c r="G28" s="45"/>
      <c r="H28" s="238">
        <v>82.9483152103018</v>
      </c>
      <c r="I28" s="45"/>
      <c r="J28" s="45">
        <v>86.510578051826698</v>
      </c>
      <c r="K28" s="45"/>
      <c r="L28" s="45">
        <v>85.284700000000001</v>
      </c>
      <c r="M28" s="45"/>
      <c r="N28" s="45">
        <v>86.284300000000002</v>
      </c>
      <c r="O28" s="46"/>
      <c r="P28" s="47">
        <v>89.04</v>
      </c>
      <c r="Q28" s="46">
        <v>985</v>
      </c>
      <c r="R28" s="46"/>
      <c r="S28" s="47">
        <v>85.66</v>
      </c>
      <c r="T28" s="46">
        <v>765</v>
      </c>
    </row>
    <row r="29" spans="1:20" x14ac:dyDescent="0.2">
      <c r="B29" s="12" t="s">
        <v>31</v>
      </c>
      <c r="C29" s="47"/>
      <c r="D29" s="45">
        <v>83.235540653813914</v>
      </c>
      <c r="E29" s="45"/>
      <c r="F29" s="237">
        <v>83.992706168655786</v>
      </c>
      <c r="G29" s="45"/>
      <c r="H29" s="238">
        <v>84.54177958200691</v>
      </c>
      <c r="I29" s="45"/>
      <c r="J29" s="45">
        <v>82.58352906714866</v>
      </c>
      <c r="K29" s="45"/>
      <c r="L29" s="45">
        <v>88.235299999999995</v>
      </c>
      <c r="M29" s="45"/>
      <c r="N29" s="45">
        <v>89.805499999999995</v>
      </c>
      <c r="O29" s="46"/>
      <c r="P29" s="47">
        <v>87.6</v>
      </c>
      <c r="Q29" s="46">
        <v>614</v>
      </c>
      <c r="R29" s="46"/>
      <c r="S29" s="47">
        <v>83.55</v>
      </c>
      <c r="T29" s="46">
        <v>458</v>
      </c>
    </row>
    <row r="30" spans="1:20" x14ac:dyDescent="0.2">
      <c r="D30" s="45"/>
      <c r="E30" s="45"/>
      <c r="F30" s="45"/>
      <c r="G30" s="45"/>
      <c r="H30" s="19"/>
      <c r="I30" s="19"/>
      <c r="J30" s="45"/>
      <c r="K30" s="45"/>
      <c r="L30" s="45"/>
      <c r="M30" s="45"/>
      <c r="N30" s="45"/>
      <c r="O30" s="45"/>
      <c r="P30" s="47"/>
      <c r="Q30" s="46"/>
      <c r="R30" s="45"/>
      <c r="S30" s="47"/>
      <c r="T30" s="46"/>
    </row>
    <row r="31" spans="1:20" x14ac:dyDescent="0.2">
      <c r="A31" s="18" t="s">
        <v>14</v>
      </c>
      <c r="B31" s="18"/>
      <c r="C31" s="18"/>
      <c r="D31" s="19">
        <v>80.245277676742148</v>
      </c>
      <c r="E31" s="19"/>
      <c r="F31" s="19">
        <v>79.530540398704971</v>
      </c>
      <c r="G31" s="19"/>
      <c r="H31" s="19">
        <v>81.659326480400424</v>
      </c>
      <c r="I31" s="19"/>
      <c r="J31" s="19">
        <v>83.532664798855905</v>
      </c>
      <c r="K31" s="14"/>
      <c r="L31" s="19">
        <v>84.609300000000005</v>
      </c>
      <c r="M31" s="14"/>
      <c r="N31" s="19">
        <v>86.374200000000002</v>
      </c>
      <c r="O31" s="14"/>
      <c r="P31" s="59">
        <v>85.76</v>
      </c>
      <c r="Q31" s="46">
        <v>6041</v>
      </c>
      <c r="R31" s="14"/>
      <c r="S31" s="59">
        <v>84.86</v>
      </c>
      <c r="T31" s="46">
        <v>4537</v>
      </c>
    </row>
    <row r="32" spans="1:20" x14ac:dyDescent="0.2">
      <c r="D32" s="48"/>
      <c r="E32" s="48"/>
      <c r="F32" s="48"/>
      <c r="G32" s="48"/>
      <c r="H32" s="48"/>
      <c r="I32" s="48"/>
      <c r="J32" s="48"/>
      <c r="K32" s="49"/>
      <c r="L32" s="49"/>
      <c r="M32" s="49"/>
      <c r="N32" s="50"/>
      <c r="O32" s="49"/>
      <c r="P32" s="50"/>
      <c r="Q32" s="46"/>
      <c r="R32" s="49"/>
      <c r="S32" s="50"/>
      <c r="T32" s="46"/>
    </row>
    <row r="33" spans="1:20" x14ac:dyDescent="0.2">
      <c r="A33" s="51" t="s">
        <v>1</v>
      </c>
      <c r="B33" s="17"/>
      <c r="C33" s="18"/>
      <c r="D33" s="21">
        <v>7771</v>
      </c>
      <c r="E33" s="21"/>
      <c r="F33" s="21">
        <v>8045</v>
      </c>
      <c r="G33" s="21"/>
      <c r="H33" s="21">
        <v>7605</v>
      </c>
      <c r="I33" s="21"/>
      <c r="J33" s="21">
        <v>7447</v>
      </c>
      <c r="K33" s="21"/>
      <c r="L33" s="21">
        <v>7403</v>
      </c>
      <c r="M33" s="328"/>
      <c r="N33" s="21">
        <v>8080</v>
      </c>
      <c r="O33" s="328"/>
      <c r="P33" s="21">
        <v>6041</v>
      </c>
      <c r="Q33" s="21" t="s">
        <v>138</v>
      </c>
      <c r="R33" s="328"/>
      <c r="S33" s="21">
        <v>4537</v>
      </c>
      <c r="T33" s="21"/>
    </row>
    <row r="34" spans="1:20" x14ac:dyDescent="0.2">
      <c r="A34" s="52" t="s">
        <v>119</v>
      </c>
    </row>
    <row r="35" spans="1:20" ht="12.75" customHeight="1" x14ac:dyDescent="0.2">
      <c r="A35" s="12" t="s">
        <v>99</v>
      </c>
    </row>
    <row r="36" spans="1:20" ht="12.75" customHeight="1" x14ac:dyDescent="0.25">
      <c r="A36" s="572" t="s">
        <v>157</v>
      </c>
      <c r="B36" s="554"/>
      <c r="C36" s="554"/>
      <c r="D36" s="554"/>
      <c r="E36" s="554"/>
      <c r="F36" s="554"/>
      <c r="G36" s="554"/>
      <c r="H36" s="554"/>
      <c r="I36" s="554"/>
      <c r="J36" s="554"/>
      <c r="K36" s="554"/>
      <c r="L36" s="554"/>
      <c r="M36" s="554"/>
      <c r="N36" s="554"/>
      <c r="O36" s="554"/>
      <c r="P36" s="554"/>
    </row>
    <row r="37" spans="1:20" x14ac:dyDescent="0.2">
      <c r="D37" s="45"/>
      <c r="E37" s="45"/>
      <c r="F37" s="45"/>
      <c r="G37" s="45"/>
      <c r="H37" s="45"/>
      <c r="I37" s="45"/>
      <c r="J37" s="45"/>
      <c r="K37" s="46"/>
      <c r="L37" s="45"/>
      <c r="M37" s="46"/>
      <c r="N37" s="45"/>
    </row>
    <row r="38" spans="1:20" x14ac:dyDescent="0.2">
      <c r="D38" s="19"/>
      <c r="E38" s="19"/>
      <c r="F38" s="19"/>
      <c r="G38" s="19"/>
      <c r="H38" s="19"/>
      <c r="I38" s="19"/>
      <c r="J38" s="19"/>
      <c r="K38" s="19"/>
      <c r="L38" s="19"/>
      <c r="M38" s="19"/>
      <c r="N38" s="19"/>
    </row>
    <row r="39" spans="1:20" x14ac:dyDescent="0.2">
      <c r="D39" s="19"/>
      <c r="E39" s="19"/>
      <c r="F39" s="19"/>
      <c r="G39" s="19"/>
      <c r="H39" s="19"/>
      <c r="I39" s="19"/>
      <c r="J39" s="19"/>
      <c r="K39" s="19"/>
      <c r="L39" s="19"/>
      <c r="M39" s="19"/>
      <c r="N39" s="19"/>
    </row>
    <row r="40" spans="1:20" x14ac:dyDescent="0.2">
      <c r="D40" s="19"/>
      <c r="E40" s="19"/>
      <c r="F40" s="19"/>
      <c r="G40" s="19"/>
      <c r="H40" s="19"/>
      <c r="I40" s="19"/>
      <c r="J40" s="19"/>
      <c r="K40" s="19"/>
      <c r="L40" s="19"/>
      <c r="M40" s="19"/>
      <c r="N40" s="19"/>
    </row>
    <row r="41" spans="1:20" x14ac:dyDescent="0.2">
      <c r="D41" s="19"/>
      <c r="E41" s="19"/>
      <c r="F41" s="19"/>
      <c r="G41" s="19"/>
      <c r="H41" s="19"/>
      <c r="I41" s="19"/>
      <c r="J41" s="19"/>
      <c r="K41" s="19"/>
      <c r="L41" s="19"/>
      <c r="M41" s="19"/>
      <c r="N41" s="19"/>
    </row>
    <row r="42" spans="1:20" x14ac:dyDescent="0.2">
      <c r="D42" s="19"/>
      <c r="E42" s="19"/>
      <c r="F42" s="19"/>
      <c r="G42" s="19"/>
      <c r="H42" s="19"/>
      <c r="I42" s="19"/>
      <c r="J42" s="19"/>
      <c r="K42" s="19"/>
      <c r="L42" s="19"/>
      <c r="M42" s="19"/>
      <c r="N42" s="19"/>
    </row>
    <row r="43" spans="1:20" x14ac:dyDescent="0.2">
      <c r="D43" s="19"/>
      <c r="E43" s="19"/>
      <c r="F43" s="19"/>
      <c r="G43" s="19"/>
      <c r="H43" s="19"/>
      <c r="I43" s="19"/>
      <c r="J43" s="19"/>
      <c r="K43" s="14"/>
      <c r="L43" s="19"/>
      <c r="M43" s="14"/>
      <c r="N43" s="19"/>
    </row>
    <row r="44" spans="1:20" x14ac:dyDescent="0.2">
      <c r="D44" s="291"/>
      <c r="E44" s="291"/>
      <c r="F44" s="291"/>
      <c r="G44" s="291"/>
      <c r="H44" s="291"/>
      <c r="I44" s="291"/>
      <c r="J44" s="291"/>
      <c r="K44" s="292"/>
      <c r="L44" s="292"/>
      <c r="M44" s="292"/>
      <c r="N44" s="293"/>
    </row>
    <row r="45" spans="1:20" x14ac:dyDescent="0.2">
      <c r="D45" s="14"/>
      <c r="E45" s="14"/>
      <c r="F45" s="14"/>
      <c r="G45" s="14"/>
      <c r="H45" s="14"/>
      <c r="I45" s="14"/>
      <c r="J45" s="14"/>
      <c r="K45" s="14"/>
      <c r="L45" s="14"/>
      <c r="M45" s="292"/>
      <c r="N45" s="14"/>
    </row>
    <row r="46" spans="1:20" x14ac:dyDescent="0.2">
      <c r="D46" s="18"/>
      <c r="E46" s="18"/>
      <c r="F46" s="18"/>
      <c r="G46" s="18"/>
      <c r="H46" s="18"/>
      <c r="I46" s="18"/>
      <c r="J46" s="18"/>
      <c r="K46" s="18"/>
      <c r="L46" s="18"/>
      <c r="M46" s="18"/>
      <c r="N46" s="18"/>
    </row>
  </sheetData>
  <mergeCells count="4">
    <mergeCell ref="P5:Q5"/>
    <mergeCell ref="D4:Q4"/>
    <mergeCell ref="A36:P36"/>
    <mergeCell ref="S5:T5"/>
  </mergeCells>
  <phoneticPr fontId="6" type="noConversion"/>
  <pageMargins left="0.7" right="0.7" top="0.75" bottom="0.75" header="0.3" footer="0.3"/>
  <pageSetup paperSize="9" scale="83" orientation="landscape" r:id="rId1"/>
  <headerFooter>
    <oddHeader>&amp;CTable 7</oddHeader>
  </headerFooter>
  <ignoredErrors>
    <ignoredError sqref="D5 F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69"/>
  <sheetViews>
    <sheetView topLeftCell="F1" zoomScale="115" zoomScaleNormal="115" workbookViewId="0">
      <selection activeCell="S7" sqref="S7"/>
    </sheetView>
  </sheetViews>
  <sheetFormatPr defaultColWidth="9.109375" defaultRowHeight="13.2" x14ac:dyDescent="0.25"/>
  <cols>
    <col min="1" max="1" width="12.5546875" style="37" customWidth="1"/>
    <col min="2" max="2" width="1.77734375" style="18" customWidth="1"/>
    <col min="3" max="3" width="10.5546875" style="37" customWidth="1"/>
    <col min="4" max="4" width="1.77734375" style="18" customWidth="1"/>
    <col min="5" max="5" width="10.21875" style="37" customWidth="1"/>
    <col min="6" max="6" width="1.77734375" style="18" customWidth="1"/>
    <col min="7" max="7" width="10.21875" style="37" customWidth="1"/>
    <col min="8" max="8" width="1.77734375" style="18" customWidth="1"/>
    <col min="9" max="9" width="10.21875" style="37" customWidth="1"/>
    <col min="10" max="10" width="1.77734375" style="18" customWidth="1"/>
    <col min="11" max="11" width="10.44140625" style="37" customWidth="1"/>
    <col min="12" max="12" width="1.77734375" style="18" customWidth="1"/>
    <col min="13" max="13" width="10.44140625" style="37" customWidth="1"/>
    <col min="14" max="14" width="1.77734375" style="18" customWidth="1"/>
    <col min="15" max="15" width="10.109375" style="37" customWidth="1"/>
    <col min="16" max="16" width="1.77734375" style="18" customWidth="1"/>
    <col min="17" max="17" width="13.77734375" style="61" customWidth="1"/>
    <col min="18" max="18" width="1.77734375" style="37" customWidth="1"/>
    <col min="19" max="19" width="13.77734375" style="37" customWidth="1"/>
    <col min="20" max="16384" width="9.109375" style="37"/>
  </cols>
  <sheetData>
    <row r="1" spans="1:19" s="38" customFormat="1" x14ac:dyDescent="0.25">
      <c r="A1" s="256" t="s">
        <v>244</v>
      </c>
      <c r="B1" s="18"/>
      <c r="C1" s="18"/>
      <c r="D1" s="18"/>
      <c r="E1" s="18"/>
      <c r="F1" s="18"/>
      <c r="G1" s="256"/>
      <c r="H1" s="18"/>
      <c r="J1" s="18"/>
      <c r="L1" s="18"/>
      <c r="N1" s="18"/>
      <c r="P1" s="18"/>
      <c r="Q1" s="263"/>
    </row>
    <row r="3" spans="1:19" s="38" customFormat="1" ht="12.75" customHeight="1" x14ac:dyDescent="0.25">
      <c r="A3" s="73" t="s">
        <v>0</v>
      </c>
      <c r="B3" s="17"/>
      <c r="C3" s="18"/>
      <c r="D3" s="18"/>
      <c r="E3" s="18"/>
      <c r="G3" s="18"/>
      <c r="H3" s="18"/>
      <c r="J3" s="18"/>
      <c r="L3" s="18"/>
    </row>
    <row r="4" spans="1:19" s="38" customFormat="1" ht="12.75" customHeight="1" x14ac:dyDescent="0.25">
      <c r="A4" s="366"/>
      <c r="B4" s="18"/>
      <c r="C4" s="568" t="s">
        <v>257</v>
      </c>
      <c r="D4" s="573"/>
      <c r="E4" s="573"/>
      <c r="F4" s="573"/>
      <c r="G4" s="573"/>
      <c r="H4" s="573"/>
      <c r="I4" s="573"/>
      <c r="J4" s="573"/>
      <c r="K4" s="573"/>
      <c r="L4" s="573"/>
      <c r="M4" s="573"/>
      <c r="N4" s="573"/>
      <c r="O4" s="573"/>
      <c r="P4" s="573"/>
      <c r="Q4" s="573"/>
      <c r="R4" s="456"/>
      <c r="S4" s="456"/>
    </row>
    <row r="5" spans="1:19" x14ac:dyDescent="0.25">
      <c r="A5" s="345"/>
      <c r="B5" s="320"/>
      <c r="C5" s="331" t="s">
        <v>107</v>
      </c>
      <c r="D5" s="322"/>
      <c r="E5" s="331" t="s">
        <v>108</v>
      </c>
      <c r="F5" s="322"/>
      <c r="G5" s="331" t="s">
        <v>109</v>
      </c>
      <c r="H5" s="322"/>
      <c r="I5" s="324" t="s">
        <v>110</v>
      </c>
      <c r="J5" s="322"/>
      <c r="K5" s="324" t="s">
        <v>111</v>
      </c>
      <c r="L5" s="322"/>
      <c r="M5" s="324" t="s">
        <v>112</v>
      </c>
      <c r="N5" s="322"/>
      <c r="O5" s="332" t="s">
        <v>113</v>
      </c>
      <c r="P5" s="322"/>
      <c r="Q5" s="189" t="s">
        <v>171</v>
      </c>
      <c r="R5" s="451"/>
      <c r="S5" s="189" t="s">
        <v>181</v>
      </c>
    </row>
    <row r="6" spans="1:19" x14ac:dyDescent="0.25">
      <c r="A6" s="66" t="s">
        <v>117</v>
      </c>
      <c r="R6" s="18"/>
      <c r="S6" s="61"/>
    </row>
    <row r="7" spans="1:19" x14ac:dyDescent="0.25">
      <c r="A7" s="66" t="s">
        <v>38</v>
      </c>
      <c r="B7" s="23"/>
      <c r="C7" s="11">
        <v>43.643496350350119</v>
      </c>
      <c r="D7" s="47"/>
      <c r="E7" s="11">
        <v>37.853847365555353</v>
      </c>
      <c r="F7" s="47"/>
      <c r="G7" s="11">
        <v>38.733991840214763</v>
      </c>
      <c r="H7" s="47"/>
      <c r="I7" s="7">
        <v>38.165053208773614</v>
      </c>
      <c r="J7" s="47"/>
      <c r="K7" s="13">
        <v>39.292841413389127</v>
      </c>
      <c r="L7" s="13"/>
      <c r="M7" s="70">
        <v>37.012500000000003</v>
      </c>
      <c r="N7" s="13"/>
      <c r="O7" s="32">
        <v>37.838799999999999</v>
      </c>
      <c r="P7" s="13"/>
      <c r="Q7" s="405">
        <v>37.67</v>
      </c>
      <c r="R7" s="13"/>
      <c r="S7" s="405">
        <v>34.340000000000003</v>
      </c>
    </row>
    <row r="8" spans="1:19" x14ac:dyDescent="0.25">
      <c r="A8" s="350" t="s">
        <v>1</v>
      </c>
      <c r="B8" s="8"/>
      <c r="C8" s="6">
        <v>9040</v>
      </c>
      <c r="D8" s="21"/>
      <c r="E8" s="6">
        <v>8754</v>
      </c>
      <c r="F8" s="21"/>
      <c r="G8" s="6">
        <v>8751</v>
      </c>
      <c r="H8" s="21"/>
      <c r="I8" s="6">
        <v>8360</v>
      </c>
      <c r="J8" s="21"/>
      <c r="K8" s="21">
        <v>8324</v>
      </c>
      <c r="L8" s="21"/>
      <c r="M8" s="6">
        <v>8307</v>
      </c>
      <c r="N8" s="21"/>
      <c r="O8" s="6">
        <v>9255</v>
      </c>
      <c r="P8" s="21"/>
      <c r="Q8" s="471">
        <v>6692</v>
      </c>
      <c r="R8" s="21"/>
      <c r="S8" s="471">
        <v>4970</v>
      </c>
    </row>
    <row r="9" spans="1:19" s="72" customFormat="1" x14ac:dyDescent="0.25">
      <c r="A9" s="52" t="s">
        <v>33</v>
      </c>
      <c r="B9" s="8"/>
      <c r="C9" s="8"/>
      <c r="D9" s="32"/>
      <c r="E9" s="8"/>
      <c r="F9" s="71"/>
    </row>
    <row r="10" spans="1:19" s="26" customFormat="1" x14ac:dyDescent="0.25">
      <c r="A10" s="28" t="s">
        <v>114</v>
      </c>
      <c r="B10" s="80"/>
      <c r="C10" s="80"/>
      <c r="D10" s="80"/>
      <c r="E10" s="64"/>
      <c r="F10" s="80"/>
      <c r="G10" s="80"/>
      <c r="H10" s="80"/>
      <c r="I10" s="80"/>
      <c r="J10" s="80"/>
      <c r="K10" s="80"/>
      <c r="N10" s="38"/>
      <c r="O10" s="38"/>
      <c r="S10" s="276"/>
    </row>
    <row r="11" spans="1:19" s="26" customFormat="1" x14ac:dyDescent="0.25">
      <c r="A11" s="12" t="s">
        <v>97</v>
      </c>
      <c r="B11" s="80"/>
      <c r="C11" s="80"/>
      <c r="D11" s="80"/>
      <c r="E11" s="64"/>
      <c r="F11" s="80"/>
      <c r="G11" s="80"/>
      <c r="H11" s="80"/>
      <c r="I11" s="80"/>
      <c r="J11" s="80"/>
      <c r="K11" s="80"/>
      <c r="N11" s="38"/>
      <c r="O11" s="38"/>
    </row>
    <row r="12" spans="1:19" x14ac:dyDescent="0.25">
      <c r="B12" s="14"/>
      <c r="D12" s="14"/>
      <c r="F12" s="14"/>
      <c r="H12" s="14"/>
      <c r="J12" s="14"/>
      <c r="L12" s="14"/>
      <c r="N12" s="14"/>
      <c r="P12" s="14"/>
    </row>
    <row r="13" spans="1:19" x14ac:dyDescent="0.25">
      <c r="A13" s="70"/>
      <c r="B13" s="14"/>
      <c r="D13" s="14"/>
      <c r="F13" s="14"/>
      <c r="H13" s="14"/>
      <c r="J13" s="14"/>
      <c r="L13" s="14"/>
      <c r="N13" s="14"/>
      <c r="P13" s="14"/>
    </row>
    <row r="14" spans="1:19" x14ac:dyDescent="0.25">
      <c r="A14" s="47"/>
      <c r="B14" s="14"/>
      <c r="D14" s="14"/>
      <c r="F14" s="14"/>
      <c r="H14" s="14"/>
      <c r="J14" s="14"/>
      <c r="L14" s="14"/>
      <c r="N14" s="14"/>
      <c r="P14" s="14"/>
    </row>
    <row r="15" spans="1:19" x14ac:dyDescent="0.25">
      <c r="A15" s="70"/>
      <c r="B15" s="186"/>
      <c r="D15" s="186"/>
      <c r="F15" s="186"/>
      <c r="H15" s="186"/>
      <c r="J15" s="186"/>
      <c r="L15" s="186"/>
      <c r="N15" s="186"/>
      <c r="P15" s="186"/>
    </row>
    <row r="16" spans="1:19" x14ac:dyDescent="0.25">
      <c r="A16" s="47"/>
      <c r="B16" s="14"/>
      <c r="D16" s="14"/>
      <c r="F16" s="14"/>
      <c r="H16" s="14"/>
      <c r="J16" s="14"/>
      <c r="L16" s="14"/>
      <c r="N16" s="14"/>
      <c r="P16" s="14"/>
    </row>
    <row r="17" spans="1:16" x14ac:dyDescent="0.25">
      <c r="A17" s="70"/>
      <c r="B17" s="14"/>
      <c r="D17" s="14"/>
      <c r="F17" s="14"/>
      <c r="H17" s="14"/>
      <c r="J17" s="14"/>
      <c r="L17" s="14"/>
      <c r="N17" s="14"/>
      <c r="P17" s="14"/>
    </row>
    <row r="18" spans="1:16" x14ac:dyDescent="0.25">
      <c r="A18" s="47"/>
      <c r="B18" s="186"/>
      <c r="D18" s="186"/>
      <c r="F18" s="186"/>
      <c r="H18" s="186"/>
      <c r="J18" s="186"/>
      <c r="L18" s="186"/>
      <c r="N18" s="186"/>
      <c r="P18" s="186"/>
    </row>
    <row r="19" spans="1:16" x14ac:dyDescent="0.25">
      <c r="A19" s="70"/>
      <c r="B19" s="186"/>
      <c r="D19" s="186"/>
      <c r="F19" s="186"/>
      <c r="H19" s="186"/>
      <c r="J19" s="186"/>
      <c r="L19" s="186"/>
      <c r="N19" s="186"/>
      <c r="P19" s="186"/>
    </row>
    <row r="20" spans="1:16" x14ac:dyDescent="0.25">
      <c r="A20" s="32"/>
      <c r="B20" s="29"/>
      <c r="D20" s="29"/>
      <c r="F20" s="29"/>
      <c r="H20" s="29"/>
      <c r="J20" s="29"/>
      <c r="L20" s="29"/>
      <c r="N20" s="29"/>
      <c r="P20" s="29"/>
    </row>
    <row r="21" spans="1:16" x14ac:dyDescent="0.25">
      <c r="A21" s="295"/>
      <c r="B21" s="59"/>
      <c r="D21" s="59"/>
      <c r="F21" s="59"/>
      <c r="H21" s="59"/>
      <c r="J21" s="59"/>
      <c r="L21" s="59"/>
      <c r="N21" s="59"/>
      <c r="P21" s="59"/>
    </row>
    <row r="22" spans="1:16" x14ac:dyDescent="0.25">
      <c r="A22" s="32"/>
    </row>
    <row r="23" spans="1:16" x14ac:dyDescent="0.25">
      <c r="A23" s="303"/>
    </row>
    <row r="24" spans="1:16" x14ac:dyDescent="0.25">
      <c r="B24" s="74"/>
      <c r="D24" s="74"/>
      <c r="F24" s="74"/>
      <c r="H24" s="74"/>
      <c r="J24" s="74"/>
      <c r="L24" s="74"/>
      <c r="N24" s="74"/>
      <c r="P24" s="74"/>
    </row>
    <row r="25" spans="1:16" x14ac:dyDescent="0.25">
      <c r="B25" s="242"/>
      <c r="D25" s="242"/>
      <c r="F25" s="242"/>
      <c r="H25" s="242"/>
      <c r="J25" s="242"/>
      <c r="L25" s="242"/>
      <c r="N25" s="242"/>
      <c r="P25" s="242"/>
    </row>
    <row r="27" spans="1:16" x14ac:dyDescent="0.25">
      <c r="B27" s="23"/>
      <c r="D27" s="23"/>
      <c r="F27" s="23"/>
      <c r="H27" s="23"/>
      <c r="J27" s="23"/>
      <c r="L27" s="23"/>
      <c r="N27" s="23"/>
      <c r="P27" s="23"/>
    </row>
    <row r="28" spans="1:16" x14ac:dyDescent="0.25">
      <c r="B28" s="8"/>
      <c r="D28" s="8"/>
      <c r="F28" s="8"/>
      <c r="H28" s="8"/>
      <c r="J28" s="8"/>
      <c r="L28" s="8"/>
      <c r="N28" s="8"/>
      <c r="P28" s="8"/>
    </row>
    <row r="29" spans="1:16" x14ac:dyDescent="0.25">
      <c r="B29" s="14"/>
      <c r="D29" s="14"/>
      <c r="F29" s="14"/>
      <c r="H29" s="14"/>
      <c r="J29" s="14"/>
      <c r="L29" s="14"/>
      <c r="N29" s="14"/>
      <c r="P29" s="14"/>
    </row>
    <row r="30" spans="1:16" x14ac:dyDescent="0.25">
      <c r="B30" s="8"/>
      <c r="D30" s="8"/>
      <c r="F30" s="8"/>
      <c r="H30" s="8"/>
      <c r="J30" s="8"/>
      <c r="L30" s="8"/>
      <c r="N30" s="8"/>
      <c r="P30" s="8"/>
    </row>
    <row r="31" spans="1:16" x14ac:dyDescent="0.25">
      <c r="B31" s="14"/>
      <c r="D31" s="14"/>
      <c r="F31" s="14"/>
      <c r="H31" s="14"/>
      <c r="J31" s="14"/>
      <c r="L31" s="14"/>
      <c r="N31" s="14"/>
      <c r="P31" s="14"/>
    </row>
    <row r="32" spans="1:16" x14ac:dyDescent="0.25">
      <c r="B32" s="8"/>
      <c r="D32" s="8"/>
      <c r="F32" s="8"/>
      <c r="H32" s="8"/>
      <c r="J32" s="8"/>
      <c r="L32" s="8"/>
      <c r="N32" s="8"/>
      <c r="P32" s="8"/>
    </row>
    <row r="33" spans="2:16" x14ac:dyDescent="0.25">
      <c r="B33" s="14"/>
      <c r="D33" s="14"/>
      <c r="F33" s="14"/>
      <c r="H33" s="14"/>
      <c r="J33" s="14"/>
      <c r="L33" s="14"/>
      <c r="N33" s="14"/>
      <c r="P33" s="14"/>
    </row>
    <row r="34" spans="2:16" x14ac:dyDescent="0.25">
      <c r="B34" s="8"/>
      <c r="D34" s="8"/>
      <c r="F34" s="8"/>
      <c r="H34" s="8"/>
      <c r="J34" s="8"/>
      <c r="L34" s="8"/>
      <c r="N34" s="8"/>
      <c r="P34" s="8"/>
    </row>
    <row r="35" spans="2:16" x14ac:dyDescent="0.25">
      <c r="B35" s="14"/>
      <c r="D35" s="14"/>
      <c r="F35" s="14"/>
      <c r="H35" s="14"/>
      <c r="J35" s="14"/>
      <c r="L35" s="14"/>
      <c r="N35" s="14"/>
      <c r="P35" s="14"/>
    </row>
    <row r="36" spans="2:16" x14ac:dyDescent="0.25">
      <c r="B36" s="59"/>
      <c r="D36" s="59"/>
      <c r="F36" s="59"/>
      <c r="H36" s="59"/>
      <c r="J36" s="59"/>
      <c r="L36" s="59"/>
      <c r="N36" s="59"/>
      <c r="P36" s="59"/>
    </row>
    <row r="37" spans="2:16" x14ac:dyDescent="0.25">
      <c r="B37" s="59"/>
      <c r="D37" s="59"/>
      <c r="F37" s="59"/>
      <c r="H37" s="59"/>
      <c r="J37" s="59"/>
      <c r="L37" s="59"/>
      <c r="N37" s="59"/>
      <c r="P37" s="59"/>
    </row>
    <row r="38" spans="2:16" x14ac:dyDescent="0.25">
      <c r="B38" s="59"/>
      <c r="D38" s="59"/>
      <c r="F38" s="59"/>
      <c r="H38" s="59"/>
      <c r="J38" s="59"/>
      <c r="L38" s="59"/>
      <c r="N38" s="59"/>
      <c r="P38" s="59"/>
    </row>
    <row r="39" spans="2:16" x14ac:dyDescent="0.25">
      <c r="B39" s="59"/>
      <c r="D39" s="59"/>
      <c r="F39" s="59"/>
      <c r="H39" s="59"/>
      <c r="J39" s="59"/>
      <c r="L39" s="59"/>
      <c r="N39" s="59"/>
      <c r="P39" s="59"/>
    </row>
    <row r="40" spans="2:16" x14ac:dyDescent="0.25">
      <c r="B40" s="59"/>
      <c r="D40" s="59"/>
      <c r="F40" s="59"/>
      <c r="H40" s="59"/>
      <c r="J40" s="59"/>
      <c r="L40" s="59"/>
      <c r="N40" s="59"/>
      <c r="P40" s="59"/>
    </row>
    <row r="41" spans="2:16" x14ac:dyDescent="0.25">
      <c r="B41" s="59"/>
      <c r="D41" s="59"/>
      <c r="F41" s="59"/>
      <c r="H41" s="59"/>
      <c r="J41" s="59"/>
      <c r="L41" s="59"/>
      <c r="N41" s="59"/>
      <c r="P41" s="59"/>
    </row>
    <row r="42" spans="2:16" x14ac:dyDescent="0.25">
      <c r="B42" s="59"/>
      <c r="D42" s="59"/>
      <c r="F42" s="59"/>
      <c r="H42" s="59"/>
      <c r="J42" s="59"/>
      <c r="L42" s="59"/>
      <c r="N42" s="59"/>
      <c r="P42" s="59"/>
    </row>
    <row r="43" spans="2:16" x14ac:dyDescent="0.25">
      <c r="B43" s="59"/>
      <c r="D43" s="59"/>
      <c r="F43" s="59"/>
      <c r="H43" s="59"/>
      <c r="J43" s="59"/>
      <c r="L43" s="59"/>
      <c r="N43" s="59"/>
      <c r="P43" s="59"/>
    </row>
    <row r="44" spans="2:16" x14ac:dyDescent="0.25">
      <c r="B44" s="59"/>
      <c r="D44" s="59"/>
      <c r="F44" s="59"/>
      <c r="H44" s="59"/>
      <c r="J44" s="59"/>
      <c r="L44" s="59"/>
      <c r="N44" s="59"/>
      <c r="P44" s="59"/>
    </row>
    <row r="45" spans="2:16" x14ac:dyDescent="0.25">
      <c r="B45" s="59"/>
      <c r="D45" s="59"/>
      <c r="F45" s="59"/>
      <c r="H45" s="59"/>
      <c r="J45" s="59"/>
      <c r="L45" s="59"/>
      <c r="N45" s="59"/>
      <c r="P45" s="59"/>
    </row>
    <row r="46" spans="2:16" x14ac:dyDescent="0.25">
      <c r="B46" s="59"/>
      <c r="D46" s="59"/>
      <c r="F46" s="59"/>
      <c r="H46" s="59"/>
      <c r="J46" s="59"/>
      <c r="L46" s="59"/>
      <c r="N46" s="59"/>
      <c r="P46" s="59"/>
    </row>
    <row r="47" spans="2:16" x14ac:dyDescent="0.25">
      <c r="B47" s="59"/>
      <c r="D47" s="59"/>
      <c r="F47" s="59"/>
      <c r="H47" s="59"/>
      <c r="J47" s="59"/>
      <c r="L47" s="59"/>
      <c r="N47" s="59"/>
      <c r="P47" s="59"/>
    </row>
    <row r="48" spans="2:16" x14ac:dyDescent="0.25">
      <c r="B48" s="59"/>
      <c r="D48" s="59"/>
      <c r="F48" s="59"/>
      <c r="H48" s="59"/>
      <c r="J48" s="59"/>
      <c r="L48" s="59"/>
      <c r="N48" s="59"/>
      <c r="P48" s="59"/>
    </row>
    <row r="49" spans="2:16" x14ac:dyDescent="0.25">
      <c r="B49" s="44"/>
      <c r="D49" s="44"/>
      <c r="F49" s="44"/>
      <c r="H49" s="44"/>
      <c r="J49" s="44"/>
      <c r="L49" s="44"/>
      <c r="N49" s="44"/>
      <c r="P49" s="44"/>
    </row>
    <row r="50" spans="2:16" x14ac:dyDescent="0.25">
      <c r="B50" s="44"/>
      <c r="D50" s="44"/>
      <c r="F50" s="44"/>
      <c r="H50" s="44"/>
      <c r="J50" s="44"/>
      <c r="L50" s="44"/>
      <c r="N50" s="44"/>
      <c r="P50" s="44"/>
    </row>
    <row r="51" spans="2:16" x14ac:dyDescent="0.25">
      <c r="B51" s="44"/>
      <c r="D51" s="44"/>
      <c r="F51" s="44"/>
      <c r="H51" s="44"/>
      <c r="J51" s="44"/>
      <c r="L51" s="44"/>
      <c r="N51" s="44"/>
      <c r="P51" s="44"/>
    </row>
    <row r="52" spans="2:16" x14ac:dyDescent="0.25">
      <c r="B52" s="44"/>
      <c r="D52" s="44"/>
      <c r="F52" s="44"/>
      <c r="H52" s="44"/>
      <c r="J52" s="44"/>
      <c r="L52" s="44"/>
      <c r="N52" s="44"/>
      <c r="P52" s="44"/>
    </row>
    <row r="53" spans="2:16" x14ac:dyDescent="0.25">
      <c r="B53" s="44"/>
      <c r="D53" s="44"/>
      <c r="F53" s="44"/>
      <c r="H53" s="44"/>
      <c r="J53" s="44"/>
      <c r="L53" s="44"/>
      <c r="N53" s="44"/>
      <c r="P53" s="44"/>
    </row>
    <row r="54" spans="2:16" x14ac:dyDescent="0.25">
      <c r="B54" s="44"/>
      <c r="D54" s="44"/>
      <c r="F54" s="44"/>
      <c r="H54" s="44"/>
      <c r="J54" s="44"/>
      <c r="L54" s="44"/>
      <c r="N54" s="44"/>
      <c r="P54" s="44"/>
    </row>
    <row r="55" spans="2:16" x14ac:dyDescent="0.25">
      <c r="B55" s="44"/>
      <c r="D55" s="44"/>
      <c r="F55" s="44"/>
      <c r="H55" s="44"/>
      <c r="J55" s="44"/>
      <c r="L55" s="44"/>
      <c r="N55" s="44"/>
      <c r="P55" s="44"/>
    </row>
    <row r="56" spans="2:16" x14ac:dyDescent="0.25">
      <c r="B56" s="44"/>
      <c r="D56" s="44"/>
      <c r="F56" s="44"/>
      <c r="H56" s="44"/>
      <c r="J56" s="44"/>
      <c r="L56" s="44"/>
      <c r="N56" s="44"/>
      <c r="P56" s="44"/>
    </row>
    <row r="57" spans="2:16" x14ac:dyDescent="0.25">
      <c r="B57" s="44"/>
      <c r="D57" s="44"/>
      <c r="F57" s="44"/>
      <c r="H57" s="44"/>
      <c r="J57" s="44"/>
      <c r="L57" s="44"/>
      <c r="N57" s="44"/>
      <c r="P57" s="44"/>
    </row>
    <row r="58" spans="2:16" x14ac:dyDescent="0.25">
      <c r="B58" s="44"/>
      <c r="D58" s="44"/>
      <c r="F58" s="44"/>
      <c r="H58" s="44"/>
      <c r="J58" s="44"/>
      <c r="L58" s="44"/>
      <c r="N58" s="44"/>
      <c r="P58" s="44"/>
    </row>
    <row r="59" spans="2:16" x14ac:dyDescent="0.25">
      <c r="B59" s="44"/>
      <c r="D59" s="44"/>
      <c r="F59" s="44"/>
      <c r="H59" s="44"/>
      <c r="J59" s="44"/>
      <c r="L59" s="44"/>
      <c r="N59" s="44"/>
      <c r="P59" s="44"/>
    </row>
    <row r="60" spans="2:16" x14ac:dyDescent="0.25">
      <c r="B60" s="44"/>
      <c r="D60" s="44"/>
      <c r="F60" s="44"/>
      <c r="H60" s="44"/>
      <c r="J60" s="44"/>
      <c r="L60" s="44"/>
      <c r="N60" s="44"/>
      <c r="P60" s="44"/>
    </row>
    <row r="61" spans="2:16" x14ac:dyDescent="0.25">
      <c r="B61" s="44"/>
      <c r="D61" s="44"/>
      <c r="F61" s="44"/>
      <c r="H61" s="44"/>
      <c r="J61" s="44"/>
      <c r="L61" s="44"/>
      <c r="N61" s="44"/>
      <c r="P61" s="44"/>
    </row>
    <row r="62" spans="2:16" x14ac:dyDescent="0.25">
      <c r="B62" s="44"/>
      <c r="D62" s="44"/>
      <c r="F62" s="44"/>
      <c r="H62" s="44"/>
      <c r="J62" s="44"/>
      <c r="L62" s="44"/>
      <c r="N62" s="44"/>
      <c r="P62" s="44"/>
    </row>
    <row r="63" spans="2:16" x14ac:dyDescent="0.25">
      <c r="B63" s="44"/>
      <c r="D63" s="44"/>
      <c r="F63" s="44"/>
      <c r="H63" s="44"/>
      <c r="J63" s="44"/>
      <c r="L63" s="44"/>
      <c r="N63" s="44"/>
      <c r="P63" s="44"/>
    </row>
    <row r="64" spans="2:16" x14ac:dyDescent="0.25">
      <c r="B64" s="44"/>
      <c r="D64" s="44"/>
      <c r="F64" s="44"/>
      <c r="H64" s="44"/>
      <c r="J64" s="44"/>
      <c r="L64" s="44"/>
      <c r="N64" s="44"/>
      <c r="P64" s="44"/>
    </row>
    <row r="65" spans="2:16" x14ac:dyDescent="0.25">
      <c r="B65" s="44"/>
      <c r="D65" s="44"/>
      <c r="F65" s="44"/>
      <c r="H65" s="44"/>
      <c r="J65" s="44"/>
      <c r="L65" s="44"/>
      <c r="N65" s="44"/>
      <c r="P65" s="44"/>
    </row>
    <row r="66" spans="2:16" x14ac:dyDescent="0.25">
      <c r="B66" s="44"/>
      <c r="D66" s="44"/>
      <c r="F66" s="44"/>
      <c r="H66" s="44"/>
      <c r="J66" s="44"/>
      <c r="L66" s="44"/>
      <c r="N66" s="44"/>
      <c r="P66" s="44"/>
    </row>
    <row r="67" spans="2:16" x14ac:dyDescent="0.25">
      <c r="B67" s="44"/>
      <c r="D67" s="44"/>
      <c r="F67" s="44"/>
      <c r="H67" s="44"/>
      <c r="J67" s="44"/>
      <c r="L67" s="44"/>
      <c r="N67" s="44"/>
      <c r="P67" s="44"/>
    </row>
    <row r="68" spans="2:16" x14ac:dyDescent="0.25">
      <c r="B68" s="44"/>
      <c r="D68" s="44"/>
      <c r="F68" s="44"/>
      <c r="H68" s="44"/>
      <c r="J68" s="44"/>
      <c r="L68" s="44"/>
      <c r="N68" s="44"/>
      <c r="P68" s="44"/>
    </row>
    <row r="69" spans="2:16" x14ac:dyDescent="0.25">
      <c r="B69" s="44"/>
      <c r="D69" s="44"/>
      <c r="F69" s="44"/>
      <c r="H69" s="44"/>
      <c r="J69" s="44"/>
      <c r="L69" s="44"/>
      <c r="N69" s="44"/>
      <c r="P69" s="44"/>
    </row>
  </sheetData>
  <mergeCells count="1">
    <mergeCell ref="C4:Q4"/>
  </mergeCells>
  <phoneticPr fontId="6" type="noConversion"/>
  <pageMargins left="0.7" right="0.7" top="0.75" bottom="0.75" header="0.3" footer="0.3"/>
  <pageSetup paperSize="9" orientation="landscape" r:id="rId1"/>
  <headerFooter>
    <oddHeader>&amp;CTable 8</oddHeader>
  </headerFooter>
  <ignoredErrors>
    <ignoredError sqref="C5 E5 G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38"/>
  <sheetViews>
    <sheetView zoomScaleNormal="100" zoomScaleSheetLayoutView="75" workbookViewId="0">
      <selection activeCell="L18" sqref="L18:L19"/>
    </sheetView>
  </sheetViews>
  <sheetFormatPr defaultColWidth="8.88671875" defaultRowHeight="10.199999999999999" x14ac:dyDescent="0.2"/>
  <cols>
    <col min="1" max="1" width="15.109375" style="12" customWidth="1"/>
    <col min="2" max="2" width="16.44140625" style="12" customWidth="1"/>
    <col min="3" max="3" width="1.77734375" style="12" customWidth="1"/>
    <col min="4" max="4" width="14.77734375" style="12" customWidth="1"/>
    <col min="5" max="5" width="1.77734375" style="12" customWidth="1"/>
    <col min="6" max="6" width="13.77734375" style="12" customWidth="1"/>
    <col min="7" max="7" width="1.77734375" style="12" customWidth="1"/>
    <col min="8" max="8" width="14.77734375" style="12" customWidth="1"/>
    <col min="9" max="9" width="1.77734375" style="12" customWidth="1"/>
    <col min="10" max="10" width="13.77734375" style="12" customWidth="1"/>
    <col min="11" max="11" width="1.77734375" style="12" customWidth="1"/>
    <col min="12" max="12" width="14.77734375" style="12" customWidth="1"/>
    <col min="13" max="13" width="1.77734375" style="12" customWidth="1"/>
    <col min="14" max="14" width="13.77734375" style="12" customWidth="1"/>
    <col min="15" max="16" width="1.77734375" style="12" customWidth="1"/>
    <col min="17" max="17" width="14.77734375" style="12" customWidth="1"/>
    <col min="18" max="18" width="1.77734375" style="12" customWidth="1"/>
    <col min="19" max="19" width="13.77734375" style="12" customWidth="1"/>
    <col min="20" max="16384" width="8.88671875" style="12"/>
  </cols>
  <sheetData>
    <row r="1" spans="1:15" ht="21.75" customHeight="1" x14ac:dyDescent="0.25">
      <c r="A1" s="574" t="s">
        <v>245</v>
      </c>
      <c r="B1" s="574"/>
      <c r="C1" s="574"/>
      <c r="D1" s="574"/>
      <c r="E1" s="574"/>
      <c r="F1" s="574"/>
      <c r="G1" s="574"/>
      <c r="H1" s="574"/>
      <c r="I1" s="574"/>
      <c r="J1" s="574"/>
      <c r="K1" s="574"/>
      <c r="L1" s="574"/>
      <c r="M1" s="455"/>
      <c r="N1" s="455"/>
      <c r="O1" s="455"/>
    </row>
    <row r="2" spans="1:15" ht="12" customHeight="1" x14ac:dyDescent="0.25">
      <c r="A2" s="308"/>
      <c r="B2" s="311"/>
      <c r="C2" s="311"/>
      <c r="D2" s="311"/>
      <c r="E2" s="311"/>
      <c r="F2" s="311"/>
      <c r="G2" s="311"/>
      <c r="H2" s="311"/>
      <c r="I2" s="311"/>
      <c r="J2" s="311"/>
      <c r="K2" s="452"/>
      <c r="L2" s="452"/>
      <c r="M2" s="452"/>
      <c r="N2" s="452"/>
      <c r="O2" s="311"/>
    </row>
    <row r="3" spans="1:15" x14ac:dyDescent="0.2">
      <c r="A3" s="17" t="s">
        <v>0</v>
      </c>
      <c r="B3" s="17"/>
      <c r="C3" s="18"/>
      <c r="E3" s="17"/>
      <c r="F3" s="17"/>
      <c r="G3" s="17"/>
      <c r="H3" s="17"/>
      <c r="I3" s="17"/>
      <c r="J3" s="17"/>
      <c r="K3" s="17"/>
      <c r="L3" s="17"/>
      <c r="M3" s="17"/>
      <c r="N3" s="25" t="s">
        <v>256</v>
      </c>
      <c r="O3" s="18"/>
    </row>
    <row r="4" spans="1:15" ht="24" customHeight="1" x14ac:dyDescent="0.25">
      <c r="C4" s="18"/>
      <c r="D4" s="569" t="s">
        <v>44</v>
      </c>
      <c r="E4" s="569"/>
      <c r="F4" s="569"/>
      <c r="G4" s="569"/>
      <c r="H4" s="569"/>
      <c r="I4" s="569"/>
      <c r="J4" s="569"/>
      <c r="K4" s="569"/>
      <c r="L4" s="569"/>
      <c r="M4" s="569"/>
      <c r="N4" s="569"/>
      <c r="O4" s="312"/>
    </row>
    <row r="5" spans="1:15" ht="24" customHeight="1" x14ac:dyDescent="0.25">
      <c r="D5" s="567" t="s">
        <v>85</v>
      </c>
      <c r="E5" s="575"/>
      <c r="F5" s="575"/>
      <c r="G5" s="41"/>
      <c r="H5" s="567" t="s">
        <v>171</v>
      </c>
      <c r="I5" s="567"/>
      <c r="J5" s="567"/>
      <c r="K5" s="41"/>
      <c r="L5" s="567" t="s">
        <v>181</v>
      </c>
      <c r="M5" s="567"/>
      <c r="N5" s="567"/>
      <c r="O5" s="41"/>
    </row>
    <row r="6" spans="1:15" x14ac:dyDescent="0.2">
      <c r="A6" s="17"/>
      <c r="B6" s="17"/>
      <c r="C6" s="18"/>
      <c r="D6" s="321" t="s">
        <v>38</v>
      </c>
      <c r="E6" s="241"/>
      <c r="F6" s="352" t="s">
        <v>1</v>
      </c>
      <c r="G6" s="241"/>
      <c r="H6" s="321" t="s">
        <v>38</v>
      </c>
      <c r="I6" s="241"/>
      <c r="J6" s="352" t="s">
        <v>1</v>
      </c>
      <c r="K6" s="241"/>
      <c r="L6" s="450" t="s">
        <v>38</v>
      </c>
      <c r="M6" s="241"/>
      <c r="N6" s="352" t="s">
        <v>1</v>
      </c>
      <c r="O6" s="18"/>
    </row>
    <row r="7" spans="1:15" x14ac:dyDescent="0.2">
      <c r="C7" s="71"/>
      <c r="D7" s="75"/>
      <c r="E7" s="47"/>
      <c r="F7" s="32"/>
      <c r="G7" s="47"/>
      <c r="H7" s="32"/>
      <c r="I7" s="47"/>
      <c r="J7" s="32"/>
      <c r="K7" s="47"/>
      <c r="L7" s="32"/>
      <c r="M7" s="47"/>
      <c r="N7" s="32"/>
      <c r="O7" s="47"/>
    </row>
    <row r="8" spans="1:15" x14ac:dyDescent="0.2">
      <c r="A8" s="12" t="s">
        <v>10</v>
      </c>
      <c r="B8" s="12" t="s">
        <v>11</v>
      </c>
      <c r="C8" s="71"/>
      <c r="D8" s="75">
        <v>38.268300000000004</v>
      </c>
      <c r="E8" s="47"/>
      <c r="F8" s="8">
        <v>4197</v>
      </c>
      <c r="G8" s="47"/>
      <c r="H8" s="70">
        <v>38.18</v>
      </c>
      <c r="I8" s="47"/>
      <c r="J8" s="8">
        <v>2999</v>
      </c>
      <c r="K8" s="47"/>
      <c r="L8" s="70">
        <v>34.26</v>
      </c>
      <c r="M8" s="47"/>
      <c r="N8" s="8">
        <v>2187</v>
      </c>
      <c r="O8" s="47"/>
    </row>
    <row r="9" spans="1:15" x14ac:dyDescent="0.2">
      <c r="B9" s="12" t="s">
        <v>12</v>
      </c>
      <c r="C9" s="71"/>
      <c r="D9" s="75">
        <v>37.418799999999997</v>
      </c>
      <c r="E9" s="47"/>
      <c r="F9" s="8">
        <v>5058</v>
      </c>
      <c r="G9" s="47"/>
      <c r="H9" s="70">
        <v>37.19</v>
      </c>
      <c r="I9" s="47"/>
      <c r="J9" s="8">
        <v>3693</v>
      </c>
      <c r="K9" s="47"/>
      <c r="L9" s="70">
        <v>34.409999999999997</v>
      </c>
      <c r="M9" s="47"/>
      <c r="N9" s="8">
        <v>2783</v>
      </c>
      <c r="O9" s="47"/>
    </row>
    <row r="10" spans="1:15" ht="13.5" customHeight="1" x14ac:dyDescent="0.2">
      <c r="C10" s="71"/>
      <c r="D10" s="47"/>
      <c r="E10" s="47"/>
      <c r="F10" s="8"/>
      <c r="G10" s="47"/>
      <c r="H10" s="70"/>
      <c r="I10" s="47"/>
      <c r="J10" s="8"/>
      <c r="K10" s="47"/>
      <c r="L10" s="70"/>
      <c r="M10" s="47"/>
      <c r="N10" s="8"/>
      <c r="O10" s="47"/>
    </row>
    <row r="11" spans="1:15" ht="13.5" customHeight="1" x14ac:dyDescent="0.2">
      <c r="A11" s="12" t="s">
        <v>13</v>
      </c>
      <c r="B11" s="12" t="s">
        <v>2</v>
      </c>
      <c r="C11" s="71"/>
      <c r="D11" s="75">
        <v>36.307000000000002</v>
      </c>
      <c r="E11" s="47"/>
      <c r="F11" s="8">
        <v>723</v>
      </c>
      <c r="G11" s="47"/>
      <c r="H11" s="70">
        <v>43.44</v>
      </c>
      <c r="I11" s="47"/>
      <c r="J11" s="8">
        <v>520</v>
      </c>
      <c r="K11" s="47"/>
      <c r="L11" s="70">
        <v>35.729999999999997</v>
      </c>
      <c r="M11" s="47"/>
      <c r="N11" s="8">
        <v>392</v>
      </c>
      <c r="O11" s="47"/>
    </row>
    <row r="12" spans="1:15" x14ac:dyDescent="0.2">
      <c r="B12" s="12" t="s">
        <v>3</v>
      </c>
      <c r="C12" s="71"/>
      <c r="D12" s="75">
        <v>37.317999999999998</v>
      </c>
      <c r="E12" s="47"/>
      <c r="F12" s="8">
        <v>1344</v>
      </c>
      <c r="G12" s="47"/>
      <c r="H12" s="70">
        <v>38.06</v>
      </c>
      <c r="I12" s="47"/>
      <c r="J12" s="8">
        <v>1000</v>
      </c>
      <c r="K12" s="47"/>
      <c r="L12" s="70">
        <v>34.950000000000003</v>
      </c>
      <c r="M12" s="47"/>
      <c r="N12" s="8">
        <v>676</v>
      </c>
      <c r="O12" s="47"/>
    </row>
    <row r="13" spans="1:15" s="16" customFormat="1" ht="12.75" customHeight="1" x14ac:dyDescent="0.25">
      <c r="A13" s="12"/>
      <c r="B13" s="12" t="s">
        <v>4</v>
      </c>
      <c r="C13" s="71"/>
      <c r="D13" s="75">
        <v>42.369599999999998</v>
      </c>
      <c r="E13" s="47"/>
      <c r="F13" s="8">
        <v>2435</v>
      </c>
      <c r="G13" s="47"/>
      <c r="H13" s="70">
        <v>40.56</v>
      </c>
      <c r="I13" s="47"/>
      <c r="J13" s="8">
        <v>1717</v>
      </c>
      <c r="K13" s="47"/>
      <c r="L13" s="70">
        <v>36.619999999999997</v>
      </c>
      <c r="M13" s="47"/>
      <c r="N13" s="8">
        <v>1264</v>
      </c>
      <c r="O13" s="47"/>
    </row>
    <row r="14" spans="1:15" ht="12.75" customHeight="1" x14ac:dyDescent="0.2">
      <c r="B14" s="12" t="s">
        <v>5</v>
      </c>
      <c r="C14" s="71"/>
      <c r="D14" s="75">
        <v>38.067399999999999</v>
      </c>
      <c r="E14" s="47"/>
      <c r="F14" s="8">
        <v>2319</v>
      </c>
      <c r="G14" s="47"/>
      <c r="H14" s="70">
        <v>34.299999999999997</v>
      </c>
      <c r="I14" s="47"/>
      <c r="J14" s="8">
        <v>1572</v>
      </c>
      <c r="K14" s="47"/>
      <c r="L14" s="70">
        <v>35.86</v>
      </c>
      <c r="M14" s="47"/>
      <c r="N14" s="8">
        <v>1195</v>
      </c>
      <c r="O14" s="47"/>
    </row>
    <row r="15" spans="1:15" x14ac:dyDescent="0.2">
      <c r="B15" s="12" t="s">
        <v>6</v>
      </c>
      <c r="C15" s="71"/>
      <c r="D15" s="75">
        <v>34.3782</v>
      </c>
      <c r="E15" s="47"/>
      <c r="F15" s="8">
        <v>1321</v>
      </c>
      <c r="G15" s="47"/>
      <c r="H15" s="70">
        <v>34.53</v>
      </c>
      <c r="I15" s="47"/>
      <c r="J15" s="8">
        <v>1016</v>
      </c>
      <c r="K15" s="47"/>
      <c r="L15" s="70">
        <v>29.4</v>
      </c>
      <c r="M15" s="47"/>
      <c r="N15" s="8">
        <v>775</v>
      </c>
      <c r="O15" s="47"/>
    </row>
    <row r="16" spans="1:15" ht="12.75" customHeight="1" x14ac:dyDescent="0.2">
      <c r="B16" s="12" t="s">
        <v>7</v>
      </c>
      <c r="C16" s="71"/>
      <c r="D16" s="75">
        <v>31.449300000000001</v>
      </c>
      <c r="E16" s="47"/>
      <c r="F16" s="8">
        <v>1113</v>
      </c>
      <c r="G16" s="47"/>
      <c r="H16" s="70">
        <v>31.7</v>
      </c>
      <c r="I16" s="47"/>
      <c r="J16" s="8">
        <v>867</v>
      </c>
      <c r="K16" s="47"/>
      <c r="L16" s="70">
        <v>27.4</v>
      </c>
      <c r="M16" s="47"/>
      <c r="N16" s="8">
        <v>668</v>
      </c>
      <c r="O16" s="47"/>
    </row>
    <row r="17" spans="1:15" ht="12.75" customHeight="1" x14ac:dyDescent="0.2">
      <c r="C17" s="71"/>
      <c r="D17" s="75"/>
      <c r="E17" s="47"/>
      <c r="F17" s="8"/>
      <c r="G17" s="47"/>
      <c r="H17" s="70"/>
      <c r="I17" s="47"/>
      <c r="J17" s="8"/>
      <c r="K17" s="47"/>
      <c r="L17" s="70"/>
      <c r="M17" s="47"/>
      <c r="N17" s="8"/>
      <c r="O17" s="47"/>
    </row>
    <row r="18" spans="1:15" ht="12.75" customHeight="1" x14ac:dyDescent="0.2">
      <c r="A18" s="12" t="s">
        <v>128</v>
      </c>
      <c r="B18" s="12" t="s">
        <v>17</v>
      </c>
      <c r="C18" s="71"/>
      <c r="D18" s="75">
        <v>43.5</v>
      </c>
      <c r="E18" s="75"/>
      <c r="F18" s="8">
        <v>886</v>
      </c>
      <c r="G18" s="75"/>
      <c r="H18" s="70">
        <v>49.21</v>
      </c>
      <c r="I18" s="75"/>
      <c r="J18" s="8">
        <v>646</v>
      </c>
      <c r="K18" s="75"/>
      <c r="L18" s="70">
        <v>39.92</v>
      </c>
      <c r="M18" s="75"/>
      <c r="N18" s="8">
        <v>539</v>
      </c>
      <c r="O18" s="75"/>
    </row>
    <row r="19" spans="1:15" ht="12.75" customHeight="1" x14ac:dyDescent="0.2">
      <c r="B19" s="12" t="s">
        <v>9</v>
      </c>
      <c r="C19" s="71"/>
      <c r="D19" s="47">
        <v>37.1</v>
      </c>
      <c r="E19" s="47"/>
      <c r="F19" s="8">
        <v>8367</v>
      </c>
      <c r="G19" s="47"/>
      <c r="H19" s="70">
        <v>36.119999999999997</v>
      </c>
      <c r="I19" s="47"/>
      <c r="J19" s="8">
        <v>6039</v>
      </c>
      <c r="K19" s="47"/>
      <c r="L19" s="70">
        <v>33.46</v>
      </c>
      <c r="M19" s="47"/>
      <c r="N19" s="8">
        <v>4425</v>
      </c>
      <c r="O19" s="47"/>
    </row>
    <row r="20" spans="1:15" x14ac:dyDescent="0.2">
      <c r="C20" s="71"/>
      <c r="D20" s="75"/>
      <c r="E20" s="47"/>
      <c r="F20" s="351"/>
      <c r="G20" s="47"/>
      <c r="H20" s="75"/>
      <c r="I20" s="47"/>
      <c r="J20" s="351"/>
      <c r="K20" s="47"/>
      <c r="L20" s="75"/>
      <c r="M20" s="47"/>
      <c r="N20" s="351"/>
      <c r="O20" s="47"/>
    </row>
    <row r="21" spans="1:15" s="15" customFormat="1" ht="12.75" customHeight="1" x14ac:dyDescent="0.2">
      <c r="A21" s="207" t="s">
        <v>14</v>
      </c>
      <c r="B21" s="207"/>
      <c r="C21" s="326"/>
      <c r="D21" s="218">
        <v>37.838799999999999</v>
      </c>
      <c r="E21" s="336" t="s">
        <v>39</v>
      </c>
      <c r="F21" s="211">
        <v>9255</v>
      </c>
      <c r="G21" s="337"/>
      <c r="H21" s="218">
        <v>37.67</v>
      </c>
      <c r="I21" s="336"/>
      <c r="J21" s="211">
        <v>6692</v>
      </c>
      <c r="K21" s="337"/>
      <c r="L21" s="218">
        <v>34.340000000000003</v>
      </c>
      <c r="M21" s="336"/>
      <c r="N21" s="211">
        <v>4970</v>
      </c>
      <c r="O21" s="219"/>
    </row>
    <row r="22" spans="1:15" x14ac:dyDescent="0.2">
      <c r="A22" s="52" t="s">
        <v>33</v>
      </c>
    </row>
    <row r="23" spans="1:15" ht="11.4" x14ac:dyDescent="0.2">
      <c r="A23" s="12" t="s">
        <v>158</v>
      </c>
    </row>
    <row r="24" spans="1:15" ht="13.5" customHeight="1" x14ac:dyDescent="0.2">
      <c r="A24" s="396" t="s">
        <v>169</v>
      </c>
      <c r="D24" s="70"/>
      <c r="E24" s="59"/>
      <c r="F24" s="32"/>
    </row>
    <row r="25" spans="1:15" ht="13.5" customHeight="1" x14ac:dyDescent="0.2">
      <c r="A25" s="341"/>
      <c r="B25" s="18"/>
      <c r="C25" s="18"/>
      <c r="D25" s="70"/>
      <c r="E25" s="59"/>
      <c r="F25" s="32"/>
      <c r="G25" s="18"/>
      <c r="K25" s="18"/>
      <c r="O25" s="18"/>
    </row>
    <row r="26" spans="1:15" x14ac:dyDescent="0.2">
      <c r="A26" s="18"/>
      <c r="B26" s="18"/>
      <c r="C26" s="18"/>
      <c r="D26" s="59"/>
      <c r="E26" s="59"/>
      <c r="F26" s="32"/>
      <c r="G26" s="18"/>
      <c r="K26" s="18"/>
      <c r="O26" s="18"/>
    </row>
    <row r="27" spans="1:15" ht="12.75" customHeight="1" x14ac:dyDescent="0.2">
      <c r="A27" s="18"/>
      <c r="B27" s="18"/>
      <c r="C27" s="18"/>
      <c r="D27" s="70"/>
      <c r="E27" s="59"/>
      <c r="F27" s="32"/>
      <c r="G27" s="18"/>
      <c r="K27" s="18"/>
      <c r="O27" s="18"/>
    </row>
    <row r="28" spans="1:15" x14ac:dyDescent="0.2">
      <c r="A28" s="18"/>
      <c r="B28" s="18"/>
      <c r="C28" s="18"/>
      <c r="D28" s="70"/>
      <c r="E28" s="59"/>
      <c r="F28" s="32"/>
      <c r="G28" s="18"/>
      <c r="K28" s="18"/>
      <c r="O28" s="18"/>
    </row>
    <row r="29" spans="1:15" x14ac:dyDescent="0.2">
      <c r="A29" s="18"/>
      <c r="B29" s="18"/>
      <c r="C29" s="18"/>
      <c r="D29" s="70"/>
      <c r="E29" s="59"/>
      <c r="F29" s="32"/>
      <c r="G29" s="18"/>
      <c r="K29" s="18"/>
      <c r="O29" s="18"/>
    </row>
    <row r="30" spans="1:15" x14ac:dyDescent="0.2">
      <c r="A30" s="18"/>
      <c r="B30" s="18"/>
      <c r="C30" s="18"/>
      <c r="D30" s="70"/>
      <c r="E30" s="59"/>
      <c r="F30" s="32"/>
      <c r="G30" s="18"/>
      <c r="K30" s="18"/>
      <c r="O30" s="18"/>
    </row>
    <row r="31" spans="1:15" s="18" customFormat="1" x14ac:dyDescent="0.2">
      <c r="D31" s="70"/>
      <c r="E31" s="59"/>
      <c r="F31" s="32"/>
    </row>
    <row r="32" spans="1:15" s="18" customFormat="1" x14ac:dyDescent="0.2">
      <c r="D32" s="70"/>
      <c r="E32" s="59"/>
      <c r="F32" s="32"/>
    </row>
    <row r="33" spans="4:6" s="18" customFormat="1" x14ac:dyDescent="0.2">
      <c r="D33" s="70"/>
      <c r="E33" s="59"/>
      <c r="F33" s="70"/>
    </row>
    <row r="34" spans="4:6" s="18" customFormat="1" x14ac:dyDescent="0.2">
      <c r="D34" s="70"/>
      <c r="E34" s="191"/>
      <c r="F34" s="32"/>
    </row>
    <row r="35" spans="4:6" s="18" customFormat="1" x14ac:dyDescent="0.2"/>
    <row r="36" spans="4:6" s="18" customFormat="1" x14ac:dyDescent="0.2"/>
    <row r="37" spans="4:6" s="18" customFormat="1" x14ac:dyDescent="0.2"/>
    <row r="38" spans="4:6" s="18" customFormat="1" x14ac:dyDescent="0.2"/>
    <row r="39" spans="4:6" s="18" customFormat="1" x14ac:dyDescent="0.2"/>
    <row r="40" spans="4:6" s="18" customFormat="1" x14ac:dyDescent="0.2"/>
    <row r="41" spans="4:6" s="18" customFormat="1" x14ac:dyDescent="0.2"/>
    <row r="42" spans="4:6" s="18" customFormat="1" x14ac:dyDescent="0.2"/>
    <row r="43" spans="4:6" s="18" customFormat="1" x14ac:dyDescent="0.2"/>
    <row r="44" spans="4:6" s="18" customFormat="1" x14ac:dyDescent="0.2"/>
    <row r="45" spans="4:6" s="18" customFormat="1" x14ac:dyDescent="0.2"/>
    <row r="46" spans="4:6" s="18" customFormat="1" x14ac:dyDescent="0.2"/>
    <row r="47" spans="4:6" s="18" customFormat="1" x14ac:dyDescent="0.2"/>
    <row r="48" spans="4:6"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pans="1:15" s="18" customFormat="1" x14ac:dyDescent="0.2"/>
    <row r="130" spans="1:15" s="18" customFormat="1" x14ac:dyDescent="0.2"/>
    <row r="131" spans="1:15" s="18" customFormat="1" x14ac:dyDescent="0.2"/>
    <row r="132" spans="1:15" s="18" customFormat="1" x14ac:dyDescent="0.2"/>
    <row r="133" spans="1:15" s="18" customFormat="1" x14ac:dyDescent="0.2">
      <c r="A133" s="12"/>
      <c r="B133" s="12"/>
      <c r="C133" s="12"/>
      <c r="D133" s="12"/>
      <c r="E133" s="12"/>
      <c r="F133" s="12"/>
      <c r="G133" s="12"/>
      <c r="H133" s="12"/>
      <c r="I133" s="12"/>
      <c r="J133" s="12"/>
      <c r="K133" s="12"/>
      <c r="L133" s="12"/>
      <c r="M133" s="12"/>
      <c r="N133" s="12"/>
      <c r="O133" s="12"/>
    </row>
    <row r="134" spans="1:15" s="18" customFormat="1" x14ac:dyDescent="0.2">
      <c r="A134" s="12"/>
      <c r="B134" s="12"/>
      <c r="C134" s="12"/>
      <c r="D134" s="12"/>
      <c r="E134" s="12"/>
      <c r="F134" s="12"/>
      <c r="G134" s="12"/>
      <c r="H134" s="12"/>
      <c r="I134" s="12"/>
      <c r="J134" s="12"/>
      <c r="K134" s="12"/>
      <c r="L134" s="12"/>
      <c r="M134" s="12"/>
      <c r="N134" s="12"/>
      <c r="O134" s="12"/>
    </row>
    <row r="135" spans="1:15" s="18" customFormat="1" x14ac:dyDescent="0.2">
      <c r="A135" s="12"/>
      <c r="B135" s="12"/>
      <c r="C135" s="12"/>
      <c r="D135" s="12"/>
      <c r="E135" s="12"/>
      <c r="F135" s="12"/>
      <c r="G135" s="12"/>
      <c r="H135" s="12"/>
      <c r="I135" s="12"/>
      <c r="J135" s="12"/>
      <c r="K135" s="12"/>
      <c r="L135" s="12"/>
      <c r="M135" s="12"/>
      <c r="N135" s="12"/>
      <c r="O135" s="12"/>
    </row>
    <row r="136" spans="1:15" s="18" customFormat="1" x14ac:dyDescent="0.2">
      <c r="A136" s="12"/>
      <c r="B136" s="12"/>
      <c r="C136" s="12"/>
      <c r="D136" s="12"/>
      <c r="E136" s="12"/>
      <c r="F136" s="12"/>
      <c r="G136" s="12"/>
      <c r="H136" s="12"/>
      <c r="I136" s="12"/>
      <c r="J136" s="12"/>
      <c r="K136" s="12"/>
      <c r="L136" s="12"/>
      <c r="M136" s="12"/>
      <c r="N136" s="12"/>
      <c r="O136" s="12"/>
    </row>
    <row r="137" spans="1:15" s="18" customFormat="1" x14ac:dyDescent="0.2">
      <c r="A137" s="12"/>
      <c r="B137" s="12"/>
      <c r="C137" s="12"/>
      <c r="D137" s="12"/>
      <c r="E137" s="12"/>
      <c r="F137" s="12"/>
      <c r="G137" s="12"/>
      <c r="H137" s="12"/>
      <c r="I137" s="12"/>
      <c r="J137" s="12"/>
      <c r="K137" s="12"/>
      <c r="L137" s="12"/>
      <c r="M137" s="12"/>
      <c r="N137" s="12"/>
      <c r="O137" s="12"/>
    </row>
    <row r="138" spans="1:15" s="18" customFormat="1" x14ac:dyDescent="0.2">
      <c r="A138" s="12"/>
      <c r="B138" s="12"/>
      <c r="C138" s="12"/>
      <c r="D138" s="12"/>
      <c r="E138" s="12"/>
      <c r="F138" s="12"/>
      <c r="G138" s="12"/>
      <c r="H138" s="12"/>
      <c r="I138" s="12"/>
      <c r="J138" s="12"/>
      <c r="K138" s="12"/>
      <c r="L138" s="12"/>
      <c r="M138" s="12"/>
      <c r="N138" s="12"/>
      <c r="O138" s="12"/>
    </row>
  </sheetData>
  <mergeCells count="5">
    <mergeCell ref="L5:N5"/>
    <mergeCell ref="A1:L1"/>
    <mergeCell ref="D4:N4"/>
    <mergeCell ref="D5:F5"/>
    <mergeCell ref="H5:J5"/>
  </mergeCells>
  <phoneticPr fontId="6" type="noConversion"/>
  <pageMargins left="0.7" right="0.7" top="0.75" bottom="0.75" header="0.3" footer="0.3"/>
  <pageSetup paperSize="9" scale="83" orientation="landscape" r:id="rId1"/>
  <headerFooter>
    <oddHeader>&amp;CTable 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G30"/>
  <sheetViews>
    <sheetView showGridLines="0" topLeftCell="A2" zoomScale="110" zoomScaleNormal="110" workbookViewId="0">
      <selection activeCell="E19" sqref="E19"/>
    </sheetView>
  </sheetViews>
  <sheetFormatPr defaultColWidth="9.109375" defaultRowHeight="13.2" x14ac:dyDescent="0.25"/>
  <cols>
    <col min="1" max="2" width="2.21875" style="94" customWidth="1"/>
    <col min="3" max="3" width="14.88671875" style="94" customWidth="1"/>
    <col min="4" max="4" width="2.77734375" style="94" customWidth="1"/>
    <col min="5" max="5" width="16.77734375" style="94" customWidth="1"/>
    <col min="6" max="6" width="4.21875" style="94" customWidth="1"/>
    <col min="7" max="7" width="14.88671875" style="94" customWidth="1"/>
    <col min="8" max="8" width="2.77734375" style="94" customWidth="1"/>
    <col min="9" max="9" width="16.77734375" style="94" customWidth="1"/>
    <col min="10" max="10" width="2.21875" style="94" customWidth="1"/>
    <col min="11" max="11" width="9.109375" style="94" hidden="1" customWidth="1"/>
    <col min="12" max="27" width="9.109375" style="95" hidden="1" customWidth="1"/>
    <col min="28" max="16384" width="9.109375" style="94"/>
  </cols>
  <sheetData>
    <row r="1" spans="2:33" ht="26.25" customHeight="1" x14ac:dyDescent="0.3">
      <c r="B1" s="93" t="s">
        <v>60</v>
      </c>
    </row>
    <row r="2" spans="2:33" ht="13.8" thickBot="1" x14ac:dyDescent="0.3"/>
    <row r="3" spans="2:33" ht="6" customHeight="1" x14ac:dyDescent="0.25">
      <c r="B3" s="96"/>
      <c r="C3" s="97"/>
      <c r="D3" s="97"/>
      <c r="E3" s="97"/>
      <c r="F3" s="97"/>
      <c r="G3" s="97"/>
      <c r="H3" s="97"/>
      <c r="I3" s="97"/>
      <c r="J3" s="98"/>
    </row>
    <row r="4" spans="2:33" ht="147.75" customHeight="1" x14ac:dyDescent="0.4">
      <c r="B4" s="99"/>
      <c r="C4" s="530" t="s">
        <v>148</v>
      </c>
      <c r="D4" s="531"/>
      <c r="E4" s="531"/>
      <c r="F4" s="531"/>
      <c r="G4" s="531"/>
      <c r="H4" s="531"/>
      <c r="I4" s="531"/>
      <c r="J4" s="100"/>
      <c r="K4" s="101"/>
      <c r="L4" s="109" t="s">
        <v>64</v>
      </c>
      <c r="M4" s="109"/>
      <c r="AC4" s="32"/>
      <c r="AD4" s="47"/>
      <c r="AE4" s="32"/>
    </row>
    <row r="5" spans="2:33" ht="9.75" customHeight="1" x14ac:dyDescent="0.25">
      <c r="B5" s="99"/>
      <c r="C5" s="102"/>
      <c r="D5" s="102"/>
      <c r="E5" s="102"/>
      <c r="F5" s="102"/>
      <c r="G5" s="102"/>
      <c r="H5" s="102"/>
      <c r="I5" s="102"/>
      <c r="J5" s="103"/>
      <c r="AC5" s="32"/>
      <c r="AD5" s="47"/>
      <c r="AE5" s="32"/>
      <c r="AF5" s="313"/>
      <c r="AG5" s="314"/>
    </row>
    <row r="6" spans="2:33" s="108" customFormat="1" ht="15.6" x14ac:dyDescent="0.3">
      <c r="B6" s="104"/>
      <c r="C6" s="105" t="s">
        <v>62</v>
      </c>
      <c r="D6" s="106"/>
      <c r="E6" s="106"/>
      <c r="F6" s="106"/>
      <c r="G6" s="105" t="s">
        <v>63</v>
      </c>
      <c r="H6" s="106"/>
      <c r="I6" s="106"/>
      <c r="J6" s="107"/>
      <c r="L6" s="112">
        <v>2001</v>
      </c>
      <c r="M6" s="95">
        <v>1.2</v>
      </c>
      <c r="N6" s="109"/>
      <c r="O6" s="109"/>
      <c r="P6" s="109"/>
      <c r="Q6" s="109"/>
      <c r="R6" s="109"/>
      <c r="S6" s="109"/>
      <c r="T6" s="109"/>
      <c r="U6" s="109"/>
      <c r="V6" s="109"/>
      <c r="W6" s="109"/>
      <c r="X6" s="109"/>
      <c r="Y6" s="109"/>
      <c r="Z6" s="109"/>
      <c r="AA6" s="109"/>
      <c r="AF6" s="313"/>
      <c r="AG6" s="314"/>
    </row>
    <row r="7" spans="2:33" ht="9.75" customHeight="1" thickBot="1" x14ac:dyDescent="0.3">
      <c r="B7" s="99"/>
      <c r="C7" s="102"/>
      <c r="D7" s="102"/>
      <c r="E7" s="102"/>
      <c r="F7" s="102"/>
      <c r="G7" s="102"/>
      <c r="H7" s="102"/>
      <c r="I7" s="102"/>
      <c r="J7" s="103"/>
      <c r="L7" s="112">
        <v>2003</v>
      </c>
      <c r="M7" s="95">
        <v>1.2</v>
      </c>
      <c r="AF7" s="315"/>
      <c r="AG7" s="315"/>
    </row>
    <row r="8" spans="2:33" ht="14.4" thickBot="1" x14ac:dyDescent="0.3">
      <c r="B8" s="99"/>
      <c r="C8" s="110" t="s">
        <v>42</v>
      </c>
      <c r="D8" s="102"/>
      <c r="E8" s="111"/>
      <c r="F8" s="102"/>
      <c r="G8" s="110" t="s">
        <v>42</v>
      </c>
      <c r="H8" s="102"/>
      <c r="I8" s="111"/>
      <c r="J8" s="103"/>
      <c r="L8" s="112">
        <v>2005</v>
      </c>
      <c r="M8" s="95">
        <v>1.2</v>
      </c>
    </row>
    <row r="9" spans="2:33" ht="9.75" customHeight="1" thickBot="1" x14ac:dyDescent="0.3">
      <c r="B9" s="99"/>
      <c r="C9" s="110"/>
      <c r="D9" s="102"/>
      <c r="E9" s="102"/>
      <c r="F9" s="102"/>
      <c r="G9" s="110"/>
      <c r="H9" s="102"/>
      <c r="I9" s="102"/>
      <c r="J9" s="103"/>
      <c r="L9" s="112" t="s">
        <v>15</v>
      </c>
      <c r="M9" s="95">
        <v>1.2</v>
      </c>
    </row>
    <row r="10" spans="2:33" ht="14.4" thickBot="1" x14ac:dyDescent="0.3">
      <c r="B10" s="99"/>
      <c r="C10" s="110" t="s">
        <v>65</v>
      </c>
      <c r="D10" s="102"/>
      <c r="E10" s="113" t="s">
        <v>180</v>
      </c>
      <c r="F10" s="102"/>
      <c r="G10" s="110" t="s">
        <v>65</v>
      </c>
      <c r="H10" s="102"/>
      <c r="I10" s="113" t="s">
        <v>180</v>
      </c>
      <c r="J10" s="103"/>
      <c r="L10" s="112" t="s">
        <v>16</v>
      </c>
      <c r="M10" s="95">
        <v>1.2</v>
      </c>
    </row>
    <row r="11" spans="2:33" ht="9.75" customHeight="1" thickBot="1" x14ac:dyDescent="0.3">
      <c r="B11" s="99"/>
      <c r="C11" s="110"/>
      <c r="D11" s="102"/>
      <c r="E11" s="114"/>
      <c r="F11" s="102"/>
      <c r="G11" s="110"/>
      <c r="H11" s="102"/>
      <c r="I11" s="114"/>
      <c r="J11" s="103"/>
      <c r="L11" s="112" t="s">
        <v>18</v>
      </c>
      <c r="M11" s="95">
        <v>1.3</v>
      </c>
    </row>
    <row r="12" spans="2:33" ht="14.4" thickBot="1" x14ac:dyDescent="0.3">
      <c r="B12" s="99"/>
      <c r="C12" s="110" t="s">
        <v>1</v>
      </c>
      <c r="D12" s="102"/>
      <c r="E12" s="115"/>
      <c r="F12" s="102"/>
      <c r="G12" s="110" t="s">
        <v>1</v>
      </c>
      <c r="H12" s="102"/>
      <c r="I12" s="392"/>
      <c r="J12" s="103"/>
      <c r="L12" s="95" t="s">
        <v>20</v>
      </c>
      <c r="M12" s="95">
        <v>1.3</v>
      </c>
    </row>
    <row r="13" spans="2:33" ht="12.75" customHeight="1" x14ac:dyDescent="0.25">
      <c r="B13" s="99"/>
      <c r="C13" s="110"/>
      <c r="D13" s="102"/>
      <c r="E13" s="116"/>
      <c r="F13" s="102"/>
      <c r="G13" s="106"/>
      <c r="H13" s="102"/>
      <c r="I13" s="116"/>
      <c r="J13" s="103"/>
      <c r="L13" s="310" t="s">
        <v>120</v>
      </c>
      <c r="M13" s="95">
        <v>1.3</v>
      </c>
    </row>
    <row r="14" spans="2:33" ht="6" customHeight="1" x14ac:dyDescent="0.25">
      <c r="B14" s="99"/>
      <c r="C14" s="106"/>
      <c r="D14" s="102"/>
      <c r="E14" s="110"/>
      <c r="F14" s="102"/>
      <c r="G14" s="106"/>
      <c r="H14" s="102"/>
      <c r="I14" s="102"/>
      <c r="J14" s="103"/>
      <c r="L14" s="310" t="s">
        <v>180</v>
      </c>
      <c r="M14" s="95">
        <v>1.3</v>
      </c>
    </row>
    <row r="15" spans="2:33" ht="6" customHeight="1" thickBot="1" x14ac:dyDescent="0.3">
      <c r="B15" s="99"/>
      <c r="C15" s="102"/>
      <c r="D15" s="102"/>
      <c r="E15" s="110"/>
      <c r="F15" s="102"/>
      <c r="G15" s="102"/>
      <c r="H15" s="102"/>
      <c r="I15" s="102"/>
      <c r="J15" s="103"/>
    </row>
    <row r="16" spans="2:33" ht="14.4" thickBot="1" x14ac:dyDescent="0.3">
      <c r="B16" s="99"/>
      <c r="C16" s="118" t="s">
        <v>66</v>
      </c>
      <c r="D16" s="117"/>
      <c r="E16" s="119"/>
      <c r="F16" s="532" t="e">
        <f>AA19</f>
        <v>#DIV/0!</v>
      </c>
      <c r="G16" s="533"/>
      <c r="H16" s="534"/>
      <c r="I16" s="120"/>
      <c r="J16" s="103"/>
    </row>
    <row r="17" spans="2:27" ht="6" customHeight="1" thickBot="1" x14ac:dyDescent="0.3">
      <c r="B17" s="121"/>
      <c r="C17" s="122"/>
      <c r="D17" s="122"/>
      <c r="E17" s="122"/>
      <c r="F17" s="122"/>
      <c r="G17" s="122"/>
      <c r="H17" s="122"/>
      <c r="I17" s="122"/>
      <c r="J17" s="123"/>
    </row>
    <row r="18" spans="2:27" x14ac:dyDescent="0.25">
      <c r="L18" s="124" t="s">
        <v>67</v>
      </c>
      <c r="M18" s="125" t="s">
        <v>68</v>
      </c>
      <c r="N18" s="125" t="s">
        <v>69</v>
      </c>
      <c r="O18" s="126" t="s">
        <v>70</v>
      </c>
      <c r="P18" s="127" t="s">
        <v>71</v>
      </c>
      <c r="Q18" s="128"/>
      <c r="R18" s="124" t="s">
        <v>67</v>
      </c>
      <c r="S18" s="125" t="s">
        <v>68</v>
      </c>
      <c r="T18" s="125" t="s">
        <v>69</v>
      </c>
      <c r="U18" s="126" t="s">
        <v>70</v>
      </c>
      <c r="V18" s="127" t="s">
        <v>71</v>
      </c>
      <c r="W18" s="129"/>
      <c r="X18" s="130" t="s">
        <v>72</v>
      </c>
      <c r="Y18" s="124" t="s">
        <v>73</v>
      </c>
      <c r="Z18" s="131" t="s">
        <v>74</v>
      </c>
      <c r="AA18" s="132" t="s">
        <v>75</v>
      </c>
    </row>
    <row r="19" spans="2:27" x14ac:dyDescent="0.25">
      <c r="B19" s="91" t="s">
        <v>76</v>
      </c>
      <c r="C19" s="91"/>
      <c r="D19" s="91"/>
      <c r="E19" s="91"/>
      <c r="L19" s="133">
        <f>E8/100</f>
        <v>0</v>
      </c>
      <c r="M19" s="133">
        <f>E12</f>
        <v>0</v>
      </c>
      <c r="N19" s="134">
        <f>N20</f>
        <v>1.3</v>
      </c>
      <c r="O19" s="135" t="e">
        <f>SQRT(((1-L19)*L19)/M19)</f>
        <v>#DIV/0!</v>
      </c>
      <c r="P19" s="136" t="e">
        <f>O19*N19</f>
        <v>#DIV/0!</v>
      </c>
      <c r="Q19" s="137" t="s">
        <v>77</v>
      </c>
      <c r="R19" s="138">
        <f>I8/100</f>
        <v>0</v>
      </c>
      <c r="S19" s="133">
        <f>I12</f>
        <v>0</v>
      </c>
      <c r="T19" s="134">
        <f>T20</f>
        <v>1.3</v>
      </c>
      <c r="U19" s="135" t="e">
        <f>SQRT(((1-R19)*R19)/S19)</f>
        <v>#DIV/0!</v>
      </c>
      <c r="V19" s="136" t="e">
        <f>U19*T19</f>
        <v>#DIV/0!</v>
      </c>
      <c r="W19" s="139" t="e">
        <f>SQRT((P19*P19)+(V19*V19))</f>
        <v>#DIV/0!</v>
      </c>
      <c r="X19" s="140">
        <f>L19-R19</f>
        <v>0</v>
      </c>
      <c r="Y19" s="141" t="e">
        <f>-1.96*W19</f>
        <v>#DIV/0!</v>
      </c>
      <c r="Z19" s="142" t="e">
        <f>1.96*W19</f>
        <v>#DIV/0!</v>
      </c>
      <c r="AA19" s="143" t="e">
        <f>IF(ABS(X19)&gt;Z19,"Different","No difference")</f>
        <v>#DIV/0!</v>
      </c>
    </row>
    <row r="20" spans="2:27" x14ac:dyDescent="0.25">
      <c r="N20" s="95">
        <f>VLOOKUP(E10, L6:M14,2)</f>
        <v>1.3</v>
      </c>
      <c r="T20" s="95">
        <f>VLOOKUP(I10, L6:M14,2)</f>
        <v>1.3</v>
      </c>
    </row>
    <row r="21" spans="2:27" x14ac:dyDescent="0.25">
      <c r="N21" s="144"/>
      <c r="T21" s="144"/>
    </row>
    <row r="29" spans="2:27" x14ac:dyDescent="0.25">
      <c r="C29" s="145"/>
    </row>
    <row r="30" spans="2:27" x14ac:dyDescent="0.25">
      <c r="C30" s="535"/>
      <c r="D30" s="535"/>
      <c r="E30" s="535"/>
      <c r="F30" s="535"/>
      <c r="G30" s="535"/>
      <c r="H30" s="535"/>
      <c r="I30" s="535"/>
      <c r="J30" s="535"/>
    </row>
  </sheetData>
  <mergeCells count="3">
    <mergeCell ref="C4:I4"/>
    <mergeCell ref="F16:H16"/>
    <mergeCell ref="C30:J30"/>
  </mergeCells>
  <phoneticPr fontId="6" type="noConversion"/>
  <conditionalFormatting sqref="AA19">
    <cfRule type="expression" dxfId="1" priority="1" stopIfTrue="1">
      <formula>ISERROR(AA19)</formula>
    </cfRule>
  </conditionalFormatting>
  <conditionalFormatting sqref="F16:H16">
    <cfRule type="expression" dxfId="0" priority="2" stopIfTrue="1">
      <formula>ISERROR(F16)</formula>
    </cfRule>
  </conditionalFormatting>
  <dataValidations count="3">
    <dataValidation type="list" allowBlank="1" showInputMessage="1" showErrorMessage="1" sqref="I10">
      <formula1>$L$6:$L$14</formula1>
    </dataValidation>
    <dataValidation type="custom" errorStyle="warning" allowBlank="1" showInputMessage="1" showErrorMessage="1" error="Please check that you have used the correct formatting, please do not not use percentage symbol e.g. enter 50 rather than 50%" sqref="E8 I8">
      <formula1>E8&gt;=1</formula1>
    </dataValidation>
    <dataValidation type="list" allowBlank="1" showInputMessage="1" showErrorMessage="1" sqref="E10">
      <formula1>$L$6:$L$14</formula1>
    </dataValidation>
  </dataValidations>
  <hyperlinks>
    <hyperlink ref="B19" location="'Further details'!A1" display="For further information please see overleaf"/>
    <hyperlink ref="B19:E19" location="'Further details'!A1" display="For further information please see overleaf"/>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5"/>
  <sheetViews>
    <sheetView zoomScale="115" zoomScaleNormal="115" workbookViewId="0">
      <selection activeCell="M9" sqref="M9"/>
    </sheetView>
  </sheetViews>
  <sheetFormatPr defaultColWidth="9.109375" defaultRowHeight="13.2" x14ac:dyDescent="0.25"/>
  <cols>
    <col min="1" max="1" width="12.88671875" style="37" customWidth="1"/>
    <col min="2" max="2" width="1.77734375" style="18" customWidth="1"/>
    <col min="3" max="3" width="10.77734375" style="37" customWidth="1"/>
    <col min="4" max="4" width="1.77734375" style="18" customWidth="1"/>
    <col min="5" max="5" width="10.77734375" style="37" customWidth="1"/>
    <col min="6" max="6" width="1.77734375" style="18" customWidth="1"/>
    <col min="7" max="7" width="10.77734375" style="37" customWidth="1"/>
    <col min="8" max="8" width="1.77734375" style="18" customWidth="1"/>
    <col min="9" max="9" width="10.77734375" style="37" customWidth="1"/>
    <col min="10" max="10" width="1.77734375" style="18" customWidth="1"/>
    <col min="11" max="11" width="12.109375" style="37" customWidth="1"/>
    <col min="12" max="12" width="1.77734375" style="37" customWidth="1"/>
    <col min="13" max="13" width="12.109375" style="37" customWidth="1"/>
    <col min="14" max="14" width="18.109375" style="37" customWidth="1"/>
    <col min="15" max="16384" width="9.109375" style="37"/>
  </cols>
  <sheetData>
    <row r="1" spans="1:14" ht="30.75" customHeight="1" x14ac:dyDescent="0.25">
      <c r="A1" s="577" t="s">
        <v>201</v>
      </c>
      <c r="B1" s="577"/>
      <c r="C1" s="577"/>
      <c r="D1" s="577"/>
      <c r="E1" s="577"/>
      <c r="F1" s="577"/>
      <c r="G1" s="577"/>
      <c r="H1" s="577"/>
      <c r="I1" s="577"/>
      <c r="J1" s="577"/>
      <c r="K1" s="577"/>
      <c r="L1" s="577"/>
      <c r="M1" s="577"/>
      <c r="N1" s="577"/>
    </row>
    <row r="3" spans="1:14" x14ac:dyDescent="0.25">
      <c r="A3" s="194" t="s">
        <v>0</v>
      </c>
      <c r="B3" s="61"/>
      <c r="D3" s="61"/>
      <c r="E3" s="195"/>
      <c r="F3" s="61"/>
      <c r="H3" s="61"/>
      <c r="J3" s="37"/>
      <c r="M3" s="193" t="s">
        <v>188</v>
      </c>
    </row>
    <row r="4" spans="1:14" x14ac:dyDescent="0.25">
      <c r="A4" s="344"/>
      <c r="B4" s="41"/>
      <c r="C4" s="576" t="s">
        <v>159</v>
      </c>
      <c r="D4" s="576"/>
      <c r="E4" s="576"/>
      <c r="F4" s="576"/>
      <c r="G4" s="576"/>
      <c r="H4" s="576"/>
      <c r="I4" s="576"/>
      <c r="J4" s="576"/>
      <c r="K4" s="576"/>
      <c r="L4" s="458"/>
      <c r="M4" s="257"/>
    </row>
    <row r="5" spans="1:14" x14ac:dyDescent="0.25">
      <c r="A5" s="345"/>
      <c r="C5" s="260" t="s">
        <v>101</v>
      </c>
      <c r="D5" s="241"/>
      <c r="E5" s="261" t="s">
        <v>102</v>
      </c>
      <c r="F5" s="241"/>
      <c r="G5" s="323" t="s">
        <v>103</v>
      </c>
      <c r="H5" s="241"/>
      <c r="I5" s="332" t="s">
        <v>92</v>
      </c>
      <c r="J5" s="241"/>
      <c r="K5" s="415" t="s">
        <v>171</v>
      </c>
      <c r="L5" s="241"/>
      <c r="M5" s="449" t="s">
        <v>180</v>
      </c>
    </row>
    <row r="6" spans="1:14" x14ac:dyDescent="0.25">
      <c r="A6" s="271"/>
      <c r="B6" s="258"/>
      <c r="D6" s="258"/>
      <c r="F6" s="258"/>
      <c r="H6" s="258"/>
      <c r="J6" s="258"/>
      <c r="L6" s="258"/>
    </row>
    <row r="7" spans="1:14" x14ac:dyDescent="0.25">
      <c r="A7" s="36" t="s">
        <v>45</v>
      </c>
      <c r="B7" s="259"/>
      <c r="C7" s="34">
        <v>79.069999999999993</v>
      </c>
      <c r="D7" s="34"/>
      <c r="E7" s="34">
        <v>77.7</v>
      </c>
      <c r="F7" s="34"/>
      <c r="G7" s="34">
        <v>72.7</v>
      </c>
      <c r="H7" s="34"/>
      <c r="I7" s="192">
        <v>73.900000000000006</v>
      </c>
      <c r="J7" s="34"/>
      <c r="K7" s="7">
        <v>75.180000000000007</v>
      </c>
      <c r="L7" s="34"/>
      <c r="M7" s="7">
        <v>69.37</v>
      </c>
    </row>
    <row r="8" spans="1:14" x14ac:dyDescent="0.25">
      <c r="A8" s="54"/>
      <c r="B8" s="259"/>
      <c r="D8" s="259"/>
      <c r="F8" s="259"/>
      <c r="H8" s="259"/>
      <c r="J8" s="259"/>
      <c r="K8" s="400"/>
      <c r="L8" s="259"/>
      <c r="M8" s="400"/>
    </row>
    <row r="9" spans="1:14" x14ac:dyDescent="0.25">
      <c r="A9" s="36" t="s">
        <v>46</v>
      </c>
      <c r="B9" s="259"/>
      <c r="C9" s="34">
        <v>21</v>
      </c>
      <c r="D9" s="34"/>
      <c r="E9" s="34">
        <v>22.3</v>
      </c>
      <c r="F9" s="34"/>
      <c r="G9" s="34">
        <v>27.3</v>
      </c>
      <c r="H9" s="34"/>
      <c r="I9" s="192">
        <v>26.1</v>
      </c>
      <c r="J9" s="34"/>
      <c r="K9" s="7">
        <v>24.82</v>
      </c>
      <c r="L9" s="34"/>
      <c r="M9" s="7">
        <v>30.63</v>
      </c>
    </row>
    <row r="10" spans="1:14" x14ac:dyDescent="0.25">
      <c r="A10" s="54"/>
      <c r="B10" s="259"/>
      <c r="D10" s="259"/>
      <c r="F10" s="259"/>
      <c r="H10" s="259"/>
      <c r="J10" s="259"/>
      <c r="K10" s="38"/>
      <c r="L10" s="259"/>
      <c r="M10" s="38"/>
    </row>
    <row r="11" spans="1:14" x14ac:dyDescent="0.25">
      <c r="A11" s="272" t="s">
        <v>1</v>
      </c>
      <c r="B11" s="259"/>
      <c r="C11" s="187">
        <v>8578</v>
      </c>
      <c r="D11" s="187"/>
      <c r="E11" s="187">
        <v>8582</v>
      </c>
      <c r="F11" s="187"/>
      <c r="G11" s="187">
        <v>8521</v>
      </c>
      <c r="H11" s="187"/>
      <c r="I11" s="262">
        <v>9451</v>
      </c>
      <c r="J11" s="187"/>
      <c r="K11" s="6">
        <v>6861</v>
      </c>
      <c r="L11" s="187"/>
      <c r="M11" s="6">
        <v>5055</v>
      </c>
    </row>
    <row r="12" spans="1:14" s="243" customFormat="1" x14ac:dyDescent="0.25">
      <c r="A12" s="52" t="s">
        <v>33</v>
      </c>
      <c r="B12" s="76"/>
      <c r="C12" s="33"/>
      <c r="D12" s="76"/>
      <c r="E12" s="33"/>
      <c r="F12" s="76"/>
      <c r="G12" s="33"/>
    </row>
    <row r="13" spans="1:14" s="243" customFormat="1" x14ac:dyDescent="0.25">
      <c r="A13" s="12" t="s">
        <v>99</v>
      </c>
      <c r="B13" s="76"/>
      <c r="D13" s="76"/>
      <c r="F13" s="76"/>
    </row>
    <row r="14" spans="1:14" x14ac:dyDescent="0.25">
      <c r="B14" s="259"/>
      <c r="D14" s="259"/>
      <c r="F14" s="259"/>
      <c r="H14" s="259"/>
      <c r="J14" s="259"/>
    </row>
    <row r="15" spans="1:14" x14ac:dyDescent="0.25">
      <c r="B15" s="259"/>
      <c r="D15" s="259"/>
      <c r="F15" s="259"/>
      <c r="H15" s="259"/>
      <c r="J15" s="259"/>
      <c r="K15" s="277"/>
    </row>
    <row r="16" spans="1:14" x14ac:dyDescent="0.25">
      <c r="B16" s="259"/>
      <c r="D16" s="259"/>
      <c r="F16" s="259"/>
      <c r="H16" s="259"/>
      <c r="J16" s="259"/>
    </row>
    <row r="17" spans="2:10" x14ac:dyDescent="0.25">
      <c r="B17" s="259"/>
      <c r="D17" s="259"/>
      <c r="F17" s="259"/>
      <c r="H17" s="259"/>
      <c r="J17" s="259"/>
    </row>
    <row r="18" spans="2:10" x14ac:dyDescent="0.25">
      <c r="B18" s="259"/>
      <c r="D18" s="259"/>
      <c r="F18" s="259"/>
      <c r="H18" s="259"/>
      <c r="J18" s="259"/>
    </row>
    <row r="19" spans="2:10" x14ac:dyDescent="0.25">
      <c r="B19" s="259"/>
      <c r="D19" s="259"/>
      <c r="F19" s="259"/>
      <c r="H19" s="259"/>
      <c r="J19" s="259"/>
    </row>
    <row r="20" spans="2:10" x14ac:dyDescent="0.25">
      <c r="B20" s="259"/>
      <c r="D20" s="259"/>
      <c r="F20" s="259"/>
      <c r="H20" s="259"/>
      <c r="J20" s="259"/>
    </row>
    <row r="21" spans="2:10" x14ac:dyDescent="0.25">
      <c r="B21" s="259"/>
      <c r="D21" s="259"/>
      <c r="F21" s="259"/>
      <c r="H21" s="259"/>
      <c r="J21" s="259"/>
    </row>
    <row r="22" spans="2:10" x14ac:dyDescent="0.25">
      <c r="B22" s="259"/>
      <c r="D22" s="259"/>
      <c r="F22" s="259"/>
      <c r="H22" s="259"/>
      <c r="J22" s="259"/>
    </row>
    <row r="23" spans="2:10" x14ac:dyDescent="0.25">
      <c r="B23" s="259"/>
      <c r="D23" s="259"/>
      <c r="F23" s="259"/>
      <c r="H23" s="259"/>
      <c r="J23" s="259"/>
    </row>
    <row r="24" spans="2:10" x14ac:dyDescent="0.25">
      <c r="B24" s="259"/>
      <c r="D24" s="259"/>
      <c r="F24" s="259"/>
      <c r="H24" s="259"/>
      <c r="J24" s="259"/>
    </row>
    <row r="25" spans="2:10" x14ac:dyDescent="0.25">
      <c r="B25" s="191"/>
      <c r="D25" s="191"/>
      <c r="F25" s="191"/>
      <c r="H25" s="191"/>
      <c r="J25" s="191"/>
    </row>
  </sheetData>
  <mergeCells count="2">
    <mergeCell ref="C4:K4"/>
    <mergeCell ref="A1:N1"/>
  </mergeCells>
  <phoneticPr fontId="6" type="noConversion"/>
  <pageMargins left="0.7" right="0.7" top="0.75" bottom="0.75" header="0.3" footer="0.3"/>
  <pageSetup paperSize="9" orientation="landscape" r:id="rId1"/>
  <headerFooter>
    <oddHeader>&amp;CTable 10</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3"/>
  <sheetViews>
    <sheetView zoomScale="120" zoomScaleNormal="120" workbookViewId="0">
      <selection activeCell="M11" sqref="M11"/>
    </sheetView>
  </sheetViews>
  <sheetFormatPr defaultColWidth="9.109375" defaultRowHeight="10.199999999999999" x14ac:dyDescent="0.2"/>
  <cols>
    <col min="1" max="1" width="13.44140625" style="33" customWidth="1"/>
    <col min="2" max="2" width="1.77734375" style="18" customWidth="1"/>
    <col min="3" max="3" width="12.5546875" style="33" customWidth="1"/>
    <col min="4" max="4" width="1.77734375" style="18" customWidth="1"/>
    <col min="5" max="5" width="12.5546875" style="33" customWidth="1"/>
    <col min="6" max="6" width="1.77734375" style="18" customWidth="1"/>
    <col min="7" max="7" width="12.5546875" style="33" customWidth="1"/>
    <col min="8" max="8" width="1.77734375" style="18" customWidth="1"/>
    <col min="9" max="9" width="12.5546875" style="33" customWidth="1"/>
    <col min="10" max="10" width="1.77734375" style="18" customWidth="1"/>
    <col min="11" max="11" width="12.5546875" style="266" customWidth="1"/>
    <col min="12" max="12" width="1.77734375" style="33" customWidth="1"/>
    <col min="13" max="13" width="12.5546875" style="33" customWidth="1"/>
    <col min="14" max="16384" width="9.109375" style="33"/>
  </cols>
  <sheetData>
    <row r="1" spans="1:16" ht="24" customHeight="1" x14ac:dyDescent="0.2">
      <c r="A1" s="578" t="s">
        <v>202</v>
      </c>
      <c r="B1" s="578"/>
      <c r="C1" s="578"/>
      <c r="D1" s="578"/>
      <c r="E1" s="578"/>
      <c r="F1" s="578"/>
      <c r="G1" s="578"/>
      <c r="H1" s="578"/>
      <c r="I1" s="578"/>
      <c r="J1" s="578"/>
      <c r="K1" s="578"/>
      <c r="L1" s="578"/>
      <c r="M1" s="578"/>
    </row>
    <row r="2" spans="1:16" ht="13.2" x14ac:dyDescent="0.25">
      <c r="B2" s="264"/>
      <c r="D2" s="264"/>
      <c r="F2" s="264"/>
      <c r="H2" s="264"/>
      <c r="J2" s="264"/>
    </row>
    <row r="3" spans="1:16" x14ac:dyDescent="0.2">
      <c r="A3" s="163" t="s">
        <v>0</v>
      </c>
      <c r="I3" s="266"/>
      <c r="J3" s="33"/>
      <c r="M3" s="89" t="s">
        <v>188</v>
      </c>
    </row>
    <row r="4" spans="1:16" ht="13.2" x14ac:dyDescent="0.25">
      <c r="A4" s="77"/>
      <c r="B4" s="327"/>
      <c r="C4" s="549" t="s">
        <v>135</v>
      </c>
      <c r="D4" s="573"/>
      <c r="E4" s="573"/>
      <c r="F4" s="573"/>
      <c r="G4" s="573"/>
      <c r="H4" s="573"/>
      <c r="I4" s="573"/>
      <c r="J4" s="573"/>
      <c r="K4" s="573"/>
      <c r="L4" s="77"/>
      <c r="M4" s="77"/>
    </row>
    <row r="5" spans="1:16" ht="11.4" x14ac:dyDescent="0.2">
      <c r="A5" s="265"/>
      <c r="C5" s="323" t="s">
        <v>101</v>
      </c>
      <c r="D5" s="241"/>
      <c r="E5" s="333" t="s">
        <v>102</v>
      </c>
      <c r="F5" s="241"/>
      <c r="G5" s="323" t="s">
        <v>103</v>
      </c>
      <c r="H5" s="241"/>
      <c r="I5" s="332" t="s">
        <v>92</v>
      </c>
      <c r="J5" s="241"/>
      <c r="K5" s="334" t="s">
        <v>172</v>
      </c>
      <c r="L5" s="241"/>
      <c r="M5" s="334" t="s">
        <v>182</v>
      </c>
      <c r="N5" s="32"/>
      <c r="O5" s="32"/>
      <c r="P5" s="8"/>
    </row>
    <row r="6" spans="1:16" x14ac:dyDescent="0.2">
      <c r="A6" s="229"/>
      <c r="C6" s="229"/>
      <c r="E6" s="230"/>
      <c r="G6" s="231"/>
      <c r="I6" s="228"/>
      <c r="K6" s="267"/>
      <c r="L6" s="18"/>
      <c r="M6" s="267"/>
      <c r="N6" s="82"/>
      <c r="O6" s="82"/>
      <c r="P6" s="82"/>
    </row>
    <row r="7" spans="1:16" x14ac:dyDescent="0.2">
      <c r="A7" s="36" t="s">
        <v>47</v>
      </c>
      <c r="B7" s="2"/>
      <c r="C7" s="83">
        <v>50</v>
      </c>
      <c r="D7" s="2"/>
      <c r="E7" s="13">
        <v>48.888081414616963</v>
      </c>
      <c r="F7" s="68"/>
      <c r="G7" s="13">
        <v>44.365099999999998</v>
      </c>
      <c r="H7" s="68"/>
      <c r="I7" s="188">
        <v>43.542099999999998</v>
      </c>
      <c r="J7" s="68"/>
      <c r="K7" s="188">
        <v>47.34</v>
      </c>
      <c r="L7" s="68"/>
      <c r="M7" s="188">
        <v>43.51</v>
      </c>
      <c r="N7" s="32"/>
      <c r="O7" s="32"/>
      <c r="P7" s="8"/>
    </row>
    <row r="8" spans="1:16" x14ac:dyDescent="0.2">
      <c r="A8" s="36"/>
      <c r="B8" s="2"/>
      <c r="C8" s="83"/>
      <c r="D8" s="2"/>
      <c r="E8" s="13"/>
      <c r="F8" s="68"/>
      <c r="G8" s="13"/>
      <c r="H8" s="68"/>
      <c r="I8" s="188"/>
      <c r="J8" s="68"/>
      <c r="K8" s="188"/>
      <c r="L8" s="68"/>
      <c r="M8" s="188"/>
      <c r="N8" s="163"/>
      <c r="O8" s="82"/>
      <c r="P8" s="82"/>
    </row>
    <row r="9" spans="1:16" x14ac:dyDescent="0.2">
      <c r="A9" s="36" t="s">
        <v>48</v>
      </c>
      <c r="B9" s="2"/>
      <c r="C9" s="13">
        <v>35</v>
      </c>
      <c r="D9" s="2"/>
      <c r="E9" s="13">
        <v>36.550836102785595</v>
      </c>
      <c r="F9" s="68"/>
      <c r="G9" s="13">
        <v>38.958500000000001</v>
      </c>
      <c r="H9" s="68"/>
      <c r="I9" s="188">
        <v>38.696599999999997</v>
      </c>
      <c r="J9" s="68"/>
      <c r="K9" s="188">
        <v>35.93</v>
      </c>
      <c r="L9" s="68"/>
      <c r="M9" s="188">
        <v>39.630000000000003</v>
      </c>
      <c r="N9" s="32"/>
      <c r="O9" s="32"/>
      <c r="P9" s="35"/>
    </row>
    <row r="10" spans="1:16" x14ac:dyDescent="0.2">
      <c r="A10" s="36"/>
      <c r="B10" s="2"/>
      <c r="C10" s="13"/>
      <c r="D10" s="2"/>
      <c r="E10" s="13"/>
      <c r="F10" s="68"/>
      <c r="G10" s="13"/>
      <c r="H10" s="68"/>
      <c r="I10" s="188"/>
      <c r="J10" s="68"/>
      <c r="K10" s="188"/>
      <c r="L10" s="68"/>
      <c r="M10" s="188"/>
      <c r="N10" s="163"/>
      <c r="O10" s="82"/>
      <c r="P10" s="82"/>
    </row>
    <row r="11" spans="1:16" ht="20.399999999999999" x14ac:dyDescent="0.2">
      <c r="A11" s="269" t="s">
        <v>49</v>
      </c>
      <c r="B11" s="2"/>
      <c r="C11" s="13">
        <v>16</v>
      </c>
      <c r="D11" s="2"/>
      <c r="E11" s="13">
        <v>14.561082482598357</v>
      </c>
      <c r="F11" s="2"/>
      <c r="G11" s="13">
        <v>16.676400000000001</v>
      </c>
      <c r="H11" s="2"/>
      <c r="I11" s="13">
        <v>17.761299999999999</v>
      </c>
      <c r="J11" s="13"/>
      <c r="K11" s="7">
        <v>16.72</v>
      </c>
      <c r="L11" s="13"/>
      <c r="M11" s="7">
        <v>16.850000000000001</v>
      </c>
      <c r="N11" s="188"/>
      <c r="O11" s="188"/>
      <c r="P11" s="8"/>
    </row>
    <row r="12" spans="1:16" x14ac:dyDescent="0.2">
      <c r="A12" s="269"/>
      <c r="B12" s="2"/>
      <c r="C12" s="13"/>
      <c r="D12" s="2"/>
      <c r="E12" s="13"/>
      <c r="F12" s="2"/>
      <c r="G12" s="13"/>
      <c r="H12" s="2"/>
      <c r="I12" s="188"/>
      <c r="J12" s="2"/>
      <c r="K12" s="188"/>
      <c r="L12" s="2"/>
      <c r="M12" s="188"/>
    </row>
    <row r="13" spans="1:16" x14ac:dyDescent="0.2">
      <c r="A13" s="270" t="s">
        <v>1</v>
      </c>
      <c r="B13" s="10"/>
      <c r="C13" s="6">
        <v>8780</v>
      </c>
      <c r="D13" s="5"/>
      <c r="E13" s="6">
        <v>8748</v>
      </c>
      <c r="F13" s="5"/>
      <c r="G13" s="187">
        <v>8700</v>
      </c>
      <c r="H13" s="5"/>
      <c r="I13" s="6">
        <v>9645</v>
      </c>
      <c r="J13" s="5"/>
      <c r="K13" s="6">
        <v>6882</v>
      </c>
      <c r="L13" s="5"/>
      <c r="M13" s="6">
        <v>5075</v>
      </c>
    </row>
    <row r="14" spans="1:16" s="68" customFormat="1" x14ac:dyDescent="0.2">
      <c r="A14" s="69" t="s">
        <v>33</v>
      </c>
    </row>
    <row r="15" spans="1:16" s="68" customFormat="1" ht="11.4" x14ac:dyDescent="0.2">
      <c r="A15" s="12" t="s">
        <v>99</v>
      </c>
    </row>
    <row r="16" spans="1:16" x14ac:dyDescent="0.2">
      <c r="A16" s="36"/>
      <c r="B16" s="259"/>
      <c r="D16" s="259"/>
      <c r="E16" s="10"/>
      <c r="F16" s="259"/>
      <c r="H16" s="259"/>
      <c r="J16" s="259"/>
    </row>
    <row r="17" spans="1:11" x14ac:dyDescent="0.2">
      <c r="A17" s="228"/>
      <c r="B17" s="259"/>
      <c r="J17" s="259"/>
    </row>
    <row r="18" spans="1:11" x14ac:dyDescent="0.2">
      <c r="A18" s="69"/>
      <c r="B18" s="259"/>
      <c r="J18" s="259"/>
      <c r="K18" s="278"/>
    </row>
    <row r="19" spans="1:11" x14ac:dyDescent="0.2">
      <c r="A19" s="18"/>
      <c r="B19" s="259"/>
      <c r="J19" s="259"/>
    </row>
    <row r="20" spans="1:11" x14ac:dyDescent="0.2">
      <c r="B20" s="259"/>
      <c r="J20" s="259"/>
    </row>
    <row r="21" spans="1:11" x14ac:dyDescent="0.2">
      <c r="B21" s="259"/>
      <c r="J21" s="259"/>
    </row>
    <row r="22" spans="1:11" x14ac:dyDescent="0.2">
      <c r="B22" s="259"/>
      <c r="J22" s="259"/>
    </row>
    <row r="23" spans="1:11" x14ac:dyDescent="0.2">
      <c r="B23" s="259"/>
      <c r="J23" s="259"/>
    </row>
  </sheetData>
  <mergeCells count="2">
    <mergeCell ref="C4:K4"/>
    <mergeCell ref="A1:M1"/>
  </mergeCells>
  <phoneticPr fontId="6" type="noConversion"/>
  <pageMargins left="0.7" right="0.7" top="0.75" bottom="0.75" header="0.3" footer="0.3"/>
  <pageSetup paperSize="9" orientation="landscape" r:id="rId1"/>
  <headerFooter>
    <oddHeader>&amp;CTable 11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20"/>
  <sheetViews>
    <sheetView topLeftCell="C1" zoomScale="120" zoomScaleNormal="120" workbookViewId="0">
      <selection activeCell="C9" sqref="C9"/>
    </sheetView>
  </sheetViews>
  <sheetFormatPr defaultColWidth="9.109375" defaultRowHeight="10.199999999999999" x14ac:dyDescent="0.2"/>
  <cols>
    <col min="1" max="1" width="13.44140625" style="472" customWidth="1"/>
    <col min="2" max="2" width="1.77734375" style="232" customWidth="1"/>
    <col min="3" max="3" width="13.88671875" style="474" customWidth="1"/>
    <col min="4" max="4" width="1.77734375" style="472" customWidth="1"/>
    <col min="5" max="5" width="13.88671875" style="472" customWidth="1"/>
    <col min="6" max="6" width="1.77734375" style="472" customWidth="1"/>
    <col min="7" max="7" width="13.88671875" style="472" customWidth="1"/>
    <col min="8" max="8" width="1.77734375" style="472" customWidth="1"/>
    <col min="9" max="9" width="13.88671875" style="472" customWidth="1"/>
    <col min="10" max="10" width="1.77734375" style="472" customWidth="1"/>
    <col min="11" max="11" width="13.88671875" style="472" customWidth="1"/>
    <col min="12" max="12" width="1.77734375" style="472" customWidth="1"/>
    <col min="13" max="13" width="13.88671875" style="472" customWidth="1"/>
    <col min="14" max="14" width="1.77734375" style="472" customWidth="1"/>
    <col min="15" max="15" width="21.21875" style="472" customWidth="1"/>
    <col min="16" max="16" width="1.77734375" style="472" customWidth="1"/>
    <col min="17" max="17" width="24.21875" style="472" customWidth="1"/>
    <col min="18" max="16384" width="9.109375" style="472"/>
  </cols>
  <sheetData>
    <row r="1" spans="1:23" ht="24" customHeight="1" x14ac:dyDescent="0.2">
      <c r="A1" s="580" t="s">
        <v>242</v>
      </c>
      <c r="B1" s="580"/>
      <c r="C1" s="580"/>
      <c r="D1" s="580"/>
      <c r="E1" s="580"/>
      <c r="F1" s="580"/>
      <c r="G1" s="580"/>
      <c r="H1" s="580"/>
      <c r="I1" s="580"/>
    </row>
    <row r="2" spans="1:23" ht="13.2" x14ac:dyDescent="0.25">
      <c r="B2" s="473"/>
    </row>
    <row r="3" spans="1:23" x14ac:dyDescent="0.2">
      <c r="A3" s="472" t="s">
        <v>0</v>
      </c>
      <c r="Q3" s="475" t="s">
        <v>206</v>
      </c>
    </row>
    <row r="4" spans="1:23" x14ac:dyDescent="0.2">
      <c r="A4" s="476"/>
      <c r="B4" s="472"/>
      <c r="C4" s="579" t="s">
        <v>208</v>
      </c>
      <c r="D4" s="579"/>
      <c r="E4" s="579"/>
      <c r="G4" s="579" t="s">
        <v>209</v>
      </c>
      <c r="H4" s="579"/>
      <c r="I4" s="579"/>
      <c r="K4" s="579" t="s">
        <v>210</v>
      </c>
      <c r="L4" s="579"/>
      <c r="M4" s="579"/>
      <c r="O4" s="579" t="s">
        <v>207</v>
      </c>
      <c r="P4" s="579"/>
      <c r="Q4" s="579"/>
    </row>
    <row r="5" spans="1:23" x14ac:dyDescent="0.2">
      <c r="A5" s="477"/>
      <c r="C5" s="478" t="s">
        <v>172</v>
      </c>
      <c r="D5" s="479"/>
      <c r="E5" s="478" t="s">
        <v>182</v>
      </c>
      <c r="F5" s="232"/>
      <c r="G5" s="478" t="s">
        <v>172</v>
      </c>
      <c r="H5" s="479"/>
      <c r="I5" s="478" t="s">
        <v>182</v>
      </c>
      <c r="J5" s="232"/>
      <c r="K5" s="478" t="s">
        <v>172</v>
      </c>
      <c r="L5" s="479"/>
      <c r="M5" s="478" t="s">
        <v>182</v>
      </c>
      <c r="N5" s="232"/>
      <c r="O5" s="478" t="s">
        <v>172</v>
      </c>
      <c r="P5" s="479"/>
      <c r="Q5" s="478" t="s">
        <v>182</v>
      </c>
    </row>
    <row r="6" spans="1:23" x14ac:dyDescent="0.2">
      <c r="A6" s="480"/>
      <c r="C6" s="481"/>
      <c r="D6" s="232"/>
      <c r="E6" s="481"/>
      <c r="F6" s="232"/>
      <c r="G6" s="481"/>
      <c r="H6" s="232"/>
      <c r="I6" s="481"/>
      <c r="J6" s="232"/>
      <c r="K6" s="481"/>
      <c r="L6" s="232"/>
      <c r="M6" s="481"/>
      <c r="N6" s="232"/>
      <c r="O6" s="481"/>
      <c r="P6" s="232"/>
      <c r="Q6" s="481"/>
    </row>
    <row r="7" spans="1:23" x14ac:dyDescent="0.2">
      <c r="A7" s="482" t="s">
        <v>243</v>
      </c>
      <c r="B7" s="483"/>
      <c r="C7" s="528">
        <v>7.4610909999999997</v>
      </c>
      <c r="D7" s="527"/>
      <c r="E7" s="529">
        <v>7.646636</v>
      </c>
      <c r="F7" s="522"/>
      <c r="G7" s="529">
        <v>7.2952360000000001</v>
      </c>
      <c r="H7" s="527"/>
      <c r="I7" s="494">
        <v>7.5094019999999997</v>
      </c>
      <c r="J7" s="522"/>
      <c r="K7" s="494">
        <v>2.894612</v>
      </c>
      <c r="L7" s="527"/>
      <c r="M7" s="494">
        <v>2.8785379999999998</v>
      </c>
      <c r="N7" s="83"/>
      <c r="O7" s="527">
        <v>7.7913269999999999</v>
      </c>
      <c r="P7" s="529"/>
      <c r="Q7" s="527">
        <v>7.9099310000000003</v>
      </c>
    </row>
    <row r="8" spans="1:23" x14ac:dyDescent="0.2">
      <c r="A8" s="480"/>
      <c r="B8" s="483"/>
      <c r="C8" s="484"/>
      <c r="D8" s="483"/>
      <c r="E8" s="484"/>
      <c r="F8" s="483"/>
      <c r="G8" s="484"/>
      <c r="H8" s="483"/>
      <c r="I8" s="484"/>
      <c r="J8" s="483"/>
      <c r="K8" s="484"/>
      <c r="L8" s="483"/>
      <c r="M8" s="484"/>
      <c r="N8" s="483"/>
      <c r="O8" s="484"/>
      <c r="P8" s="483"/>
      <c r="Q8" s="484"/>
    </row>
    <row r="9" spans="1:23" x14ac:dyDescent="0.2">
      <c r="A9" s="486" t="s">
        <v>1</v>
      </c>
      <c r="B9" s="184"/>
      <c r="C9" s="487">
        <v>6894</v>
      </c>
      <c r="D9" s="488"/>
      <c r="E9" s="487">
        <v>5088</v>
      </c>
      <c r="F9" s="184"/>
      <c r="G9" s="487">
        <v>6902</v>
      </c>
      <c r="H9" s="488"/>
      <c r="I9" s="487">
        <v>5088</v>
      </c>
      <c r="J9" s="184"/>
      <c r="K9" s="487">
        <v>6884</v>
      </c>
      <c r="L9" s="488"/>
      <c r="M9" s="487">
        <v>5078</v>
      </c>
      <c r="N9" s="184"/>
      <c r="O9" s="487">
        <v>6846</v>
      </c>
      <c r="P9" s="488"/>
      <c r="Q9" s="487">
        <v>5063</v>
      </c>
    </row>
    <row r="10" spans="1:23" s="485" customFormat="1" x14ac:dyDescent="0.2">
      <c r="A10" s="182" t="s">
        <v>33</v>
      </c>
    </row>
    <row r="11" spans="1:23" s="485" customFormat="1" x14ac:dyDescent="0.2">
      <c r="A11" s="170"/>
    </row>
    <row r="12" spans="1:23" x14ac:dyDescent="0.2">
      <c r="A12" s="482"/>
      <c r="B12" s="489"/>
    </row>
    <row r="13" spans="1:23" x14ac:dyDescent="0.2">
      <c r="A13" s="490"/>
      <c r="B13" s="489"/>
    </row>
    <row r="14" spans="1:23" x14ac:dyDescent="0.2">
      <c r="A14" s="182"/>
      <c r="B14" s="489"/>
      <c r="C14" s="491"/>
    </row>
    <row r="15" spans="1:23" ht="13.2" x14ac:dyDescent="0.25">
      <c r="A15" s="232"/>
      <c r="B15" s="489"/>
      <c r="G15" s="492"/>
      <c r="R15" s="495"/>
      <c r="S15" s="495"/>
      <c r="T15" s="495"/>
      <c r="U15" s="495"/>
      <c r="V15" s="495"/>
      <c r="W15" s="495"/>
    </row>
    <row r="16" spans="1:23" ht="13.2" x14ac:dyDescent="0.25">
      <c r="B16" s="489"/>
      <c r="G16" s="494"/>
      <c r="R16" s="496"/>
      <c r="S16" s="184"/>
      <c r="T16" s="184"/>
      <c r="U16" s="495"/>
      <c r="V16" s="495"/>
      <c r="W16" s="495"/>
    </row>
    <row r="17" spans="2:23" ht="13.2" x14ac:dyDescent="0.25">
      <c r="B17" s="489"/>
      <c r="G17" s="494"/>
      <c r="R17" s="496"/>
      <c r="S17" s="184"/>
      <c r="T17" s="184"/>
      <c r="U17" s="495"/>
      <c r="V17" s="495"/>
      <c r="W17" s="495"/>
    </row>
    <row r="18" spans="2:23" ht="13.2" x14ac:dyDescent="0.25">
      <c r="B18" s="489"/>
      <c r="G18" s="493"/>
      <c r="R18" s="496"/>
      <c r="S18" s="184"/>
      <c r="T18" s="184"/>
      <c r="U18" s="495"/>
      <c r="V18" s="495"/>
      <c r="W18" s="495"/>
    </row>
    <row r="19" spans="2:23" ht="13.2" x14ac:dyDescent="0.25">
      <c r="B19" s="489"/>
      <c r="R19" s="496"/>
      <c r="S19" s="184"/>
      <c r="T19" s="184"/>
      <c r="U19" s="495"/>
      <c r="V19" s="495"/>
      <c r="W19" s="495"/>
    </row>
    <row r="20" spans="2:23" ht="13.2" x14ac:dyDescent="0.25">
      <c r="R20" s="495"/>
      <c r="S20" s="495"/>
      <c r="T20" s="495"/>
      <c r="U20" s="495"/>
      <c r="V20" s="495"/>
      <c r="W20" s="495"/>
    </row>
  </sheetData>
  <mergeCells count="5">
    <mergeCell ref="C4:E4"/>
    <mergeCell ref="G4:I4"/>
    <mergeCell ref="K4:M4"/>
    <mergeCell ref="O4:Q4"/>
    <mergeCell ref="A1:I1"/>
  </mergeCells>
  <pageMargins left="0.7" right="0.7" top="0.75" bottom="0.75" header="0.3" footer="0.3"/>
  <pageSetup paperSize="9" orientation="landscape" r:id="rId1"/>
  <headerFooter>
    <oddHeader>&amp;CTable 11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6" sqref="C16"/>
    </sheetView>
  </sheetViews>
  <sheetFormatPr defaultRowHeight="13.2" x14ac:dyDescent="0.25"/>
  <cols>
    <col min="1" max="1" width="13.44140625" customWidth="1"/>
    <col min="2" max="2" width="1.77734375" customWidth="1"/>
    <col min="3" max="3" width="21.5546875" customWidth="1"/>
    <col min="4" max="4" width="12.5546875" customWidth="1"/>
    <col min="5" max="5" width="10.88671875" bestFit="1" customWidth="1"/>
  </cols>
  <sheetData>
    <row r="1" spans="1:5" x14ac:dyDescent="0.25">
      <c r="A1" s="388" t="s">
        <v>217</v>
      </c>
      <c r="B1" s="394"/>
      <c r="C1" s="394"/>
      <c r="D1" s="309"/>
      <c r="E1" s="309"/>
    </row>
    <row r="2" spans="1:5" x14ac:dyDescent="0.25">
      <c r="A2" s="37"/>
      <c r="B2" s="37"/>
      <c r="C2" s="309"/>
      <c r="D2" s="309"/>
      <c r="E2" s="309"/>
    </row>
    <row r="4" spans="1:5" x14ac:dyDescent="0.25">
      <c r="A4" s="163" t="s">
        <v>0</v>
      </c>
      <c r="B4" s="18"/>
      <c r="C4" s="89" t="s">
        <v>225</v>
      </c>
    </row>
    <row r="5" spans="1:5" x14ac:dyDescent="0.25">
      <c r="A5" s="77"/>
      <c r="B5" s="327"/>
      <c r="C5" s="470" t="s">
        <v>211</v>
      </c>
      <c r="D5" s="33"/>
    </row>
    <row r="6" spans="1:5" x14ac:dyDescent="0.25">
      <c r="A6" s="265"/>
      <c r="B6" s="18"/>
      <c r="C6" s="469" t="s">
        <v>180</v>
      </c>
      <c r="D6" s="505"/>
    </row>
    <row r="7" spans="1:5" x14ac:dyDescent="0.25">
      <c r="A7" s="229"/>
      <c r="B7" s="18"/>
      <c r="C7" s="229"/>
      <c r="D7" s="267"/>
    </row>
    <row r="8" spans="1:5" x14ac:dyDescent="0.25">
      <c r="A8" s="504" t="s">
        <v>212</v>
      </c>
      <c r="B8" s="2"/>
      <c r="C8" s="374">
        <v>4.92</v>
      </c>
      <c r="D8" s="188"/>
    </row>
    <row r="9" spans="1:5" x14ac:dyDescent="0.25">
      <c r="A9" s="36"/>
      <c r="B9" s="2"/>
      <c r="C9" s="83"/>
      <c r="D9" s="188"/>
    </row>
    <row r="10" spans="1:5" x14ac:dyDescent="0.25">
      <c r="A10" s="503" t="s">
        <v>213</v>
      </c>
      <c r="B10" s="2"/>
      <c r="C10" s="32">
        <v>12.6</v>
      </c>
      <c r="D10" s="188"/>
    </row>
    <row r="11" spans="1:5" x14ac:dyDescent="0.25">
      <c r="A11" s="36"/>
      <c r="B11" s="2"/>
      <c r="C11" s="13"/>
      <c r="D11" s="188"/>
    </row>
    <row r="12" spans="1:5" x14ac:dyDescent="0.25">
      <c r="A12" s="503" t="s">
        <v>214</v>
      </c>
      <c r="B12" s="2"/>
      <c r="C12" s="374">
        <v>19.11</v>
      </c>
      <c r="D12" s="7"/>
    </row>
    <row r="13" spans="1:5" s="309" customFormat="1" x14ac:dyDescent="0.25">
      <c r="A13" s="503"/>
      <c r="B13" s="2"/>
      <c r="C13" s="13"/>
      <c r="D13" s="7"/>
    </row>
    <row r="14" spans="1:5" s="309" customFormat="1" x14ac:dyDescent="0.25">
      <c r="A14" s="503" t="s">
        <v>215</v>
      </c>
      <c r="B14" s="2"/>
      <c r="C14" s="374">
        <v>33.299999999999997</v>
      </c>
      <c r="D14" s="7"/>
    </row>
    <row r="15" spans="1:5" s="309" customFormat="1" x14ac:dyDescent="0.25">
      <c r="A15" s="503"/>
      <c r="B15" s="2"/>
      <c r="C15" s="13"/>
      <c r="D15" s="7"/>
    </row>
    <row r="16" spans="1:5" s="309" customFormat="1" x14ac:dyDescent="0.25">
      <c r="A16" s="503" t="s">
        <v>216</v>
      </c>
      <c r="B16" s="2"/>
      <c r="C16" s="374">
        <v>30.07</v>
      </c>
      <c r="D16" s="7"/>
    </row>
    <row r="17" spans="1:4" x14ac:dyDescent="0.25">
      <c r="A17" s="269"/>
      <c r="B17" s="2"/>
      <c r="C17" s="13"/>
      <c r="D17" s="188"/>
    </row>
    <row r="18" spans="1:4" x14ac:dyDescent="0.25">
      <c r="A18" s="270" t="s">
        <v>1</v>
      </c>
      <c r="B18" s="10"/>
      <c r="C18" s="487">
        <v>5075</v>
      </c>
      <c r="D18" s="8"/>
    </row>
    <row r="19" spans="1:4" x14ac:dyDescent="0.25">
      <c r="A19" s="69" t="s">
        <v>33</v>
      </c>
      <c r="B19" s="68"/>
      <c r="C19" s="68"/>
      <c r="D19" s="68"/>
    </row>
    <row r="20" spans="1:4" x14ac:dyDescent="0.25">
      <c r="A20" s="12" t="s">
        <v>226</v>
      </c>
      <c r="B20" s="68"/>
      <c r="C20" s="68"/>
      <c r="D20" s="68"/>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D5" sqref="D5"/>
    </sheetView>
  </sheetViews>
  <sheetFormatPr defaultRowHeight="13.2" x14ac:dyDescent="0.25"/>
  <cols>
    <col min="1" max="1" width="22.77734375" customWidth="1"/>
    <col min="2" max="3" width="1.77734375" customWidth="1"/>
    <col min="4" max="4" width="35.77734375" customWidth="1"/>
    <col min="5" max="5" width="1.77734375" customWidth="1"/>
    <col min="6" max="6" width="35.77734375" customWidth="1"/>
    <col min="8" max="8" width="16" customWidth="1"/>
  </cols>
  <sheetData>
    <row r="1" spans="1:12" ht="12.75" customHeight="1" x14ac:dyDescent="0.25">
      <c r="A1" s="581" t="s">
        <v>218</v>
      </c>
      <c r="B1" s="581"/>
      <c r="C1" s="581"/>
      <c r="D1" s="581"/>
      <c r="E1" s="581"/>
      <c r="F1" s="581"/>
    </row>
    <row r="3" spans="1:12" x14ac:dyDescent="0.25">
      <c r="A3" s="17" t="s">
        <v>0</v>
      </c>
      <c r="B3" s="345"/>
      <c r="C3" s="345"/>
      <c r="D3" s="345"/>
      <c r="E3" s="345"/>
      <c r="F3" s="526" t="s">
        <v>206</v>
      </c>
    </row>
    <row r="4" spans="1:12" x14ac:dyDescent="0.25">
      <c r="A4" s="309"/>
      <c r="B4" s="18"/>
      <c r="C4" s="422"/>
      <c r="D4" s="556" t="s">
        <v>258</v>
      </c>
      <c r="E4" s="556"/>
      <c r="F4" s="556"/>
    </row>
    <row r="5" spans="1:12" x14ac:dyDescent="0.25">
      <c r="A5" s="17"/>
      <c r="B5" s="18"/>
      <c r="C5" s="241"/>
      <c r="D5" s="499" t="s">
        <v>171</v>
      </c>
      <c r="E5" s="257"/>
      <c r="F5" s="497" t="s">
        <v>180</v>
      </c>
    </row>
    <row r="6" spans="1:12" x14ac:dyDescent="0.25">
      <c r="A6" s="18"/>
      <c r="B6" s="12"/>
      <c r="C6" s="12"/>
      <c r="D6" s="501"/>
      <c r="E6" s="309"/>
      <c r="F6" s="280"/>
    </row>
    <row r="7" spans="1:12" x14ac:dyDescent="0.25">
      <c r="A7" s="498" t="s">
        <v>86</v>
      </c>
      <c r="B7" s="501"/>
      <c r="C7" s="501"/>
      <c r="D7" s="7">
        <v>20.76</v>
      </c>
      <c r="E7" s="309"/>
      <c r="F7" s="445">
        <v>18.87</v>
      </c>
    </row>
    <row r="8" spans="1:12" x14ac:dyDescent="0.25">
      <c r="A8" s="498" t="s">
        <v>87</v>
      </c>
      <c r="B8" s="501"/>
      <c r="C8" s="501"/>
      <c r="D8" s="7">
        <v>28.25</v>
      </c>
      <c r="E8" s="309"/>
      <c r="F8" s="445">
        <v>24.79</v>
      </c>
    </row>
    <row r="9" spans="1:12" x14ac:dyDescent="0.25">
      <c r="A9" s="56" t="s">
        <v>88</v>
      </c>
      <c r="B9" s="18"/>
      <c r="C9" s="18"/>
      <c r="D9" s="7">
        <v>19.079999999999998</v>
      </c>
      <c r="E9" s="309"/>
      <c r="F9" s="445">
        <v>18.43</v>
      </c>
    </row>
    <row r="10" spans="1:12" x14ac:dyDescent="0.25">
      <c r="A10" s="498" t="s">
        <v>89</v>
      </c>
      <c r="B10" s="18"/>
      <c r="C10" s="18"/>
      <c r="D10" s="7">
        <v>31.91</v>
      </c>
      <c r="E10" s="309"/>
      <c r="F10" s="445">
        <v>37.92</v>
      </c>
    </row>
    <row r="11" spans="1:12" x14ac:dyDescent="0.25">
      <c r="A11" s="498"/>
      <c r="B11" s="18"/>
      <c r="C11" s="18"/>
      <c r="D11" s="7"/>
      <c r="E11" s="309"/>
      <c r="F11" s="280"/>
    </row>
    <row r="12" spans="1:12" x14ac:dyDescent="0.25">
      <c r="A12" s="56" t="s">
        <v>90</v>
      </c>
      <c r="B12" s="18"/>
      <c r="C12" s="18"/>
      <c r="D12" s="7">
        <v>49.01</v>
      </c>
      <c r="E12" s="309"/>
      <c r="F12" s="445">
        <v>43.66</v>
      </c>
    </row>
    <row r="13" spans="1:12" x14ac:dyDescent="0.25">
      <c r="A13" s="56" t="s">
        <v>91</v>
      </c>
      <c r="B13" s="18"/>
      <c r="C13" s="18"/>
      <c r="D13" s="7">
        <v>50.99</v>
      </c>
      <c r="E13" s="502"/>
      <c r="F13" s="445">
        <v>56.34</v>
      </c>
    </row>
    <row r="14" spans="1:12" x14ac:dyDescent="0.25">
      <c r="A14" s="56"/>
      <c r="B14" s="18"/>
      <c r="C14" s="18"/>
      <c r="D14" s="13"/>
      <c r="E14" s="309"/>
      <c r="F14" s="280"/>
      <c r="H14" s="26"/>
      <c r="I14" s="26"/>
      <c r="J14" s="26"/>
      <c r="K14" s="26"/>
      <c r="L14" s="26"/>
    </row>
    <row r="15" spans="1:12" x14ac:dyDescent="0.25">
      <c r="A15" s="57" t="s">
        <v>1</v>
      </c>
      <c r="B15" s="316"/>
      <c r="C15" s="43"/>
      <c r="D15" s="6">
        <v>6893</v>
      </c>
      <c r="E15" s="345"/>
      <c r="F15" s="446">
        <v>5082</v>
      </c>
      <c r="H15" s="26"/>
      <c r="I15" s="26"/>
      <c r="J15" s="26"/>
      <c r="K15" s="26"/>
      <c r="L15" s="26"/>
    </row>
    <row r="16" spans="1:12" x14ac:dyDescent="0.25">
      <c r="A16" s="52" t="s">
        <v>33</v>
      </c>
      <c r="B16" s="12"/>
      <c r="C16" s="12"/>
      <c r="D16" s="12"/>
      <c r="E16" s="309"/>
      <c r="F16" s="280"/>
      <c r="H16" s="26"/>
      <c r="I16" s="26"/>
      <c r="J16" s="26"/>
      <c r="K16" s="26"/>
      <c r="L16" s="26"/>
    </row>
    <row r="17" spans="1:12" x14ac:dyDescent="0.25">
      <c r="A17" s="12"/>
      <c r="B17" s="12"/>
      <c r="C17" s="12"/>
      <c r="D17" s="12"/>
      <c r="E17" s="12"/>
      <c r="F17" s="12"/>
      <c r="H17" s="26"/>
      <c r="I17" s="26"/>
      <c r="J17" s="26"/>
      <c r="K17" s="26"/>
      <c r="L17" s="26"/>
    </row>
    <row r="18" spans="1:12" x14ac:dyDescent="0.25">
      <c r="H18" s="26"/>
      <c r="I18" s="26"/>
      <c r="J18" s="26"/>
      <c r="K18" s="26"/>
      <c r="L18" s="26"/>
    </row>
    <row r="19" spans="1:12" x14ac:dyDescent="0.25">
      <c r="H19" s="495"/>
      <c r="I19" s="495"/>
      <c r="J19" s="495"/>
      <c r="K19" s="495"/>
      <c r="L19" s="495"/>
    </row>
    <row r="20" spans="1:12" x14ac:dyDescent="0.25">
      <c r="H20" s="495"/>
      <c r="I20" s="496"/>
      <c r="J20" s="495"/>
      <c r="K20" s="496"/>
      <c r="L20" s="495"/>
    </row>
    <row r="21" spans="1:12" x14ac:dyDescent="0.25">
      <c r="H21" s="496"/>
      <c r="I21" s="506"/>
      <c r="J21" s="506"/>
      <c r="K21" s="506"/>
      <c r="L21" s="506"/>
    </row>
    <row r="22" spans="1:12" x14ac:dyDescent="0.25">
      <c r="H22" s="496"/>
      <c r="I22" s="506"/>
      <c r="J22" s="506"/>
      <c r="K22" s="506"/>
      <c r="L22" s="506"/>
    </row>
    <row r="23" spans="1:12" x14ac:dyDescent="0.25">
      <c r="H23" s="496"/>
      <c r="I23" s="506"/>
      <c r="J23" s="506"/>
      <c r="K23" s="506"/>
      <c r="L23" s="506"/>
    </row>
    <row r="24" spans="1:12" x14ac:dyDescent="0.25">
      <c r="H24" s="496"/>
      <c r="I24" s="506"/>
      <c r="J24" s="506"/>
      <c r="K24" s="506"/>
      <c r="L24" s="506"/>
    </row>
    <row r="25" spans="1:12" x14ac:dyDescent="0.25">
      <c r="H25" s="26"/>
      <c r="I25" s="26"/>
      <c r="J25" s="26"/>
      <c r="K25" s="26"/>
      <c r="L25" s="26"/>
    </row>
    <row r="26" spans="1:12" x14ac:dyDescent="0.25">
      <c r="H26" s="26"/>
      <c r="I26" s="26"/>
      <c r="J26" s="26"/>
      <c r="K26" s="26"/>
      <c r="L26" s="26"/>
    </row>
  </sheetData>
  <mergeCells count="2">
    <mergeCell ref="D4:F4"/>
    <mergeCell ref="A1:F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115" zoomScaleNormal="115" workbookViewId="0"/>
  </sheetViews>
  <sheetFormatPr defaultRowHeight="13.2" x14ac:dyDescent="0.25"/>
  <cols>
    <col min="1" max="1" width="19.77734375" customWidth="1"/>
    <col min="2" max="2" width="1.77734375" customWidth="1"/>
    <col min="3" max="7" width="11.77734375" customWidth="1"/>
    <col min="8" max="8" width="9.109375" customWidth="1"/>
  </cols>
  <sheetData>
    <row r="1" spans="1:8" x14ac:dyDescent="0.25">
      <c r="A1" s="53" t="s">
        <v>223</v>
      </c>
      <c r="B1" s="53"/>
      <c r="C1" s="53"/>
      <c r="D1" s="53"/>
      <c r="E1" s="53"/>
      <c r="F1" s="53"/>
      <c r="G1" s="53"/>
      <c r="H1" s="53"/>
    </row>
    <row r="2" spans="1:8" x14ac:dyDescent="0.25">
      <c r="A2" s="12"/>
      <c r="B2" s="12"/>
      <c r="C2" s="12"/>
      <c r="D2" s="12"/>
      <c r="E2" s="12"/>
      <c r="F2" s="12"/>
      <c r="G2" s="12"/>
      <c r="H2" s="12"/>
    </row>
    <row r="3" spans="1:8" x14ac:dyDescent="0.25">
      <c r="A3" s="18" t="s">
        <v>0</v>
      </c>
      <c r="B3" s="18"/>
      <c r="C3" s="18"/>
      <c r="D3" s="18"/>
      <c r="E3" s="18"/>
      <c r="F3" s="18"/>
      <c r="G3" s="526"/>
      <c r="H3" s="526" t="s">
        <v>188</v>
      </c>
    </row>
    <row r="4" spans="1:8" x14ac:dyDescent="0.25">
      <c r="A4" s="206"/>
      <c r="B4" s="18"/>
      <c r="C4" s="546" t="s">
        <v>224</v>
      </c>
      <c r="D4" s="546"/>
      <c r="E4" s="546"/>
      <c r="F4" s="546"/>
      <c r="G4" s="546"/>
      <c r="H4" s="546"/>
    </row>
    <row r="5" spans="1:8" x14ac:dyDescent="0.25">
      <c r="A5" s="418"/>
      <c r="B5" s="419"/>
      <c r="C5" s="439" t="s">
        <v>82</v>
      </c>
      <c r="D5" s="439" t="s">
        <v>83</v>
      </c>
      <c r="E5" s="439" t="s">
        <v>84</v>
      </c>
      <c r="F5" s="439" t="s">
        <v>98</v>
      </c>
      <c r="G5" s="439" t="s">
        <v>171</v>
      </c>
      <c r="H5" s="439" t="s">
        <v>181</v>
      </c>
    </row>
    <row r="6" spans="1:8" x14ac:dyDescent="0.25">
      <c r="A6" s="498" t="s">
        <v>221</v>
      </c>
      <c r="B6" s="501"/>
      <c r="C6" s="507">
        <v>16.557648843079313</v>
      </c>
      <c r="D6" s="507">
        <v>14.602945450809285</v>
      </c>
      <c r="E6" s="507">
        <v>14.100554834328289</v>
      </c>
      <c r="F6" s="507">
        <v>15.840921625050219</v>
      </c>
      <c r="G6" s="507">
        <v>14.76</v>
      </c>
      <c r="H6" s="507">
        <v>15.9</v>
      </c>
    </row>
    <row r="7" spans="1:8" x14ac:dyDescent="0.25">
      <c r="A7" s="498" t="s">
        <v>220</v>
      </c>
      <c r="B7" s="501"/>
      <c r="C7" s="507">
        <v>27.372837902174354</v>
      </c>
      <c r="D7" s="507">
        <v>25.287393980194729</v>
      </c>
      <c r="E7" s="507">
        <v>20.600868730843775</v>
      </c>
      <c r="F7" s="507">
        <v>18.409295504636873</v>
      </c>
      <c r="G7" s="507">
        <v>18.07</v>
      </c>
      <c r="H7" s="507">
        <v>17.82</v>
      </c>
    </row>
    <row r="8" spans="1:8" x14ac:dyDescent="0.25">
      <c r="A8" s="56" t="s">
        <v>222</v>
      </c>
      <c r="B8" s="214"/>
      <c r="C8" s="507">
        <v>56.069513254746298</v>
      </c>
      <c r="D8" s="507">
        <v>60.109660568996482</v>
      </c>
      <c r="E8" s="507">
        <v>65.298576434827936</v>
      </c>
      <c r="F8" s="507">
        <v>65.749782870312913</v>
      </c>
      <c r="G8" s="507">
        <v>67.17</v>
      </c>
      <c r="H8" s="507">
        <v>66.28</v>
      </c>
    </row>
    <row r="9" spans="1:8" x14ac:dyDescent="0.25">
      <c r="A9" s="57" t="s">
        <v>1</v>
      </c>
      <c r="B9" s="316"/>
      <c r="C9" s="21">
        <v>8051</v>
      </c>
      <c r="D9" s="21">
        <v>8042</v>
      </c>
      <c r="E9" s="6">
        <v>8212</v>
      </c>
      <c r="F9" s="6">
        <v>9017</v>
      </c>
      <c r="G9" s="6">
        <v>6511</v>
      </c>
      <c r="H9" s="6">
        <v>5072</v>
      </c>
    </row>
    <row r="10" spans="1:8" x14ac:dyDescent="0.25">
      <c r="A10" s="52" t="s">
        <v>33</v>
      </c>
      <c r="B10" s="12"/>
      <c r="C10" s="12"/>
      <c r="D10" s="12"/>
      <c r="E10" s="12"/>
      <c r="F10" s="12"/>
      <c r="G10" s="12"/>
      <c r="H10" s="12"/>
    </row>
    <row r="11" spans="1:8" x14ac:dyDescent="0.25">
      <c r="A11" s="12" t="s">
        <v>99</v>
      </c>
    </row>
    <row r="17" spans="10:15" x14ac:dyDescent="0.25">
      <c r="J17" s="495"/>
      <c r="K17" s="184"/>
      <c r="L17" s="184"/>
      <c r="M17" s="184"/>
      <c r="N17" s="495"/>
      <c r="O17" s="495"/>
    </row>
    <row r="18" spans="10:15" x14ac:dyDescent="0.25">
      <c r="J18" s="483"/>
      <c r="K18" s="508"/>
      <c r="L18" s="508"/>
      <c r="M18" s="508"/>
      <c r="N18" s="495"/>
      <c r="O18" s="495"/>
    </row>
    <row r="19" spans="10:15" x14ac:dyDescent="0.25">
      <c r="J19" s="483"/>
      <c r="K19" s="508"/>
      <c r="L19" s="508"/>
      <c r="M19" s="508"/>
      <c r="N19" s="495"/>
      <c r="O19" s="495"/>
    </row>
    <row r="20" spans="10:15" x14ac:dyDescent="0.25">
      <c r="J20" s="483"/>
      <c r="K20" s="508"/>
      <c r="L20" s="508"/>
      <c r="M20" s="508"/>
      <c r="N20" s="495"/>
      <c r="O20" s="495"/>
    </row>
    <row r="21" spans="10:15" x14ac:dyDescent="0.25">
      <c r="J21" s="483"/>
      <c r="K21" s="508"/>
      <c r="L21" s="508"/>
      <c r="M21" s="508"/>
      <c r="N21" s="495"/>
      <c r="O21" s="495"/>
    </row>
    <row r="22" spans="10:15" x14ac:dyDescent="0.25">
      <c r="J22" s="483"/>
      <c r="K22" s="508"/>
      <c r="L22" s="508"/>
      <c r="M22" s="508"/>
      <c r="N22" s="495"/>
      <c r="O22" s="495"/>
    </row>
    <row r="23" spans="10:15" x14ac:dyDescent="0.25">
      <c r="J23" s="496"/>
      <c r="K23" s="508"/>
      <c r="L23" s="508"/>
      <c r="M23" s="508"/>
      <c r="N23" s="495"/>
      <c r="O23" s="495"/>
    </row>
  </sheetData>
  <mergeCells count="1">
    <mergeCell ref="C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29"/>
  <sheetViews>
    <sheetView showGridLines="0" zoomScaleNormal="100" workbookViewId="0"/>
  </sheetViews>
  <sheetFormatPr defaultRowHeight="13.2" x14ac:dyDescent="0.25"/>
  <cols>
    <col min="1" max="1" width="1.77734375" customWidth="1"/>
    <col min="3" max="3" width="11.77734375" customWidth="1"/>
    <col min="4" max="4" width="13.21875" customWidth="1"/>
    <col min="5" max="5" width="9.109375" customWidth="1"/>
    <col min="6" max="6" width="7.109375" customWidth="1"/>
    <col min="8" max="8" width="11.77734375" customWidth="1"/>
    <col min="9" max="9" width="12.5546875" customWidth="1"/>
    <col min="10" max="10" width="11.21875" customWidth="1"/>
    <col min="11" max="11" width="10.5546875" customWidth="1"/>
    <col min="12" max="12" width="8.21875" customWidth="1"/>
    <col min="13" max="13" width="11.77734375" customWidth="1"/>
    <col min="14" max="14" width="11.5546875" customWidth="1"/>
  </cols>
  <sheetData>
    <row r="1" spans="2:14" ht="53.25" customHeight="1" x14ac:dyDescent="0.25">
      <c r="B1" s="536" t="s">
        <v>81</v>
      </c>
      <c r="C1" s="536"/>
      <c r="D1" s="536"/>
      <c r="E1" s="536"/>
      <c r="F1" s="536"/>
      <c r="G1" s="536"/>
      <c r="H1" s="536"/>
      <c r="I1" s="536"/>
      <c r="J1" s="536"/>
      <c r="K1" s="536"/>
      <c r="L1" s="536"/>
      <c r="M1" s="536"/>
      <c r="N1" s="146"/>
    </row>
    <row r="3" spans="2:14" ht="24" customHeight="1" x14ac:dyDescent="0.25">
      <c r="B3" s="536"/>
      <c r="C3" s="536"/>
      <c r="D3" s="536"/>
      <c r="E3" s="536"/>
      <c r="F3" s="536"/>
      <c r="G3" s="536"/>
      <c r="H3" s="536"/>
      <c r="I3" s="536"/>
      <c r="J3" s="536"/>
      <c r="K3" s="536"/>
      <c r="L3" s="536"/>
      <c r="M3" s="536"/>
      <c r="N3" s="146"/>
    </row>
    <row r="5" spans="2:14" x14ac:dyDescent="0.25">
      <c r="B5" s="147" t="s">
        <v>78</v>
      </c>
    </row>
    <row r="6" spans="2:14" ht="7.5" customHeight="1" x14ac:dyDescent="0.25"/>
    <row r="7" spans="2:14" x14ac:dyDescent="0.25">
      <c r="B7" s="148"/>
      <c r="C7" s="149" t="s">
        <v>79</v>
      </c>
      <c r="D7" s="150" t="s">
        <v>1</v>
      </c>
      <c r="G7" s="148"/>
      <c r="H7" s="149" t="s">
        <v>79</v>
      </c>
      <c r="I7" s="150" t="s">
        <v>1</v>
      </c>
      <c r="K7" s="148"/>
      <c r="L7" s="149"/>
      <c r="M7" s="149" t="s">
        <v>79</v>
      </c>
      <c r="N7" s="150" t="s">
        <v>1</v>
      </c>
    </row>
    <row r="8" spans="2:14" x14ac:dyDescent="0.25">
      <c r="B8" s="151" t="s">
        <v>11</v>
      </c>
      <c r="C8" s="152">
        <v>40</v>
      </c>
      <c r="D8" s="153">
        <v>1008</v>
      </c>
      <c r="G8" s="151">
        <v>2005</v>
      </c>
      <c r="H8" s="152">
        <v>81</v>
      </c>
      <c r="I8" s="153">
        <v>8751</v>
      </c>
      <c r="K8" s="154" t="s">
        <v>19</v>
      </c>
      <c r="L8" s="155"/>
      <c r="M8" s="152">
        <v>55</v>
      </c>
      <c r="N8" s="153">
        <v>212</v>
      </c>
    </row>
    <row r="9" spans="2:14" x14ac:dyDescent="0.25">
      <c r="B9" s="156" t="s">
        <v>12</v>
      </c>
      <c r="C9" s="157">
        <v>38</v>
      </c>
      <c r="D9" s="158">
        <v>1185</v>
      </c>
      <c r="G9" s="159" t="s">
        <v>18</v>
      </c>
      <c r="H9" s="157">
        <v>82</v>
      </c>
      <c r="I9" s="158">
        <v>8307</v>
      </c>
      <c r="K9" s="160" t="s">
        <v>9</v>
      </c>
      <c r="L9" s="161"/>
      <c r="M9" s="157">
        <v>62</v>
      </c>
      <c r="N9" s="158">
        <v>2049</v>
      </c>
    </row>
    <row r="10" spans="2:14" x14ac:dyDescent="0.25">
      <c r="D10" s="309"/>
    </row>
    <row r="23" spans="2:5" ht="14.25" customHeight="1" x14ac:dyDescent="0.25">
      <c r="B23" t="s">
        <v>80</v>
      </c>
      <c r="C23" s="309"/>
      <c r="D23" s="309"/>
      <c r="E23" s="91" t="s">
        <v>121</v>
      </c>
    </row>
    <row r="28" spans="2:5" s="162" customFormat="1" x14ac:dyDescent="0.25"/>
    <row r="29" spans="2:5" s="26" customFormat="1" x14ac:dyDescent="0.25"/>
  </sheetData>
  <mergeCells count="2">
    <mergeCell ref="B1:M1"/>
    <mergeCell ref="B3:M3"/>
  </mergeCells>
  <phoneticPr fontId="6" type="noConversion"/>
  <hyperlinks>
    <hyperlink ref="E23" r:id="rId1" display="mailto:CommunityLife@cabinet-office.gsi.gov.uk"/>
  </hyperlinks>
  <pageMargins left="0.75" right="0.75" top="1" bottom="1" header="0.5" footer="0.5"/>
  <pageSetup paperSize="9" scale="8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5"/>
  <sheetViews>
    <sheetView workbookViewId="0">
      <selection activeCell="A4" sqref="A4"/>
    </sheetView>
  </sheetViews>
  <sheetFormatPr defaultColWidth="9.109375" defaultRowHeight="12.6" x14ac:dyDescent="0.2"/>
  <cols>
    <col min="1" max="1" width="112.109375" style="224" customWidth="1"/>
    <col min="2" max="16384" width="9.109375" style="223"/>
  </cols>
  <sheetData>
    <row r="1" spans="1:12" x14ac:dyDescent="0.2">
      <c r="A1" s="226"/>
      <c r="B1" s="225"/>
      <c r="C1" s="225"/>
      <c r="D1" s="225"/>
      <c r="E1" s="225"/>
      <c r="F1" s="225"/>
      <c r="G1" s="225"/>
      <c r="H1" s="225"/>
      <c r="I1" s="225"/>
      <c r="J1" s="225"/>
      <c r="K1" s="225"/>
      <c r="L1" s="225"/>
    </row>
    <row r="2" spans="1:12" x14ac:dyDescent="0.2">
      <c r="A2" s="364"/>
    </row>
    <row r="3" spans="1:12" ht="50.4" x14ac:dyDescent="0.2">
      <c r="A3" s="224" t="s">
        <v>227</v>
      </c>
    </row>
    <row r="6" spans="1:12" ht="37.799999999999997" x14ac:dyDescent="0.2">
      <c r="A6" s="372" t="s">
        <v>162</v>
      </c>
    </row>
    <row r="7" spans="1:12" ht="18" customHeight="1" x14ac:dyDescent="0.25">
      <c r="A7" s="370" t="s">
        <v>150</v>
      </c>
    </row>
    <row r="8" spans="1:12" s="224" customFormat="1" ht="12.75" customHeight="1" x14ac:dyDescent="0.2"/>
    <row r="10" spans="1:12" x14ac:dyDescent="0.2">
      <c r="A10" s="371"/>
    </row>
    <row r="12" spans="1:12" x14ac:dyDescent="0.2">
      <c r="A12" s="223"/>
    </row>
    <row r="13" spans="1:12" ht="30.75" customHeight="1" x14ac:dyDescent="0.2">
      <c r="A13" s="223"/>
    </row>
    <row r="14" spans="1:12" ht="12.75" customHeight="1" x14ac:dyDescent="0.2">
      <c r="A14" s="223"/>
    </row>
    <row r="15" spans="1:12" x14ac:dyDescent="0.2">
      <c r="A15" s="223"/>
    </row>
  </sheetData>
  <hyperlinks>
    <hyperlink ref="A7" r:id="rId1"/>
  </hyperlinks>
  <pageMargins left="0.7" right="0.7" top="0.75" bottom="0.75" header="0.3" footer="0.3"/>
  <pageSetup paperSize="9"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46"/>
  <sheetViews>
    <sheetView topLeftCell="E1" zoomScale="115" zoomScaleNormal="115" workbookViewId="0">
      <selection activeCell="K29" sqref="K29"/>
    </sheetView>
  </sheetViews>
  <sheetFormatPr defaultColWidth="8.88671875" defaultRowHeight="13.2" x14ac:dyDescent="0.25"/>
  <cols>
    <col min="1" max="1" width="16.88671875" style="26" customWidth="1"/>
    <col min="2" max="2" width="1.77734375" style="26" customWidth="1"/>
    <col min="3" max="11" width="12.77734375" style="26" customWidth="1"/>
    <col min="12" max="16384" width="8.88671875" style="26"/>
  </cols>
  <sheetData>
    <row r="1" spans="1:14" x14ac:dyDescent="0.25">
      <c r="A1" s="244" t="s">
        <v>192</v>
      </c>
      <c r="B1" s="244"/>
      <c r="C1" s="1"/>
      <c r="D1" s="1"/>
      <c r="E1" s="1"/>
      <c r="F1" s="1"/>
      <c r="G1" s="1"/>
      <c r="H1" s="1"/>
      <c r="I1" s="1"/>
    </row>
    <row r="2" spans="1:14" x14ac:dyDescent="0.25">
      <c r="A2" s="80"/>
      <c r="B2" s="80"/>
      <c r="C2" s="80"/>
      <c r="D2" s="80"/>
      <c r="E2" s="80"/>
      <c r="F2" s="80"/>
      <c r="G2" s="80"/>
      <c r="H2" s="80"/>
      <c r="I2" s="80"/>
    </row>
    <row r="3" spans="1:14" x14ac:dyDescent="0.25">
      <c r="A3" s="81" t="s">
        <v>0</v>
      </c>
      <c r="B3" s="82"/>
      <c r="C3" s="82"/>
      <c r="D3" s="82"/>
      <c r="E3" s="82"/>
      <c r="F3" s="82"/>
      <c r="G3" s="82"/>
      <c r="H3" s="82"/>
      <c r="K3" s="27" t="s">
        <v>189</v>
      </c>
    </row>
    <row r="4" spans="1:14" x14ac:dyDescent="0.25">
      <c r="A4" s="80"/>
      <c r="B4" s="427"/>
      <c r="C4" s="537" t="s">
        <v>50</v>
      </c>
      <c r="D4" s="538"/>
      <c r="E4" s="538"/>
      <c r="F4" s="538"/>
      <c r="G4" s="538"/>
      <c r="H4" s="538"/>
      <c r="I4" s="538"/>
      <c r="J4" s="538"/>
      <c r="K4" s="456"/>
    </row>
    <row r="5" spans="1:14" s="426" customFormat="1" ht="24.75" customHeight="1" x14ac:dyDescent="0.25">
      <c r="A5" s="422"/>
      <c r="B5" s="422"/>
      <c r="C5" s="423" t="s">
        <v>104</v>
      </c>
      <c r="D5" s="423" t="s">
        <v>105</v>
      </c>
      <c r="E5" s="423" t="s">
        <v>106</v>
      </c>
      <c r="F5" s="424" t="s">
        <v>101</v>
      </c>
      <c r="G5" s="425" t="s">
        <v>102</v>
      </c>
      <c r="H5" s="425" t="s">
        <v>103</v>
      </c>
      <c r="I5" s="425" t="s">
        <v>92</v>
      </c>
      <c r="J5" s="189" t="s">
        <v>171</v>
      </c>
      <c r="K5" s="189" t="s">
        <v>180</v>
      </c>
    </row>
    <row r="6" spans="1:14" x14ac:dyDescent="0.25">
      <c r="A6" s="82"/>
      <c r="B6" s="82"/>
      <c r="C6" s="245"/>
      <c r="D6" s="245"/>
      <c r="E6" s="245"/>
      <c r="F6" s="246"/>
      <c r="G6" s="246"/>
      <c r="H6" s="246"/>
      <c r="I6" s="246"/>
      <c r="J6" s="246"/>
      <c r="K6" s="246"/>
    </row>
    <row r="7" spans="1:14" ht="13.5" customHeight="1" x14ac:dyDescent="0.25">
      <c r="A7" s="80" t="s">
        <v>118</v>
      </c>
      <c r="B7" s="80"/>
      <c r="C7" s="7">
        <v>3</v>
      </c>
      <c r="D7" s="7">
        <v>3</v>
      </c>
      <c r="E7" s="428">
        <v>2</v>
      </c>
      <c r="F7" s="11">
        <v>2.9565717067921891</v>
      </c>
      <c r="G7" s="11">
        <v>2.7791694685000001</v>
      </c>
      <c r="H7" s="75">
        <v>2.5217000000000001</v>
      </c>
      <c r="I7" s="75">
        <v>2.2885</v>
      </c>
      <c r="J7" s="75">
        <v>3.57</v>
      </c>
      <c r="K7" s="75">
        <v>3.278</v>
      </c>
      <c r="L7" s="62"/>
      <c r="M7" s="296"/>
      <c r="N7" s="296"/>
    </row>
    <row r="8" spans="1:14" ht="13.5" customHeight="1" x14ac:dyDescent="0.25">
      <c r="A8" s="80"/>
      <c r="B8" s="80"/>
      <c r="C8" s="7"/>
      <c r="D8" s="7"/>
      <c r="E8" s="428"/>
      <c r="F8" s="11"/>
      <c r="G8" s="11"/>
      <c r="H8" s="75"/>
      <c r="I8" s="75"/>
      <c r="J8" s="75"/>
      <c r="K8" s="75"/>
      <c r="L8" s="62"/>
      <c r="M8" s="296"/>
      <c r="N8" s="296"/>
    </row>
    <row r="9" spans="1:14" x14ac:dyDescent="0.25">
      <c r="A9" s="80" t="s">
        <v>132</v>
      </c>
      <c r="B9" s="80"/>
      <c r="C9" s="7" t="s">
        <v>22</v>
      </c>
      <c r="D9" s="7" t="s">
        <v>22</v>
      </c>
      <c r="E9" s="428">
        <v>2</v>
      </c>
      <c r="F9" s="11">
        <v>1.8512358135555169</v>
      </c>
      <c r="G9" s="11">
        <v>1.8412190190969999</v>
      </c>
      <c r="H9" s="75">
        <v>1.4732000000000001</v>
      </c>
      <c r="I9" s="75">
        <v>1.3772</v>
      </c>
      <c r="J9" s="75">
        <v>1.63</v>
      </c>
      <c r="K9" s="75">
        <v>1.915</v>
      </c>
      <c r="L9" s="62"/>
      <c r="M9" s="62"/>
      <c r="N9" s="62"/>
    </row>
    <row r="10" spans="1:14" x14ac:dyDescent="0.25">
      <c r="A10" s="80"/>
      <c r="B10" s="80"/>
      <c r="C10" s="7"/>
      <c r="D10" s="7"/>
      <c r="E10" s="428"/>
      <c r="F10" s="11"/>
      <c r="G10" s="11"/>
      <c r="H10" s="75"/>
      <c r="I10" s="75"/>
      <c r="J10" s="75"/>
      <c r="K10" s="75"/>
      <c r="L10" s="62"/>
      <c r="M10" s="247"/>
      <c r="N10" s="247"/>
    </row>
    <row r="11" spans="1:14" x14ac:dyDescent="0.25">
      <c r="A11" s="80" t="s">
        <v>151</v>
      </c>
      <c r="B11" s="80"/>
      <c r="C11" s="7" t="s">
        <v>22</v>
      </c>
      <c r="D11" s="7" t="s">
        <v>22</v>
      </c>
      <c r="E11" s="428">
        <v>4</v>
      </c>
      <c r="F11" s="11">
        <v>4.4058830628357306</v>
      </c>
      <c r="G11" s="11" t="s">
        <v>22</v>
      </c>
      <c r="H11" s="11" t="s">
        <v>22</v>
      </c>
      <c r="I11" s="11" t="s">
        <v>22</v>
      </c>
      <c r="J11" s="75" t="s">
        <v>22</v>
      </c>
      <c r="K11" s="75" t="s">
        <v>22</v>
      </c>
      <c r="L11" s="62"/>
      <c r="M11" s="296"/>
      <c r="N11" s="296"/>
    </row>
    <row r="12" spans="1:14" x14ac:dyDescent="0.25">
      <c r="A12" s="80"/>
      <c r="B12" s="80"/>
      <c r="C12" s="75"/>
      <c r="D12" s="75"/>
      <c r="E12" s="75"/>
      <c r="F12" s="11"/>
      <c r="G12" s="11"/>
      <c r="H12" s="406"/>
      <c r="I12" s="406"/>
      <c r="J12" s="406"/>
      <c r="K12" s="406"/>
      <c r="L12" s="45"/>
      <c r="M12" s="296"/>
      <c r="N12" s="296"/>
    </row>
    <row r="13" spans="1:14" x14ac:dyDescent="0.25">
      <c r="A13" s="80" t="s">
        <v>41</v>
      </c>
      <c r="B13" s="80"/>
      <c r="C13" s="7">
        <v>34</v>
      </c>
      <c r="D13" s="7">
        <v>37</v>
      </c>
      <c r="E13" s="428">
        <v>36.893265640431423</v>
      </c>
      <c r="F13" s="11">
        <v>35.134015297052109</v>
      </c>
      <c r="G13" s="11">
        <v>34.840422528504035</v>
      </c>
      <c r="H13" s="75">
        <v>29.309200000000001</v>
      </c>
      <c r="I13" s="75">
        <v>28.568200000000001</v>
      </c>
      <c r="J13" s="75">
        <v>36.17</v>
      </c>
      <c r="K13" s="75">
        <v>35.43</v>
      </c>
      <c r="L13" s="297"/>
      <c r="M13" s="298"/>
      <c r="N13" s="299"/>
    </row>
    <row r="14" spans="1:14" x14ac:dyDescent="0.25">
      <c r="A14" s="80" t="s">
        <v>40</v>
      </c>
      <c r="B14" s="80"/>
      <c r="C14" s="7">
        <v>27</v>
      </c>
      <c r="D14" s="7">
        <v>28</v>
      </c>
      <c r="E14" s="428">
        <v>28.699686429545082</v>
      </c>
      <c r="F14" s="11">
        <v>26.945366506997392</v>
      </c>
      <c r="G14" s="47">
        <v>25.611715797321335</v>
      </c>
      <c r="H14" s="75">
        <v>25.069800000000001</v>
      </c>
      <c r="I14" s="75">
        <v>24.9268</v>
      </c>
      <c r="J14" s="75">
        <v>29.02</v>
      </c>
      <c r="K14" s="75">
        <v>26.51</v>
      </c>
      <c r="L14" s="62"/>
      <c r="M14" s="296"/>
      <c r="N14" s="296"/>
    </row>
    <row r="15" spans="1:14" s="250" customFormat="1" ht="13.5" customHeight="1" x14ac:dyDescent="0.25">
      <c r="A15" s="248"/>
      <c r="B15" s="248"/>
      <c r="C15" s="429"/>
      <c r="D15" s="429"/>
      <c r="E15" s="429"/>
      <c r="F15" s="430"/>
      <c r="G15" s="430"/>
      <c r="H15" s="431"/>
      <c r="I15" s="407"/>
      <c r="J15" s="407"/>
      <c r="K15" s="407"/>
    </row>
    <row r="16" spans="1:14" x14ac:dyDescent="0.25">
      <c r="A16" s="80" t="s">
        <v>152</v>
      </c>
      <c r="B16" s="80"/>
      <c r="C16" s="405">
        <v>46.463184443099998</v>
      </c>
      <c r="D16" s="405">
        <v>50.020560004979998</v>
      </c>
      <c r="E16" s="405">
        <v>49.663311998879998</v>
      </c>
      <c r="F16" s="11">
        <v>47.97610466367464</v>
      </c>
      <c r="G16" s="11">
        <v>46.845487183673356</v>
      </c>
      <c r="H16" s="75">
        <v>41.750900000000001</v>
      </c>
      <c r="I16" s="75">
        <v>40.618400000000001</v>
      </c>
      <c r="J16" s="75">
        <v>49.11</v>
      </c>
      <c r="K16" s="75">
        <v>47.55</v>
      </c>
    </row>
    <row r="17" spans="1:16" x14ac:dyDescent="0.25">
      <c r="A17" s="81"/>
      <c r="B17" s="81"/>
      <c r="C17" s="7"/>
      <c r="D17" s="7"/>
      <c r="E17" s="7"/>
      <c r="F17" s="7"/>
      <c r="G17" s="7"/>
      <c r="H17" s="7"/>
      <c r="I17" s="7"/>
      <c r="J17" s="7"/>
    </row>
    <row r="18" spans="1:16" x14ac:dyDescent="0.25">
      <c r="C18" s="537" t="s">
        <v>52</v>
      </c>
      <c r="D18" s="537"/>
      <c r="E18" s="537"/>
      <c r="F18" s="537"/>
      <c r="G18" s="537"/>
      <c r="H18" s="537"/>
      <c r="I18" s="537"/>
      <c r="J18" s="539"/>
      <c r="K18" s="456"/>
    </row>
    <row r="19" spans="1:16" x14ac:dyDescent="0.25">
      <c r="A19" s="73"/>
      <c r="B19" s="73"/>
      <c r="C19" s="432"/>
      <c r="D19" s="432"/>
      <c r="E19" s="432"/>
      <c r="F19" s="433"/>
      <c r="G19" s="433"/>
      <c r="H19" s="433"/>
      <c r="I19" s="433"/>
      <c r="J19" s="72"/>
    </row>
    <row r="20" spans="1:16" x14ac:dyDescent="0.25">
      <c r="A20" s="80" t="s">
        <v>118</v>
      </c>
      <c r="B20" s="80"/>
      <c r="C20" s="7">
        <v>38</v>
      </c>
      <c r="D20" s="428">
        <v>38</v>
      </c>
      <c r="E20" s="428">
        <v>38</v>
      </c>
      <c r="F20" s="11">
        <v>38.722689692541152</v>
      </c>
      <c r="G20" s="7">
        <v>37.64471305598439</v>
      </c>
      <c r="H20" s="75">
        <v>34.186500000000002</v>
      </c>
      <c r="I20" s="75">
        <v>33.592399999999998</v>
      </c>
      <c r="J20" s="75">
        <v>40.65</v>
      </c>
      <c r="K20" s="75">
        <v>30.1</v>
      </c>
    </row>
    <row r="21" spans="1:16" x14ac:dyDescent="0.25">
      <c r="A21" s="80"/>
      <c r="B21" s="80"/>
      <c r="C21" s="7"/>
      <c r="D21" s="428"/>
      <c r="E21" s="428"/>
      <c r="F21" s="11"/>
      <c r="G21" s="7"/>
      <c r="H21" s="75"/>
      <c r="I21" s="75"/>
      <c r="J21" s="75"/>
      <c r="K21" s="75"/>
    </row>
    <row r="22" spans="1:16" ht="13.5" customHeight="1" x14ac:dyDescent="0.25">
      <c r="A22" s="80" t="s">
        <v>132</v>
      </c>
      <c r="B22" s="80"/>
      <c r="C22" s="7" t="s">
        <v>22</v>
      </c>
      <c r="D22" s="7" t="s">
        <v>22</v>
      </c>
      <c r="E22" s="428">
        <v>20</v>
      </c>
      <c r="F22" s="11">
        <v>20.686656140450506</v>
      </c>
      <c r="G22" s="7">
        <v>19.951687600210121</v>
      </c>
      <c r="H22" s="75">
        <v>18.459</v>
      </c>
      <c r="I22" s="75">
        <v>17.0076</v>
      </c>
      <c r="J22" s="75">
        <v>18.21</v>
      </c>
      <c r="K22" s="75">
        <v>15.93</v>
      </c>
    </row>
    <row r="23" spans="1:16" ht="13.5" customHeight="1" x14ac:dyDescent="0.25">
      <c r="A23" s="80"/>
      <c r="B23" s="80"/>
      <c r="C23" s="7"/>
      <c r="D23" s="7"/>
      <c r="E23" s="428"/>
      <c r="F23" s="11"/>
      <c r="G23" s="7"/>
      <c r="H23" s="75"/>
      <c r="I23" s="75"/>
      <c r="J23" s="75"/>
      <c r="K23" s="75"/>
    </row>
    <row r="24" spans="1:16" x14ac:dyDescent="0.25">
      <c r="A24" s="80" t="s">
        <v>151</v>
      </c>
      <c r="B24" s="80"/>
      <c r="C24" s="7" t="s">
        <v>22</v>
      </c>
      <c r="D24" s="7" t="s">
        <v>22</v>
      </c>
      <c r="E24" s="428">
        <v>9</v>
      </c>
      <c r="F24" s="11">
        <v>9.6368835196861085</v>
      </c>
      <c r="G24" s="7">
        <v>10.403477593428963</v>
      </c>
      <c r="H24" s="75">
        <v>10.1966</v>
      </c>
      <c r="I24" s="75">
        <v>9.5417000000000005</v>
      </c>
      <c r="J24" s="75">
        <v>9.99</v>
      </c>
      <c r="K24" s="75">
        <v>8.5990000000000002</v>
      </c>
      <c r="N24" s="281"/>
      <c r="O24" s="282"/>
      <c r="P24" s="282"/>
    </row>
    <row r="25" spans="1:16" s="250" customFormat="1" x14ac:dyDescent="0.25">
      <c r="A25" s="248"/>
      <c r="B25" s="248"/>
      <c r="C25" s="434"/>
      <c r="D25" s="435"/>
      <c r="E25" s="435"/>
      <c r="F25" s="429"/>
      <c r="G25" s="429"/>
      <c r="H25" s="431" t="s">
        <v>32</v>
      </c>
      <c r="I25" s="431" t="s">
        <v>32</v>
      </c>
      <c r="J25" s="407"/>
      <c r="K25" s="407"/>
      <c r="N25" s="283"/>
      <c r="O25" s="281"/>
      <c r="P25" s="281"/>
    </row>
    <row r="26" spans="1:16" x14ac:dyDescent="0.25">
      <c r="A26" s="80" t="s">
        <v>130</v>
      </c>
      <c r="B26" s="80"/>
      <c r="C26" s="7">
        <v>67</v>
      </c>
      <c r="D26" s="7">
        <v>62.8</v>
      </c>
      <c r="E26" s="428">
        <v>67.919219685702089</v>
      </c>
      <c r="F26" s="11">
        <v>64.303415489275324</v>
      </c>
      <c r="G26" s="59">
        <v>62.048962109169999</v>
      </c>
      <c r="H26" s="75">
        <v>54.198599999999999</v>
      </c>
      <c r="I26" s="75">
        <v>55.442799999999998</v>
      </c>
      <c r="J26" s="75">
        <v>61.92</v>
      </c>
      <c r="K26" s="75">
        <v>63.95</v>
      </c>
      <c r="N26" s="283"/>
      <c r="O26" s="281"/>
      <c r="P26" s="281"/>
    </row>
    <row r="27" spans="1:16" x14ac:dyDescent="0.25">
      <c r="A27" s="80" t="s">
        <v>131</v>
      </c>
      <c r="B27" s="80"/>
      <c r="C27" s="7">
        <v>38.799999999999997</v>
      </c>
      <c r="D27" s="7">
        <v>42.4</v>
      </c>
      <c r="E27" s="428">
        <v>44.349066372447908</v>
      </c>
      <c r="F27" s="11">
        <v>43.087144761526382</v>
      </c>
      <c r="G27" s="47">
        <v>40.517965067415965</v>
      </c>
      <c r="H27" s="75">
        <v>40.289700000000003</v>
      </c>
      <c r="I27" s="75">
        <v>38.8123</v>
      </c>
      <c r="J27" s="75">
        <v>44.38</v>
      </c>
      <c r="K27" s="75">
        <v>40.58</v>
      </c>
      <c r="N27" s="283"/>
      <c r="O27" s="281"/>
      <c r="P27" s="281"/>
    </row>
    <row r="28" spans="1:16" s="250" customFormat="1" x14ac:dyDescent="0.25">
      <c r="A28" s="248"/>
      <c r="B28" s="248"/>
      <c r="C28" s="436"/>
      <c r="D28" s="436"/>
      <c r="E28" s="434"/>
      <c r="F28" s="430"/>
      <c r="G28" s="434"/>
      <c r="H28" s="431"/>
      <c r="I28" s="407"/>
      <c r="J28" s="408"/>
      <c r="K28" s="408"/>
      <c r="N28" s="283"/>
      <c r="O28" s="281"/>
      <c r="P28" s="281"/>
    </row>
    <row r="29" spans="1:16" ht="13.5" customHeight="1" x14ac:dyDescent="0.25">
      <c r="A29" s="80" t="s">
        <v>152</v>
      </c>
      <c r="B29" s="80"/>
      <c r="C29" s="11">
        <v>74.453143829940004</v>
      </c>
      <c r="D29" s="11">
        <v>72.509497380759996</v>
      </c>
      <c r="E29" s="11">
        <v>75.928984823990007</v>
      </c>
      <c r="F29" s="11">
        <v>73.069357752017737</v>
      </c>
      <c r="G29" s="7">
        <v>70.799985995815163</v>
      </c>
      <c r="H29" s="75">
        <v>65.539100000000005</v>
      </c>
      <c r="I29" s="75">
        <v>64.999399999999994</v>
      </c>
      <c r="J29" s="75">
        <v>71.92</v>
      </c>
      <c r="K29" s="75">
        <v>73.59</v>
      </c>
      <c r="N29" s="283"/>
      <c r="O29" s="281"/>
      <c r="P29" s="281"/>
    </row>
    <row r="30" spans="1:16" x14ac:dyDescent="0.25">
      <c r="A30" s="80"/>
      <c r="B30" s="80"/>
      <c r="C30" s="8"/>
      <c r="D30" s="8"/>
      <c r="E30" s="13"/>
      <c r="F30" s="3"/>
      <c r="G30" s="13"/>
      <c r="H30" s="249"/>
      <c r="I30" s="249"/>
      <c r="N30" s="283"/>
      <c r="O30" s="281"/>
      <c r="P30" s="281"/>
    </row>
    <row r="31" spans="1:16" x14ac:dyDescent="0.25">
      <c r="A31" s="251" t="s">
        <v>8</v>
      </c>
      <c r="B31" s="251"/>
      <c r="C31" s="6">
        <v>9430</v>
      </c>
      <c r="D31" s="6">
        <v>8920</v>
      </c>
      <c r="E31" s="252">
        <v>9195</v>
      </c>
      <c r="F31" s="6">
        <v>8804</v>
      </c>
      <c r="G31" s="67">
        <v>8768</v>
      </c>
      <c r="H31" s="6">
        <v>8712</v>
      </c>
      <c r="I31" s="6">
        <v>9664</v>
      </c>
      <c r="J31" s="6">
        <v>6915</v>
      </c>
      <c r="K31" s="6">
        <v>5105</v>
      </c>
    </row>
    <row r="32" spans="1:16" x14ac:dyDescent="0.25">
      <c r="A32" s="12" t="s">
        <v>99</v>
      </c>
      <c r="B32" s="12"/>
      <c r="C32" s="12"/>
      <c r="D32" s="59"/>
      <c r="E32" s="253"/>
      <c r="F32" s="47"/>
      <c r="G32" s="47"/>
      <c r="H32" s="47"/>
      <c r="I32" s="80"/>
    </row>
    <row r="33" spans="1:10" x14ac:dyDescent="0.25">
      <c r="A33" s="80" t="s">
        <v>136</v>
      </c>
      <c r="B33" s="80"/>
      <c r="C33" s="12"/>
      <c r="D33" s="59"/>
      <c r="E33" s="253"/>
      <c r="F33" s="47"/>
      <c r="G33" s="47"/>
      <c r="H33" s="47"/>
      <c r="I33" s="80"/>
    </row>
    <row r="34" spans="1:10" x14ac:dyDescent="0.25">
      <c r="A34" s="80" t="s">
        <v>137</v>
      </c>
      <c r="B34" s="80"/>
      <c r="J34" s="79"/>
    </row>
    <row r="35" spans="1:10" x14ac:dyDescent="0.25">
      <c r="A35" s="80" t="s">
        <v>154</v>
      </c>
      <c r="B35" s="80"/>
      <c r="J35" s="79"/>
    </row>
    <row r="36" spans="1:10" x14ac:dyDescent="0.25">
      <c r="A36" s="28" t="s">
        <v>153</v>
      </c>
      <c r="B36" s="28"/>
    </row>
    <row r="37" spans="1:10" x14ac:dyDescent="0.25">
      <c r="C37" s="32"/>
      <c r="D37" s="32"/>
      <c r="E37" s="302"/>
      <c r="F37" s="32"/>
      <c r="G37" s="32"/>
      <c r="H37" s="303"/>
      <c r="I37" s="303"/>
      <c r="J37" s="79"/>
    </row>
    <row r="38" spans="1:10" x14ac:dyDescent="0.25">
      <c r="C38" s="32"/>
      <c r="D38" s="32"/>
      <c r="E38" s="302"/>
      <c r="F38" s="32"/>
      <c r="G38" s="32"/>
      <c r="H38" s="303"/>
      <c r="I38" s="303"/>
      <c r="J38" s="79"/>
    </row>
    <row r="39" spans="1:10" x14ac:dyDescent="0.25">
      <c r="C39" s="300"/>
      <c r="D39" s="304"/>
      <c r="E39" s="304"/>
      <c r="F39" s="300"/>
      <c r="G39" s="300"/>
      <c r="H39" s="305"/>
      <c r="I39" s="305"/>
      <c r="J39" s="79"/>
    </row>
    <row r="40" spans="1:10" x14ac:dyDescent="0.25">
      <c r="C40" s="32"/>
      <c r="D40" s="32"/>
      <c r="E40" s="302"/>
      <c r="F40" s="32"/>
      <c r="G40" s="19"/>
      <c r="H40" s="303"/>
      <c r="I40" s="303"/>
    </row>
    <row r="41" spans="1:10" x14ac:dyDescent="0.25">
      <c r="C41" s="32"/>
      <c r="D41" s="32"/>
      <c r="E41" s="302"/>
      <c r="F41" s="32"/>
      <c r="G41" s="19"/>
      <c r="H41" s="303"/>
      <c r="I41" s="303"/>
      <c r="J41" s="279"/>
    </row>
    <row r="42" spans="1:10" x14ac:dyDescent="0.25">
      <c r="C42" s="301"/>
      <c r="D42" s="301"/>
      <c r="E42" s="300"/>
      <c r="F42" s="301"/>
      <c r="G42" s="300"/>
      <c r="H42" s="305"/>
      <c r="I42" s="306"/>
      <c r="J42" s="279"/>
    </row>
    <row r="43" spans="1:10" x14ac:dyDescent="0.25">
      <c r="C43" s="32"/>
      <c r="D43" s="32"/>
      <c r="E43" s="32"/>
      <c r="F43" s="32"/>
      <c r="G43" s="32"/>
      <c r="H43" s="303"/>
      <c r="I43" s="303"/>
      <c r="J43" s="279"/>
    </row>
    <row r="44" spans="1:10" x14ac:dyDescent="0.25">
      <c r="C44" s="8"/>
      <c r="D44" s="8"/>
      <c r="E44" s="32"/>
      <c r="F44" s="8"/>
      <c r="G44" s="32"/>
      <c r="H44" s="300"/>
      <c r="I44" s="300"/>
      <c r="J44" s="279"/>
    </row>
    <row r="45" spans="1:10" x14ac:dyDescent="0.25">
      <c r="C45" s="8"/>
      <c r="D45" s="8"/>
      <c r="E45" s="84"/>
      <c r="F45" s="8"/>
      <c r="G45" s="294"/>
      <c r="H45" s="8"/>
      <c r="I45" s="307"/>
      <c r="J45" s="279"/>
    </row>
    <row r="46" spans="1:10" x14ac:dyDescent="0.25">
      <c r="J46" s="279"/>
    </row>
  </sheetData>
  <mergeCells count="2">
    <mergeCell ref="C4:J4"/>
    <mergeCell ref="C18:J18"/>
  </mergeCells>
  <phoneticPr fontId="6" type="noConversion"/>
  <pageMargins left="0.7" right="0.7" top="0.75" bottom="0.75" header="0.3" footer="0.3"/>
  <pageSetup paperSize="9" orientation="landscape" r:id="rId1"/>
  <headerFooter>
    <oddHeader>&amp;CTable 12</oddHeader>
  </headerFooter>
  <ignoredErrors>
    <ignoredError sqref="C5:E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35"/>
  <sheetViews>
    <sheetView topLeftCell="U1" zoomScaleNormal="100" workbookViewId="0">
      <selection activeCell="AE25" sqref="AE25"/>
    </sheetView>
  </sheetViews>
  <sheetFormatPr defaultColWidth="9.109375" defaultRowHeight="13.2" x14ac:dyDescent="0.25"/>
  <cols>
    <col min="1" max="1" width="16" style="2" customWidth="1"/>
    <col min="2" max="2" width="17.88671875" style="2" customWidth="1"/>
    <col min="3" max="3" width="1.77734375" style="2" customWidth="1"/>
    <col min="4" max="4" width="10.77734375" style="2" customWidth="1"/>
    <col min="5" max="5" width="1.77734375" style="2" customWidth="1"/>
    <col min="6" max="6" width="10.77734375" style="2" customWidth="1"/>
    <col min="7" max="7" width="1.77734375" style="2" customWidth="1"/>
    <col min="8" max="8" width="10.77734375" style="2" customWidth="1"/>
    <col min="9" max="9" width="1.77734375" style="2" customWidth="1"/>
    <col min="10" max="10" width="10.77734375" style="2" customWidth="1"/>
    <col min="11" max="11" width="1.77734375" style="2" customWidth="1"/>
    <col min="12" max="12" width="10.77734375" style="2" customWidth="1"/>
    <col min="13" max="13" width="1.77734375" style="2" customWidth="1"/>
    <col min="14" max="14" width="10.77734375" style="2" customWidth="1"/>
    <col min="15" max="15" width="1.77734375" style="2" customWidth="1"/>
    <col min="16" max="16" width="10.77734375" style="2" customWidth="1"/>
    <col min="17" max="17" width="1.77734375" style="2" customWidth="1"/>
    <col min="18" max="18" width="10.77734375" style="2" customWidth="1"/>
    <col min="19" max="19" width="1.77734375" style="2" customWidth="1"/>
    <col min="20" max="20" width="10.77734375" style="2" customWidth="1"/>
    <col min="21" max="21" width="1.77734375" style="2" customWidth="1"/>
    <col min="22" max="22" width="10.77734375" style="64" customWidth="1"/>
    <col min="23" max="23" width="1.77734375" style="2" customWidth="1"/>
    <col min="24" max="24" width="10.77734375" style="9" customWidth="1"/>
    <col min="25" max="25" width="1.77734375" style="2" customWidth="1"/>
    <col min="26" max="26" width="10.77734375" style="9" customWidth="1"/>
    <col min="27" max="27" width="1.77734375" style="2" customWidth="1"/>
    <col min="28" max="29" width="10.77734375" style="9" customWidth="1"/>
    <col min="30" max="30" width="1.77734375" style="9" customWidth="1"/>
    <col min="31" max="32" width="10.77734375" style="9" customWidth="1"/>
    <col min="33" max="16384" width="9.109375" style="9"/>
  </cols>
  <sheetData>
    <row r="1" spans="1:35" x14ac:dyDescent="0.25">
      <c r="A1" s="85" t="s">
        <v>193</v>
      </c>
      <c r="B1" s="1"/>
      <c r="D1" s="1"/>
      <c r="F1" s="1"/>
      <c r="H1" s="1"/>
      <c r="I1" s="1"/>
      <c r="L1" s="1"/>
      <c r="N1" s="1"/>
      <c r="P1" s="1"/>
      <c r="Q1" s="1"/>
    </row>
    <row r="3" spans="1:35" x14ac:dyDescent="0.25">
      <c r="A3" s="5" t="s">
        <v>0</v>
      </c>
      <c r="B3" s="5"/>
      <c r="C3" s="10"/>
      <c r="D3" s="5"/>
      <c r="E3" s="10"/>
      <c r="F3" s="5"/>
      <c r="G3" s="10"/>
      <c r="H3" s="5"/>
      <c r="I3" s="5"/>
      <c r="J3" s="5"/>
      <c r="K3" s="10"/>
      <c r="L3" s="5"/>
      <c r="M3" s="10"/>
      <c r="N3" s="5"/>
      <c r="O3" s="10"/>
      <c r="P3" s="5"/>
      <c r="Q3" s="5"/>
      <c r="R3" s="5"/>
      <c r="S3" s="10"/>
      <c r="T3" s="10"/>
      <c r="U3" s="10"/>
      <c r="V3" s="27"/>
      <c r="W3" s="10"/>
      <c r="Y3" s="10"/>
      <c r="AA3" s="10"/>
      <c r="AF3" s="27" t="s">
        <v>188</v>
      </c>
    </row>
    <row r="4" spans="1:35" x14ac:dyDescent="0.25">
      <c r="A4" s="10"/>
      <c r="B4" s="10"/>
      <c r="C4" s="10"/>
      <c r="D4" s="540" t="s">
        <v>120</v>
      </c>
      <c r="E4" s="540"/>
      <c r="F4" s="540"/>
      <c r="G4" s="540"/>
      <c r="H4" s="540"/>
      <c r="I4" s="540"/>
      <c r="J4" s="540"/>
      <c r="K4" s="10"/>
      <c r="L4" s="540" t="s">
        <v>180</v>
      </c>
      <c r="M4" s="540"/>
      <c r="N4" s="540"/>
      <c r="O4" s="540"/>
      <c r="P4" s="540"/>
      <c r="Q4" s="540"/>
      <c r="R4" s="540"/>
      <c r="S4" s="463"/>
      <c r="T4" s="543" t="s">
        <v>141</v>
      </c>
      <c r="U4" s="543"/>
      <c r="V4" s="543"/>
      <c r="W4" s="543"/>
      <c r="X4" s="543"/>
      <c r="Y4" s="543"/>
      <c r="Z4" s="543"/>
      <c r="AA4" s="543"/>
      <c r="AB4" s="543"/>
      <c r="AC4" s="543"/>
      <c r="AD4" s="543"/>
      <c r="AE4" s="543"/>
      <c r="AF4" s="543"/>
    </row>
    <row r="5" spans="1:35" ht="33" customHeight="1" x14ac:dyDescent="0.25">
      <c r="A5" s="5"/>
      <c r="B5" s="5"/>
      <c r="C5" s="39"/>
      <c r="D5" s="189" t="s">
        <v>143</v>
      </c>
      <c r="E5" s="335"/>
      <c r="F5" s="189" t="s">
        <v>144</v>
      </c>
      <c r="G5" s="335"/>
      <c r="H5" s="335" t="s">
        <v>51</v>
      </c>
      <c r="I5" s="335"/>
      <c r="J5" s="335" t="s">
        <v>40</v>
      </c>
      <c r="K5" s="39"/>
      <c r="L5" s="189" t="s">
        <v>143</v>
      </c>
      <c r="M5" s="335"/>
      <c r="N5" s="189" t="s">
        <v>144</v>
      </c>
      <c r="O5" s="335"/>
      <c r="P5" s="335" t="s">
        <v>51</v>
      </c>
      <c r="Q5" s="335"/>
      <c r="R5" s="335" t="s">
        <v>40</v>
      </c>
      <c r="S5" s="39"/>
      <c r="T5" s="189" t="s">
        <v>110</v>
      </c>
      <c r="U5" s="335"/>
      <c r="V5" s="189" t="s">
        <v>111</v>
      </c>
      <c r="W5" s="335"/>
      <c r="X5" s="368" t="s">
        <v>112</v>
      </c>
      <c r="Y5" s="335"/>
      <c r="Z5" s="368" t="s">
        <v>113</v>
      </c>
      <c r="AA5" s="335"/>
      <c r="AB5" s="541" t="s">
        <v>172</v>
      </c>
      <c r="AC5" s="542"/>
      <c r="AD5" s="335"/>
      <c r="AE5" s="541" t="s">
        <v>181</v>
      </c>
      <c r="AF5" s="542"/>
    </row>
    <row r="6" spans="1:35" x14ac:dyDescent="0.25">
      <c r="A6" s="5"/>
      <c r="B6" s="356"/>
      <c r="C6" s="39"/>
      <c r="D6" s="354"/>
      <c r="E6" s="354"/>
      <c r="F6" s="354"/>
      <c r="G6" s="354"/>
      <c r="H6" s="354"/>
      <c r="I6" s="354"/>
      <c r="J6" s="354"/>
      <c r="K6" s="39"/>
      <c r="L6" s="354"/>
      <c r="M6" s="354"/>
      <c r="N6" s="354"/>
      <c r="O6" s="354"/>
      <c r="P6" s="354"/>
      <c r="Q6" s="354"/>
      <c r="R6" s="354"/>
      <c r="S6" s="39"/>
      <c r="T6" s="355"/>
      <c r="U6" s="354"/>
      <c r="V6" s="355"/>
      <c r="W6" s="354"/>
      <c r="X6" s="355"/>
      <c r="Y6" s="354"/>
      <c r="Z6" s="355"/>
      <c r="AA6" s="354"/>
      <c r="AB6" s="355"/>
      <c r="AC6" s="251" t="s">
        <v>1</v>
      </c>
      <c r="AD6" s="354"/>
      <c r="AE6" s="355"/>
      <c r="AF6" s="251" t="s">
        <v>1</v>
      </c>
    </row>
    <row r="7" spans="1:35" x14ac:dyDescent="0.25">
      <c r="B7" s="10"/>
      <c r="C7" s="39"/>
      <c r="D7" s="39"/>
      <c r="E7" s="39"/>
      <c r="F7" s="39"/>
      <c r="G7" s="39"/>
      <c r="H7" s="39"/>
      <c r="I7" s="39"/>
      <c r="J7" s="39"/>
      <c r="K7" s="39"/>
      <c r="L7" s="39"/>
      <c r="M7" s="39"/>
      <c r="N7" s="39"/>
      <c r="O7" s="39"/>
      <c r="P7" s="39"/>
      <c r="Q7" s="39"/>
      <c r="R7" s="39"/>
      <c r="S7" s="39"/>
      <c r="T7" s="9"/>
      <c r="U7" s="39"/>
      <c r="V7" s="9"/>
      <c r="W7" s="39"/>
      <c r="Y7" s="39"/>
      <c r="AA7" s="39"/>
      <c r="AC7" s="353"/>
      <c r="AD7" s="39"/>
      <c r="AF7" s="353"/>
    </row>
    <row r="8" spans="1:35" ht="13.5" customHeight="1" x14ac:dyDescent="0.25">
      <c r="A8" s="2" t="s">
        <v>10</v>
      </c>
      <c r="B8" s="86" t="s">
        <v>11</v>
      </c>
      <c r="C8" s="62"/>
      <c r="D8" s="75">
        <v>40.619999999999997</v>
      </c>
      <c r="E8" s="75"/>
      <c r="F8" s="75">
        <v>17.07</v>
      </c>
      <c r="G8" s="75"/>
      <c r="H8" s="75">
        <v>9.61</v>
      </c>
      <c r="I8" s="75"/>
      <c r="J8" s="75">
        <v>42.54</v>
      </c>
      <c r="K8" s="62"/>
      <c r="L8" s="75">
        <v>32.44</v>
      </c>
      <c r="M8" s="75"/>
      <c r="N8" s="75">
        <v>16.5</v>
      </c>
      <c r="O8" s="75"/>
      <c r="P8" s="75">
        <v>8.2189999999999994</v>
      </c>
      <c r="Q8" s="75"/>
      <c r="R8" s="75">
        <v>40.450000000000003</v>
      </c>
      <c r="S8" s="62"/>
      <c r="T8" s="62">
        <v>61.652306622988604</v>
      </c>
      <c r="U8" s="62"/>
      <c r="V8" s="62">
        <v>61</v>
      </c>
      <c r="W8" s="62"/>
      <c r="X8" s="62">
        <v>59</v>
      </c>
      <c r="Y8" s="62"/>
      <c r="Z8" s="62">
        <v>57</v>
      </c>
      <c r="AA8" s="62"/>
      <c r="AB8" s="75">
        <v>62.68</v>
      </c>
      <c r="AC8" s="3">
        <v>3076</v>
      </c>
      <c r="AD8" s="62"/>
      <c r="AE8" s="75">
        <v>55.55</v>
      </c>
      <c r="AF8" s="3">
        <v>2225</v>
      </c>
      <c r="AG8" s="32"/>
      <c r="AH8" s="32"/>
      <c r="AI8" s="8"/>
    </row>
    <row r="9" spans="1:35" ht="13.5" customHeight="1" x14ac:dyDescent="0.25">
      <c r="B9" s="86" t="s">
        <v>12</v>
      </c>
      <c r="C9" s="62"/>
      <c r="D9" s="75">
        <v>40.69</v>
      </c>
      <c r="E9" s="75"/>
      <c r="F9" s="75">
        <v>19.28</v>
      </c>
      <c r="G9" s="75"/>
      <c r="H9" s="75">
        <v>10.36</v>
      </c>
      <c r="I9" s="75"/>
      <c r="J9" s="75">
        <v>46.11</v>
      </c>
      <c r="K9" s="62"/>
      <c r="L9" s="75">
        <v>27.87</v>
      </c>
      <c r="M9" s="75"/>
      <c r="N9" s="75">
        <v>15.38</v>
      </c>
      <c r="O9" s="75"/>
      <c r="P9" s="75">
        <v>8.9610000000000003</v>
      </c>
      <c r="Q9" s="75"/>
      <c r="R9" s="75">
        <v>40.71</v>
      </c>
      <c r="S9" s="62"/>
      <c r="T9" s="62">
        <v>64.343457602216574</v>
      </c>
      <c r="U9" s="62"/>
      <c r="V9" s="62">
        <v>62</v>
      </c>
      <c r="W9" s="62"/>
      <c r="X9" s="62">
        <v>60</v>
      </c>
      <c r="Y9" s="62"/>
      <c r="Z9" s="62">
        <v>56</v>
      </c>
      <c r="AA9" s="62"/>
      <c r="AB9" s="75">
        <v>65.03</v>
      </c>
      <c r="AC9" s="3">
        <v>3839</v>
      </c>
      <c r="AD9" s="62"/>
      <c r="AE9" s="75">
        <v>55.86</v>
      </c>
      <c r="AF9" s="3">
        <v>2880</v>
      </c>
      <c r="AG9" s="32"/>
      <c r="AH9" s="32"/>
      <c r="AI9" s="8"/>
    </row>
    <row r="10" spans="1:35" x14ac:dyDescent="0.25">
      <c r="B10" s="10"/>
      <c r="C10" s="39"/>
      <c r="D10" s="405"/>
      <c r="E10" s="405"/>
      <c r="F10" s="405"/>
      <c r="G10" s="405"/>
      <c r="H10" s="409"/>
      <c r="I10" s="405"/>
      <c r="J10" s="405"/>
      <c r="K10" s="39"/>
      <c r="L10" s="405"/>
      <c r="M10" s="405"/>
      <c r="N10" s="405"/>
      <c r="O10" s="405"/>
      <c r="P10" s="409"/>
      <c r="Q10" s="405"/>
      <c r="R10" s="405"/>
      <c r="S10" s="39"/>
      <c r="T10" s="9"/>
      <c r="U10" s="39"/>
      <c r="V10" s="9"/>
      <c r="W10" s="39"/>
      <c r="Y10" s="39"/>
      <c r="AA10" s="39"/>
      <c r="AB10" s="411"/>
      <c r="AC10" s="353"/>
      <c r="AD10" s="39"/>
      <c r="AE10" s="411"/>
      <c r="AF10" s="353"/>
      <c r="AG10" s="32"/>
      <c r="AH10" s="32"/>
      <c r="AI10" s="8"/>
    </row>
    <row r="11" spans="1:35" ht="12.75" customHeight="1" x14ac:dyDescent="0.25">
      <c r="A11" s="2" t="s">
        <v>13</v>
      </c>
      <c r="B11" s="196" t="s">
        <v>53</v>
      </c>
      <c r="C11" s="62"/>
      <c r="D11" s="75">
        <v>29.62</v>
      </c>
      <c r="E11" s="75"/>
      <c r="F11" s="75">
        <v>12.16</v>
      </c>
      <c r="G11" s="75"/>
      <c r="H11" s="75">
        <v>8.49</v>
      </c>
      <c r="I11" s="75"/>
      <c r="J11" s="75">
        <v>43.57</v>
      </c>
      <c r="K11" s="62"/>
      <c r="L11" s="75">
        <v>19.59</v>
      </c>
      <c r="M11" s="75"/>
      <c r="N11" s="75">
        <v>8.6489999999999991</v>
      </c>
      <c r="O11" s="75"/>
      <c r="P11" s="75">
        <v>6.734</v>
      </c>
      <c r="Q11" s="75"/>
      <c r="R11" s="75">
        <v>44.69</v>
      </c>
      <c r="S11" s="62"/>
      <c r="T11" s="62">
        <v>55.491905266647485</v>
      </c>
      <c r="U11" s="62"/>
      <c r="V11" s="62">
        <v>52.590161488130001</v>
      </c>
      <c r="W11" s="62"/>
      <c r="X11" s="62">
        <v>53.4056</v>
      </c>
      <c r="Y11" s="4"/>
      <c r="Z11" s="62">
        <v>49.4878</v>
      </c>
      <c r="AA11" s="4"/>
      <c r="AB11" s="75">
        <v>57.09</v>
      </c>
      <c r="AC11" s="3">
        <v>625</v>
      </c>
      <c r="AD11" s="4"/>
      <c r="AE11" s="75">
        <v>53.22</v>
      </c>
      <c r="AF11" s="3">
        <v>456</v>
      </c>
      <c r="AG11" s="32"/>
      <c r="AH11" s="32"/>
      <c r="AI11" s="8"/>
    </row>
    <row r="12" spans="1:35" x14ac:dyDescent="0.25">
      <c r="B12" s="196" t="s">
        <v>54</v>
      </c>
      <c r="C12" s="62"/>
      <c r="D12" s="75">
        <v>37.18</v>
      </c>
      <c r="E12" s="75"/>
      <c r="F12" s="75">
        <v>14.64</v>
      </c>
      <c r="G12" s="75"/>
      <c r="H12" s="75">
        <v>7.77</v>
      </c>
      <c r="I12" s="75"/>
      <c r="J12" s="75">
        <v>41.28</v>
      </c>
      <c r="K12" s="62"/>
      <c r="L12" s="75">
        <v>27.25</v>
      </c>
      <c r="M12" s="75"/>
      <c r="N12" s="75">
        <v>12.52</v>
      </c>
      <c r="O12" s="75"/>
      <c r="P12" s="75">
        <v>6.0940000000000003</v>
      </c>
      <c r="Q12" s="75"/>
      <c r="R12" s="75">
        <v>38.97</v>
      </c>
      <c r="S12" s="62"/>
      <c r="T12" s="62">
        <v>61.523113821309572</v>
      </c>
      <c r="U12" s="62"/>
      <c r="V12" s="62">
        <v>59.079949932760002</v>
      </c>
      <c r="W12" s="62"/>
      <c r="X12" s="62">
        <v>58.735100000000003</v>
      </c>
      <c r="Y12" s="4"/>
      <c r="Z12" s="62">
        <v>51.184899999999999</v>
      </c>
      <c r="AA12" s="4"/>
      <c r="AB12" s="75">
        <v>61.11</v>
      </c>
      <c r="AC12" s="3">
        <v>964</v>
      </c>
      <c r="AD12" s="4"/>
      <c r="AE12" s="75">
        <v>51.14</v>
      </c>
      <c r="AF12" s="3">
        <v>651</v>
      </c>
      <c r="AG12" s="32"/>
      <c r="AH12" s="32"/>
      <c r="AI12" s="8"/>
    </row>
    <row r="13" spans="1:35" x14ac:dyDescent="0.25">
      <c r="B13" s="86" t="s">
        <v>4</v>
      </c>
      <c r="C13" s="62"/>
      <c r="D13" s="75">
        <v>45.54</v>
      </c>
      <c r="E13" s="75"/>
      <c r="F13" s="75">
        <v>19.260000000000002</v>
      </c>
      <c r="G13" s="75"/>
      <c r="H13" s="75">
        <v>11.99</v>
      </c>
      <c r="I13" s="75"/>
      <c r="J13" s="75">
        <v>49.19</v>
      </c>
      <c r="K13" s="62"/>
      <c r="L13" s="75">
        <v>35.229999999999997</v>
      </c>
      <c r="M13" s="75"/>
      <c r="N13" s="75">
        <v>17.87</v>
      </c>
      <c r="O13" s="75"/>
      <c r="P13" s="75">
        <v>9.0020000000000007</v>
      </c>
      <c r="Q13" s="75"/>
      <c r="R13" s="75">
        <v>43.49</v>
      </c>
      <c r="S13" s="62"/>
      <c r="T13" s="62">
        <v>69.98658170063058</v>
      </c>
      <c r="U13" s="62"/>
      <c r="V13" s="62">
        <v>66.914905888688153</v>
      </c>
      <c r="W13" s="62"/>
      <c r="X13" s="62">
        <v>64.026799999999994</v>
      </c>
      <c r="Y13" s="4"/>
      <c r="Z13" s="62">
        <v>63.284500000000001</v>
      </c>
      <c r="AA13" s="4"/>
      <c r="AB13" s="75">
        <v>68.72</v>
      </c>
      <c r="AC13" s="3">
        <v>1770</v>
      </c>
      <c r="AD13" s="4"/>
      <c r="AE13" s="75">
        <v>60.69</v>
      </c>
      <c r="AF13" s="3">
        <v>1300</v>
      </c>
      <c r="AG13" s="32"/>
      <c r="AH13" s="32"/>
      <c r="AI13" s="8"/>
    </row>
    <row r="14" spans="1:35" x14ac:dyDescent="0.25">
      <c r="B14" s="86" t="s">
        <v>5</v>
      </c>
      <c r="C14" s="62"/>
      <c r="D14" s="75">
        <v>46.9</v>
      </c>
      <c r="E14" s="75"/>
      <c r="F14" s="75">
        <v>22.95</v>
      </c>
      <c r="G14" s="75"/>
      <c r="H14" s="75">
        <v>10.35</v>
      </c>
      <c r="I14" s="75"/>
      <c r="J14" s="75">
        <v>46.05</v>
      </c>
      <c r="K14" s="62"/>
      <c r="L14" s="75">
        <v>35.68</v>
      </c>
      <c r="M14" s="75"/>
      <c r="N14" s="75">
        <v>20.11</v>
      </c>
      <c r="O14" s="75"/>
      <c r="P14" s="75">
        <v>10.15</v>
      </c>
      <c r="Q14" s="75"/>
      <c r="R14" s="75">
        <v>40</v>
      </c>
      <c r="S14" s="62"/>
      <c r="T14" s="62">
        <v>64.76198302696605</v>
      </c>
      <c r="U14" s="62"/>
      <c r="V14" s="62">
        <v>66.979413390964694</v>
      </c>
      <c r="W14" s="62"/>
      <c r="X14" s="62">
        <v>61.758600000000001</v>
      </c>
      <c r="Y14" s="4"/>
      <c r="Z14" s="62">
        <v>61.9679</v>
      </c>
      <c r="AA14" s="4"/>
      <c r="AB14" s="75">
        <v>69.12</v>
      </c>
      <c r="AC14" s="3">
        <v>1602</v>
      </c>
      <c r="AD14" s="4"/>
      <c r="AE14" s="75">
        <v>59.36</v>
      </c>
      <c r="AF14" s="3">
        <v>1219</v>
      </c>
      <c r="AG14" s="32"/>
      <c r="AH14" s="32"/>
      <c r="AI14" s="8"/>
    </row>
    <row r="15" spans="1:35" x14ac:dyDescent="0.25">
      <c r="B15" s="86" t="s">
        <v>6</v>
      </c>
      <c r="C15" s="62"/>
      <c r="D15" s="75">
        <v>45.25</v>
      </c>
      <c r="E15" s="75"/>
      <c r="F15" s="75">
        <v>21.3</v>
      </c>
      <c r="G15" s="75"/>
      <c r="H15" s="75">
        <v>10.71</v>
      </c>
      <c r="I15" s="75"/>
      <c r="J15" s="75">
        <v>43.96</v>
      </c>
      <c r="K15" s="62"/>
      <c r="L15" s="75">
        <v>33.700000000000003</v>
      </c>
      <c r="M15" s="75"/>
      <c r="N15" s="75">
        <v>20.96</v>
      </c>
      <c r="O15" s="75"/>
      <c r="P15" s="75">
        <v>12.19</v>
      </c>
      <c r="Q15" s="75"/>
      <c r="R15" s="75">
        <v>42.5</v>
      </c>
      <c r="S15" s="62"/>
      <c r="T15" s="62">
        <v>64.422089386850843</v>
      </c>
      <c r="U15" s="62"/>
      <c r="V15" s="62">
        <v>65.892414920634792</v>
      </c>
      <c r="W15" s="62"/>
      <c r="X15" s="62">
        <v>63.036799999999999</v>
      </c>
      <c r="Y15" s="4"/>
      <c r="Z15" s="62">
        <v>59.301200000000001</v>
      </c>
      <c r="AA15" s="4"/>
      <c r="AB15" s="75">
        <v>65.55</v>
      </c>
      <c r="AC15" s="3">
        <v>1056</v>
      </c>
      <c r="AD15" s="4"/>
      <c r="AE15" s="75">
        <v>57.94</v>
      </c>
      <c r="AF15" s="3">
        <v>797</v>
      </c>
      <c r="AG15" s="32"/>
      <c r="AH15" s="32"/>
      <c r="AI15" s="8"/>
    </row>
    <row r="16" spans="1:35" x14ac:dyDescent="0.25">
      <c r="B16" s="86" t="s">
        <v>7</v>
      </c>
      <c r="C16" s="62"/>
      <c r="D16" s="75">
        <v>31.74</v>
      </c>
      <c r="E16" s="75"/>
      <c r="F16" s="75">
        <v>16.7</v>
      </c>
      <c r="G16" s="75"/>
      <c r="H16" s="75">
        <v>8.8800000000000008</v>
      </c>
      <c r="I16" s="75"/>
      <c r="J16" s="75">
        <v>33.92</v>
      </c>
      <c r="K16" s="62"/>
      <c r="L16" s="75">
        <v>21.44</v>
      </c>
      <c r="M16" s="75"/>
      <c r="N16" s="75">
        <v>12.83</v>
      </c>
      <c r="O16" s="75"/>
      <c r="P16" s="75">
        <v>6.8929999999999998</v>
      </c>
      <c r="Q16" s="75"/>
      <c r="R16" s="75">
        <v>28.02</v>
      </c>
      <c r="S16" s="62"/>
      <c r="T16" s="62">
        <v>50.781293215065993</v>
      </c>
      <c r="U16" s="62"/>
      <c r="V16" s="62">
        <v>48.663753573553578</v>
      </c>
      <c r="W16" s="62"/>
      <c r="X16" s="62">
        <v>47.240699999999997</v>
      </c>
      <c r="Y16" s="4"/>
      <c r="Z16" s="62">
        <v>45.805199999999999</v>
      </c>
      <c r="AA16" s="4"/>
      <c r="AB16" s="75">
        <v>52.44</v>
      </c>
      <c r="AC16" s="3">
        <v>898</v>
      </c>
      <c r="AD16" s="4"/>
      <c r="AE16" s="75">
        <v>43.13</v>
      </c>
      <c r="AF16" s="3">
        <v>681</v>
      </c>
      <c r="AG16" s="32"/>
      <c r="AH16" s="32"/>
      <c r="AI16" s="8"/>
    </row>
    <row r="17" spans="1:35" x14ac:dyDescent="0.25">
      <c r="B17" s="10"/>
      <c r="C17" s="39"/>
      <c r="D17" s="405"/>
      <c r="E17" s="405"/>
      <c r="F17" s="405"/>
      <c r="G17" s="405"/>
      <c r="H17" s="409"/>
      <c r="I17" s="405"/>
      <c r="J17" s="405"/>
      <c r="K17" s="39"/>
      <c r="L17" s="405"/>
      <c r="M17" s="405"/>
      <c r="N17" s="405"/>
      <c r="O17" s="405"/>
      <c r="P17" s="409"/>
      <c r="Q17" s="405"/>
      <c r="R17" s="405"/>
      <c r="S17" s="39"/>
      <c r="T17" s="9"/>
      <c r="U17" s="39"/>
      <c r="V17" s="9"/>
      <c r="W17" s="39"/>
      <c r="Y17" s="39"/>
      <c r="AA17" s="39"/>
      <c r="AB17" s="411"/>
      <c r="AC17" s="353"/>
      <c r="AD17" s="39"/>
      <c r="AE17" s="411"/>
      <c r="AF17" s="353"/>
      <c r="AG17" s="32"/>
      <c r="AH17" s="32"/>
      <c r="AI17" s="8"/>
    </row>
    <row r="18" spans="1:35" x14ac:dyDescent="0.25">
      <c r="A18" s="80" t="s">
        <v>145</v>
      </c>
      <c r="B18" s="86" t="s">
        <v>17</v>
      </c>
      <c r="C18" s="62"/>
      <c r="D18" s="75">
        <v>35.89</v>
      </c>
      <c r="E18" s="75"/>
      <c r="F18" s="75">
        <v>16.53</v>
      </c>
      <c r="G18" s="75"/>
      <c r="H18" s="75">
        <v>10.84</v>
      </c>
      <c r="I18" s="75"/>
      <c r="J18" s="75">
        <v>42.56</v>
      </c>
      <c r="K18" s="62"/>
      <c r="L18" s="75">
        <v>20.27</v>
      </c>
      <c r="M18" s="75"/>
      <c r="N18" s="75">
        <v>14.5</v>
      </c>
      <c r="O18" s="75"/>
      <c r="P18" s="75">
        <v>7.2249999999999996</v>
      </c>
      <c r="Q18" s="75"/>
      <c r="R18" s="75">
        <v>40.79</v>
      </c>
      <c r="S18" s="62"/>
      <c r="T18" s="62">
        <v>56</v>
      </c>
      <c r="U18" s="62"/>
      <c r="V18" s="62">
        <v>53.4</v>
      </c>
      <c r="W18" s="62"/>
      <c r="X18" s="62">
        <v>49.6</v>
      </c>
      <c r="Y18" s="62"/>
      <c r="Z18" s="62">
        <v>47.7</v>
      </c>
      <c r="AA18" s="4"/>
      <c r="AB18" s="75">
        <v>61.31</v>
      </c>
      <c r="AC18" s="3">
        <v>680</v>
      </c>
      <c r="AD18" s="4"/>
      <c r="AE18" s="75">
        <v>50.51</v>
      </c>
      <c r="AF18" s="3">
        <v>564</v>
      </c>
      <c r="AG18" s="32"/>
      <c r="AH18" s="32"/>
      <c r="AI18" s="8"/>
    </row>
    <row r="19" spans="1:35" ht="14.25" customHeight="1" x14ac:dyDescent="0.25">
      <c r="B19" s="86" t="s">
        <v>9</v>
      </c>
      <c r="C19" s="62"/>
      <c r="D19" s="75">
        <v>41.27</v>
      </c>
      <c r="E19" s="75"/>
      <c r="F19" s="75">
        <v>18.46</v>
      </c>
      <c r="G19" s="75"/>
      <c r="H19" s="75">
        <v>9.8800000000000008</v>
      </c>
      <c r="I19" s="75"/>
      <c r="J19" s="75">
        <v>44.65</v>
      </c>
      <c r="K19" s="62"/>
      <c r="L19" s="75">
        <v>31.68</v>
      </c>
      <c r="M19" s="75"/>
      <c r="N19" s="75">
        <v>16.170000000000002</v>
      </c>
      <c r="O19" s="75"/>
      <c r="P19" s="75">
        <v>8.7690000000000001</v>
      </c>
      <c r="Q19" s="75"/>
      <c r="R19" s="75">
        <v>40.520000000000003</v>
      </c>
      <c r="S19" s="62"/>
      <c r="T19" s="62">
        <v>64</v>
      </c>
      <c r="U19" s="62"/>
      <c r="V19" s="62">
        <v>62.8</v>
      </c>
      <c r="W19" s="62"/>
      <c r="X19" s="62">
        <v>60.6</v>
      </c>
      <c r="Y19" s="62"/>
      <c r="Z19" s="62">
        <v>58.2</v>
      </c>
      <c r="AA19" s="4"/>
      <c r="AB19" s="75">
        <v>64.239999999999995</v>
      </c>
      <c r="AC19" s="3">
        <v>6226</v>
      </c>
      <c r="AD19" s="4"/>
      <c r="AE19" s="75">
        <v>56.51</v>
      </c>
      <c r="AF19" s="3">
        <v>4534</v>
      </c>
      <c r="AG19" s="32"/>
      <c r="AH19" s="32"/>
      <c r="AI19" s="8"/>
    </row>
    <row r="20" spans="1:35" ht="14.25" customHeight="1" x14ac:dyDescent="0.25">
      <c r="B20" s="86"/>
      <c r="C20" s="62"/>
      <c r="D20" s="75"/>
      <c r="E20" s="75"/>
      <c r="F20" s="75"/>
      <c r="G20" s="75"/>
      <c r="H20" s="410"/>
      <c r="I20" s="75"/>
      <c r="J20" s="75"/>
      <c r="K20" s="62"/>
      <c r="L20" s="75"/>
      <c r="M20" s="75"/>
      <c r="N20" s="75"/>
      <c r="O20" s="75"/>
      <c r="P20" s="410"/>
      <c r="Q20" s="75"/>
      <c r="R20" s="75"/>
      <c r="S20" s="62"/>
      <c r="T20" s="62"/>
      <c r="U20" s="62"/>
      <c r="V20" s="62"/>
      <c r="W20" s="62"/>
      <c r="X20" s="62"/>
      <c r="Y20" s="62"/>
      <c r="Z20" s="62"/>
      <c r="AA20" s="4"/>
      <c r="AB20" s="75"/>
      <c r="AC20" s="353"/>
      <c r="AD20" s="4"/>
      <c r="AE20" s="75"/>
      <c r="AF20" s="353"/>
      <c r="AG20" s="32"/>
      <c r="AH20" s="32"/>
      <c r="AI20" s="8"/>
    </row>
    <row r="21" spans="1:35" s="79" customFormat="1" ht="14.25" customHeight="1" x14ac:dyDescent="0.25">
      <c r="A21" s="80" t="s">
        <v>147</v>
      </c>
      <c r="B21" s="239" t="s">
        <v>115</v>
      </c>
      <c r="D21" s="75">
        <v>42.4</v>
      </c>
      <c r="E21" s="408"/>
      <c r="F21" s="75">
        <v>18.559999999999999</v>
      </c>
      <c r="G21" s="408"/>
      <c r="H21" s="75">
        <v>9.3699999999999992</v>
      </c>
      <c r="I21" s="75"/>
      <c r="J21" s="75">
        <v>37.56</v>
      </c>
      <c r="L21" s="75">
        <v>31.71</v>
      </c>
      <c r="M21" s="408"/>
      <c r="N21" s="75">
        <v>15.97</v>
      </c>
      <c r="O21" s="408"/>
      <c r="P21" s="75">
        <v>8.6159999999999997</v>
      </c>
      <c r="Q21" s="75"/>
      <c r="R21" s="75">
        <v>35</v>
      </c>
      <c r="T21" s="62" t="s">
        <v>22</v>
      </c>
      <c r="V21" s="62" t="s">
        <v>22</v>
      </c>
      <c r="X21" s="62" t="s">
        <v>22</v>
      </c>
      <c r="Z21" s="62" t="s">
        <v>22</v>
      </c>
      <c r="AA21" s="3"/>
      <c r="AB21" s="75">
        <v>60.35</v>
      </c>
      <c r="AC21" s="3">
        <v>1734</v>
      </c>
      <c r="AD21" s="3"/>
      <c r="AE21" s="75">
        <v>51.95</v>
      </c>
      <c r="AF21" s="3">
        <v>1337</v>
      </c>
      <c r="AG21" s="32"/>
      <c r="AH21" s="32"/>
      <c r="AI21" s="8"/>
    </row>
    <row r="22" spans="1:35" ht="14.25" customHeight="1" x14ac:dyDescent="0.25">
      <c r="A22" s="80"/>
      <c r="B22" s="196" t="s">
        <v>116</v>
      </c>
      <c r="C22" s="9"/>
      <c r="D22" s="75">
        <v>40.19</v>
      </c>
      <c r="E22" s="411"/>
      <c r="F22" s="75">
        <v>18.149999999999999</v>
      </c>
      <c r="G22" s="411"/>
      <c r="H22" s="75">
        <v>10.199999999999999</v>
      </c>
      <c r="I22" s="75"/>
      <c r="J22" s="75">
        <v>46.32</v>
      </c>
      <c r="K22" s="9"/>
      <c r="L22" s="75">
        <v>29.63</v>
      </c>
      <c r="M22" s="411"/>
      <c r="N22" s="75">
        <v>15.94</v>
      </c>
      <c r="O22" s="411"/>
      <c r="P22" s="75">
        <v>8.6059999999999999</v>
      </c>
      <c r="Q22" s="75"/>
      <c r="R22" s="75">
        <v>42.21</v>
      </c>
      <c r="S22" s="9"/>
      <c r="T22" s="62" t="s">
        <v>22</v>
      </c>
      <c r="U22" s="9"/>
      <c r="V22" s="62" t="s">
        <v>22</v>
      </c>
      <c r="W22" s="9"/>
      <c r="X22" s="62" t="s">
        <v>22</v>
      </c>
      <c r="Y22" s="9"/>
      <c r="Z22" s="62" t="s">
        <v>22</v>
      </c>
      <c r="AA22" s="3"/>
      <c r="AB22" s="75">
        <v>64.95</v>
      </c>
      <c r="AC22" s="3">
        <v>5159</v>
      </c>
      <c r="AD22" s="3"/>
      <c r="AE22" s="75">
        <v>56.78</v>
      </c>
      <c r="AF22" s="3">
        <v>3754</v>
      </c>
    </row>
    <row r="23" spans="1:35" ht="14.25" customHeight="1" x14ac:dyDescent="0.25">
      <c r="B23" s="86"/>
      <c r="C23" s="62"/>
      <c r="D23" s="75"/>
      <c r="E23" s="75"/>
      <c r="F23" s="75"/>
      <c r="G23" s="75"/>
      <c r="H23" s="75"/>
      <c r="I23" s="75"/>
      <c r="J23" s="75"/>
      <c r="K23" s="62"/>
      <c r="L23" s="75"/>
      <c r="M23" s="75"/>
      <c r="N23" s="75"/>
      <c r="O23" s="75"/>
      <c r="P23" s="75"/>
      <c r="Q23" s="75"/>
      <c r="R23" s="75"/>
      <c r="S23" s="62"/>
      <c r="T23" s="62"/>
      <c r="U23" s="62"/>
      <c r="V23" s="62"/>
      <c r="W23" s="62"/>
      <c r="X23" s="62"/>
      <c r="Y23" s="62"/>
      <c r="Z23" s="62"/>
      <c r="AA23" s="4"/>
      <c r="AB23" s="75"/>
      <c r="AC23" s="353"/>
      <c r="AD23" s="4"/>
      <c r="AE23" s="75"/>
      <c r="AF23" s="353"/>
    </row>
    <row r="24" spans="1:35" ht="14.25" customHeight="1" x14ac:dyDescent="0.25">
      <c r="A24" s="60"/>
      <c r="B24" s="86"/>
      <c r="C24" s="4"/>
      <c r="D24" s="11"/>
      <c r="E24" s="11"/>
      <c r="F24" s="11"/>
      <c r="G24" s="11"/>
      <c r="H24" s="11"/>
      <c r="I24" s="11"/>
      <c r="J24" s="11"/>
      <c r="K24" s="4"/>
      <c r="L24" s="11"/>
      <c r="M24" s="11"/>
      <c r="N24" s="11"/>
      <c r="O24" s="11"/>
      <c r="P24" s="11"/>
      <c r="Q24" s="11"/>
      <c r="R24" s="11"/>
      <c r="S24" s="4"/>
      <c r="T24" s="9"/>
      <c r="U24" s="4"/>
      <c r="V24" s="9"/>
      <c r="W24" s="4"/>
      <c r="Y24" s="4"/>
      <c r="AA24" s="4"/>
      <c r="AB24" s="411"/>
      <c r="AC24" s="353"/>
      <c r="AD24" s="4"/>
      <c r="AE24" s="411"/>
      <c r="AF24" s="353"/>
    </row>
    <row r="25" spans="1:35" s="78" customFormat="1" ht="14.25" customHeight="1" x14ac:dyDescent="0.25">
      <c r="A25" s="342" t="s">
        <v>14</v>
      </c>
      <c r="B25" s="220"/>
      <c r="C25" s="221"/>
      <c r="D25" s="218">
        <v>40.65</v>
      </c>
      <c r="E25" s="412"/>
      <c r="F25" s="218">
        <v>18.21</v>
      </c>
      <c r="G25" s="412"/>
      <c r="H25" s="218">
        <v>9.99</v>
      </c>
      <c r="I25" s="412"/>
      <c r="J25" s="218">
        <v>44.38</v>
      </c>
      <c r="K25" s="221"/>
      <c r="L25" s="218">
        <v>30.1</v>
      </c>
      <c r="M25" s="412"/>
      <c r="N25" s="218">
        <v>15.93</v>
      </c>
      <c r="O25" s="412"/>
      <c r="P25" s="218">
        <v>8.5990000000000002</v>
      </c>
      <c r="Q25" s="412"/>
      <c r="R25" s="468">
        <v>40.58</v>
      </c>
      <c r="S25" s="221"/>
      <c r="T25" s="210">
        <v>63.025745075724622</v>
      </c>
      <c r="U25" s="220"/>
      <c r="V25" s="210">
        <v>61.629781508505218</v>
      </c>
      <c r="W25" s="220"/>
      <c r="X25" s="210">
        <v>59.288800000000002</v>
      </c>
      <c r="Y25" s="220"/>
      <c r="Z25" s="210">
        <v>56.876300000000001</v>
      </c>
      <c r="AA25" s="210"/>
      <c r="AB25" s="218">
        <v>63.89</v>
      </c>
      <c r="AC25" s="211">
        <v>6915</v>
      </c>
      <c r="AD25" s="210"/>
      <c r="AE25" s="218">
        <v>55.71</v>
      </c>
      <c r="AF25" s="211">
        <v>5105</v>
      </c>
    </row>
    <row r="26" spans="1:35" x14ac:dyDescent="0.25">
      <c r="A26" s="80" t="s">
        <v>142</v>
      </c>
      <c r="D26" s="79"/>
      <c r="F26" s="79"/>
      <c r="H26" s="79"/>
      <c r="I26" s="9"/>
      <c r="J26" s="79"/>
      <c r="L26" s="79"/>
      <c r="N26" s="79"/>
      <c r="P26" s="79"/>
      <c r="Q26" s="9"/>
      <c r="R26" s="79"/>
    </row>
    <row r="27" spans="1:35" x14ac:dyDescent="0.25">
      <c r="A27" s="12" t="s">
        <v>97</v>
      </c>
    </row>
    <row r="28" spans="1:35" x14ac:dyDescent="0.25">
      <c r="A28" s="385" t="s">
        <v>156</v>
      </c>
      <c r="D28" s="79"/>
      <c r="F28" s="79"/>
      <c r="H28" s="79"/>
      <c r="I28" s="9"/>
      <c r="J28" s="79"/>
      <c r="L28" s="79"/>
      <c r="N28" s="79"/>
      <c r="P28" s="79"/>
      <c r="Q28" s="9"/>
      <c r="R28" s="79"/>
    </row>
    <row r="29" spans="1:35" x14ac:dyDescent="0.25">
      <c r="A29" s="80" t="s">
        <v>146</v>
      </c>
      <c r="C29" s="9"/>
      <c r="D29" s="79"/>
      <c r="E29" s="9"/>
      <c r="F29" s="79"/>
      <c r="G29" s="9"/>
      <c r="H29" s="79"/>
      <c r="I29" s="9"/>
      <c r="J29" s="79"/>
      <c r="K29" s="9"/>
      <c r="L29" s="79"/>
      <c r="M29" s="9"/>
      <c r="N29" s="79"/>
      <c r="O29" s="9"/>
      <c r="P29" s="79"/>
      <c r="Q29" s="9"/>
      <c r="R29" s="79"/>
      <c r="S29" s="9"/>
      <c r="T29" s="9"/>
      <c r="U29" s="9"/>
      <c r="V29" s="9"/>
      <c r="W29" s="9"/>
      <c r="Y29" s="9"/>
      <c r="AA29" s="9"/>
    </row>
    <row r="31" spans="1:35" x14ac:dyDescent="0.25">
      <c r="B31" s="279"/>
      <c r="D31" s="79"/>
      <c r="F31" s="79"/>
      <c r="H31" s="79"/>
      <c r="J31" s="79"/>
      <c r="L31" s="79"/>
      <c r="N31" s="79"/>
      <c r="P31" s="79"/>
      <c r="R31" s="79"/>
    </row>
    <row r="33" spans="4:16" x14ac:dyDescent="0.25">
      <c r="H33" s="275"/>
      <c r="P33" s="275"/>
    </row>
    <row r="35" spans="4:16" x14ac:dyDescent="0.25">
      <c r="D35" s="79"/>
      <c r="L35" s="79"/>
    </row>
  </sheetData>
  <mergeCells count="5">
    <mergeCell ref="D4:J4"/>
    <mergeCell ref="AB5:AC5"/>
    <mergeCell ref="AE5:AF5"/>
    <mergeCell ref="L4:R4"/>
    <mergeCell ref="T4:AF4"/>
  </mergeCells>
  <phoneticPr fontId="6" type="noConversion"/>
  <pageMargins left="0.7" right="0.7" top="0.75" bottom="0.75" header="0.3" footer="0.3"/>
  <pageSetup paperSize="9" scale="84" orientation="landscape" r:id="rId1"/>
  <headerFooter>
    <oddHeader>&amp;CTable 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60"/>
  <sheetViews>
    <sheetView topLeftCell="D1" zoomScaleNormal="100" workbookViewId="0">
      <selection activeCell="R22" sqref="R22:R30"/>
    </sheetView>
  </sheetViews>
  <sheetFormatPr defaultColWidth="8.88671875" defaultRowHeight="13.2" x14ac:dyDescent="0.25"/>
  <cols>
    <col min="1" max="1" width="20.77734375" style="12" customWidth="1"/>
    <col min="2" max="2" width="19" style="12" customWidth="1"/>
    <col min="3" max="3" width="1.77734375" style="12" customWidth="1"/>
    <col min="4" max="6" width="9.77734375" style="12" customWidth="1"/>
    <col min="7" max="7" width="1.77734375" style="12" customWidth="1"/>
    <col min="8" max="10" width="9.77734375" style="12" customWidth="1"/>
    <col min="11" max="11" width="1.77734375" style="12" customWidth="1"/>
    <col min="12" max="14" width="9.77734375" style="12" customWidth="1"/>
    <col min="15" max="15" width="1.77734375" style="12" customWidth="1"/>
    <col min="16" max="16" width="9.77734375" style="12" customWidth="1"/>
    <col min="17" max="18" width="10.5546875" style="12" customWidth="1"/>
    <col min="19" max="19" width="1.77734375" style="12" customWidth="1"/>
    <col min="20" max="20" width="12.77734375" style="254" customWidth="1"/>
    <col min="21" max="21" width="8.88671875" style="16"/>
    <col min="22" max="22" width="8.88671875" style="16" customWidth="1"/>
    <col min="23" max="24" width="8.88671875" style="16"/>
    <col min="25" max="25" width="8.88671875" style="16" customWidth="1"/>
    <col min="26" max="27" width="8.88671875" style="16"/>
    <col min="28" max="28" width="8.88671875" style="16" customWidth="1"/>
    <col min="29" max="16384" width="8.88671875" style="16"/>
  </cols>
  <sheetData>
    <row r="1" spans="1:20" x14ac:dyDescent="0.25">
      <c r="A1" s="87" t="s">
        <v>194</v>
      </c>
      <c r="B1" s="87"/>
      <c r="C1" s="15"/>
      <c r="D1" s="15"/>
      <c r="E1" s="15"/>
      <c r="F1" s="15"/>
      <c r="G1" s="15"/>
      <c r="H1" s="15"/>
      <c r="I1" s="15"/>
      <c r="J1" s="15"/>
      <c r="K1" s="15"/>
      <c r="L1" s="15"/>
      <c r="O1" s="15"/>
      <c r="S1" s="15"/>
    </row>
    <row r="3" spans="1:20" x14ac:dyDescent="0.25">
      <c r="A3" s="17" t="s">
        <v>0</v>
      </c>
      <c r="B3" s="17"/>
      <c r="C3" s="18"/>
      <c r="D3" s="18"/>
      <c r="E3" s="18"/>
      <c r="F3" s="18"/>
      <c r="G3" s="18"/>
      <c r="H3" s="18"/>
      <c r="I3" s="18"/>
      <c r="J3" s="18"/>
      <c r="K3" s="18"/>
      <c r="L3" s="18"/>
      <c r="M3" s="18"/>
      <c r="N3" s="18"/>
      <c r="O3" s="18"/>
      <c r="P3" s="18"/>
      <c r="S3" s="18"/>
      <c r="T3" s="27" t="s">
        <v>187</v>
      </c>
    </row>
    <row r="4" spans="1:20" x14ac:dyDescent="0.25">
      <c r="D4" s="544" t="s">
        <v>50</v>
      </c>
      <c r="E4" s="544"/>
      <c r="F4" s="544"/>
      <c r="G4" s="544"/>
      <c r="H4" s="544"/>
      <c r="I4" s="544"/>
      <c r="J4" s="240"/>
      <c r="K4" s="240"/>
      <c r="L4" s="546" t="s">
        <v>52</v>
      </c>
      <c r="M4" s="546"/>
      <c r="N4" s="546"/>
      <c r="O4" s="546"/>
      <c r="P4" s="546"/>
      <c r="Q4" s="546"/>
      <c r="R4" s="546"/>
      <c r="S4" s="387"/>
      <c r="T4" s="387"/>
    </row>
    <row r="5" spans="1:20" x14ac:dyDescent="0.25">
      <c r="A5" s="18"/>
      <c r="B5" s="18"/>
      <c r="C5" s="88"/>
      <c r="D5" s="545" t="s">
        <v>41</v>
      </c>
      <c r="E5" s="545"/>
      <c r="F5" s="88"/>
      <c r="G5" s="88"/>
      <c r="H5" s="545" t="s">
        <v>40</v>
      </c>
      <c r="I5" s="545"/>
      <c r="J5" s="464"/>
      <c r="L5" s="545" t="s">
        <v>41</v>
      </c>
      <c r="M5" s="545"/>
      <c r="N5" s="88"/>
      <c r="O5" s="88"/>
      <c r="P5" s="545" t="s">
        <v>40</v>
      </c>
      <c r="Q5" s="545"/>
      <c r="R5" s="88"/>
      <c r="S5" s="88"/>
    </row>
    <row r="6" spans="1:20" ht="21" x14ac:dyDescent="0.25">
      <c r="A6" s="17"/>
      <c r="B6" s="17"/>
      <c r="C6" s="386"/>
      <c r="D6" s="384" t="s">
        <v>85</v>
      </c>
      <c r="E6" s="417" t="s">
        <v>171</v>
      </c>
      <c r="F6" s="453" t="s">
        <v>181</v>
      </c>
      <c r="G6" s="384"/>
      <c r="H6" s="384" t="s">
        <v>85</v>
      </c>
      <c r="I6" s="417" t="s">
        <v>171</v>
      </c>
      <c r="J6" s="453" t="s">
        <v>181</v>
      </c>
      <c r="K6" s="44"/>
      <c r="L6" s="384" t="s">
        <v>92</v>
      </c>
      <c r="M6" s="398" t="s">
        <v>170</v>
      </c>
      <c r="N6" s="453" t="s">
        <v>183</v>
      </c>
      <c r="O6" s="384"/>
      <c r="P6" s="189" t="s">
        <v>92</v>
      </c>
      <c r="Q6" s="417" t="s">
        <v>171</v>
      </c>
      <c r="R6" s="453" t="s">
        <v>181</v>
      </c>
      <c r="S6" s="384"/>
      <c r="T6" s="359" t="s">
        <v>184</v>
      </c>
    </row>
    <row r="7" spans="1:20" x14ac:dyDescent="0.25">
      <c r="A7" s="18"/>
      <c r="B7" s="18"/>
      <c r="C7" s="386"/>
      <c r="D7" s="386"/>
      <c r="E7" s="386"/>
      <c r="F7" s="454"/>
      <c r="G7" s="386"/>
      <c r="H7" s="386"/>
      <c r="I7" s="386"/>
      <c r="J7" s="454"/>
      <c r="L7" s="386"/>
      <c r="M7" s="386"/>
      <c r="N7" s="454"/>
      <c r="O7" s="386"/>
      <c r="P7" s="386"/>
      <c r="Q7" s="386"/>
      <c r="R7" s="454"/>
      <c r="S7" s="386"/>
      <c r="T7" s="360"/>
    </row>
    <row r="8" spans="1:20" ht="13.5" customHeight="1" x14ac:dyDescent="0.25">
      <c r="A8" s="2" t="s">
        <v>13</v>
      </c>
      <c r="B8" s="2" t="s">
        <v>53</v>
      </c>
      <c r="C8" s="62"/>
      <c r="D8" s="62">
        <v>28.486799999999999</v>
      </c>
      <c r="E8" s="75">
        <v>39.700000000000003</v>
      </c>
      <c r="F8" s="75">
        <v>42.12</v>
      </c>
      <c r="G8" s="62"/>
      <c r="H8" s="62">
        <v>22.744599999999998</v>
      </c>
      <c r="I8" s="75">
        <v>27.74</v>
      </c>
      <c r="J8" s="75">
        <v>31.44</v>
      </c>
      <c r="K8" s="4"/>
      <c r="L8" s="62">
        <v>53.8673</v>
      </c>
      <c r="M8" s="75">
        <v>63.94</v>
      </c>
      <c r="N8" s="75">
        <v>67.239999999999995</v>
      </c>
      <c r="O8" s="62"/>
      <c r="P8" s="62">
        <v>37.6205</v>
      </c>
      <c r="Q8" s="75">
        <v>43.57</v>
      </c>
      <c r="R8" s="75">
        <v>44.69</v>
      </c>
      <c r="S8" s="62"/>
      <c r="T8" s="3">
        <v>456</v>
      </c>
    </row>
    <row r="9" spans="1:20" x14ac:dyDescent="0.25">
      <c r="A9" s="2"/>
      <c r="B9" s="2" t="s">
        <v>54</v>
      </c>
      <c r="C9" s="62"/>
      <c r="D9" s="62">
        <v>24.698899999999998</v>
      </c>
      <c r="E9" s="75">
        <v>34.200000000000003</v>
      </c>
      <c r="F9" s="75">
        <v>34.31</v>
      </c>
      <c r="G9" s="62"/>
      <c r="H9" s="62">
        <v>19.4725</v>
      </c>
      <c r="I9" s="75">
        <v>24.2</v>
      </c>
      <c r="J9" s="75">
        <v>20.62</v>
      </c>
      <c r="K9" s="4"/>
      <c r="L9" s="62">
        <v>53.682699999999997</v>
      </c>
      <c r="M9" s="75">
        <v>63.48</v>
      </c>
      <c r="N9" s="75">
        <v>66.09</v>
      </c>
      <c r="O9" s="62"/>
      <c r="P9" s="62">
        <v>32.983600000000003</v>
      </c>
      <c r="Q9" s="75">
        <v>41.28</v>
      </c>
      <c r="R9" s="75">
        <v>38.97</v>
      </c>
      <c r="S9" s="62"/>
      <c r="T9" s="3">
        <v>651</v>
      </c>
    </row>
    <row r="10" spans="1:20" s="30" customFormat="1" ht="12.75" customHeight="1" x14ac:dyDescent="0.25">
      <c r="A10" s="12"/>
      <c r="B10" s="12" t="s">
        <v>4</v>
      </c>
      <c r="C10" s="62"/>
      <c r="D10" s="62">
        <v>28.4956</v>
      </c>
      <c r="E10" s="75">
        <v>37.4</v>
      </c>
      <c r="F10" s="75">
        <v>35.32</v>
      </c>
      <c r="G10" s="62"/>
      <c r="H10" s="62">
        <v>26.3812</v>
      </c>
      <c r="I10" s="75">
        <v>29.97</v>
      </c>
      <c r="J10" s="75">
        <v>27.29</v>
      </c>
      <c r="K10" s="45"/>
      <c r="L10" s="62">
        <v>61.325099999999999</v>
      </c>
      <c r="M10" s="75">
        <v>66.900000000000006</v>
      </c>
      <c r="N10" s="75">
        <v>68.55</v>
      </c>
      <c r="O10" s="62"/>
      <c r="P10" s="62">
        <v>43.304400000000001</v>
      </c>
      <c r="Q10" s="75">
        <v>49.19</v>
      </c>
      <c r="R10" s="75">
        <v>43.49</v>
      </c>
      <c r="S10" s="62"/>
      <c r="T10" s="3">
        <v>1300</v>
      </c>
    </row>
    <row r="11" spans="1:20" ht="13.5" customHeight="1" x14ac:dyDescent="0.25">
      <c r="B11" s="12" t="s">
        <v>5</v>
      </c>
      <c r="C11" s="62"/>
      <c r="D11" s="62">
        <v>30.245999999999999</v>
      </c>
      <c r="E11" s="75">
        <v>34.46</v>
      </c>
      <c r="F11" s="75">
        <v>32.32</v>
      </c>
      <c r="G11" s="62"/>
      <c r="H11" s="62">
        <v>27.309699999999999</v>
      </c>
      <c r="I11" s="75">
        <v>31.17</v>
      </c>
      <c r="J11" s="75">
        <v>25.95</v>
      </c>
      <c r="K11" s="45"/>
      <c r="L11" s="62">
        <v>56.498199999999997</v>
      </c>
      <c r="M11" s="75">
        <v>60.47</v>
      </c>
      <c r="N11" s="75">
        <v>63.23</v>
      </c>
      <c r="O11" s="62"/>
      <c r="P11" s="62">
        <v>41.719499999999996</v>
      </c>
      <c r="Q11" s="75">
        <v>46.05</v>
      </c>
      <c r="R11" s="75">
        <v>40</v>
      </c>
      <c r="S11" s="62"/>
      <c r="T11" s="3">
        <v>1219</v>
      </c>
    </row>
    <row r="12" spans="1:20" ht="13.5" customHeight="1" x14ac:dyDescent="0.25">
      <c r="B12" s="12" t="s">
        <v>6</v>
      </c>
      <c r="C12" s="62"/>
      <c r="D12" s="62">
        <v>32.822699999999998</v>
      </c>
      <c r="E12" s="75">
        <v>38.61</v>
      </c>
      <c r="F12" s="75">
        <v>37.71</v>
      </c>
      <c r="G12" s="62"/>
      <c r="H12" s="62">
        <v>30.632100000000001</v>
      </c>
      <c r="I12" s="75">
        <v>32.74</v>
      </c>
      <c r="J12" s="75">
        <v>31.74</v>
      </c>
      <c r="K12" s="45"/>
      <c r="L12" s="62">
        <v>54.937800000000003</v>
      </c>
      <c r="M12" s="75">
        <v>59.17</v>
      </c>
      <c r="N12" s="75">
        <v>62.25</v>
      </c>
      <c r="O12" s="62"/>
      <c r="P12" s="62">
        <v>40.574800000000003</v>
      </c>
      <c r="Q12" s="75">
        <v>43.96</v>
      </c>
      <c r="R12" s="75">
        <v>42.5</v>
      </c>
      <c r="S12" s="62"/>
      <c r="T12" s="3">
        <v>797</v>
      </c>
    </row>
    <row r="13" spans="1:20" ht="13.5" customHeight="1" x14ac:dyDescent="0.25">
      <c r="B13" s="12" t="s">
        <v>7</v>
      </c>
      <c r="C13" s="62"/>
      <c r="D13" s="62">
        <v>26.361999999999998</v>
      </c>
      <c r="E13" s="75">
        <v>31.2</v>
      </c>
      <c r="F13" s="75">
        <v>31.15</v>
      </c>
      <c r="G13" s="62"/>
      <c r="H13" s="62">
        <v>21.232700000000001</v>
      </c>
      <c r="I13" s="75">
        <v>27.04</v>
      </c>
      <c r="J13" s="75">
        <v>20.97</v>
      </c>
      <c r="K13" s="45"/>
      <c r="L13" s="62">
        <v>42.2239</v>
      </c>
      <c r="M13" s="75">
        <v>48.74</v>
      </c>
      <c r="N13" s="75">
        <v>46.95</v>
      </c>
      <c r="O13" s="62"/>
      <c r="P13" s="62">
        <v>28.456099999999999</v>
      </c>
      <c r="Q13" s="75">
        <v>33.92</v>
      </c>
      <c r="R13" s="75">
        <v>28.02</v>
      </c>
      <c r="S13" s="62"/>
      <c r="T13" s="3">
        <v>681</v>
      </c>
    </row>
    <row r="14" spans="1:20" ht="13.5" customHeight="1" x14ac:dyDescent="0.25">
      <c r="C14" s="62"/>
      <c r="D14" s="62"/>
      <c r="E14" s="75"/>
      <c r="F14" s="75"/>
      <c r="G14" s="62"/>
      <c r="H14" s="62"/>
      <c r="I14" s="75"/>
      <c r="J14" s="75"/>
      <c r="K14" s="45"/>
      <c r="L14" s="62"/>
      <c r="M14" s="75"/>
      <c r="N14" s="75"/>
      <c r="O14" s="62"/>
      <c r="P14" s="62"/>
      <c r="Q14" s="75"/>
      <c r="R14" s="75"/>
      <c r="S14" s="62"/>
      <c r="T14" s="3"/>
    </row>
    <row r="15" spans="1:20" ht="13.5" customHeight="1" x14ac:dyDescent="0.25">
      <c r="A15" s="12" t="s">
        <v>128</v>
      </c>
      <c r="B15" s="12" t="s">
        <v>17</v>
      </c>
      <c r="C15" s="62"/>
      <c r="D15" s="62">
        <v>24</v>
      </c>
      <c r="E15" s="75">
        <v>35.83</v>
      </c>
      <c r="F15" s="75">
        <v>31.98</v>
      </c>
      <c r="G15" s="62"/>
      <c r="H15" s="62">
        <v>19.2</v>
      </c>
      <c r="I15" s="75">
        <v>27.92</v>
      </c>
      <c r="J15" s="75">
        <v>25.11</v>
      </c>
      <c r="K15" s="45"/>
      <c r="L15" s="62">
        <v>49.4</v>
      </c>
      <c r="M15" s="75">
        <v>56.73</v>
      </c>
      <c r="N15" s="75">
        <v>59.17</v>
      </c>
      <c r="O15" s="62"/>
      <c r="P15" s="62">
        <v>33</v>
      </c>
      <c r="Q15" s="75">
        <v>42.56</v>
      </c>
      <c r="R15" s="75">
        <v>40.79</v>
      </c>
      <c r="S15" s="62"/>
      <c r="T15" s="3">
        <v>564</v>
      </c>
    </row>
    <row r="16" spans="1:20" ht="13.5" customHeight="1" x14ac:dyDescent="0.25">
      <c r="B16" s="12" t="s">
        <v>9</v>
      </c>
      <c r="C16" s="62"/>
      <c r="D16" s="62">
        <v>29.2</v>
      </c>
      <c r="E16" s="75">
        <v>36.22</v>
      </c>
      <c r="F16" s="75">
        <v>35.99</v>
      </c>
      <c r="G16" s="62"/>
      <c r="H16" s="62">
        <v>25.8</v>
      </c>
      <c r="I16" s="75">
        <v>29.21</v>
      </c>
      <c r="J16" s="75">
        <v>26.71</v>
      </c>
      <c r="K16" s="45"/>
      <c r="L16" s="62">
        <v>56.3</v>
      </c>
      <c r="M16" s="75">
        <v>62.66</v>
      </c>
      <c r="N16" s="75">
        <v>64.739999999999995</v>
      </c>
      <c r="O16" s="62"/>
      <c r="P16" s="62">
        <v>39.6</v>
      </c>
      <c r="Q16" s="75">
        <v>44.65</v>
      </c>
      <c r="R16" s="75">
        <v>40.520000000000003</v>
      </c>
      <c r="S16" s="62"/>
      <c r="T16" s="3">
        <v>4534</v>
      </c>
    </row>
    <row r="17" spans="1:20" s="9" customFormat="1" ht="13.5" customHeight="1" x14ac:dyDescent="0.25">
      <c r="A17" s="12"/>
      <c r="B17" s="12"/>
      <c r="C17" s="62"/>
      <c r="D17" s="62"/>
      <c r="E17" s="75"/>
      <c r="F17" s="75"/>
      <c r="G17" s="62"/>
      <c r="H17" s="62"/>
      <c r="I17" s="75"/>
      <c r="J17" s="75"/>
      <c r="K17" s="45"/>
      <c r="L17" s="62"/>
      <c r="M17" s="75"/>
      <c r="N17" s="75"/>
      <c r="O17" s="62"/>
      <c r="P17" s="62"/>
      <c r="Q17" s="75"/>
      <c r="R17" s="75"/>
      <c r="S17" s="62"/>
      <c r="T17" s="3"/>
    </row>
    <row r="18" spans="1:20" s="9" customFormat="1" ht="12.75" customHeight="1" x14ac:dyDescent="0.25">
      <c r="A18" s="12" t="s">
        <v>56</v>
      </c>
      <c r="B18" s="12" t="s">
        <v>57</v>
      </c>
      <c r="C18" s="62"/>
      <c r="D18" s="62">
        <v>28.220700000000001</v>
      </c>
      <c r="E18" s="75">
        <v>36.36</v>
      </c>
      <c r="F18" s="75">
        <v>35.299999999999997</v>
      </c>
      <c r="G18" s="62"/>
      <c r="H18" s="62">
        <v>25.7193</v>
      </c>
      <c r="I18" s="75">
        <v>29.91</v>
      </c>
      <c r="J18" s="75">
        <v>26.04</v>
      </c>
      <c r="K18" s="19"/>
      <c r="L18" s="62">
        <v>60.091500000000003</v>
      </c>
      <c r="M18" s="75">
        <v>65.52</v>
      </c>
      <c r="N18" s="75">
        <v>68.63</v>
      </c>
      <c r="O18" s="62"/>
      <c r="P18" s="62">
        <v>42.0779</v>
      </c>
      <c r="Q18" s="75">
        <v>48.06</v>
      </c>
      <c r="R18" s="75">
        <v>43.23</v>
      </c>
      <c r="S18" s="62"/>
      <c r="T18" s="3">
        <v>2647</v>
      </c>
    </row>
    <row r="19" spans="1:20" s="79" customFormat="1" x14ac:dyDescent="0.25">
      <c r="B19" s="80" t="s">
        <v>163</v>
      </c>
      <c r="C19" s="62"/>
      <c r="D19" s="62">
        <v>32.463900000000002</v>
      </c>
      <c r="E19" s="75">
        <v>37.46</v>
      </c>
      <c r="F19" s="75">
        <v>45.74</v>
      </c>
      <c r="G19" s="62"/>
      <c r="H19" s="62">
        <v>21.856000000000002</v>
      </c>
      <c r="I19" s="75">
        <v>21.69</v>
      </c>
      <c r="J19" s="75">
        <v>27.35</v>
      </c>
      <c r="K19" s="32"/>
      <c r="L19" s="62">
        <v>56.244999999999997</v>
      </c>
      <c r="M19" s="75">
        <v>58.98</v>
      </c>
      <c r="N19" s="75">
        <v>71.27</v>
      </c>
      <c r="O19" s="62"/>
      <c r="P19" s="62">
        <v>37.875</v>
      </c>
      <c r="Q19" s="75">
        <v>33.22</v>
      </c>
      <c r="R19" s="75">
        <v>38.57</v>
      </c>
      <c r="S19" s="62"/>
      <c r="T19" s="375">
        <v>173</v>
      </c>
    </row>
    <row r="20" spans="1:20" ht="12.75" customHeight="1" x14ac:dyDescent="0.25">
      <c r="A20" s="16"/>
      <c r="B20" s="12" t="s">
        <v>58</v>
      </c>
      <c r="C20" s="62"/>
      <c r="D20" s="62">
        <v>28.7681</v>
      </c>
      <c r="E20" s="75">
        <v>35.71</v>
      </c>
      <c r="F20" s="75">
        <v>34.659999999999997</v>
      </c>
      <c r="G20" s="62"/>
      <c r="H20" s="62">
        <v>23.9955</v>
      </c>
      <c r="I20" s="75">
        <v>28.6</v>
      </c>
      <c r="J20" s="75">
        <v>27.14</v>
      </c>
      <c r="K20" s="19"/>
      <c r="L20" s="62">
        <v>48.442900000000002</v>
      </c>
      <c r="M20" s="75">
        <v>56.78</v>
      </c>
      <c r="N20" s="75">
        <v>56.19</v>
      </c>
      <c r="O20" s="62"/>
      <c r="P20" s="62">
        <v>34.017499999999998</v>
      </c>
      <c r="Q20" s="75">
        <v>40.15</v>
      </c>
      <c r="R20" s="75">
        <v>36.76</v>
      </c>
      <c r="S20" s="62"/>
      <c r="T20" s="3">
        <v>2285</v>
      </c>
    </row>
    <row r="21" spans="1:20" ht="13.5" customHeight="1" x14ac:dyDescent="0.25">
      <c r="A21" s="16"/>
      <c r="C21" s="62"/>
      <c r="D21" s="62"/>
      <c r="E21" s="75"/>
      <c r="F21" s="75"/>
      <c r="G21" s="62"/>
      <c r="H21" s="62"/>
      <c r="I21" s="75"/>
      <c r="J21" s="75"/>
      <c r="K21" s="19"/>
      <c r="L21" s="62"/>
      <c r="M21" s="75"/>
      <c r="N21" s="75"/>
      <c r="O21" s="62"/>
      <c r="P21" s="62"/>
      <c r="Q21" s="75"/>
      <c r="R21" s="75"/>
      <c r="S21" s="62"/>
      <c r="T21" s="361"/>
    </row>
    <row r="22" spans="1:20" ht="12.75" customHeight="1" x14ac:dyDescent="0.25">
      <c r="A22" s="12" t="s">
        <v>149</v>
      </c>
      <c r="B22" s="12" t="s">
        <v>23</v>
      </c>
      <c r="C22" s="62"/>
      <c r="D22" s="62">
        <v>23.621300000000002</v>
      </c>
      <c r="E22" s="75">
        <v>28.68</v>
      </c>
      <c r="F22" s="75">
        <v>23.31</v>
      </c>
      <c r="G22" s="62"/>
      <c r="H22" s="62">
        <v>16.1038</v>
      </c>
      <c r="I22" s="75">
        <v>20.99</v>
      </c>
      <c r="J22" s="75">
        <v>12.63</v>
      </c>
      <c r="K22" s="45"/>
      <c r="L22" s="62">
        <v>49.370600000000003</v>
      </c>
      <c r="M22" s="75">
        <v>56.35</v>
      </c>
      <c r="N22" s="75">
        <v>54.35</v>
      </c>
      <c r="O22" s="62"/>
      <c r="P22" s="62">
        <v>28.7392</v>
      </c>
      <c r="Q22" s="75">
        <v>35.369999999999997</v>
      </c>
      <c r="R22" s="75">
        <v>25.28</v>
      </c>
      <c r="S22" s="62"/>
      <c r="T22" s="3">
        <v>263</v>
      </c>
    </row>
    <row r="23" spans="1:20" ht="13.5" customHeight="1" x14ac:dyDescent="0.25">
      <c r="B23" s="12" t="s">
        <v>24</v>
      </c>
      <c r="C23" s="62"/>
      <c r="D23" s="62">
        <v>26.872800000000002</v>
      </c>
      <c r="E23" s="75">
        <v>35.46</v>
      </c>
      <c r="F23" s="75">
        <v>35.75</v>
      </c>
      <c r="G23" s="62"/>
      <c r="H23" s="62">
        <v>21.5962</v>
      </c>
      <c r="I23" s="75">
        <v>24.95</v>
      </c>
      <c r="J23" s="75">
        <v>22.28</v>
      </c>
      <c r="K23" s="45"/>
      <c r="L23" s="62">
        <v>51.3187</v>
      </c>
      <c r="M23" s="75">
        <v>62.52</v>
      </c>
      <c r="N23" s="75">
        <v>64.900000000000006</v>
      </c>
      <c r="O23" s="62"/>
      <c r="P23" s="62">
        <v>34.8994</v>
      </c>
      <c r="Q23" s="75">
        <v>37.909999999999997</v>
      </c>
      <c r="R23" s="75">
        <v>34.94</v>
      </c>
      <c r="S23" s="62"/>
      <c r="T23" s="3">
        <v>747</v>
      </c>
    </row>
    <row r="24" spans="1:20" ht="13.5" customHeight="1" x14ac:dyDescent="0.25">
      <c r="A24" s="60"/>
      <c r="B24" s="12" t="s">
        <v>25</v>
      </c>
      <c r="C24" s="62"/>
      <c r="D24" s="62">
        <v>25.66</v>
      </c>
      <c r="E24" s="75">
        <v>36.049999999999997</v>
      </c>
      <c r="F24" s="75">
        <v>35.89</v>
      </c>
      <c r="G24" s="62"/>
      <c r="H24" s="62">
        <v>22.099299999999999</v>
      </c>
      <c r="I24" s="75">
        <v>30.33</v>
      </c>
      <c r="J24" s="75">
        <v>20.58</v>
      </c>
      <c r="K24" s="45"/>
      <c r="L24" s="62">
        <v>51.668999999999997</v>
      </c>
      <c r="M24" s="75">
        <v>60.31</v>
      </c>
      <c r="N24" s="75">
        <v>62.43</v>
      </c>
      <c r="O24" s="62"/>
      <c r="P24" s="62">
        <v>34.575600000000001</v>
      </c>
      <c r="Q24" s="75">
        <v>46.11</v>
      </c>
      <c r="R24" s="75">
        <v>33.49</v>
      </c>
      <c r="S24" s="62"/>
      <c r="T24" s="3">
        <v>547</v>
      </c>
    </row>
    <row r="25" spans="1:20" ht="13.5" customHeight="1" x14ac:dyDescent="0.25">
      <c r="A25" s="60"/>
      <c r="B25" s="12" t="s">
        <v>26</v>
      </c>
      <c r="C25" s="62"/>
      <c r="D25" s="62">
        <v>27.523299999999999</v>
      </c>
      <c r="E25" s="75">
        <v>32.56</v>
      </c>
      <c r="F25" s="75">
        <v>35.81</v>
      </c>
      <c r="G25" s="62"/>
      <c r="H25" s="62">
        <v>25.017600000000002</v>
      </c>
      <c r="I25" s="75">
        <v>27.55</v>
      </c>
      <c r="J25" s="75">
        <v>27.02</v>
      </c>
      <c r="K25" s="45"/>
      <c r="L25" s="62">
        <v>50.864899999999999</v>
      </c>
      <c r="M25" s="75">
        <v>62.62</v>
      </c>
      <c r="N25" s="75">
        <v>62.68</v>
      </c>
      <c r="O25" s="62"/>
      <c r="P25" s="62">
        <v>35.431699999999999</v>
      </c>
      <c r="Q25" s="75">
        <v>44.81</v>
      </c>
      <c r="R25" s="75">
        <v>40.28</v>
      </c>
      <c r="S25" s="62"/>
      <c r="T25" s="3">
        <v>384</v>
      </c>
    </row>
    <row r="26" spans="1:20" ht="13.5" customHeight="1" x14ac:dyDescent="0.25">
      <c r="B26" s="12" t="s">
        <v>27</v>
      </c>
      <c r="C26" s="62"/>
      <c r="D26" s="62">
        <v>31.633500000000002</v>
      </c>
      <c r="E26" s="75">
        <v>36.92</v>
      </c>
      <c r="F26" s="75">
        <v>39.909999999999997</v>
      </c>
      <c r="G26" s="62"/>
      <c r="H26" s="62">
        <v>23.569600000000001</v>
      </c>
      <c r="I26" s="75">
        <v>27.42</v>
      </c>
      <c r="J26" s="75">
        <v>32.07</v>
      </c>
      <c r="K26" s="45"/>
      <c r="L26" s="62">
        <v>57.263199999999998</v>
      </c>
      <c r="M26" s="75">
        <v>59.88</v>
      </c>
      <c r="N26" s="75">
        <v>63.54</v>
      </c>
      <c r="O26" s="62"/>
      <c r="P26" s="62">
        <v>36.489600000000003</v>
      </c>
      <c r="Q26" s="75">
        <v>42.41</v>
      </c>
      <c r="R26" s="75">
        <v>43.08</v>
      </c>
      <c r="S26" s="62"/>
      <c r="T26" s="3">
        <v>583</v>
      </c>
    </row>
    <row r="27" spans="1:20" ht="12.75" customHeight="1" x14ac:dyDescent="0.25">
      <c r="B27" s="12" t="s">
        <v>28</v>
      </c>
      <c r="C27" s="62"/>
      <c r="D27" s="62">
        <v>32.3459</v>
      </c>
      <c r="E27" s="75">
        <v>39.81</v>
      </c>
      <c r="F27" s="75">
        <v>40.17</v>
      </c>
      <c r="G27" s="62"/>
      <c r="H27" s="62">
        <v>27.488399999999999</v>
      </c>
      <c r="I27" s="75">
        <v>33.18</v>
      </c>
      <c r="J27" s="75">
        <v>29.13</v>
      </c>
      <c r="K27" s="45"/>
      <c r="L27" s="62">
        <v>58.964300000000001</v>
      </c>
      <c r="M27" s="75">
        <v>63.59</v>
      </c>
      <c r="N27" s="75">
        <v>70.930000000000007</v>
      </c>
      <c r="O27" s="62"/>
      <c r="P27" s="62">
        <v>40.819000000000003</v>
      </c>
      <c r="Q27" s="75">
        <v>47.57</v>
      </c>
      <c r="R27" s="75">
        <v>40.630000000000003</v>
      </c>
      <c r="S27" s="62"/>
      <c r="T27" s="3">
        <v>585</v>
      </c>
    </row>
    <row r="28" spans="1:20" ht="12.75" customHeight="1" x14ac:dyDescent="0.25">
      <c r="B28" s="12" t="s">
        <v>29</v>
      </c>
      <c r="C28" s="62"/>
      <c r="D28" s="62">
        <v>22.683800000000002</v>
      </c>
      <c r="E28" s="75">
        <v>34.06</v>
      </c>
      <c r="F28" s="75">
        <v>27.39</v>
      </c>
      <c r="G28" s="62"/>
      <c r="H28" s="62">
        <v>19.057500000000001</v>
      </c>
      <c r="I28" s="75">
        <v>27.44</v>
      </c>
      <c r="J28" s="75">
        <v>24.63</v>
      </c>
      <c r="K28" s="45"/>
      <c r="L28" s="62">
        <v>48.905099999999997</v>
      </c>
      <c r="M28" s="75">
        <v>57.16</v>
      </c>
      <c r="N28" s="75">
        <v>55.63</v>
      </c>
      <c r="O28" s="62"/>
      <c r="P28" s="62">
        <v>32.088099999999997</v>
      </c>
      <c r="Q28" s="75">
        <v>41.67</v>
      </c>
      <c r="R28" s="75">
        <v>39.119999999999997</v>
      </c>
      <c r="S28" s="62"/>
      <c r="T28" s="3">
        <v>586</v>
      </c>
    </row>
    <row r="29" spans="1:20" ht="12.75" customHeight="1" x14ac:dyDescent="0.25">
      <c r="B29" s="12" t="s">
        <v>30</v>
      </c>
      <c r="C29" s="62"/>
      <c r="D29" s="62">
        <v>30.898700000000002</v>
      </c>
      <c r="E29" s="75">
        <v>37.950000000000003</v>
      </c>
      <c r="F29" s="75">
        <v>37.53</v>
      </c>
      <c r="G29" s="62"/>
      <c r="H29" s="62">
        <v>32.1267</v>
      </c>
      <c r="I29" s="75">
        <v>31.55</v>
      </c>
      <c r="J29" s="75">
        <v>30.69</v>
      </c>
      <c r="K29" s="45"/>
      <c r="L29" s="62">
        <v>62.686599999999999</v>
      </c>
      <c r="M29" s="75">
        <v>66.23</v>
      </c>
      <c r="N29" s="75">
        <v>68.7</v>
      </c>
      <c r="O29" s="62"/>
      <c r="P29" s="62">
        <v>49.4146</v>
      </c>
      <c r="Q29" s="75">
        <v>49.3</v>
      </c>
      <c r="R29" s="75">
        <v>50.58</v>
      </c>
      <c r="S29" s="62"/>
      <c r="T29" s="3">
        <v>884</v>
      </c>
    </row>
    <row r="30" spans="1:20" ht="12.75" customHeight="1" x14ac:dyDescent="0.25">
      <c r="B30" s="12" t="s">
        <v>31</v>
      </c>
      <c r="C30" s="62"/>
      <c r="D30" s="62">
        <v>34.616999999999997</v>
      </c>
      <c r="E30" s="75">
        <v>39.479999999999997</v>
      </c>
      <c r="F30" s="75">
        <v>39.090000000000003</v>
      </c>
      <c r="G30" s="62"/>
      <c r="H30" s="62">
        <v>32.036700000000003</v>
      </c>
      <c r="I30" s="75">
        <v>33.67</v>
      </c>
      <c r="J30" s="75">
        <v>31.71</v>
      </c>
      <c r="K30" s="45"/>
      <c r="L30" s="62">
        <v>63.738500000000002</v>
      </c>
      <c r="M30" s="75">
        <v>65.28</v>
      </c>
      <c r="N30" s="75">
        <v>67.73</v>
      </c>
      <c r="O30" s="62"/>
      <c r="P30" s="62">
        <v>49.050199999999997</v>
      </c>
      <c r="Q30" s="75">
        <v>49.85</v>
      </c>
      <c r="R30" s="75">
        <v>46.17</v>
      </c>
      <c r="S30" s="62"/>
      <c r="T30" s="3">
        <v>526</v>
      </c>
    </row>
    <row r="31" spans="1:20" ht="12.75" customHeight="1" x14ac:dyDescent="0.25">
      <c r="C31" s="45"/>
      <c r="D31" s="45"/>
      <c r="E31" s="47"/>
      <c r="F31" s="47"/>
      <c r="G31" s="45"/>
      <c r="H31" s="45"/>
      <c r="I31" s="47"/>
      <c r="J31" s="47"/>
      <c r="K31" s="45"/>
      <c r="L31" s="45"/>
      <c r="M31" s="47"/>
      <c r="N31" s="47"/>
      <c r="O31" s="45"/>
      <c r="P31" s="45"/>
      <c r="Q31" s="47"/>
      <c r="R31" s="47"/>
      <c r="S31" s="45"/>
      <c r="T31" s="361"/>
    </row>
    <row r="32" spans="1:20" s="212" customFormat="1" ht="12.75" customHeight="1" x14ac:dyDescent="0.25">
      <c r="A32" s="15" t="s">
        <v>55</v>
      </c>
      <c r="B32" s="15"/>
      <c r="C32" s="222"/>
      <c r="D32" s="222">
        <v>28.568200000000001</v>
      </c>
      <c r="E32" s="413">
        <v>36.17</v>
      </c>
      <c r="F32" s="413">
        <v>35.43</v>
      </c>
      <c r="G32" s="222"/>
      <c r="H32" s="222">
        <v>24.9268</v>
      </c>
      <c r="I32" s="413">
        <v>29.02</v>
      </c>
      <c r="J32" s="413">
        <v>26.51</v>
      </c>
      <c r="K32" s="215"/>
      <c r="L32" s="222">
        <v>55.442799999999998</v>
      </c>
      <c r="M32" s="413">
        <v>61.92</v>
      </c>
      <c r="N32" s="413">
        <v>63.95</v>
      </c>
      <c r="O32" s="222"/>
      <c r="P32" s="222">
        <v>38.8123</v>
      </c>
      <c r="Q32" s="413">
        <v>44.38</v>
      </c>
      <c r="R32" s="413">
        <v>40.58</v>
      </c>
      <c r="S32" s="222"/>
      <c r="T32" s="362">
        <v>5105</v>
      </c>
    </row>
    <row r="33" spans="1:20" ht="12.75" customHeight="1" x14ac:dyDescent="0.25">
      <c r="C33" s="45"/>
      <c r="D33" s="45"/>
      <c r="E33" s="45"/>
      <c r="F33" s="45"/>
      <c r="G33" s="45"/>
      <c r="H33" s="45"/>
      <c r="I33" s="45"/>
      <c r="J33" s="45"/>
      <c r="K33" s="19"/>
      <c r="L33" s="45"/>
      <c r="M33" s="45"/>
      <c r="N33" s="45"/>
      <c r="O33" s="45"/>
      <c r="P33" s="45"/>
      <c r="Q33" s="45"/>
      <c r="R33" s="45"/>
      <c r="S33" s="45"/>
      <c r="T33" s="361"/>
    </row>
    <row r="34" spans="1:20" ht="12.75" customHeight="1" x14ac:dyDescent="0.25">
      <c r="A34" s="51" t="s">
        <v>1</v>
      </c>
      <c r="B34" s="51"/>
      <c r="C34" s="14"/>
      <c r="D34" s="6">
        <v>9664</v>
      </c>
      <c r="E34" s="6">
        <v>6915</v>
      </c>
      <c r="F34" s="6">
        <v>5105</v>
      </c>
      <c r="G34" s="21"/>
      <c r="H34" s="6">
        <v>9664</v>
      </c>
      <c r="I34" s="6">
        <v>6915</v>
      </c>
      <c r="J34" s="6">
        <v>5105</v>
      </c>
      <c r="K34" s="14"/>
      <c r="L34" s="6">
        <v>9664</v>
      </c>
      <c r="M34" s="6">
        <v>6915</v>
      </c>
      <c r="N34" s="6">
        <v>5105</v>
      </c>
      <c r="O34" s="21"/>
      <c r="P34" s="6">
        <v>9664</v>
      </c>
      <c r="Q34" s="6">
        <v>6915</v>
      </c>
      <c r="R34" s="6">
        <v>5105</v>
      </c>
      <c r="S34" s="21"/>
      <c r="T34" s="6" t="s">
        <v>138</v>
      </c>
    </row>
    <row r="35" spans="1:20" ht="12.75" customHeight="1" x14ac:dyDescent="0.25">
      <c r="A35" s="12" t="s">
        <v>133</v>
      </c>
      <c r="T35" s="255"/>
    </row>
    <row r="36" spans="1:20" s="20" customFormat="1" ht="12.75" customHeight="1" x14ac:dyDescent="0.25">
      <c r="A36" s="385" t="s">
        <v>157</v>
      </c>
      <c r="B36" s="12"/>
      <c r="C36" s="296"/>
      <c r="D36" s="296"/>
      <c r="E36" s="296"/>
      <c r="F36" s="296"/>
      <c r="G36" s="296"/>
      <c r="H36" s="296"/>
      <c r="I36" s="296"/>
      <c r="J36" s="296"/>
      <c r="K36" s="62"/>
      <c r="L36" s="303"/>
      <c r="M36" s="296"/>
      <c r="N36" s="296"/>
      <c r="O36" s="296"/>
      <c r="P36" s="303"/>
      <c r="Q36" s="296"/>
      <c r="R36" s="296"/>
      <c r="S36" s="296"/>
      <c r="T36" s="3"/>
    </row>
    <row r="38" spans="1:20" s="20" customFormat="1" x14ac:dyDescent="0.25">
      <c r="A38" s="12"/>
      <c r="B38" s="12"/>
      <c r="C38" s="296"/>
      <c r="D38" s="296"/>
      <c r="E38" s="296"/>
      <c r="F38" s="296"/>
      <c r="G38" s="296"/>
      <c r="H38" s="296"/>
      <c r="I38" s="296"/>
      <c r="J38" s="296"/>
      <c r="K38" s="62"/>
      <c r="L38" s="303"/>
      <c r="M38" s="296"/>
      <c r="N38" s="296"/>
      <c r="O38" s="296"/>
      <c r="P38" s="303"/>
      <c r="Q38" s="296"/>
      <c r="R38" s="296"/>
      <c r="S38" s="296"/>
      <c r="T38" s="3"/>
    </row>
    <row r="39" spans="1:20" s="63" customFormat="1" ht="12.75" customHeight="1" x14ac:dyDescent="0.25">
      <c r="A39" s="12"/>
      <c r="B39" s="12"/>
      <c r="C39" s="296"/>
      <c r="D39" s="296"/>
      <c r="E39" s="296"/>
      <c r="F39" s="296"/>
      <c r="G39" s="296"/>
      <c r="H39" s="296"/>
      <c r="I39" s="296"/>
      <c r="J39" s="296"/>
      <c r="K39" s="45"/>
      <c r="L39" s="303"/>
      <c r="M39" s="296"/>
      <c r="N39" s="296"/>
      <c r="O39" s="296"/>
      <c r="P39" s="303"/>
      <c r="Q39" s="296"/>
      <c r="R39" s="296"/>
      <c r="S39" s="296"/>
      <c r="T39" s="3"/>
    </row>
    <row r="40" spans="1:20" ht="12.75" customHeight="1" x14ac:dyDescent="0.25">
      <c r="C40" s="296"/>
      <c r="D40" s="296"/>
      <c r="E40" s="296"/>
      <c r="F40" s="296"/>
      <c r="G40" s="296"/>
      <c r="H40" s="296"/>
      <c r="I40" s="296"/>
      <c r="J40" s="296"/>
      <c r="K40" s="45"/>
      <c r="L40" s="303"/>
      <c r="M40" s="296"/>
      <c r="N40" s="296"/>
      <c r="O40" s="296"/>
      <c r="P40" s="303"/>
      <c r="Q40" s="296"/>
      <c r="R40" s="296"/>
      <c r="S40" s="296"/>
      <c r="T40" s="3"/>
    </row>
    <row r="41" spans="1:20" ht="12.75" customHeight="1" x14ac:dyDescent="0.25">
      <c r="C41" s="296"/>
      <c r="D41" s="296"/>
      <c r="E41" s="296"/>
      <c r="F41" s="296"/>
      <c r="G41" s="296"/>
      <c r="H41" s="296"/>
      <c r="I41" s="296"/>
      <c r="J41" s="296"/>
      <c r="K41" s="45"/>
      <c r="L41" s="303"/>
      <c r="M41" s="296"/>
      <c r="N41" s="296"/>
      <c r="O41" s="296"/>
      <c r="P41" s="303"/>
      <c r="Q41" s="296"/>
      <c r="R41" s="296"/>
      <c r="S41" s="296"/>
      <c r="T41" s="3"/>
    </row>
    <row r="42" spans="1:20" ht="12.75" customHeight="1" x14ac:dyDescent="0.25">
      <c r="C42" s="296"/>
      <c r="D42" s="296"/>
      <c r="E42" s="296"/>
      <c r="F42" s="296"/>
      <c r="G42" s="296"/>
      <c r="H42" s="296"/>
      <c r="I42" s="296"/>
      <c r="J42" s="296"/>
      <c r="K42" s="45"/>
      <c r="L42" s="303"/>
      <c r="M42" s="296"/>
      <c r="N42" s="296"/>
      <c r="O42" s="296"/>
      <c r="P42" s="303"/>
      <c r="Q42" s="296"/>
      <c r="R42" s="296"/>
      <c r="S42" s="296"/>
      <c r="T42" s="3"/>
    </row>
    <row r="43" spans="1:20" x14ac:dyDescent="0.25">
      <c r="C43" s="296"/>
      <c r="D43" s="296"/>
      <c r="E43" s="296"/>
      <c r="F43" s="296"/>
      <c r="G43" s="296"/>
      <c r="H43" s="296"/>
      <c r="I43" s="296"/>
      <c r="J43" s="296"/>
      <c r="K43" s="45"/>
      <c r="L43" s="303"/>
      <c r="M43" s="296"/>
      <c r="N43" s="296"/>
      <c r="O43" s="296"/>
      <c r="P43" s="303"/>
      <c r="Q43" s="296"/>
      <c r="R43" s="296"/>
      <c r="S43" s="296"/>
      <c r="T43" s="3"/>
    </row>
    <row r="44" spans="1:20" x14ac:dyDescent="0.25">
      <c r="C44" s="296"/>
      <c r="D44" s="296"/>
      <c r="E44" s="296"/>
      <c r="F44" s="296"/>
      <c r="G44" s="296"/>
      <c r="H44" s="296"/>
      <c r="I44" s="296"/>
      <c r="J44" s="296"/>
      <c r="K44" s="19"/>
      <c r="L44" s="303"/>
      <c r="M44" s="296"/>
      <c r="N44" s="296"/>
      <c r="O44" s="296"/>
      <c r="P44" s="303"/>
      <c r="Q44" s="296"/>
      <c r="R44" s="296"/>
      <c r="S44" s="296"/>
      <c r="T44" s="3"/>
    </row>
    <row r="45" spans="1:20" x14ac:dyDescent="0.25">
      <c r="C45" s="296"/>
      <c r="D45" s="296"/>
      <c r="E45" s="296"/>
      <c r="F45" s="296"/>
      <c r="G45" s="296"/>
      <c r="H45" s="296"/>
      <c r="I45" s="296"/>
      <c r="J45" s="296"/>
      <c r="K45" s="19"/>
      <c r="L45" s="303"/>
      <c r="M45" s="296"/>
      <c r="N45" s="296"/>
      <c r="O45" s="296"/>
      <c r="P45" s="303"/>
      <c r="Q45" s="296"/>
      <c r="R45" s="296"/>
      <c r="S45" s="296"/>
      <c r="T45" s="3"/>
    </row>
    <row r="46" spans="1:20" x14ac:dyDescent="0.25">
      <c r="C46" s="296"/>
      <c r="D46" s="296"/>
      <c r="E46" s="296"/>
      <c r="F46" s="296"/>
      <c r="G46" s="296"/>
      <c r="H46" s="296"/>
      <c r="I46" s="296"/>
      <c r="J46" s="296"/>
      <c r="K46" s="19"/>
      <c r="L46" s="303"/>
      <c r="M46" s="296"/>
      <c r="N46" s="296"/>
      <c r="O46" s="296"/>
      <c r="P46" s="303"/>
      <c r="Q46" s="296"/>
      <c r="R46" s="296"/>
      <c r="S46" s="296"/>
      <c r="T46" s="3"/>
    </row>
    <row r="47" spans="1:20" x14ac:dyDescent="0.25">
      <c r="C47" s="296"/>
      <c r="D47" s="296"/>
      <c r="E47" s="296"/>
      <c r="F47" s="296"/>
      <c r="G47" s="296"/>
      <c r="H47" s="296"/>
      <c r="I47" s="296"/>
      <c r="J47" s="296"/>
      <c r="K47" s="19"/>
      <c r="L47" s="303"/>
      <c r="M47" s="296"/>
      <c r="N47" s="296"/>
      <c r="O47" s="296"/>
      <c r="P47" s="303"/>
      <c r="Q47" s="296"/>
      <c r="R47" s="296"/>
      <c r="S47" s="296"/>
      <c r="T47" s="3"/>
    </row>
    <row r="48" spans="1:20" x14ac:dyDescent="0.25">
      <c r="C48" s="296"/>
      <c r="D48" s="296"/>
      <c r="E48" s="296"/>
      <c r="F48" s="296"/>
      <c r="G48" s="296"/>
      <c r="H48" s="296"/>
      <c r="I48" s="296"/>
      <c r="J48" s="296"/>
      <c r="K48" s="45"/>
      <c r="L48" s="303"/>
      <c r="M48" s="296"/>
      <c r="N48" s="296"/>
      <c r="O48" s="296"/>
      <c r="P48" s="303"/>
      <c r="Q48" s="296"/>
      <c r="R48" s="296"/>
      <c r="S48" s="296"/>
      <c r="T48" s="3"/>
    </row>
    <row r="49" spans="3:20" x14ac:dyDescent="0.25">
      <c r="C49" s="296"/>
      <c r="D49" s="296"/>
      <c r="E49" s="296"/>
      <c r="F49" s="296"/>
      <c r="G49" s="296"/>
      <c r="H49" s="296"/>
      <c r="I49" s="296"/>
      <c r="J49" s="296"/>
      <c r="K49" s="45"/>
      <c r="L49" s="303"/>
      <c r="M49" s="296"/>
      <c r="N49" s="296"/>
      <c r="O49" s="296"/>
      <c r="P49" s="303"/>
      <c r="Q49" s="296"/>
      <c r="R49" s="296"/>
      <c r="S49" s="296"/>
      <c r="T49" s="3"/>
    </row>
    <row r="50" spans="3:20" x14ac:dyDescent="0.25">
      <c r="C50" s="296"/>
      <c r="D50" s="296"/>
      <c r="E50" s="296"/>
      <c r="F50" s="296"/>
      <c r="G50" s="296"/>
      <c r="H50" s="296"/>
      <c r="I50" s="296"/>
      <c r="J50" s="296"/>
      <c r="K50" s="45"/>
      <c r="L50" s="303"/>
      <c r="M50" s="296"/>
      <c r="N50" s="296"/>
      <c r="O50" s="296"/>
      <c r="P50" s="303"/>
      <c r="Q50" s="296"/>
      <c r="R50" s="296"/>
      <c r="S50" s="296"/>
      <c r="T50" s="3"/>
    </row>
    <row r="51" spans="3:20" x14ac:dyDescent="0.25">
      <c r="C51" s="296"/>
      <c r="D51" s="296"/>
      <c r="E51" s="296"/>
      <c r="F51" s="296"/>
      <c r="G51" s="296"/>
      <c r="H51" s="296"/>
      <c r="I51" s="296"/>
      <c r="J51" s="296"/>
      <c r="K51" s="45"/>
      <c r="L51" s="303"/>
      <c r="M51" s="296"/>
      <c r="N51" s="296"/>
      <c r="O51" s="296"/>
      <c r="P51" s="303"/>
      <c r="Q51" s="296"/>
      <c r="R51" s="296"/>
      <c r="S51" s="296"/>
      <c r="T51" s="3"/>
    </row>
    <row r="52" spans="3:20" x14ac:dyDescent="0.25">
      <c r="C52" s="296"/>
      <c r="D52" s="296"/>
      <c r="E52" s="296"/>
      <c r="F52" s="296"/>
      <c r="G52" s="296"/>
      <c r="H52" s="296"/>
      <c r="I52" s="296"/>
      <c r="J52" s="296"/>
      <c r="K52" s="45"/>
      <c r="L52" s="303"/>
      <c r="M52" s="296"/>
      <c r="N52" s="296"/>
      <c r="O52" s="296"/>
      <c r="P52" s="303"/>
      <c r="Q52" s="296"/>
      <c r="R52" s="296"/>
      <c r="S52" s="296"/>
      <c r="T52" s="3"/>
    </row>
    <row r="53" spans="3:20" x14ac:dyDescent="0.25">
      <c r="C53" s="296"/>
      <c r="D53" s="296"/>
      <c r="E53" s="296"/>
      <c r="F53" s="296"/>
      <c r="G53" s="296"/>
      <c r="H53" s="296"/>
      <c r="I53" s="296"/>
      <c r="J53" s="296"/>
      <c r="K53" s="45"/>
      <c r="L53" s="303"/>
      <c r="M53" s="296"/>
      <c r="N53" s="296"/>
      <c r="O53" s="296"/>
      <c r="P53" s="303"/>
      <c r="Q53" s="296"/>
      <c r="R53" s="296"/>
      <c r="S53" s="296"/>
      <c r="T53" s="3"/>
    </row>
    <row r="54" spans="3:20" x14ac:dyDescent="0.25">
      <c r="C54" s="296"/>
      <c r="D54" s="296"/>
      <c r="E54" s="296"/>
      <c r="F54" s="296"/>
      <c r="G54" s="296"/>
      <c r="H54" s="296"/>
      <c r="I54" s="296"/>
      <c r="J54" s="296"/>
      <c r="K54" s="45"/>
      <c r="L54" s="303"/>
      <c r="M54" s="296"/>
      <c r="N54" s="296"/>
      <c r="O54" s="296"/>
      <c r="P54" s="303"/>
      <c r="Q54" s="296"/>
      <c r="R54" s="296"/>
      <c r="S54" s="296"/>
      <c r="T54" s="3"/>
    </row>
    <row r="55" spans="3:20" x14ac:dyDescent="0.25">
      <c r="C55" s="296"/>
      <c r="D55" s="296"/>
      <c r="E55" s="296"/>
      <c r="F55" s="296"/>
      <c r="G55" s="296"/>
      <c r="H55" s="296"/>
      <c r="I55" s="296"/>
      <c r="J55" s="296"/>
      <c r="K55" s="45"/>
      <c r="L55" s="303"/>
      <c r="M55" s="296"/>
      <c r="N55" s="296"/>
      <c r="O55" s="296"/>
      <c r="P55" s="303"/>
      <c r="Q55" s="296"/>
      <c r="R55" s="296"/>
      <c r="S55" s="296"/>
      <c r="T55" s="3"/>
    </row>
    <row r="56" spans="3:20" x14ac:dyDescent="0.25">
      <c r="C56" s="296"/>
      <c r="D56" s="296"/>
      <c r="E56" s="296"/>
      <c r="F56" s="296"/>
      <c r="G56" s="296"/>
      <c r="H56" s="45"/>
      <c r="I56" s="296"/>
      <c r="J56" s="296"/>
      <c r="K56" s="45"/>
      <c r="L56" s="19"/>
      <c r="M56" s="296"/>
      <c r="N56" s="296"/>
      <c r="O56" s="296"/>
      <c r="P56" s="19"/>
      <c r="Q56" s="296"/>
      <c r="R56" s="296"/>
      <c r="S56" s="296"/>
      <c r="T56" s="3"/>
    </row>
    <row r="57" spans="3:20" x14ac:dyDescent="0.25">
      <c r="C57" s="45"/>
      <c r="D57" s="45"/>
      <c r="E57" s="45"/>
      <c r="F57" s="45"/>
      <c r="G57" s="45"/>
      <c r="H57" s="296"/>
      <c r="I57" s="45"/>
      <c r="J57" s="45"/>
      <c r="K57" s="45"/>
      <c r="L57" s="303"/>
      <c r="M57" s="45"/>
      <c r="N57" s="45"/>
      <c r="O57" s="45"/>
      <c r="P57" s="303"/>
      <c r="Q57" s="45"/>
      <c r="R57" s="45"/>
      <c r="S57" s="45"/>
      <c r="T57" s="46"/>
    </row>
    <row r="58" spans="3:20" x14ac:dyDescent="0.25">
      <c r="C58" s="296"/>
      <c r="D58" s="296"/>
      <c r="E58" s="296"/>
      <c r="F58" s="296"/>
      <c r="G58" s="296"/>
      <c r="H58" s="45"/>
      <c r="I58" s="296"/>
      <c r="J58" s="296"/>
      <c r="K58" s="19"/>
      <c r="L58" s="19"/>
      <c r="M58" s="296"/>
      <c r="N58" s="296"/>
      <c r="O58" s="296"/>
      <c r="P58" s="19"/>
      <c r="Q58" s="296"/>
      <c r="R58" s="296"/>
      <c r="S58" s="296"/>
      <c r="T58" s="3"/>
    </row>
    <row r="59" spans="3:20" x14ac:dyDescent="0.25">
      <c r="C59" s="45"/>
      <c r="D59" s="45"/>
      <c r="E59" s="45"/>
      <c r="F59" s="45"/>
      <c r="G59" s="45"/>
      <c r="H59" s="45"/>
      <c r="I59" s="45"/>
      <c r="J59" s="45"/>
      <c r="K59" s="19"/>
      <c r="L59" s="8"/>
      <c r="M59" s="45"/>
      <c r="N59" s="45"/>
      <c r="O59" s="45"/>
      <c r="P59" s="8"/>
      <c r="Q59" s="45"/>
      <c r="R59" s="45"/>
      <c r="S59" s="45"/>
      <c r="T59" s="46"/>
    </row>
    <row r="60" spans="3:20" x14ac:dyDescent="0.25">
      <c r="C60" s="14"/>
      <c r="D60" s="8"/>
      <c r="E60" s="8"/>
      <c r="F60" s="8"/>
      <c r="G60" s="14"/>
      <c r="H60" s="8"/>
      <c r="I60" s="8"/>
      <c r="J60" s="8"/>
      <c r="K60" s="14"/>
      <c r="L60" s="8"/>
      <c r="M60" s="8"/>
      <c r="N60" s="8"/>
      <c r="O60" s="14"/>
      <c r="P60" s="8"/>
      <c r="Q60" s="8"/>
      <c r="R60" s="8"/>
      <c r="S60" s="14"/>
      <c r="T60" s="8"/>
    </row>
  </sheetData>
  <mergeCells count="6">
    <mergeCell ref="D4:I4"/>
    <mergeCell ref="P5:Q5"/>
    <mergeCell ref="L5:M5"/>
    <mergeCell ref="H5:I5"/>
    <mergeCell ref="D5:E5"/>
    <mergeCell ref="L4:R4"/>
  </mergeCells>
  <phoneticPr fontId="6" type="noConversion"/>
  <pageMargins left="0.7" right="0.7" top="0.75" bottom="0.75" header="0.3" footer="0.3"/>
  <pageSetup paperSize="9" scale="96" orientation="landscape" r:id="rId1"/>
  <headerFooter>
    <oddHeader>&amp;CTable 14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1"/>
  <sheetViews>
    <sheetView zoomScale="115" zoomScaleNormal="115" workbookViewId="0">
      <selection activeCell="F28" sqref="F28"/>
    </sheetView>
  </sheetViews>
  <sheetFormatPr defaultColWidth="9.109375" defaultRowHeight="13.2" x14ac:dyDescent="0.25"/>
  <cols>
    <col min="1" max="1" width="10.21875" style="309" customWidth="1"/>
    <col min="2" max="2" width="19.88671875" style="309" customWidth="1"/>
    <col min="3" max="3" width="1.77734375" style="309" customWidth="1"/>
    <col min="4" max="4" width="11.77734375" style="309" customWidth="1"/>
    <col min="5" max="6" width="9.77734375" style="309" customWidth="1"/>
    <col min="7" max="7" width="1.77734375" style="309" customWidth="1"/>
    <col min="8" max="8" width="12.109375" style="309" customWidth="1"/>
    <col min="9" max="16384" width="9.109375" style="309"/>
  </cols>
  <sheetData>
    <row r="1" spans="1:9" x14ac:dyDescent="0.25">
      <c r="A1" s="388" t="s">
        <v>195</v>
      </c>
      <c r="B1" s="378"/>
      <c r="C1" s="378"/>
      <c r="D1" s="394"/>
      <c r="E1" s="378"/>
      <c r="F1" s="394"/>
      <c r="G1" s="394"/>
      <c r="H1" s="378"/>
      <c r="I1" s="377"/>
    </row>
    <row r="2" spans="1:9" x14ac:dyDescent="0.25">
      <c r="A2" s="37"/>
      <c r="B2" s="37"/>
      <c r="E2" s="37"/>
      <c r="F2" s="37"/>
      <c r="G2" s="37"/>
      <c r="H2" s="37"/>
    </row>
    <row r="3" spans="1:9" x14ac:dyDescent="0.25">
      <c r="A3" s="37"/>
      <c r="B3" s="37"/>
      <c r="C3" s="18"/>
      <c r="D3" s="18"/>
      <c r="E3" s="37"/>
      <c r="F3" s="37"/>
      <c r="G3" s="37"/>
      <c r="H3" s="37"/>
    </row>
    <row r="4" spans="1:9" x14ac:dyDescent="0.25">
      <c r="A4" s="194" t="s">
        <v>0</v>
      </c>
      <c r="B4" s="194"/>
      <c r="C4" s="61"/>
      <c r="D4" s="61"/>
      <c r="E4" s="37"/>
      <c r="F4" s="37"/>
      <c r="G4" s="37"/>
      <c r="H4" s="27" t="s">
        <v>187</v>
      </c>
    </row>
    <row r="5" spans="1:9" ht="27.75" customHeight="1" x14ac:dyDescent="0.25">
      <c r="A5" s="344"/>
      <c r="B5" s="344"/>
      <c r="C5" s="41"/>
      <c r="D5" s="547" t="s">
        <v>168</v>
      </c>
      <c r="E5" s="547"/>
      <c r="F5" s="547"/>
      <c r="G5" s="547"/>
      <c r="H5" s="547"/>
    </row>
    <row r="6" spans="1:9" ht="21" x14ac:dyDescent="0.25">
      <c r="A6" s="345"/>
      <c r="B6" s="345"/>
      <c r="C6" s="18"/>
      <c r="D6" s="395" t="s">
        <v>85</v>
      </c>
      <c r="E6" s="415" t="s">
        <v>120</v>
      </c>
      <c r="F6" s="459" t="s">
        <v>180</v>
      </c>
      <c r="G6" s="257"/>
      <c r="H6" s="359" t="s">
        <v>184</v>
      </c>
    </row>
    <row r="7" spans="1:9" x14ac:dyDescent="0.25">
      <c r="A7" s="271"/>
      <c r="B7" s="271"/>
      <c r="C7" s="258"/>
      <c r="D7" s="258"/>
      <c r="E7" s="37"/>
      <c r="F7" s="37"/>
    </row>
    <row r="8" spans="1:9" x14ac:dyDescent="0.25">
      <c r="A8" s="170" t="s">
        <v>10</v>
      </c>
      <c r="B8" s="170" t="s">
        <v>11</v>
      </c>
      <c r="C8" s="59"/>
      <c r="D8" s="59">
        <v>65.28</v>
      </c>
      <c r="E8" s="374">
        <v>71.12</v>
      </c>
      <c r="F8" s="374">
        <v>74.06</v>
      </c>
      <c r="H8" s="3">
        <v>2225</v>
      </c>
    </row>
    <row r="9" spans="1:9" x14ac:dyDescent="0.25">
      <c r="A9" s="170"/>
      <c r="B9" s="170" t="s">
        <v>12</v>
      </c>
      <c r="C9" s="59"/>
      <c r="D9" s="59">
        <v>64.73</v>
      </c>
      <c r="E9" s="374">
        <v>72.680000000000007</v>
      </c>
      <c r="F9" s="374">
        <v>73.150000000000006</v>
      </c>
      <c r="H9" s="3">
        <v>2880</v>
      </c>
    </row>
    <row r="10" spans="1:9" x14ac:dyDescent="0.25">
      <c r="A10" s="170"/>
      <c r="B10" s="170"/>
      <c r="C10" s="59"/>
      <c r="D10" s="59"/>
      <c r="E10" s="374"/>
      <c r="F10" s="374"/>
      <c r="H10" s="3"/>
    </row>
    <row r="11" spans="1:9" x14ac:dyDescent="0.25">
      <c r="A11" s="170" t="s">
        <v>13</v>
      </c>
      <c r="B11" s="80" t="s">
        <v>2</v>
      </c>
      <c r="C11" s="59"/>
      <c r="D11" s="59">
        <v>65.44</v>
      </c>
      <c r="E11" s="11">
        <v>74.16</v>
      </c>
      <c r="F11" s="11">
        <v>79.7</v>
      </c>
      <c r="G11" s="2"/>
      <c r="H11" s="3">
        <v>404</v>
      </c>
    </row>
    <row r="12" spans="1:9" x14ac:dyDescent="0.25">
      <c r="A12" s="170"/>
      <c r="B12" s="80" t="s">
        <v>3</v>
      </c>
      <c r="C12" s="59"/>
      <c r="D12" s="59">
        <v>61.54</v>
      </c>
      <c r="E12" s="11">
        <v>73.040000000000006</v>
      </c>
      <c r="F12" s="11">
        <v>77.05</v>
      </c>
      <c r="G12" s="2"/>
      <c r="H12" s="3">
        <v>704</v>
      </c>
    </row>
    <row r="13" spans="1:9" x14ac:dyDescent="0.25">
      <c r="A13" s="170"/>
      <c r="B13" s="12" t="s">
        <v>4</v>
      </c>
      <c r="C13" s="59"/>
      <c r="D13" s="59">
        <v>70.64</v>
      </c>
      <c r="E13" s="11">
        <v>76.709999999999994</v>
      </c>
      <c r="F13" s="11">
        <v>77.349999999999994</v>
      </c>
      <c r="G13" s="12"/>
      <c r="H13" s="3">
        <v>1300</v>
      </c>
    </row>
    <row r="14" spans="1:9" x14ac:dyDescent="0.25">
      <c r="A14" s="170"/>
      <c r="B14" s="12" t="s">
        <v>5</v>
      </c>
      <c r="C14" s="59"/>
      <c r="D14" s="59">
        <v>66.84</v>
      </c>
      <c r="E14" s="11">
        <v>71.739999999999995</v>
      </c>
      <c r="F14" s="11">
        <v>71.430000000000007</v>
      </c>
      <c r="G14" s="12"/>
      <c r="H14" s="3">
        <v>1219</v>
      </c>
    </row>
    <row r="15" spans="1:9" x14ac:dyDescent="0.25">
      <c r="A15" s="170"/>
      <c r="B15" s="12" t="s">
        <v>6</v>
      </c>
      <c r="C15" s="59"/>
      <c r="D15" s="59">
        <v>65.150000000000006</v>
      </c>
      <c r="E15" s="11">
        <v>68.430000000000007</v>
      </c>
      <c r="F15" s="11">
        <v>71.78</v>
      </c>
      <c r="G15" s="12"/>
      <c r="H15" s="3">
        <v>797</v>
      </c>
    </row>
    <row r="16" spans="1:9" x14ac:dyDescent="0.25">
      <c r="A16" s="170"/>
      <c r="B16" s="12" t="s">
        <v>7</v>
      </c>
      <c r="C16" s="59"/>
      <c r="D16" s="59">
        <v>49.68</v>
      </c>
      <c r="E16" s="11">
        <v>57.62</v>
      </c>
      <c r="F16" s="11">
        <v>55.56</v>
      </c>
      <c r="G16" s="12"/>
      <c r="H16" s="3">
        <v>681</v>
      </c>
    </row>
    <row r="17" spans="1:8" x14ac:dyDescent="0.25">
      <c r="A17" s="170"/>
      <c r="B17" s="170"/>
      <c r="C17" s="59"/>
      <c r="D17" s="59"/>
      <c r="E17" s="374"/>
      <c r="F17" s="374"/>
      <c r="G17" s="12"/>
      <c r="H17" s="3"/>
    </row>
    <row r="18" spans="1:8" x14ac:dyDescent="0.25">
      <c r="A18" s="12" t="s">
        <v>149</v>
      </c>
      <c r="B18" s="12" t="s">
        <v>23</v>
      </c>
      <c r="C18" s="59"/>
      <c r="D18" s="59">
        <v>55.64</v>
      </c>
      <c r="E18" s="374">
        <v>67.67</v>
      </c>
      <c r="F18" s="374">
        <v>60.83</v>
      </c>
      <c r="H18" s="3">
        <v>263</v>
      </c>
    </row>
    <row r="19" spans="1:8" x14ac:dyDescent="0.25">
      <c r="A19" s="12"/>
      <c r="B19" s="12" t="s">
        <v>24</v>
      </c>
      <c r="C19" s="59"/>
      <c r="D19" s="59">
        <v>60.79</v>
      </c>
      <c r="E19" s="374">
        <v>70.06</v>
      </c>
      <c r="F19" s="374">
        <v>73.19</v>
      </c>
      <c r="H19" s="3">
        <v>747</v>
      </c>
    </row>
    <row r="20" spans="1:8" x14ac:dyDescent="0.25">
      <c r="A20" s="12"/>
      <c r="B20" s="12" t="s">
        <v>25</v>
      </c>
      <c r="C20" s="59"/>
      <c r="D20" s="59">
        <v>60.65</v>
      </c>
      <c r="E20" s="374">
        <v>71.62</v>
      </c>
      <c r="F20" s="374">
        <v>68.900000000000006</v>
      </c>
      <c r="H20" s="3">
        <v>547</v>
      </c>
    </row>
    <row r="21" spans="1:8" x14ac:dyDescent="0.25">
      <c r="A21" s="60"/>
      <c r="B21" s="12" t="s">
        <v>26</v>
      </c>
      <c r="C21" s="59"/>
      <c r="D21" s="59">
        <v>61.03</v>
      </c>
      <c r="E21" s="374">
        <v>73.489999999999995</v>
      </c>
      <c r="F21" s="374">
        <v>73.28</v>
      </c>
      <c r="H21" s="3">
        <v>384</v>
      </c>
    </row>
    <row r="22" spans="1:8" x14ac:dyDescent="0.25">
      <c r="A22" s="60"/>
      <c r="B22" s="12" t="s">
        <v>27</v>
      </c>
      <c r="C22" s="59"/>
      <c r="D22" s="59">
        <v>65.72</v>
      </c>
      <c r="E22" s="374">
        <v>68.459999999999994</v>
      </c>
      <c r="F22" s="374">
        <v>73.569999999999993</v>
      </c>
      <c r="H22" s="3">
        <v>583</v>
      </c>
    </row>
    <row r="23" spans="1:8" x14ac:dyDescent="0.25">
      <c r="A23" s="12"/>
      <c r="B23" s="12" t="s">
        <v>28</v>
      </c>
      <c r="C23" s="59"/>
      <c r="D23" s="59">
        <v>68.97</v>
      </c>
      <c r="E23" s="374">
        <v>73.48</v>
      </c>
      <c r="F23" s="374">
        <v>78.62</v>
      </c>
      <c r="H23" s="3">
        <v>585</v>
      </c>
    </row>
    <row r="24" spans="1:8" x14ac:dyDescent="0.25">
      <c r="A24" s="12"/>
      <c r="B24" s="12" t="s">
        <v>29</v>
      </c>
      <c r="C24" s="59"/>
      <c r="D24" s="59">
        <v>57.52</v>
      </c>
      <c r="E24" s="374">
        <v>69.150000000000006</v>
      </c>
      <c r="F24" s="374">
        <v>68.180000000000007</v>
      </c>
      <c r="H24" s="3">
        <v>586</v>
      </c>
    </row>
    <row r="25" spans="1:8" x14ac:dyDescent="0.25">
      <c r="A25" s="12"/>
      <c r="B25" s="12" t="s">
        <v>30</v>
      </c>
      <c r="C25" s="59"/>
      <c r="D25" s="59">
        <v>73.86</v>
      </c>
      <c r="E25" s="374">
        <v>75.69</v>
      </c>
      <c r="F25" s="374">
        <v>79.73</v>
      </c>
      <c r="H25" s="3">
        <v>884</v>
      </c>
    </row>
    <row r="26" spans="1:8" x14ac:dyDescent="0.25">
      <c r="A26" s="12"/>
      <c r="B26" s="12" t="s">
        <v>31</v>
      </c>
      <c r="C26" s="59"/>
      <c r="D26" s="59">
        <v>74.52</v>
      </c>
      <c r="E26" s="374">
        <v>75.33</v>
      </c>
      <c r="F26" s="374">
        <v>78.069999999999993</v>
      </c>
      <c r="H26" s="3">
        <v>526</v>
      </c>
    </row>
    <row r="27" spans="1:8" x14ac:dyDescent="0.25">
      <c r="A27" s="170"/>
      <c r="B27" s="170"/>
      <c r="C27" s="59"/>
      <c r="D27" s="59"/>
      <c r="E27" s="374"/>
      <c r="F27" s="374"/>
      <c r="H27" s="3"/>
    </row>
    <row r="28" spans="1:8" x14ac:dyDescent="0.25">
      <c r="A28" s="200" t="s">
        <v>14</v>
      </c>
      <c r="B28" s="200"/>
      <c r="C28" s="397"/>
      <c r="D28" s="337">
        <v>64.999399999999994</v>
      </c>
      <c r="E28" s="389">
        <v>71.92</v>
      </c>
      <c r="F28" s="389">
        <v>73.59</v>
      </c>
      <c r="G28" s="345"/>
      <c r="H28" s="211">
        <v>5105</v>
      </c>
    </row>
    <row r="29" spans="1:8" x14ac:dyDescent="0.25">
      <c r="A29" s="12" t="s">
        <v>99</v>
      </c>
      <c r="B29" s="52"/>
      <c r="C29" s="47"/>
      <c r="D29" s="47"/>
      <c r="E29" s="163"/>
      <c r="F29" s="163"/>
      <c r="G29" s="163"/>
    </row>
    <row r="30" spans="1:8" x14ac:dyDescent="0.25">
      <c r="A30" s="52"/>
      <c r="B30" s="52"/>
      <c r="C30" s="47"/>
      <c r="D30" s="47"/>
      <c r="E30" s="163"/>
      <c r="F30" s="163"/>
      <c r="G30" s="163"/>
    </row>
    <row r="31" spans="1:8" x14ac:dyDescent="0.25">
      <c r="A31" s="41"/>
      <c r="B31" s="41"/>
      <c r="C31" s="393"/>
      <c r="D31" s="393"/>
      <c r="E31" s="393"/>
      <c r="F31" s="457"/>
      <c r="G31" s="393"/>
    </row>
  </sheetData>
  <mergeCells count="1">
    <mergeCell ref="D5:H5"/>
  </mergeCells>
  <pageMargins left="0.7" right="0.7" top="0.75" bottom="0.75" header="0.3" footer="0.3"/>
  <pageSetup paperSize="9" orientation="portrait" horizontalDpi="300" verticalDpi="300" r:id="rId1"/>
  <headerFooter>
    <oddHeader>&amp;CTable 15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71"/>
  <sheetViews>
    <sheetView topLeftCell="G1" zoomScaleNormal="100" workbookViewId="0">
      <selection activeCell="Q31" sqref="Q31"/>
    </sheetView>
  </sheetViews>
  <sheetFormatPr defaultColWidth="9.109375" defaultRowHeight="13.2" x14ac:dyDescent="0.25"/>
  <cols>
    <col min="1" max="1" width="11.77734375" style="309" customWidth="1"/>
    <col min="2" max="2" width="19.21875" style="309" bestFit="1" customWidth="1"/>
    <col min="3" max="3" width="1.77734375" style="309" customWidth="1"/>
    <col min="4" max="4" width="10.77734375" style="12" customWidth="1"/>
    <col min="5" max="5" width="1.77734375" style="309" customWidth="1"/>
    <col min="6" max="6" width="10.77734375" style="12" customWidth="1"/>
    <col min="7" max="7" width="1.77734375" style="309" customWidth="1"/>
    <col min="8" max="8" width="10.77734375" style="12" customWidth="1"/>
    <col min="9" max="9" width="1.77734375" style="309" customWidth="1"/>
    <col min="10" max="10" width="10.77734375" style="12" customWidth="1"/>
    <col min="11" max="11" width="1.77734375" style="309" customWidth="1"/>
    <col min="12" max="12" width="10.77734375" style="12" customWidth="1"/>
    <col min="13" max="13" width="1.77734375" style="26" customWidth="1"/>
    <col min="14" max="14" width="10.77734375" style="12" customWidth="1"/>
    <col min="15" max="15" width="14.21875" style="309" customWidth="1"/>
    <col min="16" max="16" width="1.77734375" style="26" customWidth="1"/>
    <col min="17" max="17" width="10.77734375" style="309" customWidth="1"/>
    <col min="18" max="18" width="14.21875" style="309" customWidth="1"/>
    <col min="19" max="16384" width="9.109375" style="309"/>
  </cols>
  <sheetData>
    <row r="1" spans="1:18" x14ac:dyDescent="0.25">
      <c r="A1" s="286" t="s">
        <v>196</v>
      </c>
      <c r="B1" s="286"/>
      <c r="C1" s="286"/>
      <c r="D1" s="15"/>
      <c r="E1" s="286"/>
      <c r="F1" s="15"/>
      <c r="G1" s="286"/>
      <c r="H1" s="15"/>
      <c r="I1" s="286"/>
      <c r="J1" s="15"/>
      <c r="K1" s="286"/>
      <c r="L1" s="15"/>
      <c r="M1" s="391"/>
      <c r="N1" s="15"/>
      <c r="O1" s="286"/>
      <c r="P1" s="391"/>
    </row>
    <row r="3" spans="1:18" x14ac:dyDescent="0.25">
      <c r="A3" s="17" t="s">
        <v>0</v>
      </c>
      <c r="B3" s="18"/>
      <c r="C3" s="18"/>
      <c r="D3" s="18"/>
      <c r="E3" s="18"/>
      <c r="F3" s="18"/>
      <c r="G3" s="18"/>
      <c r="H3" s="18"/>
      <c r="I3" s="18"/>
      <c r="J3" s="18"/>
      <c r="K3" s="18"/>
      <c r="L3" s="18"/>
      <c r="R3" s="25" t="s">
        <v>190</v>
      </c>
    </row>
    <row r="4" spans="1:18" x14ac:dyDescent="0.25">
      <c r="A4" s="206"/>
      <c r="B4" s="206"/>
      <c r="C4" s="338"/>
      <c r="D4" s="549" t="s">
        <v>161</v>
      </c>
      <c r="E4" s="549"/>
      <c r="F4" s="549"/>
      <c r="G4" s="549"/>
      <c r="H4" s="549"/>
      <c r="I4" s="549"/>
      <c r="J4" s="549"/>
      <c r="K4" s="549"/>
      <c r="L4" s="549"/>
      <c r="M4" s="549"/>
      <c r="N4" s="549"/>
      <c r="O4" s="549"/>
      <c r="P4" s="549"/>
      <c r="Q4" s="549"/>
      <c r="R4" s="549"/>
    </row>
    <row r="5" spans="1:18" x14ac:dyDescent="0.25">
      <c r="A5" s="18"/>
      <c r="B5" s="18"/>
      <c r="C5" s="288"/>
      <c r="D5" s="383" t="s">
        <v>95</v>
      </c>
      <c r="E5" s="289"/>
      <c r="F5" s="383" t="s">
        <v>82</v>
      </c>
      <c r="G5" s="289"/>
      <c r="H5" s="383" t="s">
        <v>83</v>
      </c>
      <c r="I5" s="289"/>
      <c r="J5" s="383" t="s">
        <v>84</v>
      </c>
      <c r="K5" s="289"/>
      <c r="L5" s="383" t="s">
        <v>85</v>
      </c>
      <c r="M5" s="387"/>
      <c r="N5" s="548" t="s">
        <v>120</v>
      </c>
      <c r="O5" s="548"/>
      <c r="P5" s="462"/>
      <c r="Q5" s="548" t="s">
        <v>180</v>
      </c>
      <c r="R5" s="548"/>
    </row>
    <row r="6" spans="1:18" x14ac:dyDescent="0.25">
      <c r="A6" s="17"/>
      <c r="B6" s="17"/>
      <c r="C6" s="18"/>
      <c r="D6" s="379"/>
      <c r="E6" s="17"/>
      <c r="F6" s="379"/>
      <c r="G6" s="17"/>
      <c r="H6" s="379"/>
      <c r="I6" s="17"/>
      <c r="J6" s="379"/>
      <c r="K6" s="17"/>
      <c r="L6" s="379"/>
      <c r="M6" s="17"/>
      <c r="N6" s="379"/>
      <c r="O6" s="24" t="s">
        <v>1</v>
      </c>
      <c r="P6" s="17"/>
      <c r="Q6" s="460"/>
      <c r="R6" s="24" t="s">
        <v>1</v>
      </c>
    </row>
    <row r="7" spans="1:18" x14ac:dyDescent="0.25">
      <c r="A7" s="12"/>
      <c r="B7" s="12"/>
      <c r="C7" s="12"/>
      <c r="D7" s="381"/>
      <c r="E7" s="12"/>
      <c r="F7" s="381"/>
      <c r="G7" s="12"/>
      <c r="H7" s="381"/>
      <c r="I7" s="12"/>
      <c r="J7" s="381"/>
      <c r="K7" s="12"/>
      <c r="L7" s="381"/>
      <c r="M7" s="12"/>
      <c r="N7" s="381"/>
      <c r="O7" s="8"/>
      <c r="P7" s="12"/>
      <c r="Q7" s="461"/>
      <c r="R7" s="8"/>
    </row>
    <row r="8" spans="1:18" x14ac:dyDescent="0.25">
      <c r="A8" s="12" t="s">
        <v>10</v>
      </c>
      <c r="B8" s="12" t="s">
        <v>11</v>
      </c>
      <c r="C8" s="12"/>
      <c r="D8" s="62">
        <v>76.099999999999994</v>
      </c>
      <c r="E8" s="12"/>
      <c r="F8" s="62">
        <v>73.099999999999994</v>
      </c>
      <c r="G8" s="12"/>
      <c r="H8" s="62">
        <v>71.099999999999994</v>
      </c>
      <c r="I8" s="12"/>
      <c r="J8" s="62">
        <v>68</v>
      </c>
      <c r="K8" s="12"/>
      <c r="L8" s="62">
        <v>68.13</v>
      </c>
      <c r="M8" s="12"/>
      <c r="N8" s="75">
        <v>69.72</v>
      </c>
      <c r="O8" s="8">
        <v>3074</v>
      </c>
      <c r="P8" s="12"/>
      <c r="Q8" s="75">
        <v>71.47</v>
      </c>
      <c r="R8" s="8">
        <v>2223</v>
      </c>
    </row>
    <row r="9" spans="1:18" x14ac:dyDescent="0.25">
      <c r="A9" s="12"/>
      <c r="B9" s="12" t="s">
        <v>12</v>
      </c>
      <c r="C9" s="12"/>
      <c r="D9" s="62">
        <v>80.599999999999994</v>
      </c>
      <c r="E9" s="12"/>
      <c r="F9" s="62">
        <v>78.7</v>
      </c>
      <c r="G9" s="12"/>
      <c r="H9" s="62">
        <v>77.8</v>
      </c>
      <c r="I9" s="12"/>
      <c r="J9" s="62">
        <v>75</v>
      </c>
      <c r="K9" s="12"/>
      <c r="L9" s="62">
        <v>75.260000000000005</v>
      </c>
      <c r="M9" s="12"/>
      <c r="N9" s="75">
        <v>77.42</v>
      </c>
      <c r="O9" s="8">
        <v>3836</v>
      </c>
      <c r="P9" s="12"/>
      <c r="Q9" s="75">
        <v>78.430000000000007</v>
      </c>
      <c r="R9" s="8">
        <v>2878</v>
      </c>
    </row>
    <row r="10" spans="1:18" x14ac:dyDescent="0.25">
      <c r="A10" s="12"/>
      <c r="B10" s="12"/>
      <c r="C10" s="12"/>
      <c r="D10" s="62"/>
      <c r="E10" s="12"/>
      <c r="F10" s="62"/>
      <c r="G10" s="12"/>
      <c r="H10" s="62"/>
      <c r="I10" s="12"/>
      <c r="J10" s="62"/>
      <c r="K10" s="12"/>
      <c r="L10" s="62"/>
      <c r="M10" s="12"/>
      <c r="N10" s="75"/>
      <c r="O10" s="8"/>
      <c r="P10" s="12"/>
      <c r="Q10" s="75"/>
      <c r="R10" s="8"/>
    </row>
    <row r="11" spans="1:18" x14ac:dyDescent="0.25">
      <c r="A11" s="12" t="s">
        <v>13</v>
      </c>
      <c r="B11" s="12" t="s">
        <v>2</v>
      </c>
      <c r="C11" s="12"/>
      <c r="D11" s="62">
        <v>75.3</v>
      </c>
      <c r="E11" s="12"/>
      <c r="F11" s="62">
        <v>68.599999999999994</v>
      </c>
      <c r="G11" s="12"/>
      <c r="H11" s="62">
        <v>65.8</v>
      </c>
      <c r="I11" s="12"/>
      <c r="J11" s="62">
        <v>61</v>
      </c>
      <c r="K11" s="12"/>
      <c r="L11" s="62">
        <v>61.24</v>
      </c>
      <c r="M11" s="12"/>
      <c r="N11" s="75">
        <v>65.23</v>
      </c>
      <c r="O11" s="8">
        <v>542</v>
      </c>
      <c r="P11" s="12"/>
      <c r="Q11" s="75">
        <v>66</v>
      </c>
      <c r="R11" s="8">
        <v>404</v>
      </c>
    </row>
    <row r="12" spans="1:18" x14ac:dyDescent="0.25">
      <c r="A12" s="12"/>
      <c r="B12" s="12" t="s">
        <v>3</v>
      </c>
      <c r="C12" s="12"/>
      <c r="D12" s="62">
        <v>81</v>
      </c>
      <c r="E12" s="12"/>
      <c r="F12" s="62">
        <v>76.2</v>
      </c>
      <c r="G12" s="12"/>
      <c r="H12" s="62">
        <v>73.099999999999994</v>
      </c>
      <c r="I12" s="12"/>
      <c r="J12" s="62">
        <v>68.3</v>
      </c>
      <c r="K12" s="12"/>
      <c r="L12" s="62">
        <v>66.13</v>
      </c>
      <c r="M12" s="12"/>
      <c r="N12" s="75">
        <v>72.150000000000006</v>
      </c>
      <c r="O12" s="8">
        <v>1047</v>
      </c>
      <c r="P12" s="12"/>
      <c r="Q12" s="75">
        <v>74.709999999999994</v>
      </c>
      <c r="R12" s="8">
        <v>704</v>
      </c>
    </row>
    <row r="13" spans="1:18" x14ac:dyDescent="0.25">
      <c r="A13" s="12"/>
      <c r="B13" s="12" t="s">
        <v>4</v>
      </c>
      <c r="C13" s="12"/>
      <c r="D13" s="62">
        <v>79.900000000000006</v>
      </c>
      <c r="E13" s="12"/>
      <c r="F13" s="62">
        <v>78.7</v>
      </c>
      <c r="G13" s="12"/>
      <c r="H13" s="62">
        <v>77.540000000000006</v>
      </c>
      <c r="I13" s="12"/>
      <c r="J13" s="62">
        <v>75.599999999999994</v>
      </c>
      <c r="K13" s="12"/>
      <c r="L13" s="62">
        <v>76.37</v>
      </c>
      <c r="M13" s="12"/>
      <c r="N13" s="75">
        <v>75.209999999999994</v>
      </c>
      <c r="O13" s="8">
        <v>1768</v>
      </c>
      <c r="P13" s="12"/>
      <c r="Q13" s="75">
        <v>76.72</v>
      </c>
      <c r="R13" s="8">
        <v>1300</v>
      </c>
    </row>
    <row r="14" spans="1:18" x14ac:dyDescent="0.25">
      <c r="A14" s="12"/>
      <c r="B14" s="12" t="s">
        <v>5</v>
      </c>
      <c r="C14" s="12"/>
      <c r="D14" s="62">
        <v>80.540000000000006</v>
      </c>
      <c r="E14" s="12"/>
      <c r="F14" s="62">
        <v>78.900000000000006</v>
      </c>
      <c r="G14" s="12"/>
      <c r="H14" s="62">
        <v>77.400000000000006</v>
      </c>
      <c r="I14" s="12"/>
      <c r="J14" s="62">
        <v>74.45</v>
      </c>
      <c r="K14" s="12"/>
      <c r="L14" s="62">
        <v>77.19</v>
      </c>
      <c r="M14" s="12"/>
      <c r="N14" s="75">
        <v>76.540000000000006</v>
      </c>
      <c r="O14" s="8">
        <v>1601</v>
      </c>
      <c r="P14" s="12"/>
      <c r="Q14" s="75">
        <v>77.989999999999995</v>
      </c>
      <c r="R14" s="8">
        <v>1218</v>
      </c>
    </row>
    <row r="15" spans="1:18" x14ac:dyDescent="0.25">
      <c r="A15" s="12"/>
      <c r="B15" s="12" t="s">
        <v>6</v>
      </c>
      <c r="C15" s="12"/>
      <c r="D15" s="62">
        <v>76</v>
      </c>
      <c r="E15" s="12"/>
      <c r="F15" s="62">
        <v>76.8</v>
      </c>
      <c r="G15" s="12"/>
      <c r="H15" s="62">
        <v>76.400000000000006</v>
      </c>
      <c r="I15" s="12"/>
      <c r="J15" s="62">
        <v>78.099999999999994</v>
      </c>
      <c r="K15" s="12"/>
      <c r="L15" s="62">
        <v>75.89</v>
      </c>
      <c r="M15" s="12"/>
      <c r="N15" s="75">
        <v>78.25</v>
      </c>
      <c r="O15" s="8">
        <v>1056</v>
      </c>
      <c r="P15" s="12"/>
      <c r="Q15" s="75">
        <v>79.42</v>
      </c>
      <c r="R15" s="8">
        <v>796</v>
      </c>
    </row>
    <row r="16" spans="1:18" x14ac:dyDescent="0.25">
      <c r="A16" s="12"/>
      <c r="B16" s="12" t="s">
        <v>7</v>
      </c>
      <c r="C16" s="12"/>
      <c r="D16" s="62">
        <v>73.400000000000006</v>
      </c>
      <c r="E16" s="12"/>
      <c r="F16" s="62">
        <v>70.3</v>
      </c>
      <c r="G16" s="12"/>
      <c r="H16" s="62">
        <v>72.47</v>
      </c>
      <c r="I16" s="12"/>
      <c r="J16" s="62">
        <v>69.099999999999994</v>
      </c>
      <c r="K16" s="12"/>
      <c r="L16" s="62">
        <v>67.8</v>
      </c>
      <c r="M16" s="12"/>
      <c r="N16" s="75">
        <v>73.23</v>
      </c>
      <c r="O16" s="8">
        <v>896</v>
      </c>
      <c r="P16" s="12"/>
      <c r="Q16" s="75">
        <v>72.819999999999993</v>
      </c>
      <c r="R16" s="8">
        <v>679</v>
      </c>
    </row>
    <row r="17" spans="1:18" x14ac:dyDescent="0.25">
      <c r="A17" s="12"/>
      <c r="B17" s="12"/>
      <c r="C17" s="12"/>
      <c r="D17" s="62"/>
      <c r="E17" s="12"/>
      <c r="F17" s="62"/>
      <c r="G17" s="12"/>
      <c r="H17" s="62"/>
      <c r="I17" s="12"/>
      <c r="J17" s="62"/>
      <c r="K17" s="12"/>
      <c r="L17" s="62"/>
      <c r="M17" s="12"/>
      <c r="N17" s="75"/>
      <c r="O17" s="363"/>
      <c r="P17" s="12"/>
      <c r="Q17" s="75"/>
      <c r="R17" s="363"/>
    </row>
    <row r="18" spans="1:18" x14ac:dyDescent="0.25">
      <c r="A18" s="12" t="s">
        <v>128</v>
      </c>
      <c r="B18" s="12" t="s">
        <v>17</v>
      </c>
      <c r="C18" s="12"/>
      <c r="D18" s="62">
        <v>70.540000000000006</v>
      </c>
      <c r="E18" s="12"/>
      <c r="F18" s="62">
        <v>70.2</v>
      </c>
      <c r="G18" s="12"/>
      <c r="H18" s="62">
        <v>67.7</v>
      </c>
      <c r="I18" s="12"/>
      <c r="J18" s="62">
        <v>60.7</v>
      </c>
      <c r="K18" s="12"/>
      <c r="L18" s="62">
        <v>61.41</v>
      </c>
      <c r="M18" s="12"/>
      <c r="N18" s="75">
        <v>69.540000000000006</v>
      </c>
      <c r="O18" s="8">
        <v>680</v>
      </c>
      <c r="P18" s="12"/>
      <c r="Q18" s="75">
        <v>73.69</v>
      </c>
      <c r="R18" s="8">
        <v>564</v>
      </c>
    </row>
    <row r="19" spans="1:18" x14ac:dyDescent="0.25">
      <c r="A19" s="12"/>
      <c r="B19" s="12" t="s">
        <v>9</v>
      </c>
      <c r="C19" s="12"/>
      <c r="D19" s="62">
        <v>79.400000000000006</v>
      </c>
      <c r="E19" s="12"/>
      <c r="F19" s="62">
        <v>76.7</v>
      </c>
      <c r="G19" s="12"/>
      <c r="H19" s="62">
        <v>75.400000000000006</v>
      </c>
      <c r="I19" s="12"/>
      <c r="J19" s="62">
        <v>73.099999999999994</v>
      </c>
      <c r="K19" s="12"/>
      <c r="L19" s="62">
        <v>73.239999999999995</v>
      </c>
      <c r="M19" s="12"/>
      <c r="N19" s="75">
        <v>74.22</v>
      </c>
      <c r="O19" s="8">
        <v>6222</v>
      </c>
      <c r="P19" s="12"/>
      <c r="Q19" s="75">
        <v>75.3</v>
      </c>
      <c r="R19" s="8">
        <v>4532</v>
      </c>
    </row>
    <row r="20" spans="1:18" x14ac:dyDescent="0.25">
      <c r="A20" s="376"/>
      <c r="B20" s="381"/>
      <c r="C20" s="381"/>
      <c r="D20" s="62"/>
      <c r="E20" s="381"/>
      <c r="F20" s="62"/>
      <c r="G20" s="381"/>
      <c r="H20" s="62"/>
      <c r="I20" s="381"/>
      <c r="J20" s="62"/>
      <c r="K20" s="381"/>
      <c r="L20" s="62"/>
      <c r="M20" s="386"/>
      <c r="N20" s="75"/>
      <c r="O20" s="8"/>
      <c r="P20" s="461"/>
      <c r="Q20" s="75"/>
      <c r="R20" s="8"/>
    </row>
    <row r="21" spans="1:18" x14ac:dyDescent="0.25">
      <c r="A21" s="12" t="s">
        <v>149</v>
      </c>
      <c r="B21" s="12" t="s">
        <v>23</v>
      </c>
      <c r="C21" s="381"/>
      <c r="D21" s="62">
        <v>81.900000000000006</v>
      </c>
      <c r="E21" s="381"/>
      <c r="F21" s="62">
        <v>73.03</v>
      </c>
      <c r="G21" s="390"/>
      <c r="H21" s="62">
        <v>75.98</v>
      </c>
      <c r="I21" s="390"/>
      <c r="J21" s="62">
        <v>71.67</v>
      </c>
      <c r="K21" s="390"/>
      <c r="L21" s="62">
        <v>67.47</v>
      </c>
      <c r="M21" s="386"/>
      <c r="N21" s="75">
        <v>67.88</v>
      </c>
      <c r="O21" s="8">
        <v>444</v>
      </c>
      <c r="P21" s="461"/>
      <c r="Q21" s="75">
        <v>72.47</v>
      </c>
      <c r="R21" s="8">
        <v>263</v>
      </c>
    </row>
    <row r="22" spans="1:18" x14ac:dyDescent="0.25">
      <c r="A22" s="12"/>
      <c r="B22" s="12" t="s">
        <v>24</v>
      </c>
      <c r="C22" s="381"/>
      <c r="D22" s="62">
        <v>79.099999999999994</v>
      </c>
      <c r="E22" s="381"/>
      <c r="F22" s="62">
        <v>78.709999999999994</v>
      </c>
      <c r="G22" s="390"/>
      <c r="H22" s="62">
        <v>73.19</v>
      </c>
      <c r="I22" s="390"/>
      <c r="J22" s="62">
        <v>69.599999999999994</v>
      </c>
      <c r="K22" s="390"/>
      <c r="L22" s="62">
        <v>72.25</v>
      </c>
      <c r="M22" s="386"/>
      <c r="N22" s="75">
        <v>74.84</v>
      </c>
      <c r="O22" s="8">
        <v>915</v>
      </c>
      <c r="P22" s="461"/>
      <c r="Q22" s="75">
        <v>71.489999999999995</v>
      </c>
      <c r="R22" s="8">
        <v>747</v>
      </c>
    </row>
    <row r="23" spans="1:18" x14ac:dyDescent="0.25">
      <c r="A23" s="12"/>
      <c r="B23" s="12" t="s">
        <v>25</v>
      </c>
      <c r="C23" s="381"/>
      <c r="D23" s="62">
        <v>78.2</v>
      </c>
      <c r="E23" s="381"/>
      <c r="F23" s="62">
        <v>72.5</v>
      </c>
      <c r="G23" s="390"/>
      <c r="H23" s="62">
        <v>74.81</v>
      </c>
      <c r="I23" s="390"/>
      <c r="J23" s="62">
        <v>71.430000000000007</v>
      </c>
      <c r="K23" s="390"/>
      <c r="L23" s="62">
        <v>70.22</v>
      </c>
      <c r="M23" s="386"/>
      <c r="N23" s="75">
        <v>72.27</v>
      </c>
      <c r="O23" s="8">
        <v>688</v>
      </c>
      <c r="P23" s="461"/>
      <c r="Q23" s="75">
        <v>75.64</v>
      </c>
      <c r="R23" s="8">
        <v>547</v>
      </c>
    </row>
    <row r="24" spans="1:18" x14ac:dyDescent="0.25">
      <c r="A24" s="60"/>
      <c r="B24" s="12" t="s">
        <v>26</v>
      </c>
      <c r="C24" s="381"/>
      <c r="D24" s="62">
        <v>76.599999999999994</v>
      </c>
      <c r="E24" s="381"/>
      <c r="F24" s="62">
        <v>73.89</v>
      </c>
      <c r="G24" s="390"/>
      <c r="H24" s="62">
        <v>69.42</v>
      </c>
      <c r="I24" s="390"/>
      <c r="J24" s="62">
        <v>68.069999999999993</v>
      </c>
      <c r="K24" s="390"/>
      <c r="L24" s="62">
        <v>69.790000000000006</v>
      </c>
      <c r="M24" s="386"/>
      <c r="N24" s="75">
        <v>74.790000000000006</v>
      </c>
      <c r="O24" s="8">
        <v>559</v>
      </c>
      <c r="P24" s="461"/>
      <c r="Q24" s="75">
        <v>77.489999999999995</v>
      </c>
      <c r="R24" s="8">
        <v>384</v>
      </c>
    </row>
    <row r="25" spans="1:18" x14ac:dyDescent="0.25">
      <c r="A25" s="60"/>
      <c r="B25" s="12" t="s">
        <v>27</v>
      </c>
      <c r="C25" s="381"/>
      <c r="D25" s="62">
        <v>80.3</v>
      </c>
      <c r="E25" s="381"/>
      <c r="F25" s="62">
        <v>77.489999999999995</v>
      </c>
      <c r="G25" s="390"/>
      <c r="H25" s="62">
        <v>74.14</v>
      </c>
      <c r="I25" s="390"/>
      <c r="J25" s="62">
        <v>73.989999999999995</v>
      </c>
      <c r="K25" s="390"/>
      <c r="L25" s="62">
        <v>74.709999999999994</v>
      </c>
      <c r="M25" s="386"/>
      <c r="N25" s="75">
        <v>70.19</v>
      </c>
      <c r="O25" s="8">
        <v>769</v>
      </c>
      <c r="P25" s="461"/>
      <c r="Q25" s="75">
        <v>75.47</v>
      </c>
      <c r="R25" s="8">
        <v>583</v>
      </c>
    </row>
    <row r="26" spans="1:18" x14ac:dyDescent="0.25">
      <c r="A26" s="12"/>
      <c r="B26" s="12" t="s">
        <v>28</v>
      </c>
      <c r="C26" s="381"/>
      <c r="D26" s="62">
        <v>77.3</v>
      </c>
      <c r="E26" s="381"/>
      <c r="F26" s="62">
        <v>76.95</v>
      </c>
      <c r="G26" s="390"/>
      <c r="H26" s="62">
        <v>74.14</v>
      </c>
      <c r="I26" s="390"/>
      <c r="J26" s="62">
        <v>75.84</v>
      </c>
      <c r="K26" s="390"/>
      <c r="L26" s="62">
        <v>74.44</v>
      </c>
      <c r="M26" s="386"/>
      <c r="N26" s="75">
        <v>79.849999999999994</v>
      </c>
      <c r="O26" s="8">
        <v>778</v>
      </c>
      <c r="P26" s="461"/>
      <c r="Q26" s="75">
        <v>77.91</v>
      </c>
      <c r="R26" s="8">
        <v>584</v>
      </c>
    </row>
    <row r="27" spans="1:18" x14ac:dyDescent="0.25">
      <c r="A27" s="12"/>
      <c r="B27" s="12" t="s">
        <v>29</v>
      </c>
      <c r="C27" s="381"/>
      <c r="D27" s="62">
        <v>75.8</v>
      </c>
      <c r="E27" s="381"/>
      <c r="F27" s="62">
        <v>73.069999999999993</v>
      </c>
      <c r="G27" s="390"/>
      <c r="H27" s="62">
        <v>69.55</v>
      </c>
      <c r="I27" s="390"/>
      <c r="J27" s="62">
        <v>64.69</v>
      </c>
      <c r="K27" s="390"/>
      <c r="L27" s="62">
        <v>64.290000000000006</v>
      </c>
      <c r="M27" s="386"/>
      <c r="N27" s="75">
        <v>68.64</v>
      </c>
      <c r="O27" s="8">
        <v>902</v>
      </c>
      <c r="P27" s="461"/>
      <c r="Q27" s="75">
        <v>70.75</v>
      </c>
      <c r="R27" s="8">
        <v>584</v>
      </c>
    </row>
    <row r="28" spans="1:18" x14ac:dyDescent="0.25">
      <c r="A28" s="12"/>
      <c r="B28" s="12" t="s">
        <v>30</v>
      </c>
      <c r="C28" s="381"/>
      <c r="D28" s="62">
        <v>80.2</v>
      </c>
      <c r="E28" s="381"/>
      <c r="F28" s="62">
        <v>78.67</v>
      </c>
      <c r="G28" s="390"/>
      <c r="H28" s="62">
        <v>78.17</v>
      </c>
      <c r="I28" s="390"/>
      <c r="J28" s="62">
        <v>75.239999999999995</v>
      </c>
      <c r="K28" s="390"/>
      <c r="L28" s="62">
        <v>74.44</v>
      </c>
      <c r="M28" s="386"/>
      <c r="N28" s="75">
        <v>74.03</v>
      </c>
      <c r="O28" s="8">
        <v>1135</v>
      </c>
      <c r="P28" s="461"/>
      <c r="Q28" s="75">
        <v>75.95</v>
      </c>
      <c r="R28" s="8">
        <v>884</v>
      </c>
    </row>
    <row r="29" spans="1:18" x14ac:dyDescent="0.25">
      <c r="A29" s="12"/>
      <c r="B29" s="12" t="s">
        <v>31</v>
      </c>
      <c r="C29" s="381"/>
      <c r="D29" s="62">
        <v>79.400000000000006</v>
      </c>
      <c r="E29" s="381"/>
      <c r="F29" s="62">
        <v>76.33</v>
      </c>
      <c r="G29" s="390"/>
      <c r="H29" s="62">
        <v>81.290000000000006</v>
      </c>
      <c r="I29" s="390"/>
      <c r="J29" s="62">
        <v>74.680000000000007</v>
      </c>
      <c r="K29" s="390"/>
      <c r="L29" s="62">
        <v>77.12</v>
      </c>
      <c r="M29" s="386"/>
      <c r="N29" s="75">
        <v>79.19</v>
      </c>
      <c r="O29" s="8">
        <v>720</v>
      </c>
      <c r="P29" s="461"/>
      <c r="Q29" s="75">
        <v>79.680000000000007</v>
      </c>
      <c r="R29" s="8">
        <v>525</v>
      </c>
    </row>
    <row r="30" spans="1:18" x14ac:dyDescent="0.25">
      <c r="A30" s="12"/>
      <c r="B30" s="12"/>
      <c r="C30" s="381"/>
      <c r="D30" s="62"/>
      <c r="E30" s="381"/>
      <c r="F30" s="62"/>
      <c r="G30" s="381"/>
      <c r="H30" s="62"/>
      <c r="I30" s="381"/>
      <c r="J30" s="62"/>
      <c r="K30" s="381"/>
      <c r="L30" s="62"/>
      <c r="M30" s="386"/>
      <c r="N30" s="75"/>
      <c r="O30" s="8"/>
      <c r="P30" s="461"/>
      <c r="Q30" s="75"/>
      <c r="R30" s="8"/>
    </row>
    <row r="31" spans="1:18" x14ac:dyDescent="0.25">
      <c r="A31" s="346" t="s">
        <v>14</v>
      </c>
      <c r="B31" s="233"/>
      <c r="C31" s="233"/>
      <c r="D31" s="32">
        <v>79</v>
      </c>
      <c r="E31" s="233"/>
      <c r="F31" s="32">
        <v>76</v>
      </c>
      <c r="G31" s="233"/>
      <c r="H31" s="32">
        <v>74.400000000000006</v>
      </c>
      <c r="I31" s="233"/>
      <c r="J31" s="32">
        <v>72</v>
      </c>
      <c r="K31" s="233"/>
      <c r="L31" s="32">
        <v>71.760000000000005</v>
      </c>
      <c r="M31" s="233"/>
      <c r="N31" s="70">
        <v>73.67</v>
      </c>
      <c r="O31" s="8">
        <v>6910</v>
      </c>
      <c r="P31" s="233"/>
      <c r="Q31" s="70">
        <v>75.040000000000006</v>
      </c>
      <c r="R31" s="8">
        <v>5101</v>
      </c>
    </row>
    <row r="32" spans="1:18" x14ac:dyDescent="0.25">
      <c r="A32" s="346"/>
      <c r="B32" s="233"/>
      <c r="C32" s="233"/>
      <c r="D32" s="32"/>
      <c r="E32" s="233"/>
      <c r="F32" s="32"/>
      <c r="G32" s="233"/>
      <c r="H32" s="32"/>
      <c r="I32" s="233"/>
      <c r="J32" s="32"/>
      <c r="K32" s="233"/>
      <c r="L32" s="32"/>
      <c r="M32" s="233"/>
      <c r="N32" s="32"/>
      <c r="O32" s="8"/>
      <c r="P32" s="233"/>
    </row>
    <row r="33" spans="1:20" s="90" customFormat="1" x14ac:dyDescent="0.25">
      <c r="A33" s="57" t="s">
        <v>8</v>
      </c>
      <c r="B33" s="347"/>
      <c r="D33" s="6">
        <v>9176</v>
      </c>
      <c r="E33" s="367"/>
      <c r="F33" s="6">
        <v>8799</v>
      </c>
      <c r="G33" s="367"/>
      <c r="H33" s="6">
        <v>8764</v>
      </c>
      <c r="I33" s="367"/>
      <c r="J33" s="6">
        <v>8699</v>
      </c>
      <c r="K33" s="367"/>
      <c r="L33" s="6">
        <v>9653</v>
      </c>
      <c r="M33" s="367"/>
      <c r="N33" s="6">
        <v>6910</v>
      </c>
      <c r="O33" s="6" t="s">
        <v>138</v>
      </c>
      <c r="P33" s="367"/>
      <c r="Q33" s="6">
        <v>5101</v>
      </c>
      <c r="R33" s="6" t="s">
        <v>138</v>
      </c>
    </row>
    <row r="34" spans="1:20" x14ac:dyDescent="0.25">
      <c r="A34" s="69" t="s">
        <v>33</v>
      </c>
      <c r="B34" s="316"/>
      <c r="C34" s="316"/>
      <c r="D34" s="62"/>
      <c r="E34" s="316"/>
      <c r="F34" s="62"/>
      <c r="G34" s="316"/>
      <c r="H34" s="62"/>
      <c r="I34" s="316"/>
      <c r="J34" s="62"/>
      <c r="K34" s="316"/>
      <c r="L34" s="62"/>
      <c r="M34" s="316"/>
      <c r="N34" s="62"/>
      <c r="O34" s="316"/>
      <c r="P34" s="316"/>
      <c r="R34" s="79"/>
      <c r="S34" s="26"/>
      <c r="T34" s="26"/>
    </row>
    <row r="35" spans="1:20" s="26" customFormat="1" x14ac:dyDescent="0.25">
      <c r="A35" s="12" t="s">
        <v>99</v>
      </c>
      <c r="B35" s="12"/>
      <c r="C35" s="59"/>
      <c r="D35" s="62"/>
      <c r="E35" s="47"/>
      <c r="F35" s="62"/>
      <c r="G35" s="47"/>
      <c r="H35" s="62"/>
      <c r="J35" s="62"/>
      <c r="L35" s="62"/>
      <c r="N35" s="62"/>
    </row>
    <row r="36" spans="1:20" x14ac:dyDescent="0.25">
      <c r="A36" s="380" t="s">
        <v>157</v>
      </c>
      <c r="D36" s="62"/>
      <c r="F36" s="62"/>
      <c r="H36" s="62"/>
      <c r="J36" s="62"/>
      <c r="L36" s="62"/>
      <c r="N36" s="62"/>
    </row>
    <row r="37" spans="1:20" x14ac:dyDescent="0.25">
      <c r="A37" s="340"/>
      <c r="D37" s="62"/>
      <c r="F37" s="62"/>
      <c r="H37" s="62"/>
      <c r="J37" s="62"/>
      <c r="L37" s="62"/>
      <c r="N37" s="62"/>
      <c r="O37" s="382"/>
    </row>
    <row r="38" spans="1:20" x14ac:dyDescent="0.25">
      <c r="D38" s="62"/>
      <c r="F38" s="62"/>
      <c r="H38" s="62"/>
      <c r="J38" s="62"/>
      <c r="L38" s="62"/>
      <c r="N38" s="62"/>
    </row>
    <row r="39" spans="1:20" x14ac:dyDescent="0.25">
      <c r="D39" s="62"/>
      <c r="F39" s="62"/>
      <c r="H39" s="62"/>
      <c r="J39" s="62"/>
      <c r="L39" s="62"/>
      <c r="N39" s="62"/>
      <c r="O39" s="382"/>
    </row>
    <row r="40" spans="1:20" x14ac:dyDescent="0.25">
      <c r="D40" s="62"/>
      <c r="F40" s="62"/>
      <c r="H40" s="62"/>
      <c r="J40" s="62"/>
      <c r="L40" s="62"/>
      <c r="N40" s="62"/>
      <c r="O40" s="382"/>
    </row>
    <row r="41" spans="1:20" x14ac:dyDescent="0.25">
      <c r="D41" s="62"/>
      <c r="F41" s="62"/>
      <c r="H41" s="62"/>
      <c r="J41" s="62"/>
      <c r="L41" s="62"/>
      <c r="N41" s="62"/>
      <c r="O41" s="382"/>
    </row>
    <row r="42" spans="1:20" x14ac:dyDescent="0.25">
      <c r="D42" s="45"/>
      <c r="F42" s="45"/>
      <c r="H42" s="45"/>
      <c r="J42" s="45"/>
      <c r="L42" s="45"/>
      <c r="N42" s="45"/>
    </row>
    <row r="43" spans="1:20" x14ac:dyDescent="0.25">
      <c r="D43" s="222"/>
      <c r="F43" s="222"/>
      <c r="H43" s="222"/>
      <c r="J43" s="222"/>
      <c r="L43" s="222"/>
      <c r="N43" s="222"/>
    </row>
    <row r="44" spans="1:20" x14ac:dyDescent="0.25">
      <c r="D44" s="45"/>
      <c r="F44" s="45"/>
      <c r="H44" s="45"/>
      <c r="J44" s="45"/>
      <c r="L44" s="45"/>
      <c r="N44" s="45"/>
    </row>
    <row r="45" spans="1:20" x14ac:dyDescent="0.25">
      <c r="D45" s="8"/>
      <c r="E45" s="37"/>
      <c r="F45" s="8"/>
      <c r="G45" s="37"/>
      <c r="H45" s="8"/>
      <c r="I45" s="37"/>
      <c r="J45" s="8"/>
      <c r="K45" s="37"/>
      <c r="L45" s="8"/>
      <c r="M45" s="38"/>
      <c r="N45" s="8"/>
      <c r="P45" s="38"/>
    </row>
    <row r="48" spans="1:20" x14ac:dyDescent="0.25">
      <c r="D48" s="296"/>
      <c r="F48" s="296"/>
      <c r="H48" s="296"/>
      <c r="J48" s="296"/>
      <c r="L48" s="296"/>
      <c r="N48" s="296"/>
    </row>
    <row r="49" spans="4:14" x14ac:dyDescent="0.25">
      <c r="D49" s="296"/>
      <c r="F49" s="296"/>
      <c r="H49" s="296"/>
      <c r="J49" s="296"/>
      <c r="L49" s="296"/>
      <c r="N49" s="296"/>
    </row>
    <row r="50" spans="4:14" x14ac:dyDescent="0.25">
      <c r="D50" s="296"/>
      <c r="F50" s="296"/>
      <c r="H50" s="296"/>
      <c r="J50" s="296"/>
      <c r="L50" s="296"/>
      <c r="N50" s="296"/>
    </row>
    <row r="51" spans="4:14" x14ac:dyDescent="0.25">
      <c r="D51" s="296"/>
      <c r="F51" s="296"/>
      <c r="H51" s="296"/>
      <c r="J51" s="296"/>
      <c r="L51" s="296"/>
      <c r="N51" s="296"/>
    </row>
    <row r="52" spans="4:14" x14ac:dyDescent="0.25">
      <c r="D52" s="296"/>
      <c r="F52" s="296"/>
      <c r="H52" s="296"/>
      <c r="J52" s="296"/>
      <c r="L52" s="296"/>
      <c r="N52" s="296"/>
    </row>
    <row r="53" spans="4:14" x14ac:dyDescent="0.25">
      <c r="D53" s="296"/>
      <c r="F53" s="296"/>
      <c r="H53" s="296"/>
      <c r="J53" s="296"/>
      <c r="L53" s="296"/>
      <c r="N53" s="296"/>
    </row>
    <row r="54" spans="4:14" x14ac:dyDescent="0.25">
      <c r="D54" s="296"/>
      <c r="F54" s="296"/>
      <c r="H54" s="296"/>
      <c r="J54" s="296"/>
      <c r="L54" s="296"/>
      <c r="N54" s="296"/>
    </row>
    <row r="55" spans="4:14" x14ac:dyDescent="0.25">
      <c r="D55" s="296"/>
      <c r="F55" s="296"/>
      <c r="H55" s="296"/>
      <c r="J55" s="296"/>
      <c r="L55" s="296"/>
      <c r="N55" s="296"/>
    </row>
    <row r="56" spans="4:14" x14ac:dyDescent="0.25">
      <c r="D56" s="296"/>
      <c r="F56" s="296"/>
      <c r="H56" s="296"/>
      <c r="J56" s="296"/>
      <c r="L56" s="296"/>
      <c r="N56" s="296"/>
    </row>
    <row r="57" spans="4:14" x14ac:dyDescent="0.25">
      <c r="D57" s="296"/>
      <c r="F57" s="296"/>
      <c r="H57" s="296"/>
      <c r="J57" s="296"/>
      <c r="L57" s="296"/>
      <c r="N57" s="296"/>
    </row>
    <row r="58" spans="4:14" x14ac:dyDescent="0.25">
      <c r="D58" s="296"/>
      <c r="F58" s="296"/>
      <c r="H58" s="296"/>
      <c r="J58" s="296"/>
      <c r="L58" s="296"/>
      <c r="N58" s="296"/>
    </row>
    <row r="59" spans="4:14" x14ac:dyDescent="0.25">
      <c r="D59" s="296"/>
      <c r="F59" s="296"/>
      <c r="H59" s="296"/>
      <c r="J59" s="296"/>
      <c r="L59" s="296"/>
      <c r="N59" s="296"/>
    </row>
    <row r="60" spans="4:14" x14ac:dyDescent="0.25">
      <c r="D60" s="296"/>
      <c r="F60" s="296"/>
      <c r="H60" s="296"/>
      <c r="J60" s="296"/>
      <c r="L60" s="296"/>
      <c r="N60" s="296"/>
    </row>
    <row r="61" spans="4:14" x14ac:dyDescent="0.25">
      <c r="D61" s="296"/>
      <c r="F61" s="296"/>
      <c r="H61" s="296"/>
      <c r="J61" s="296"/>
      <c r="L61" s="296"/>
      <c r="N61" s="296"/>
    </row>
    <row r="62" spans="4:14" x14ac:dyDescent="0.25">
      <c r="D62" s="296"/>
      <c r="F62" s="296"/>
      <c r="H62" s="296"/>
      <c r="J62" s="296"/>
      <c r="L62" s="296"/>
      <c r="N62" s="296"/>
    </row>
    <row r="63" spans="4:14" x14ac:dyDescent="0.25">
      <c r="D63" s="296"/>
      <c r="F63" s="296"/>
      <c r="H63" s="296"/>
      <c r="J63" s="296"/>
      <c r="L63" s="296"/>
      <c r="N63" s="296"/>
    </row>
    <row r="64" spans="4:14" x14ac:dyDescent="0.25">
      <c r="D64" s="296"/>
      <c r="F64" s="296"/>
      <c r="H64" s="296"/>
      <c r="J64" s="296"/>
      <c r="L64" s="296"/>
      <c r="N64" s="296"/>
    </row>
    <row r="65" spans="4:14" x14ac:dyDescent="0.25">
      <c r="D65" s="296"/>
      <c r="F65" s="296"/>
      <c r="H65" s="296"/>
      <c r="J65" s="296"/>
      <c r="L65" s="296"/>
      <c r="N65" s="296"/>
    </row>
    <row r="66" spans="4:14" x14ac:dyDescent="0.25">
      <c r="D66" s="296"/>
      <c r="F66" s="296"/>
      <c r="H66" s="296"/>
      <c r="J66" s="296"/>
      <c r="L66" s="296"/>
      <c r="N66" s="296"/>
    </row>
    <row r="67" spans="4:14" x14ac:dyDescent="0.25">
      <c r="D67" s="296"/>
      <c r="F67" s="296"/>
      <c r="H67" s="296"/>
      <c r="J67" s="296"/>
      <c r="L67" s="296"/>
      <c r="N67" s="296"/>
    </row>
    <row r="68" spans="4:14" x14ac:dyDescent="0.25">
      <c r="D68" s="45"/>
      <c r="F68" s="45"/>
      <c r="H68" s="45"/>
      <c r="J68" s="45"/>
      <c r="L68" s="45"/>
      <c r="N68" s="45"/>
    </row>
    <row r="69" spans="4:14" x14ac:dyDescent="0.25">
      <c r="D69" s="296"/>
      <c r="F69" s="296"/>
      <c r="H69" s="296"/>
      <c r="J69" s="296"/>
      <c r="L69" s="296"/>
      <c r="N69" s="296"/>
    </row>
    <row r="70" spans="4:14" x14ac:dyDescent="0.25">
      <c r="D70" s="45"/>
      <c r="F70" s="45"/>
      <c r="H70" s="45"/>
      <c r="J70" s="45"/>
      <c r="L70" s="45"/>
      <c r="N70" s="45"/>
    </row>
    <row r="71" spans="4:14" x14ac:dyDescent="0.25">
      <c r="D71" s="8"/>
      <c r="F71" s="8"/>
      <c r="H71" s="8"/>
      <c r="J71" s="8"/>
      <c r="L71" s="8"/>
      <c r="N71" s="8"/>
    </row>
  </sheetData>
  <mergeCells count="3">
    <mergeCell ref="N5:O5"/>
    <mergeCell ref="Q5:R5"/>
    <mergeCell ref="D4:R4"/>
  </mergeCells>
  <pageMargins left="0.7" right="0.7" top="0.75" bottom="0.75" header="0.3" footer="0.3"/>
  <pageSetup paperSize="9" scale="96" orientation="landscape" horizontalDpi="300" verticalDpi="300" r:id="rId1"/>
  <headerFooter>
    <oddHeader>&amp;CTable 16</oddHead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restricted" value=""/>
</label>
</file>

<file path=customXml/itemProps1.xml><?xml version="1.0" encoding="utf-8"?>
<ds:datastoreItem xmlns:ds="http://schemas.openxmlformats.org/officeDocument/2006/customXml" ds:itemID="{FCC51743-BF3F-4518-8733-BDE792FE81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List of tables</vt:lpstr>
      <vt:lpstr>Ready reckoner</vt:lpstr>
      <vt:lpstr>Further details</vt:lpstr>
      <vt:lpstr>Table information </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'Further details'!Print_Area</vt:lpstr>
      <vt:lpstr>'List of tables'!Print_Area</vt:lpstr>
      <vt:lpstr>'Table 1'!Print_Area</vt:lpstr>
      <vt:lpstr>'Table 10'!Print_Area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DCLG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fbari</dc:creator>
  <cp:lastModifiedBy>Mathew Banks</cp:lastModifiedBy>
  <cp:lastPrinted>2013-05-29T09:35:33Z</cp:lastPrinted>
  <dcterms:created xsi:type="dcterms:W3CDTF">2008-09-15T14:13:38Z</dcterms:created>
  <dcterms:modified xsi:type="dcterms:W3CDTF">2015-07-20T10:48:19Z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231748</vt:lpwstr>
  </property>
  <property fmtid="{D5CDD505-2E9C-101B-9397-08002B2CF9AE}" pid="3" name="NXPowerLiteVersion">
    <vt:lpwstr>D4.1.2</vt:lpwstr>
  </property>
  <property fmtid="{D5CDD505-2E9C-101B-9397-08002B2CF9AE}" pid="4" name="bjDocumentSecurityLabel">
    <vt:lpwstr>RESTRICTED</vt:lpwstr>
  </property>
  <property fmtid="{D5CDD505-2E9C-101B-9397-08002B2CF9AE}" pid="5" name="Document Security Label">
    <vt:lpwstr>RESTRICTED</vt:lpwstr>
  </property>
  <property fmtid="{D5CDD505-2E9C-101B-9397-08002B2CF9AE}" pid="6" name="bjDocumentSecurityXML">
    <vt:lpwstr>&lt;label version="1.0"&gt;&lt;element uid="id_newpolicy" value=""/&gt;&lt;element uid="id_restricted" value=""/&gt;&lt;/label&gt;</vt:lpwstr>
  </property>
  <property fmtid="{D5CDD505-2E9C-101B-9397-08002B2CF9AE}" pid="7" name="bjDocumentSecurityPolicyProp">
    <vt:lpwstr>UK</vt:lpwstr>
  </property>
  <property fmtid="{D5CDD505-2E9C-101B-9397-08002B2CF9AE}" pid="8" name="bjDocumentSecurityPolicyPropID">
    <vt:lpwstr>id_newpolicy</vt:lpwstr>
  </property>
  <property fmtid="{D5CDD505-2E9C-101B-9397-08002B2CF9AE}" pid="9" name="bjDocumentSecurityProp1">
    <vt:lpwstr>RESTRICTED</vt:lpwstr>
  </property>
  <property fmtid="{D5CDD505-2E9C-101B-9397-08002B2CF9AE}" pid="10" name="bjSecLabelProp1ID">
    <vt:lpwstr>id_restricted</vt:lpwstr>
  </property>
  <property fmtid="{D5CDD505-2E9C-101B-9397-08002B2CF9AE}" pid="11" name="bjDocumentSecurityProp2">
    <vt:lpwstr/>
  </property>
  <property fmtid="{D5CDD505-2E9C-101B-9397-08002B2CF9AE}" pid="12" name="bjSecLabelProp2ID">
    <vt:lpwstr/>
  </property>
  <property fmtid="{D5CDD505-2E9C-101B-9397-08002B2CF9AE}" pid="13" name="bjDocumentSecurityProp3">
    <vt:lpwstr/>
  </property>
  <property fmtid="{D5CDD505-2E9C-101B-9397-08002B2CF9AE}" pid="14" name="bjSecLabelProp3ID">
    <vt:lpwstr/>
  </property>
  <property fmtid="{D5CDD505-2E9C-101B-9397-08002B2CF9AE}" pid="15" name="eGMS.protectiveMarking">
    <vt:lpwstr/>
  </property>
  <property fmtid="{D5CDD505-2E9C-101B-9397-08002B2CF9AE}" pid="16" name="docIndexRef">
    <vt:lpwstr>dc78de10-f1b9-49a1-8c36-bde5f07af92f</vt:lpwstr>
  </property>
</Properties>
</file>