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<sst xmlns="http://schemas.openxmlformats.org/spreadsheetml/2006/main" count="158" uniqueCount="46">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</sst>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J26" sqref="J26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6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42" t="s">
        <v>15</v>
      </c>
      <c r="S1" s="48"/>
      <c r="T1" s="48"/>
      <c r="U1" s="48"/>
      <c r="V1" s="48"/>
      <c r="W1" s="48"/>
      <c r="X1" s="48"/>
      <c r="Y1" s="48"/>
      <c r="Z1" s="48"/>
      <c r="AA1" s="37"/>
      <c r="AB1" s="44" t="s">
        <v>25</v>
      </c>
      <c r="AC1" s="45"/>
      <c r="AD1" s="54" t="s">
        <v>11</v>
      </c>
      <c r="AE1" s="55"/>
      <c r="AF1" s="55"/>
      <c r="AG1" s="55"/>
      <c r="AH1" s="55"/>
      <c r="AI1" s="55"/>
      <c r="AJ1" s="56"/>
      <c r="AK1" s="41" t="s">
        <v>32</v>
      </c>
      <c r="AL1" s="41"/>
      <c r="AM1" s="41"/>
      <c r="AN1" s="38" t="s">
        <v>24</v>
      </c>
      <c r="AO1" s="32" t="s">
        <v>33</v>
      </c>
    </row>
    <row r="2" spans="1:41" s="1" customFormat="1" ht="53.25" customHeight="1">
      <c r="A2" s="52"/>
      <c r="B2" s="52"/>
      <c r="C2" s="52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6" t="s">
        <v>9</v>
      </c>
      <c r="Q2" s="43"/>
      <c r="R2" s="36" t="s">
        <v>13</v>
      </c>
      <c r="S2" s="37"/>
      <c r="T2" s="42" t="s">
        <v>3</v>
      </c>
      <c r="U2" s="37"/>
      <c r="V2" s="42" t="s">
        <v>4</v>
      </c>
      <c r="W2" s="37"/>
      <c r="X2" s="42" t="s">
        <v>14</v>
      </c>
      <c r="Y2" s="37"/>
      <c r="Z2" s="36" t="s">
        <v>10</v>
      </c>
      <c r="AA2" s="43"/>
      <c r="AB2" s="46"/>
      <c r="AC2" s="47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9" t="s">
        <v>23</v>
      </c>
      <c r="AK2" s="32" t="s">
        <v>26</v>
      </c>
      <c r="AL2" s="32" t="s">
        <v>27</v>
      </c>
      <c r="AM2" s="32" t="s">
        <v>22</v>
      </c>
      <c r="AN2" s="39"/>
      <c r="AO2" s="50"/>
    </row>
    <row r="3" spans="1:41" ht="57.75" customHeight="1">
      <c r="A3" s="53"/>
      <c r="B3" s="53"/>
      <c r="C3" s="5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49"/>
      <c r="AK3" s="33"/>
      <c r="AL3" s="33"/>
      <c r="AM3" s="33"/>
      <c r="AN3" s="40"/>
      <c r="AO3" s="33"/>
    </row>
    <row r="4" spans="1:41" ht="15" customHeight="1">
      <c r="A4" s="3" t="s">
        <v>42</v>
      </c>
      <c r="B4" s="3" t="s">
        <v>34</v>
      </c>
      <c r="C4" s="3" t="s">
        <v>42</v>
      </c>
      <c r="D4" s="27">
        <v>43254</v>
      </c>
      <c r="E4" s="27">
        <v>36717.17</v>
      </c>
      <c r="F4" s="27">
        <v>35694</v>
      </c>
      <c r="G4" s="27">
        <v>31447.53</v>
      </c>
      <c r="H4" s="27">
        <v>8826</v>
      </c>
      <c r="I4" s="27">
        <v>8400.31</v>
      </c>
      <c r="J4" s="27">
        <v>2029</v>
      </c>
      <c r="K4" s="27">
        <v>1966.77</v>
      </c>
      <c r="L4" s="27">
        <v>213</v>
      </c>
      <c r="M4" s="27">
        <v>210.05</v>
      </c>
      <c r="N4" s="27">
        <v>2</v>
      </c>
      <c r="O4" s="27">
        <v>1.61</v>
      </c>
      <c r="P4" s="13">
        <f aca="true" t="shared" si="0" ref="P4:P10">SUM(N4,L4,J4,H4,F4,D4)</f>
        <v>90018</v>
      </c>
      <c r="Q4" s="13">
        <f>SUM(O4,M4,K4,I4,G4,E4)</f>
        <v>78743.44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226</v>
      </c>
      <c r="W4" s="27">
        <v>226</v>
      </c>
      <c r="X4" s="26" t="s">
        <v>45</v>
      </c>
      <c r="Y4" s="26" t="s">
        <v>45</v>
      </c>
      <c r="Z4" s="28">
        <f aca="true" t="shared" si="1" ref="Z4:AA10">SUM(X4,V4,,T4,R4)</f>
        <v>226</v>
      </c>
      <c r="AA4" s="28">
        <f t="shared" si="1"/>
        <v>226</v>
      </c>
      <c r="AB4" s="4">
        <f>Z4+P4</f>
        <v>90244</v>
      </c>
      <c r="AC4" s="4">
        <f>AA4+Q4</f>
        <v>78969.44</v>
      </c>
      <c r="AD4" s="21">
        <v>155194153.67</v>
      </c>
      <c r="AE4" s="22">
        <v>2262485.63</v>
      </c>
      <c r="AF4" s="22">
        <v>1091788</v>
      </c>
      <c r="AG4" s="22">
        <v>3231473.44</v>
      </c>
      <c r="AH4" s="22">
        <v>28082346.96</v>
      </c>
      <c r="AI4" s="22">
        <v>10056107.42</v>
      </c>
      <c r="AJ4" s="23">
        <f>SUM(AD4:AI4)</f>
        <v>199918355.11999997</v>
      </c>
      <c r="AK4" s="21">
        <v>2819042.97</v>
      </c>
      <c r="AL4" s="21">
        <v>956329.47</v>
      </c>
      <c r="AM4" s="24">
        <f>SUM(AK4:AL4)</f>
        <v>3775372.4400000004</v>
      </c>
      <c r="AN4" s="24">
        <f>AM4+AJ4</f>
        <v>203693727.55999997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428</v>
      </c>
      <c r="E5" s="27">
        <v>374.44</v>
      </c>
      <c r="F5" s="27">
        <v>428</v>
      </c>
      <c r="G5" s="27">
        <v>396.06</v>
      </c>
      <c r="H5" s="27">
        <v>1449</v>
      </c>
      <c r="I5" s="27">
        <v>1365.88</v>
      </c>
      <c r="J5" s="27">
        <v>437</v>
      </c>
      <c r="K5" s="27">
        <v>410.93</v>
      </c>
      <c r="L5" s="27">
        <v>27</v>
      </c>
      <c r="M5" s="27">
        <v>26.6</v>
      </c>
      <c r="N5" s="26" t="s">
        <v>45</v>
      </c>
      <c r="O5" s="26" t="s">
        <v>45</v>
      </c>
      <c r="P5" s="13">
        <f t="shared" si="0"/>
        <v>2769</v>
      </c>
      <c r="Q5" s="13">
        <f aca="true" t="shared" si="2" ref="Q5:Q10">SUM(O5,M5,K5,I5,G5,E5)</f>
        <v>2573.9100000000003</v>
      </c>
      <c r="R5" s="26" t="s">
        <v>45</v>
      </c>
      <c r="S5" s="26" t="s">
        <v>45</v>
      </c>
      <c r="T5" s="26">
        <v>1</v>
      </c>
      <c r="U5" s="26">
        <v>1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1</v>
      </c>
      <c r="AA5" s="29">
        <f>SUM(Y5,W5,U5,S5)</f>
        <v>1</v>
      </c>
      <c r="AB5" s="4">
        <f aca="true" t="shared" si="3" ref="AB5:AB10">Z5+P5</f>
        <v>2770</v>
      </c>
      <c r="AC5" s="4">
        <f aca="true" t="shared" si="4" ref="AC5:AC10">AA5+Q5</f>
        <v>2574.9100000000003</v>
      </c>
      <c r="AD5" s="22">
        <v>8693557.52</v>
      </c>
      <c r="AE5" s="22">
        <v>134793.74</v>
      </c>
      <c r="AF5" s="22">
        <v>0</v>
      </c>
      <c r="AG5" s="22">
        <v>27443.81</v>
      </c>
      <c r="AH5" s="22">
        <v>1744096.17</v>
      </c>
      <c r="AI5" s="22">
        <v>750978.55</v>
      </c>
      <c r="AJ5" s="23">
        <f aca="true" t="shared" si="5" ref="AJ5:AJ10">SUM(AD5:AI5)</f>
        <v>11350869.790000001</v>
      </c>
      <c r="AK5" s="21">
        <v>33338.85</v>
      </c>
      <c r="AL5" s="22">
        <v>0</v>
      </c>
      <c r="AM5" s="24">
        <f aca="true" t="shared" si="6" ref="AM5:AM10">SUM(AK5:AL5)</f>
        <v>33338.85</v>
      </c>
      <c r="AN5" s="24">
        <f aca="true" t="shared" si="7" ref="AN5:AN10">AM5+AJ5</f>
        <v>11384208.64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69</v>
      </c>
      <c r="E6" s="27">
        <v>57.73</v>
      </c>
      <c r="F6" s="27">
        <v>26</v>
      </c>
      <c r="G6" s="27">
        <v>22.73</v>
      </c>
      <c r="H6" s="27">
        <v>13</v>
      </c>
      <c r="I6" s="27">
        <v>12.12</v>
      </c>
      <c r="J6" s="27">
        <v>5</v>
      </c>
      <c r="K6" s="27">
        <v>4.92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115</v>
      </c>
      <c r="Q6" s="13">
        <f t="shared" si="2"/>
        <v>99.5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116</v>
      </c>
      <c r="AC6" s="4">
        <f t="shared" si="4"/>
        <v>100.5</v>
      </c>
      <c r="AD6" s="22">
        <v>537501.71</v>
      </c>
      <c r="AE6" s="22">
        <v>5476.15</v>
      </c>
      <c r="AF6" s="22">
        <v>73880.74</v>
      </c>
      <c r="AG6" s="22">
        <v>186.8</v>
      </c>
      <c r="AH6" s="22">
        <v>45220.94</v>
      </c>
      <c r="AI6" s="22">
        <v>68280.46</v>
      </c>
      <c r="AJ6" s="23">
        <f t="shared" si="5"/>
        <v>730546.8</v>
      </c>
      <c r="AK6" s="22">
        <v>9869.28</v>
      </c>
      <c r="AL6" s="22">
        <v>0</v>
      </c>
      <c r="AM6" s="24">
        <f t="shared" si="6"/>
        <v>9869.28</v>
      </c>
      <c r="AN6" s="24">
        <f t="shared" si="7"/>
        <v>740416.0800000001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240</v>
      </c>
      <c r="O7" s="26">
        <v>233.7181818</v>
      </c>
      <c r="P7" s="13">
        <f t="shared" si="0"/>
        <v>240</v>
      </c>
      <c r="Q7" s="13">
        <f t="shared" si="2"/>
        <v>233.7181818</v>
      </c>
      <c r="R7" s="26" t="s">
        <v>45</v>
      </c>
      <c r="S7" s="26" t="s">
        <v>45</v>
      </c>
      <c r="T7" s="26">
        <v>9</v>
      </c>
      <c r="U7" s="26">
        <v>6.159090909</v>
      </c>
      <c r="V7" s="26" t="s">
        <v>45</v>
      </c>
      <c r="W7" s="26" t="s">
        <v>45</v>
      </c>
      <c r="X7" s="26">
        <v>1</v>
      </c>
      <c r="Y7" s="26">
        <v>1</v>
      </c>
      <c r="Z7" s="28">
        <f t="shared" si="1"/>
        <v>10</v>
      </c>
      <c r="AA7" s="28">
        <f t="shared" si="1"/>
        <v>7.159090909</v>
      </c>
      <c r="AB7" s="4">
        <f t="shared" si="3"/>
        <v>250</v>
      </c>
      <c r="AC7" s="4">
        <f t="shared" si="4"/>
        <v>240.877272709</v>
      </c>
      <c r="AD7" s="22">
        <v>1270590.76</v>
      </c>
      <c r="AE7" s="22">
        <v>840.71</v>
      </c>
      <c r="AF7" s="22">
        <v>0.1</v>
      </c>
      <c r="AG7" s="22">
        <v>295.92</v>
      </c>
      <c r="AH7" s="22">
        <v>89997.1</v>
      </c>
      <c r="AI7" s="22">
        <v>140625.62</v>
      </c>
      <c r="AJ7" s="23">
        <f t="shared" si="5"/>
        <v>1502350.21</v>
      </c>
      <c r="AK7" s="22">
        <v>56496.21</v>
      </c>
      <c r="AL7" s="22">
        <v>38941.33</v>
      </c>
      <c r="AM7" s="24">
        <f t="shared" si="6"/>
        <v>95437.54000000001</v>
      </c>
      <c r="AN7" s="24">
        <f t="shared" si="7"/>
        <v>1597787.75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987</v>
      </c>
      <c r="O8" s="27">
        <v>913.64</v>
      </c>
      <c r="P8" s="13">
        <f t="shared" si="0"/>
        <v>987</v>
      </c>
      <c r="Q8" s="13">
        <f t="shared" si="2"/>
        <v>913.64</v>
      </c>
      <c r="R8" s="26">
        <v>2</v>
      </c>
      <c r="S8" s="26">
        <v>1.2</v>
      </c>
      <c r="T8" s="26">
        <v>4</v>
      </c>
      <c r="U8" s="26">
        <v>4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6</v>
      </c>
      <c r="AA8" s="28">
        <f t="shared" si="1"/>
        <v>5.2</v>
      </c>
      <c r="AB8" s="4">
        <f t="shared" si="3"/>
        <v>993</v>
      </c>
      <c r="AC8" s="4">
        <f t="shared" si="4"/>
        <v>918.84</v>
      </c>
      <c r="AD8" s="22">
        <v>1898636.8</v>
      </c>
      <c r="AE8" s="22">
        <v>0</v>
      </c>
      <c r="AF8" s="22">
        <v>608.65</v>
      </c>
      <c r="AG8" s="22">
        <v>2439.71</v>
      </c>
      <c r="AH8" s="22">
        <v>156909.43</v>
      </c>
      <c r="AI8" s="22">
        <v>185692.01</v>
      </c>
      <c r="AJ8" s="23">
        <f t="shared" si="5"/>
        <v>2244286.5999999996</v>
      </c>
      <c r="AK8" s="22">
        <v>30930</v>
      </c>
      <c r="AL8" s="22">
        <v>0</v>
      </c>
      <c r="AM8" s="24">
        <f t="shared" si="6"/>
        <v>30930</v>
      </c>
      <c r="AN8" s="24">
        <f t="shared" si="7"/>
        <v>2275216.5999999996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34</v>
      </c>
      <c r="O9" s="26">
        <v>31.66</v>
      </c>
      <c r="P9" s="13">
        <f t="shared" si="0"/>
        <v>34</v>
      </c>
      <c r="Q9" s="13">
        <f t="shared" si="2"/>
        <v>31.66</v>
      </c>
      <c r="R9" s="26">
        <v>7</v>
      </c>
      <c r="S9" s="31">
        <v>6</v>
      </c>
      <c r="T9" s="26">
        <v>2</v>
      </c>
      <c r="U9" s="31">
        <v>1.6</v>
      </c>
      <c r="V9" s="26" t="s">
        <v>45</v>
      </c>
      <c r="W9" s="26" t="s">
        <v>45</v>
      </c>
      <c r="X9" s="26" t="s">
        <v>45</v>
      </c>
      <c r="Y9" s="31" t="s">
        <v>45</v>
      </c>
      <c r="Z9" s="28">
        <f t="shared" si="1"/>
        <v>9</v>
      </c>
      <c r="AA9" s="29">
        <f t="shared" si="1"/>
        <v>7.6</v>
      </c>
      <c r="AB9" s="4">
        <f t="shared" si="3"/>
        <v>43</v>
      </c>
      <c r="AC9" s="4">
        <f t="shared" si="4"/>
        <v>39.26</v>
      </c>
      <c r="AD9" s="22">
        <v>116481.81</v>
      </c>
      <c r="AE9" s="22">
        <v>0</v>
      </c>
      <c r="AF9" s="22">
        <v>0</v>
      </c>
      <c r="AG9" s="22">
        <v>0</v>
      </c>
      <c r="AH9" s="22">
        <v>10426.22</v>
      </c>
      <c r="AI9" s="22">
        <v>21285.14</v>
      </c>
      <c r="AJ9" s="23">
        <f t="shared" si="5"/>
        <v>148193.16999999998</v>
      </c>
      <c r="AK9" s="22">
        <v>27531.25</v>
      </c>
      <c r="AL9" s="22">
        <v>422093.34</v>
      </c>
      <c r="AM9" s="24">
        <f t="shared" si="6"/>
        <v>449624.59</v>
      </c>
      <c r="AN9" s="24">
        <f t="shared" si="7"/>
        <v>597817.76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464</v>
      </c>
      <c r="O10" s="27">
        <v>449</v>
      </c>
      <c r="P10" s="13">
        <f t="shared" si="0"/>
        <v>464</v>
      </c>
      <c r="Q10" s="13">
        <f t="shared" si="2"/>
        <v>449</v>
      </c>
      <c r="R10" s="26">
        <v>22</v>
      </c>
      <c r="S10" s="26">
        <v>22</v>
      </c>
      <c r="T10" s="26" t="s">
        <v>45</v>
      </c>
      <c r="U10" s="26" t="s">
        <v>45</v>
      </c>
      <c r="V10" s="26">
        <v>5</v>
      </c>
      <c r="W10" s="26">
        <v>5</v>
      </c>
      <c r="X10" s="26" t="s">
        <v>45</v>
      </c>
      <c r="Y10" s="26" t="s">
        <v>45</v>
      </c>
      <c r="Z10" s="28">
        <f t="shared" si="1"/>
        <v>27</v>
      </c>
      <c r="AA10" s="28">
        <f t="shared" si="1"/>
        <v>27</v>
      </c>
      <c r="AB10" s="4">
        <f t="shared" si="3"/>
        <v>491</v>
      </c>
      <c r="AC10" s="4">
        <f t="shared" si="4"/>
        <v>476</v>
      </c>
      <c r="AD10" s="22">
        <v>1891048.72</v>
      </c>
      <c r="AE10" s="22">
        <v>1432.8</v>
      </c>
      <c r="AF10" s="22">
        <v>747.03</v>
      </c>
      <c r="AG10" s="22">
        <v>3654.72</v>
      </c>
      <c r="AH10" s="22">
        <v>393221.97</v>
      </c>
      <c r="AI10" s="22">
        <v>187650.24</v>
      </c>
      <c r="AJ10" s="23">
        <f t="shared" si="5"/>
        <v>2477755.4800000004</v>
      </c>
      <c r="AK10" s="22">
        <v>383039.88</v>
      </c>
      <c r="AL10" s="22">
        <v>26807.88</v>
      </c>
      <c r="AM10" s="24">
        <f t="shared" si="6"/>
        <v>409847.76</v>
      </c>
      <c r="AN10" s="24">
        <f t="shared" si="7"/>
        <v>2887603.24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I2:AI3"/>
    <mergeCell ref="AD2:AD3"/>
    <mergeCell ref="N2:O2"/>
    <mergeCell ref="AG2:AG3"/>
    <mergeCell ref="AH2:AH3"/>
    <mergeCell ref="R2:S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2015-04-23T11:04:28Z</dcterms:created>
  <dcterms:modified xsi:type="dcterms:W3CDTF">2015-04-23T11:05:13Z</dcterms:modified>
  <cp:category/>
  <cp:version/>
  <cp:contentType/>
  <cp:contentStatus/>
</cp:coreProperties>
</file>